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24226"/>
  <mc:AlternateContent xmlns:mc="http://schemas.openxmlformats.org/markup-compatibility/2006">
    <mc:Choice Requires="x15">
      <x15ac:absPath xmlns:x15ac="http://schemas.microsoft.com/office/spreadsheetml/2010/11/ac" url="C:\Users\7075688\Box\003_i-Proケアパック\02_管理表\"/>
    </mc:Choice>
  </mc:AlternateContent>
  <xr:revisionPtr revIDLastSave="0" documentId="13_ncr:1_{CAEAAF25-C462-4FA2-A478-971C959D8CEF}" xr6:coauthVersionLast="47" xr6:coauthVersionMax="47" xr10:uidLastSave="{00000000-0000-0000-0000-000000000000}"/>
  <bookViews>
    <workbookView xWindow="28680" yWindow="7635" windowWidth="29040" windowHeight="15720" firstSheet="5" activeTab="5" xr2:uid="{00000000-000D-0000-FFFF-FFFF00000000}"/>
  </bookViews>
  <sheets>
    <sheet name="オンサイト" sheetId="1" r:id="rId1"/>
    <sheet name="センドバック" sheetId="2" r:id="rId2"/>
    <sheet name="Nパッケージ" sheetId="3" r:id="rId3"/>
    <sheet name="記入事項" sheetId="4" r:id="rId4"/>
    <sheet name="Sheet1" sheetId="5" r:id="rId5"/>
    <sheet name="契約管理" sheetId="8" r:id="rId6"/>
    <sheet name="Sheet2" sheetId="9" r:id="rId7"/>
  </sheets>
  <externalReferences>
    <externalReference r:id="rId8"/>
  </externalReferences>
  <definedNames>
    <definedName name="_xlnm._FilterDatabase" localSheetId="2" hidden="1">Nパッケージ!$A$3:$AP$2380</definedName>
    <definedName name="_xlnm._FilterDatabase" localSheetId="0" hidden="1">オンサイト!$A$3:$AX$1236</definedName>
    <definedName name="_xlnm._FilterDatabase" localSheetId="1" hidden="1">センドバック!$A$3:$AV$404</definedName>
    <definedName name="_xlnm.Print_Area" localSheetId="2">Nパッケージ!$B$1:$AP$3</definedName>
    <definedName name="_xlnm.Print_Area" localSheetId="1">センドバック!$B$1:$AP$3</definedName>
    <definedName name="_xlnm.Print_Titles" localSheetId="2">Nパッケージ!$2:$3</definedName>
    <definedName name="_xlnm.Print_Titles" localSheetId="1">センドバック!$2:$3</definedName>
    <definedName name="Z_0961CF49_1756_4F7D_850B_0213D44DCEA1_.wvu.FilterData" localSheetId="0" hidden="1">オンサイト!$A$3:$AX$2830</definedName>
    <definedName name="Z_24ACC04C_2327_462A_AFF2_B36BFFECED7D_.wvu.Cols" localSheetId="2" hidden="1">Nパッケージ!$E:$F</definedName>
    <definedName name="Z_24ACC04C_2327_462A_AFF2_B36BFFECED7D_.wvu.Cols" localSheetId="1" hidden="1">センドバック!$E:$F</definedName>
    <definedName name="Z_24ACC04C_2327_462A_AFF2_B36BFFECED7D_.wvu.FilterData" localSheetId="2" hidden="1">Nパッケージ!$A$3:$AP$2380</definedName>
    <definedName name="Z_24ACC04C_2327_462A_AFF2_B36BFFECED7D_.wvu.FilterData" localSheetId="0" hidden="1">オンサイト!$A$3:$AX$1420</definedName>
    <definedName name="Z_24ACC04C_2327_462A_AFF2_B36BFFECED7D_.wvu.FilterData" localSheetId="1" hidden="1">センドバック!$A$3:$AV$2505</definedName>
    <definedName name="Z_24ACC04C_2327_462A_AFF2_B36BFFECED7D_.wvu.PrintArea" localSheetId="2" hidden="1">Nパッケージ!$B$1:$AP$3</definedName>
    <definedName name="Z_24ACC04C_2327_462A_AFF2_B36BFFECED7D_.wvu.PrintArea" localSheetId="1" hidden="1">センドバック!$B$1:$AP$3</definedName>
    <definedName name="Z_24ACC04C_2327_462A_AFF2_B36BFFECED7D_.wvu.PrintTitles" localSheetId="2" hidden="1">Nパッケージ!$2:$3</definedName>
    <definedName name="Z_24ACC04C_2327_462A_AFF2_B36BFFECED7D_.wvu.PrintTitles" localSheetId="1" hidden="1">センドバック!$2:$3</definedName>
    <definedName name="Z_927C2F0B_A57E_43CD_B245_A6A7C0319C7A_.wvu.Cols" localSheetId="2" hidden="1">Nパッケージ!$E:$F</definedName>
    <definedName name="Z_927C2F0B_A57E_43CD_B245_A6A7C0319C7A_.wvu.Cols" localSheetId="1" hidden="1">センドバック!$E:$F</definedName>
    <definedName name="Z_927C2F0B_A57E_43CD_B245_A6A7C0319C7A_.wvu.FilterData" localSheetId="2" hidden="1">Nパッケージ!$A$3:$AP$2380</definedName>
    <definedName name="Z_927C2F0B_A57E_43CD_B245_A6A7C0319C7A_.wvu.FilterData" localSheetId="0" hidden="1">オンサイト!$A$3:$AX$2830</definedName>
    <definedName name="Z_927C2F0B_A57E_43CD_B245_A6A7C0319C7A_.wvu.FilterData" localSheetId="1" hidden="1">センドバック!$A$3:$AV$2505</definedName>
    <definedName name="Z_927C2F0B_A57E_43CD_B245_A6A7C0319C7A_.wvu.PrintArea" localSheetId="2" hidden="1">Nパッケージ!$B$1:$AP$3</definedName>
    <definedName name="Z_927C2F0B_A57E_43CD_B245_A6A7C0319C7A_.wvu.PrintArea" localSheetId="1" hidden="1">センドバック!$B$1:$AP$3</definedName>
    <definedName name="Z_927C2F0B_A57E_43CD_B245_A6A7C0319C7A_.wvu.PrintTitles" localSheetId="2" hidden="1">Nパッケージ!$2:$3</definedName>
    <definedName name="Z_927C2F0B_A57E_43CD_B245_A6A7C0319C7A_.wvu.PrintTitles" localSheetId="1" hidden="1">センドバック!$2:$3</definedName>
    <definedName name="オンサイト">オンサイト!$A:$AQ</definedName>
    <definedName name="センドバック" localSheetId="2">Nパッケージ!$A:$AP</definedName>
    <definedName name="センドバック">センドバック!$A:$AP</definedName>
  </definedNames>
  <calcPr calcId="191029"/>
  <customWorkbookViews>
    <customWorkbookView name="金本　研一 - 個人用ビュー" guid="{927C2F0B-A57E-43CD-B245-A6A7C0319C7A}" mergeInterval="0" personalView="1" maximized="1" xWindow="-11" yWindow="-11" windowWidth="2182" windowHeight="1402" activeSheetId="1"/>
    <customWorkbookView name="原田和治 - 個人用ビュー" guid="{24ACC04C-2327-462A-AFF2-B36BFFECED7D}" mergeInterval="0" personalView="1" maximized="1" xWindow="3229" yWindow="-11" windowWidth="2902" windowHeight="1582" activeSheetId="2"/>
  </customWorkbookViews>
  <pivotCaches>
    <pivotCache cacheId="0" r:id="rId9"/>
    <pivotCache cacheId="1" r:id="rId10"/>
    <pivotCache cacheId="2"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33" i="8" l="1"/>
  <c r="L10" i="8" l="1"/>
  <c r="AJ313" i="3"/>
  <c r="AI313" i="3"/>
  <c r="AJ312" i="3"/>
  <c r="AI312" i="3"/>
  <c r="AJ311" i="3"/>
  <c r="AI311" i="3"/>
  <c r="AJ310" i="3"/>
  <c r="AI310" i="3"/>
  <c r="AJ309" i="3"/>
  <c r="AI309" i="3"/>
  <c r="AJ308" i="3"/>
  <c r="AI308" i="3"/>
  <c r="AJ307" i="3"/>
  <c r="AI307" i="3"/>
  <c r="AJ306" i="3"/>
  <c r="AI306" i="3"/>
  <c r="AJ305" i="3"/>
  <c r="AI305" i="3"/>
  <c r="AJ304" i="3"/>
  <c r="AI304" i="3"/>
  <c r="AF304" i="3"/>
  <c r="AJ303" i="3"/>
  <c r="AI303" i="3"/>
  <c r="AJ302" i="3"/>
  <c r="AI302" i="3"/>
  <c r="AJ301" i="3"/>
  <c r="AI301" i="3"/>
  <c r="AJ300" i="3"/>
  <c r="AI300" i="3"/>
  <c r="AJ299" i="3"/>
  <c r="AI299" i="3"/>
  <c r="AJ298" i="3"/>
  <c r="AI298" i="3"/>
  <c r="AJ297" i="3"/>
  <c r="AI297" i="3"/>
  <c r="AJ296" i="3"/>
  <c r="AI296" i="3"/>
  <c r="AJ295" i="3"/>
  <c r="AI295" i="3"/>
  <c r="AJ294" i="3"/>
  <c r="AI294" i="3"/>
  <c r="AF294" i="3"/>
  <c r="AJ293" i="3"/>
  <c r="AI293" i="3"/>
  <c r="AJ292" i="3"/>
  <c r="AI292" i="3"/>
  <c r="AJ291" i="3"/>
  <c r="AI291" i="3"/>
  <c r="AJ290" i="3"/>
  <c r="AI290" i="3"/>
  <c r="AJ289" i="3"/>
  <c r="AI289" i="3"/>
  <c r="AJ288" i="3"/>
  <c r="AI288" i="3"/>
  <c r="AJ287" i="3"/>
  <c r="AI287" i="3"/>
  <c r="AJ286" i="3"/>
  <c r="AI286" i="3"/>
  <c r="AJ285" i="3"/>
  <c r="AI285" i="3"/>
  <c r="AJ284" i="3"/>
  <c r="AI284" i="3"/>
  <c r="AF284" i="3"/>
  <c r="AJ283" i="3"/>
  <c r="AI283" i="3"/>
  <c r="AJ282" i="3"/>
  <c r="AI282" i="3"/>
  <c r="AJ281" i="3"/>
  <c r="AI281" i="3"/>
  <c r="AJ280" i="3"/>
  <c r="AI280" i="3"/>
  <c r="AJ279" i="3"/>
  <c r="AI279" i="3"/>
  <c r="AJ278" i="3"/>
  <c r="AI278" i="3"/>
  <c r="AJ277" i="3"/>
  <c r="AI277" i="3"/>
  <c r="AJ276" i="3"/>
  <c r="AI276" i="3"/>
  <c r="AJ275" i="3"/>
  <c r="AI275" i="3"/>
  <c r="AJ274" i="3"/>
  <c r="AI274" i="3"/>
  <c r="AF274" i="3"/>
  <c r="AT404" i="2" a="1"/>
  <c r="AT404" i="2" s="1"/>
  <c r="AS404" i="2" a="1"/>
  <c r="AS404" i="2" s="1"/>
  <c r="AR404" i="2" a="1"/>
  <c r="AR404" i="2" s="1"/>
  <c r="AJ404" i="2"/>
  <c r="AI404" i="2"/>
  <c r="AT403" i="2" a="1"/>
  <c r="AT403" i="2" s="1"/>
  <c r="AS403" i="2" a="1"/>
  <c r="AS403" i="2" s="1"/>
  <c r="AR403" i="2" a="1"/>
  <c r="AR403" i="2" s="1"/>
  <c r="AJ403" i="2"/>
  <c r="AI403" i="2"/>
  <c r="AT402" i="2" a="1"/>
  <c r="AT402" i="2" s="1"/>
  <c r="AS402" i="2" a="1"/>
  <c r="AS402" i="2" s="1"/>
  <c r="AR402" i="2" a="1"/>
  <c r="AR402" i="2" s="1"/>
  <c r="AJ402" i="2"/>
  <c r="AI402" i="2"/>
  <c r="AT401" i="2" a="1"/>
  <c r="AT401" i="2" s="1"/>
  <c r="AS401" i="2" a="1"/>
  <c r="AS401" i="2" s="1"/>
  <c r="AR401" i="2" a="1"/>
  <c r="AR401" i="2" s="1"/>
  <c r="AJ401" i="2"/>
  <c r="AI401" i="2"/>
  <c r="AT400" i="2" a="1"/>
  <c r="AT400" i="2" s="1"/>
  <c r="AS400" i="2" a="1"/>
  <c r="AS400" i="2" s="1"/>
  <c r="AR400" i="2" a="1"/>
  <c r="AR400" i="2" s="1"/>
  <c r="AJ400" i="2"/>
  <c r="AI400" i="2"/>
  <c r="AT399" i="2" a="1"/>
  <c r="AT399" i="2" s="1"/>
  <c r="AS399" i="2" a="1"/>
  <c r="AS399" i="2" s="1"/>
  <c r="AR399" i="2" a="1"/>
  <c r="AR399" i="2" s="1"/>
  <c r="AJ399" i="2"/>
  <c r="AI399" i="2"/>
  <c r="AT398" i="2" a="1"/>
  <c r="AT398" i="2" s="1"/>
  <c r="AS398" i="2" a="1"/>
  <c r="AS398" i="2" s="1"/>
  <c r="AR398" i="2" a="1"/>
  <c r="AR398" i="2" s="1"/>
  <c r="AJ398" i="2"/>
  <c r="AI398" i="2"/>
  <c r="AT397" i="2" a="1"/>
  <c r="AT397" i="2" s="1"/>
  <c r="AS397" i="2" a="1"/>
  <c r="AS397" i="2" s="1"/>
  <c r="AR397" i="2" a="1"/>
  <c r="AR397" i="2" s="1"/>
  <c r="AJ397" i="2"/>
  <c r="AI397" i="2"/>
  <c r="AT396" i="2" a="1"/>
  <c r="AT396" i="2" s="1"/>
  <c r="AS396" i="2" a="1"/>
  <c r="AS396" i="2" s="1"/>
  <c r="AR396" i="2" a="1"/>
  <c r="AR396" i="2" s="1"/>
  <c r="AJ396" i="2"/>
  <c r="AI396" i="2"/>
  <c r="AT395" i="2" a="1"/>
  <c r="AT395" i="2" s="1"/>
  <c r="AS395" i="2" a="1"/>
  <c r="AS395" i="2" s="1"/>
  <c r="AR395" i="2" a="1"/>
  <c r="AR395" i="2" s="1"/>
  <c r="AJ395" i="2"/>
  <c r="AI395" i="2"/>
  <c r="AT394" i="2" a="1"/>
  <c r="AT394" i="2" s="1"/>
  <c r="AS394" i="2" a="1"/>
  <c r="AS394" i="2" s="1"/>
  <c r="AR394" i="2" a="1"/>
  <c r="AR394" i="2" s="1"/>
  <c r="AJ394" i="2"/>
  <c r="AI394" i="2"/>
  <c r="AT393" i="2" a="1"/>
  <c r="AT393" i="2" s="1"/>
  <c r="AS393" i="2" a="1"/>
  <c r="AS393" i="2" s="1"/>
  <c r="AR393" i="2" a="1"/>
  <c r="AR393" i="2" s="1"/>
  <c r="AJ393" i="2"/>
  <c r="AI393" i="2"/>
  <c r="AT392" i="2" a="1"/>
  <c r="AT392" i="2" s="1"/>
  <c r="AS392" i="2" a="1"/>
  <c r="AS392" i="2" s="1"/>
  <c r="AR392" i="2" a="1"/>
  <c r="AR392" i="2" s="1"/>
  <c r="AJ392" i="2"/>
  <c r="AI392" i="2"/>
  <c r="AT391" i="2" a="1"/>
  <c r="AT391" i="2" s="1"/>
  <c r="AS391" i="2" a="1"/>
  <c r="AS391" i="2" s="1"/>
  <c r="AR391" i="2" a="1"/>
  <c r="AR391" i="2" s="1"/>
  <c r="AJ391" i="2"/>
  <c r="AI391" i="2"/>
  <c r="AT390" i="2" a="1"/>
  <c r="AT390" i="2" s="1"/>
  <c r="AS390" i="2" a="1"/>
  <c r="AS390" i="2" s="1"/>
  <c r="AR390" i="2" a="1"/>
  <c r="AR390" i="2" s="1"/>
  <c r="AJ390" i="2"/>
  <c r="AI390" i="2"/>
  <c r="AT389" i="2" a="1"/>
  <c r="AT389" i="2" s="1"/>
  <c r="AS389" i="2" a="1"/>
  <c r="AS389" i="2" s="1"/>
  <c r="AR389" i="2" a="1"/>
  <c r="AR389" i="2" s="1"/>
  <c r="AJ389" i="2"/>
  <c r="AI389" i="2"/>
  <c r="AT388" i="2" a="1"/>
  <c r="AT388" i="2" s="1"/>
  <c r="AS388" i="2" a="1"/>
  <c r="AS388" i="2" s="1"/>
  <c r="AR388" i="2" a="1"/>
  <c r="AR388" i="2" s="1"/>
  <c r="AJ388" i="2"/>
  <c r="AI388" i="2"/>
  <c r="AT387" i="2" a="1"/>
  <c r="AT387" i="2" s="1"/>
  <c r="AS387" i="2" a="1"/>
  <c r="AS387" i="2" s="1"/>
  <c r="AR387" i="2" a="1"/>
  <c r="AR387" i="2" s="1"/>
  <c r="AJ387" i="2"/>
  <c r="AI387" i="2"/>
  <c r="AT386" i="2" a="1"/>
  <c r="AT386" i="2" s="1"/>
  <c r="AS386" i="2" a="1"/>
  <c r="AS386" i="2" s="1"/>
  <c r="AR386" i="2" a="1"/>
  <c r="AR386" i="2" s="1"/>
  <c r="AJ386" i="2"/>
  <c r="AI386" i="2"/>
  <c r="AT385" i="2" a="1"/>
  <c r="AT385" i="2" s="1"/>
  <c r="AS385" i="2" a="1"/>
  <c r="AS385" i="2" s="1"/>
  <c r="AR385" i="2" a="1"/>
  <c r="AR385" i="2" s="1"/>
  <c r="AJ385" i="2"/>
  <c r="AI385" i="2"/>
  <c r="AT384" i="2" a="1"/>
  <c r="AT384" i="2" s="1"/>
  <c r="AS384" i="2" a="1"/>
  <c r="AS384" i="2" s="1"/>
  <c r="AR384" i="2" a="1"/>
  <c r="AR384" i="2" s="1"/>
  <c r="AJ384" i="2"/>
  <c r="AI384" i="2"/>
  <c r="AJ383" i="2"/>
  <c r="AI383" i="2"/>
  <c r="AJ382" i="2"/>
  <c r="AI382" i="2"/>
  <c r="AJ381" i="2"/>
  <c r="AI381" i="2"/>
  <c r="AV380" i="2"/>
  <c r="AU380" i="2"/>
  <c r="AJ380" i="2"/>
  <c r="AI380" i="2"/>
  <c r="AJ379" i="2"/>
  <c r="AI379" i="2"/>
  <c r="AJ378" i="2"/>
  <c r="AI378" i="2"/>
  <c r="AJ377" i="2"/>
  <c r="AI377" i="2"/>
  <c r="AJ376" i="2"/>
  <c r="AI376" i="2"/>
  <c r="AJ375" i="2"/>
  <c r="AI375" i="2"/>
  <c r="AJ374" i="2"/>
  <c r="AI374" i="2"/>
  <c r="AJ373" i="2"/>
  <c r="AI373" i="2"/>
  <c r="AJ372" i="2"/>
  <c r="AI372" i="2"/>
  <c r="AJ371" i="2"/>
  <c r="AI371" i="2"/>
  <c r="AJ370" i="2"/>
  <c r="AI370" i="2"/>
  <c r="AJ369" i="2"/>
  <c r="AI369" i="2"/>
  <c r="AJ368" i="2"/>
  <c r="AI368" i="2"/>
  <c r="AV367" i="2"/>
  <c r="AU367" i="2"/>
  <c r="AJ367" i="2"/>
  <c r="AI367" i="2"/>
  <c r="AJ366" i="2"/>
  <c r="AI366" i="2"/>
  <c r="AJ365" i="2"/>
  <c r="AI365" i="2"/>
  <c r="AJ364" i="2"/>
  <c r="AI364" i="2"/>
  <c r="AJ363" i="2"/>
  <c r="AI363" i="2"/>
  <c r="AJ362" i="2"/>
  <c r="AI362" i="2"/>
  <c r="AJ361" i="2"/>
  <c r="AI361" i="2"/>
  <c r="AJ360" i="2"/>
  <c r="AI360" i="2"/>
  <c r="AJ359" i="2"/>
  <c r="AI359" i="2"/>
  <c r="AV358" i="2"/>
  <c r="AU358" i="2"/>
  <c r="AJ358" i="2"/>
  <c r="AI358" i="2"/>
  <c r="AF358" i="2"/>
  <c r="AJ357" i="2"/>
  <c r="AI357" i="2"/>
  <c r="AF357" i="2"/>
  <c r="AJ356" i="2"/>
  <c r="AI356" i="2"/>
  <c r="AF356" i="2"/>
  <c r="AJ355" i="2"/>
  <c r="AI355" i="2"/>
  <c r="AF355" i="2"/>
  <c r="AJ354" i="2"/>
  <c r="AI354" i="2"/>
  <c r="AF354" i="2"/>
  <c r="AV353" i="2"/>
  <c r="AU353" i="2"/>
  <c r="AJ353" i="2"/>
  <c r="AI353" i="2"/>
  <c r="AF353" i="2"/>
  <c r="AJ352" i="2"/>
  <c r="AI352" i="2"/>
  <c r="AF352" i="2"/>
  <c r="AJ351" i="2"/>
  <c r="AI351" i="2"/>
  <c r="AF351" i="2"/>
  <c r="AJ350" i="2"/>
  <c r="AI350" i="2"/>
  <c r="AF350" i="2"/>
  <c r="AJ349" i="2"/>
  <c r="AI349" i="2"/>
  <c r="AF349" i="2"/>
  <c r="AJ348" i="2"/>
  <c r="AI348" i="2"/>
  <c r="AF348" i="2"/>
  <c r="AJ347" i="2"/>
  <c r="AI347" i="2"/>
  <c r="AF347" i="2"/>
  <c r="AJ346" i="2"/>
  <c r="AI346" i="2"/>
  <c r="AF346" i="2"/>
  <c r="AV345" i="2"/>
  <c r="AU345" i="2"/>
  <c r="AJ345" i="2"/>
  <c r="AI345" i="2"/>
  <c r="AF345" i="2"/>
  <c r="AJ344" i="2"/>
  <c r="AI344" i="2"/>
  <c r="AF344" i="2"/>
  <c r="AJ343" i="2"/>
  <c r="AI343" i="2"/>
  <c r="AF343" i="2"/>
  <c r="AJ342" i="2"/>
  <c r="AI342" i="2"/>
  <c r="AF342" i="2"/>
  <c r="AJ341" i="2"/>
  <c r="AI341" i="2"/>
  <c r="AF341" i="2"/>
  <c r="AX1024" i="1"/>
  <c r="AW1024" i="1"/>
  <c r="AQ1024" i="1"/>
  <c r="AQ1023" i="1"/>
  <c r="AQ1022" i="1"/>
  <c r="AQ1021" i="1"/>
  <c r="AQ1020" i="1"/>
  <c r="AQ1019" i="1"/>
  <c r="AQ1018" i="1"/>
  <c r="AQ1017" i="1"/>
  <c r="AQ1016" i="1"/>
  <c r="AQ1015" i="1"/>
  <c r="AQ1014" i="1"/>
  <c r="AQ1013" i="1"/>
  <c r="AQ1012" i="1"/>
  <c r="AX1011" i="1"/>
  <c r="AW1011" i="1"/>
  <c r="AQ1011" i="1"/>
  <c r="AJ1011" i="1"/>
  <c r="AQ1010" i="1"/>
  <c r="AJ1010" i="1"/>
  <c r="AQ1009" i="1"/>
  <c r="AJ1009" i="1"/>
  <c r="AQ1008" i="1"/>
  <c r="AJ1008" i="1"/>
  <c r="AQ1007" i="1"/>
  <c r="AJ1007" i="1"/>
  <c r="AQ1006" i="1"/>
  <c r="AJ1006" i="1"/>
  <c r="AQ1005" i="1"/>
  <c r="AJ1005" i="1"/>
  <c r="AQ1004" i="1"/>
  <c r="AJ1004" i="1"/>
  <c r="AQ1003" i="1"/>
  <c r="AJ1003" i="1"/>
  <c r="AQ1002" i="1"/>
  <c r="AJ1002" i="1"/>
  <c r="AQ1001" i="1"/>
  <c r="AJ1001" i="1"/>
  <c r="AV1000" i="1" a="1"/>
  <c r="AV1000" i="1" s="1"/>
  <c r="AX1007" i="1" s="1"/>
  <c r="AU1000" i="1" a="1"/>
  <c r="AU1000" i="1" s="1"/>
  <c r="AW1007" i="1" s="1"/>
  <c r="AT1000" i="1" a="1"/>
  <c r="AT1000" i="1" s="1"/>
  <c r="AQ1000" i="1"/>
  <c r="AJ1000" i="1"/>
  <c r="AV999" i="1" a="1"/>
  <c r="AV999" i="1" s="1"/>
  <c r="AU999" i="1" a="1"/>
  <c r="AU999" i="1" s="1"/>
  <c r="AT999" i="1" a="1"/>
  <c r="AT999" i="1" s="1"/>
  <c r="AQ999" i="1"/>
  <c r="AJ999" i="1"/>
  <c r="AV998" i="1" a="1"/>
  <c r="AV998" i="1" s="1"/>
  <c r="AU998" i="1" a="1"/>
  <c r="AU998" i="1" s="1"/>
  <c r="AT998" i="1" a="1"/>
  <c r="AT998" i="1" s="1"/>
  <c r="AQ998" i="1"/>
  <c r="AJ998" i="1"/>
  <c r="AV997" i="1" a="1"/>
  <c r="AV997" i="1" s="1"/>
  <c r="AU997" i="1" a="1"/>
  <c r="AU997" i="1" s="1"/>
  <c r="AT997" i="1" a="1"/>
  <c r="AT997" i="1" s="1"/>
  <c r="AQ997" i="1"/>
  <c r="AJ997" i="1"/>
  <c r="AV996" i="1" a="1"/>
  <c r="AV996" i="1" s="1"/>
  <c r="AU996" i="1" a="1"/>
  <c r="AU996" i="1" s="1"/>
  <c r="AT996" i="1" a="1"/>
  <c r="AT996" i="1" s="1"/>
  <c r="AQ996" i="1"/>
  <c r="AJ996" i="1"/>
  <c r="AV995" i="1" a="1"/>
  <c r="AV995" i="1" s="1"/>
  <c r="AU995" i="1" a="1"/>
  <c r="AU995" i="1" s="1"/>
  <c r="AT995" i="1" a="1"/>
  <c r="AT995" i="1" s="1"/>
  <c r="AQ995" i="1"/>
  <c r="AJ995" i="1"/>
  <c r="AV994" i="1" a="1"/>
  <c r="AV994" i="1" s="1"/>
  <c r="AU994" i="1" a="1"/>
  <c r="AU994" i="1" s="1"/>
  <c r="AT994" i="1" a="1"/>
  <c r="AT994" i="1" s="1"/>
  <c r="AQ994" i="1"/>
  <c r="AJ994" i="1"/>
  <c r="AV993" i="1" a="1"/>
  <c r="AV993" i="1" s="1"/>
  <c r="AU993" i="1" a="1"/>
  <c r="AU993" i="1" s="1"/>
  <c r="AT993" i="1" a="1"/>
  <c r="AT993" i="1" s="1"/>
  <c r="AQ993" i="1"/>
  <c r="AJ993" i="1"/>
  <c r="AV992" i="1" a="1"/>
  <c r="AV992" i="1" s="1"/>
  <c r="AU992" i="1" a="1"/>
  <c r="AU992" i="1" s="1"/>
  <c r="AT992" i="1" a="1"/>
  <c r="AT992" i="1" s="1"/>
  <c r="AQ992" i="1"/>
  <c r="AJ992" i="1"/>
  <c r="AV991" i="1" a="1"/>
  <c r="AV991" i="1" s="1"/>
  <c r="AU991" i="1" a="1"/>
  <c r="AU991" i="1" s="1"/>
  <c r="AT991" i="1" a="1"/>
  <c r="AT991" i="1" s="1"/>
  <c r="AQ991" i="1"/>
  <c r="AJ991" i="1"/>
  <c r="AV990" i="1" a="1"/>
  <c r="AV990" i="1" s="1"/>
  <c r="AU990" i="1" a="1"/>
  <c r="AU990" i="1" s="1"/>
  <c r="AT990" i="1" a="1"/>
  <c r="AT990" i="1" s="1"/>
  <c r="AQ990" i="1"/>
  <c r="AJ990" i="1"/>
  <c r="AI990" i="1"/>
  <c r="AV989" i="1" a="1"/>
  <c r="AV989" i="1" s="1"/>
  <c r="AU989" i="1" a="1"/>
  <c r="AU989" i="1" s="1"/>
  <c r="AT989" i="1" a="1"/>
  <c r="AT989" i="1" s="1"/>
  <c r="AQ989" i="1"/>
  <c r="AJ989" i="1"/>
  <c r="AI989" i="1"/>
  <c r="AV988" i="1" a="1"/>
  <c r="AV988" i="1" s="1"/>
  <c r="AU988" i="1" a="1"/>
  <c r="AU988" i="1" s="1"/>
  <c r="AT988" i="1" a="1"/>
  <c r="AT988" i="1" s="1"/>
  <c r="AQ988" i="1"/>
  <c r="AJ988" i="1"/>
  <c r="AI988" i="1"/>
  <c r="AV987" i="1" a="1"/>
  <c r="AV987" i="1" s="1"/>
  <c r="AU987" i="1" a="1"/>
  <c r="AU987" i="1" s="1"/>
  <c r="AT987" i="1" a="1"/>
  <c r="AT987" i="1" s="1"/>
  <c r="AQ987" i="1"/>
  <c r="AJ987" i="1"/>
  <c r="AI987" i="1"/>
  <c r="AV986" i="1" a="1"/>
  <c r="AV986" i="1" s="1"/>
  <c r="AU986" i="1" a="1"/>
  <c r="AU986" i="1" s="1"/>
  <c r="AT986" i="1" a="1"/>
  <c r="AT986" i="1" s="1"/>
  <c r="AQ986" i="1"/>
  <c r="AJ986" i="1"/>
  <c r="AI986" i="1"/>
  <c r="AV985" i="1" a="1"/>
  <c r="AV985" i="1" s="1"/>
  <c r="AU985" i="1" a="1"/>
  <c r="AU985" i="1" s="1"/>
  <c r="AT985" i="1" a="1"/>
  <c r="AT985" i="1" s="1"/>
  <c r="AQ985" i="1"/>
  <c r="AJ985" i="1"/>
  <c r="AI985" i="1"/>
  <c r="AV984" i="1" a="1"/>
  <c r="AV984" i="1" s="1"/>
  <c r="AU984" i="1" a="1"/>
  <c r="AU984" i="1" s="1"/>
  <c r="AT984" i="1" a="1"/>
  <c r="AT984" i="1" s="1"/>
  <c r="AQ984" i="1"/>
  <c r="AJ984" i="1"/>
  <c r="AI984" i="1"/>
  <c r="AV983" i="1" a="1"/>
  <c r="AV983" i="1" s="1"/>
  <c r="AU983" i="1" a="1"/>
  <c r="AU983" i="1" s="1"/>
  <c r="AT983" i="1" a="1"/>
  <c r="AT983" i="1" s="1"/>
  <c r="AQ983" i="1"/>
  <c r="AJ983" i="1"/>
  <c r="AI983" i="1"/>
  <c r="AV982" i="1" a="1"/>
  <c r="AV982" i="1" s="1"/>
  <c r="AU982" i="1" a="1"/>
  <c r="AU982" i="1" s="1"/>
  <c r="AT982" i="1" a="1"/>
  <c r="AT982" i="1" s="1"/>
  <c r="AQ982" i="1"/>
  <c r="AJ982" i="1"/>
  <c r="AI982" i="1"/>
  <c r="AV981" i="1" a="1"/>
  <c r="AV981" i="1" s="1"/>
  <c r="AU981" i="1" a="1"/>
  <c r="AU981" i="1" s="1"/>
  <c r="AT981" i="1" a="1"/>
  <c r="AT981" i="1" s="1"/>
  <c r="AQ981" i="1"/>
  <c r="AJ981" i="1"/>
  <c r="AI981" i="1"/>
  <c r="AV980" i="1" a="1"/>
  <c r="AV980" i="1" s="1"/>
  <c r="AU980" i="1" a="1"/>
  <c r="AU980" i="1" s="1"/>
  <c r="AT980" i="1" a="1"/>
  <c r="AT980" i="1" s="1"/>
  <c r="AQ980" i="1"/>
  <c r="AJ980" i="1"/>
  <c r="AI980" i="1"/>
  <c r="AV979" i="1" a="1"/>
  <c r="AV979" i="1" s="1"/>
  <c r="AU979" i="1" a="1"/>
  <c r="AU979" i="1" s="1"/>
  <c r="AT979" i="1" a="1"/>
  <c r="AT979" i="1" s="1"/>
  <c r="AQ979" i="1"/>
  <c r="AJ979" i="1"/>
  <c r="AI979" i="1"/>
  <c r="AV978" i="1" a="1"/>
  <c r="AV978" i="1" s="1"/>
  <c r="AU978" i="1" a="1"/>
  <c r="AU978" i="1" s="1"/>
  <c r="AT978" i="1" a="1"/>
  <c r="AT978" i="1" s="1"/>
  <c r="AQ978" i="1"/>
  <c r="AJ978" i="1"/>
  <c r="AI978" i="1"/>
  <c r="AV977" i="1" a="1"/>
  <c r="AV977" i="1" s="1"/>
  <c r="AU977" i="1" a="1"/>
  <c r="AU977" i="1" s="1"/>
  <c r="AT977" i="1" a="1"/>
  <c r="AT977" i="1" s="1"/>
  <c r="AQ977" i="1"/>
  <c r="AJ977" i="1"/>
  <c r="AI977" i="1"/>
  <c r="AV976" i="1" a="1"/>
  <c r="AV976" i="1" s="1"/>
  <c r="AU976" i="1" a="1"/>
  <c r="AU976" i="1" s="1"/>
  <c r="AT976" i="1" a="1"/>
  <c r="AT976" i="1" s="1"/>
  <c r="AQ976" i="1"/>
  <c r="AJ976" i="1"/>
  <c r="AI976" i="1"/>
  <c r="AV975" i="1" a="1"/>
  <c r="AV975" i="1" s="1"/>
  <c r="AU975" i="1" a="1"/>
  <c r="AU975" i="1" s="1"/>
  <c r="AT975" i="1" a="1"/>
  <c r="AT975" i="1" s="1"/>
  <c r="AQ975" i="1"/>
  <c r="AJ975" i="1"/>
  <c r="AI975" i="1"/>
  <c r="AV974" i="1" a="1"/>
  <c r="AV974" i="1" s="1"/>
  <c r="AU974" i="1" a="1"/>
  <c r="AU974" i="1" s="1"/>
  <c r="AT974" i="1" a="1"/>
  <c r="AT974" i="1" s="1"/>
  <c r="AQ974" i="1"/>
  <c r="AJ974" i="1"/>
  <c r="AI974" i="1"/>
  <c r="AV973" i="1" a="1"/>
  <c r="AV973" i="1" s="1"/>
  <c r="AU973" i="1" a="1"/>
  <c r="AU973" i="1" s="1"/>
  <c r="AT973" i="1" a="1"/>
  <c r="AT973" i="1" s="1"/>
  <c r="AQ973" i="1"/>
  <c r="AJ973" i="1"/>
  <c r="AI973" i="1"/>
  <c r="AV972" i="1" a="1"/>
  <c r="AV972" i="1" s="1"/>
  <c r="AU972" i="1" a="1"/>
  <c r="AU972" i="1" s="1"/>
  <c r="AT972" i="1" a="1"/>
  <c r="AT972" i="1" s="1"/>
  <c r="AQ972" i="1"/>
  <c r="AJ972" i="1"/>
  <c r="AI972" i="1"/>
  <c r="AV971" i="1" a="1"/>
  <c r="AV971" i="1" s="1"/>
  <c r="AU971" i="1" a="1"/>
  <c r="AU971" i="1" s="1"/>
  <c r="AT971" i="1" a="1"/>
  <c r="AT971" i="1" s="1"/>
  <c r="AQ971" i="1"/>
  <c r="AJ971" i="1"/>
  <c r="AI971" i="1"/>
  <c r="AV970" i="1" a="1"/>
  <c r="AV970" i="1" s="1"/>
  <c r="AU970" i="1" a="1"/>
  <c r="AU970" i="1" s="1"/>
  <c r="AT970" i="1" a="1"/>
  <c r="AT970" i="1" s="1"/>
  <c r="AQ970" i="1"/>
  <c r="AJ970" i="1"/>
  <c r="AI970" i="1"/>
  <c r="AV969" i="1" a="1"/>
  <c r="AV969" i="1" s="1"/>
  <c r="AU969" i="1" a="1"/>
  <c r="AU969" i="1" s="1"/>
  <c r="AT969" i="1" a="1"/>
  <c r="AT969" i="1" s="1"/>
  <c r="AQ969" i="1"/>
  <c r="AJ969" i="1"/>
  <c r="AI969" i="1"/>
  <c r="AV968" i="1" a="1"/>
  <c r="AV968" i="1" s="1"/>
  <c r="AU968" i="1" a="1"/>
  <c r="AU968" i="1" s="1"/>
  <c r="AT968" i="1" a="1"/>
  <c r="AT968" i="1" s="1"/>
  <c r="AQ968" i="1"/>
  <c r="AJ968" i="1"/>
  <c r="AI968" i="1"/>
  <c r="AV967" i="1" a="1"/>
  <c r="AV967" i="1" s="1"/>
  <c r="AU967" i="1" a="1"/>
  <c r="AU967" i="1" s="1"/>
  <c r="AT967" i="1" a="1"/>
  <c r="AT967" i="1" s="1"/>
  <c r="AQ967" i="1"/>
  <c r="AJ967" i="1"/>
  <c r="AI967" i="1"/>
  <c r="AV966" i="1" a="1"/>
  <c r="AV966" i="1" s="1"/>
  <c r="AU966" i="1" a="1"/>
  <c r="AU966" i="1" s="1"/>
  <c r="AT966" i="1" a="1"/>
  <c r="AT966" i="1" s="1"/>
  <c r="AQ966" i="1"/>
  <c r="AJ966" i="1"/>
  <c r="AI966" i="1"/>
  <c r="AV965" i="1" a="1"/>
  <c r="AV965" i="1" s="1"/>
  <c r="AU965" i="1" a="1"/>
  <c r="AU965" i="1" s="1"/>
  <c r="AT965" i="1" a="1"/>
  <c r="AT965" i="1" s="1"/>
  <c r="AQ965" i="1"/>
  <c r="AJ965" i="1"/>
  <c r="AI965" i="1"/>
  <c r="AV964" i="1" a="1"/>
  <c r="AV964" i="1" s="1"/>
  <c r="AU964" i="1" a="1"/>
  <c r="AU964" i="1" s="1"/>
  <c r="AT964" i="1" a="1"/>
  <c r="AT964" i="1" s="1"/>
  <c r="AQ964" i="1"/>
  <c r="AJ964" i="1"/>
  <c r="AI964" i="1"/>
  <c r="AV963" i="1" a="1"/>
  <c r="AV963" i="1" s="1"/>
  <c r="AU963" i="1" a="1"/>
  <c r="AU963" i="1" s="1"/>
  <c r="AT963" i="1" a="1"/>
  <c r="AT963" i="1" s="1"/>
  <c r="AQ963" i="1"/>
  <c r="AJ963" i="1"/>
  <c r="AI963" i="1"/>
  <c r="AV962" i="1" a="1"/>
  <c r="AV962" i="1" s="1"/>
  <c r="AU962" i="1" a="1"/>
  <c r="AU962" i="1" s="1"/>
  <c r="AT962" i="1" a="1"/>
  <c r="AT962" i="1" s="1"/>
  <c r="AQ962" i="1"/>
  <c r="AJ962" i="1"/>
  <c r="AI962" i="1"/>
  <c r="AV961" i="1" a="1"/>
  <c r="AV961" i="1" s="1"/>
  <c r="AU961" i="1" a="1"/>
  <c r="AU961" i="1" s="1"/>
  <c r="AT961" i="1" a="1"/>
  <c r="AT961" i="1" s="1"/>
  <c r="AQ961" i="1"/>
  <c r="AJ961" i="1"/>
  <c r="AI961" i="1"/>
  <c r="AV960" i="1" a="1"/>
  <c r="AV960" i="1" s="1"/>
  <c r="AU960" i="1" a="1"/>
  <c r="AU960" i="1" s="1"/>
  <c r="AT960" i="1" a="1"/>
  <c r="AT960" i="1" s="1"/>
  <c r="AQ960" i="1"/>
  <c r="AJ960" i="1"/>
  <c r="AI960" i="1"/>
  <c r="AV959" i="1" a="1"/>
  <c r="AV959" i="1" s="1"/>
  <c r="AU959" i="1" a="1"/>
  <c r="AU959" i="1" s="1"/>
  <c r="AT959" i="1" a="1"/>
  <c r="AT959" i="1" s="1"/>
  <c r="AQ959" i="1"/>
  <c r="AJ959" i="1"/>
  <c r="AI959" i="1"/>
  <c r="AV958" i="1" a="1"/>
  <c r="AV958" i="1" s="1"/>
  <c r="AU958" i="1" a="1"/>
  <c r="AU958" i="1" s="1"/>
  <c r="AT958" i="1" a="1"/>
  <c r="AT958" i="1" s="1"/>
  <c r="AQ958" i="1"/>
  <c r="AJ958" i="1"/>
  <c r="AI958" i="1"/>
  <c r="AV957" i="1" a="1"/>
  <c r="AV957" i="1" s="1"/>
  <c r="AU957" i="1" a="1"/>
  <c r="AU957" i="1" s="1"/>
  <c r="AT957" i="1" a="1"/>
  <c r="AT957" i="1" s="1"/>
  <c r="AQ957" i="1"/>
  <c r="AJ957" i="1"/>
  <c r="AI957" i="1"/>
  <c r="AV956" i="1" a="1"/>
  <c r="AV956" i="1" s="1"/>
  <c r="AU956" i="1" a="1"/>
  <c r="AU956" i="1" s="1"/>
  <c r="AT956" i="1" a="1"/>
  <c r="AT956" i="1" s="1"/>
  <c r="AQ956" i="1"/>
  <c r="AJ956" i="1"/>
  <c r="AI956" i="1"/>
  <c r="AV955" i="1" a="1"/>
  <c r="AV955" i="1" s="1"/>
  <c r="AU955" i="1" a="1"/>
  <c r="AU955" i="1" s="1"/>
  <c r="AT955" i="1" a="1"/>
  <c r="AT955" i="1" s="1"/>
  <c r="AQ955" i="1"/>
  <c r="AJ955" i="1"/>
  <c r="AI955" i="1"/>
  <c r="AV954" i="1" a="1"/>
  <c r="AV954" i="1" s="1"/>
  <c r="AU954" i="1" a="1"/>
  <c r="AU954" i="1" s="1"/>
  <c r="AT954" i="1" a="1"/>
  <c r="AT954" i="1" s="1"/>
  <c r="AQ954" i="1"/>
  <c r="AJ954" i="1"/>
  <c r="AI954" i="1"/>
  <c r="AV953" i="1" a="1"/>
  <c r="AV953" i="1" s="1"/>
  <c r="AU953" i="1" a="1"/>
  <c r="AU953" i="1" s="1"/>
  <c r="AT953" i="1" a="1"/>
  <c r="AT953" i="1" s="1"/>
  <c r="AQ953" i="1"/>
  <c r="AJ953" i="1"/>
  <c r="AI953" i="1"/>
  <c r="AV952" i="1" a="1"/>
  <c r="AV952" i="1" s="1"/>
  <c r="AU952" i="1" a="1"/>
  <c r="AU952" i="1" s="1"/>
  <c r="AT952" i="1" a="1"/>
  <c r="AT952" i="1" s="1"/>
  <c r="AQ952" i="1"/>
  <c r="AJ952" i="1"/>
  <c r="AI952" i="1"/>
  <c r="AV951" i="1" a="1"/>
  <c r="AV951" i="1" s="1"/>
  <c r="AU951" i="1" a="1"/>
  <c r="AU951" i="1" s="1"/>
  <c r="AT951" i="1" a="1"/>
  <c r="AT951" i="1" s="1"/>
  <c r="AQ951" i="1"/>
  <c r="AJ951" i="1"/>
  <c r="AI951" i="1"/>
  <c r="AV950" i="1" a="1"/>
  <c r="AV950" i="1" s="1"/>
  <c r="AU950" i="1" a="1"/>
  <c r="AU950" i="1" s="1"/>
  <c r="AT950" i="1" a="1"/>
  <c r="AT950" i="1" s="1"/>
  <c r="AQ950" i="1"/>
  <c r="AJ950" i="1"/>
  <c r="AI950" i="1"/>
  <c r="AV949" i="1" a="1"/>
  <c r="AV949" i="1" s="1"/>
  <c r="AU949" i="1" a="1"/>
  <c r="AU949" i="1" s="1"/>
  <c r="AT949" i="1" a="1"/>
  <c r="AT949" i="1" s="1"/>
  <c r="AQ949" i="1"/>
  <c r="AJ949" i="1"/>
  <c r="AI949" i="1"/>
  <c r="AV948" i="1" a="1"/>
  <c r="AV948" i="1" s="1"/>
  <c r="AU948" i="1" a="1"/>
  <c r="AU948" i="1" s="1"/>
  <c r="AT948" i="1" a="1"/>
  <c r="AT948" i="1" s="1"/>
  <c r="AQ948" i="1"/>
  <c r="AJ948" i="1"/>
  <c r="AI948" i="1"/>
  <c r="AV947" i="1" a="1"/>
  <c r="AV947" i="1" s="1"/>
  <c r="AU947" i="1" a="1"/>
  <c r="AU947" i="1" s="1"/>
  <c r="AT947" i="1" a="1"/>
  <c r="AT947" i="1" s="1"/>
  <c r="AQ947" i="1"/>
  <c r="AJ947" i="1"/>
  <c r="AI947" i="1"/>
  <c r="AV946" i="1" a="1"/>
  <c r="AV946" i="1" s="1"/>
  <c r="AU946" i="1" a="1"/>
  <c r="AU946" i="1" s="1"/>
  <c r="AT946" i="1" a="1"/>
  <c r="AT946" i="1" s="1"/>
  <c r="AQ946" i="1"/>
  <c r="AJ946" i="1"/>
  <c r="AI946" i="1"/>
  <c r="AV945" i="1" a="1"/>
  <c r="AV945" i="1" s="1"/>
  <c r="AU945" i="1" a="1"/>
  <c r="AU945" i="1" s="1"/>
  <c r="AT945" i="1" a="1"/>
  <c r="AT945" i="1" s="1"/>
  <c r="AQ945" i="1"/>
  <c r="AJ945" i="1"/>
  <c r="AI945" i="1"/>
  <c r="AV944" i="1" a="1"/>
  <c r="AV944" i="1" s="1"/>
  <c r="AU944" i="1" a="1"/>
  <c r="AU944" i="1" s="1"/>
  <c r="AT944" i="1" a="1"/>
  <c r="AT944" i="1" s="1"/>
  <c r="AQ944" i="1"/>
  <c r="AJ944" i="1"/>
  <c r="AI944" i="1"/>
  <c r="AV943" i="1" a="1"/>
  <c r="AV943" i="1" s="1"/>
  <c r="AU943" i="1" a="1"/>
  <c r="AU943" i="1" s="1"/>
  <c r="AT943" i="1" a="1"/>
  <c r="AT943" i="1" s="1"/>
  <c r="AQ943" i="1"/>
  <c r="AJ943" i="1"/>
  <c r="AI943" i="1"/>
  <c r="AV942" i="1" a="1"/>
  <c r="AV942" i="1" s="1"/>
  <c r="AU942" i="1" a="1"/>
  <c r="AU942" i="1" s="1"/>
  <c r="AT942" i="1" a="1"/>
  <c r="AT942" i="1" s="1"/>
  <c r="AQ942" i="1"/>
  <c r="AJ942" i="1"/>
  <c r="AI942" i="1"/>
  <c r="AV941" i="1" a="1"/>
  <c r="AV941" i="1" s="1"/>
  <c r="AU941" i="1" a="1"/>
  <c r="AU941" i="1" s="1"/>
  <c r="AT941" i="1" a="1"/>
  <c r="AT941" i="1" s="1"/>
  <c r="AQ941" i="1"/>
  <c r="AJ941" i="1"/>
  <c r="AI941" i="1"/>
  <c r="AV940" i="1" a="1"/>
  <c r="AV940" i="1" s="1"/>
  <c r="AU940" i="1" a="1"/>
  <c r="AU940" i="1" s="1"/>
  <c r="AT940" i="1" a="1"/>
  <c r="AT940" i="1" s="1"/>
  <c r="AQ940" i="1"/>
  <c r="AJ940" i="1"/>
  <c r="AI940" i="1"/>
  <c r="AV939" i="1" a="1"/>
  <c r="AV939" i="1" s="1"/>
  <c r="AU939" i="1" a="1"/>
  <c r="AU939" i="1" s="1"/>
  <c r="AT939" i="1" a="1"/>
  <c r="AT939" i="1" s="1"/>
  <c r="AQ939" i="1"/>
  <c r="AJ939" i="1"/>
  <c r="AI939" i="1"/>
  <c r="AV938" i="1" a="1"/>
  <c r="AV938" i="1" s="1"/>
  <c r="AU938" i="1" a="1"/>
  <c r="AU938" i="1" s="1"/>
  <c r="AT938" i="1" a="1"/>
  <c r="AT938" i="1" s="1"/>
  <c r="AQ938" i="1"/>
  <c r="AJ938" i="1"/>
  <c r="AI938" i="1"/>
  <c r="AV937" i="1" a="1"/>
  <c r="AV937" i="1" s="1"/>
  <c r="AU937" i="1" a="1"/>
  <c r="AU937" i="1" s="1"/>
  <c r="AT937" i="1" a="1"/>
  <c r="AT937" i="1" s="1"/>
  <c r="AQ937" i="1"/>
  <c r="AJ937" i="1"/>
  <c r="AI937" i="1"/>
  <c r="AV936" i="1" a="1"/>
  <c r="AV936" i="1" s="1"/>
  <c r="AU936" i="1" a="1"/>
  <c r="AU936" i="1" s="1"/>
  <c r="AT936" i="1" a="1"/>
  <c r="AT936" i="1" s="1"/>
  <c r="AQ936" i="1"/>
  <c r="AJ936" i="1"/>
  <c r="AI936" i="1"/>
  <c r="AV935" i="1" a="1"/>
  <c r="AV935" i="1" s="1"/>
  <c r="AU935" i="1" a="1"/>
  <c r="AU935" i="1" s="1"/>
  <c r="AT935" i="1" a="1"/>
  <c r="AT935" i="1" s="1"/>
  <c r="AQ935" i="1"/>
  <c r="AJ935" i="1"/>
  <c r="AI935" i="1"/>
  <c r="AV934" i="1" a="1"/>
  <c r="AV934" i="1" s="1"/>
  <c r="AU934" i="1" a="1"/>
  <c r="AU934" i="1" s="1"/>
  <c r="AT934" i="1" a="1"/>
  <c r="AT934" i="1" s="1"/>
  <c r="AQ934" i="1"/>
  <c r="AJ934" i="1"/>
  <c r="AI934" i="1"/>
  <c r="AV933" i="1" a="1"/>
  <c r="AV933" i="1" s="1"/>
  <c r="AU933" i="1" a="1"/>
  <c r="AU933" i="1" s="1"/>
  <c r="AT933" i="1" a="1"/>
  <c r="AT933" i="1" s="1"/>
  <c r="AQ933" i="1"/>
  <c r="AJ933" i="1"/>
  <c r="AI933" i="1"/>
  <c r="AV932" i="1" a="1"/>
  <c r="AV932" i="1" s="1"/>
  <c r="AU932" i="1" a="1"/>
  <c r="AU932" i="1" s="1"/>
  <c r="AT932" i="1" a="1"/>
  <c r="AT932" i="1" s="1"/>
  <c r="AQ932" i="1"/>
  <c r="AJ932" i="1"/>
  <c r="AI932" i="1"/>
  <c r="AV931" i="1" a="1"/>
  <c r="AV931" i="1" s="1"/>
  <c r="AU931" i="1" a="1"/>
  <c r="AU931" i="1" s="1"/>
  <c r="AT931" i="1" a="1"/>
  <c r="AT931" i="1" s="1"/>
  <c r="AQ931" i="1"/>
  <c r="AJ931" i="1"/>
  <c r="AI931" i="1"/>
  <c r="AV930" i="1" a="1"/>
  <c r="AV930" i="1" s="1"/>
  <c r="AU930" i="1" a="1"/>
  <c r="AU930" i="1" s="1"/>
  <c r="AT930" i="1" a="1"/>
  <c r="AT930" i="1" s="1"/>
  <c r="AQ930" i="1"/>
  <c r="AJ930" i="1"/>
  <c r="AI930" i="1"/>
  <c r="AV929" i="1" a="1"/>
  <c r="AV929" i="1" s="1"/>
  <c r="AU929" i="1" a="1"/>
  <c r="AU929" i="1" s="1"/>
  <c r="AT929" i="1" a="1"/>
  <c r="AT929" i="1" s="1"/>
  <c r="AQ929" i="1"/>
  <c r="AJ929" i="1"/>
  <c r="AI929" i="1"/>
  <c r="AV928" i="1" a="1"/>
  <c r="AV928" i="1" s="1"/>
  <c r="AU928" i="1" a="1"/>
  <c r="AU928" i="1" s="1"/>
  <c r="AT928" i="1" a="1"/>
  <c r="AT928" i="1" s="1"/>
  <c r="AQ928" i="1"/>
  <c r="AJ928" i="1"/>
  <c r="AI928" i="1"/>
  <c r="AV927" i="1" a="1"/>
  <c r="AV927" i="1" s="1"/>
  <c r="AU927" i="1" a="1"/>
  <c r="AU927" i="1" s="1"/>
  <c r="AT927" i="1" a="1"/>
  <c r="AT927" i="1" s="1"/>
  <c r="AQ927" i="1"/>
  <c r="AJ927" i="1"/>
  <c r="AI927" i="1"/>
  <c r="AV926" i="1" a="1"/>
  <c r="AV926" i="1" s="1"/>
  <c r="AU926" i="1" a="1"/>
  <c r="AU926" i="1" s="1"/>
  <c r="AT926" i="1" a="1"/>
  <c r="AT926" i="1" s="1"/>
  <c r="AQ926" i="1"/>
  <c r="AJ926" i="1"/>
  <c r="AI926" i="1"/>
  <c r="AV925" i="1" a="1"/>
  <c r="AV925" i="1" s="1"/>
  <c r="AU925" i="1" a="1"/>
  <c r="AU925" i="1" s="1"/>
  <c r="AT925" i="1" a="1"/>
  <c r="AT925" i="1" s="1"/>
  <c r="AQ925" i="1"/>
  <c r="AJ925" i="1"/>
  <c r="AI925" i="1"/>
  <c r="AV924" i="1" a="1"/>
  <c r="AV924" i="1" s="1"/>
  <c r="AU924" i="1" a="1"/>
  <c r="AU924" i="1" s="1"/>
  <c r="AT924" i="1" a="1"/>
  <c r="AT924" i="1" s="1"/>
  <c r="AQ924" i="1"/>
  <c r="AJ924" i="1"/>
  <c r="AI924" i="1"/>
  <c r="AV923" i="1" a="1"/>
  <c r="AV923" i="1" s="1"/>
  <c r="AU923" i="1" a="1"/>
  <c r="AU923" i="1" s="1"/>
  <c r="AT923" i="1" a="1"/>
  <c r="AT923" i="1" s="1"/>
  <c r="AQ923" i="1"/>
  <c r="AJ923" i="1"/>
  <c r="AI923" i="1"/>
  <c r="AV922" i="1" a="1"/>
  <c r="AV922" i="1" s="1"/>
  <c r="AU922" i="1" a="1"/>
  <c r="AU922" i="1" s="1"/>
  <c r="AT922" i="1" a="1"/>
  <c r="AT922" i="1" s="1"/>
  <c r="AQ922" i="1"/>
  <c r="AJ922" i="1"/>
  <c r="AI922" i="1"/>
  <c r="AV921" i="1" a="1"/>
  <c r="AV921" i="1" s="1"/>
  <c r="AU921" i="1" a="1"/>
  <c r="AU921" i="1" s="1"/>
  <c r="AT921" i="1" a="1"/>
  <c r="AT921" i="1" s="1"/>
  <c r="AQ921" i="1"/>
  <c r="AJ921" i="1"/>
  <c r="AI921" i="1"/>
  <c r="AV920" i="1" a="1"/>
  <c r="AV920" i="1" s="1"/>
  <c r="AU920" i="1" a="1"/>
  <c r="AU920" i="1" s="1"/>
  <c r="AT920" i="1" a="1"/>
  <c r="AT920" i="1" s="1"/>
  <c r="AQ920" i="1"/>
  <c r="AJ920" i="1"/>
  <c r="AI920" i="1"/>
  <c r="AV919" i="1" a="1"/>
  <c r="AV919" i="1" s="1"/>
  <c r="AU919" i="1" a="1"/>
  <c r="AU919" i="1" s="1"/>
  <c r="AT919" i="1" a="1"/>
  <c r="AT919" i="1" s="1"/>
  <c r="AQ919" i="1"/>
  <c r="AJ919" i="1"/>
  <c r="AI919" i="1"/>
  <c r="AV918" i="1" a="1"/>
  <c r="AV918" i="1" s="1"/>
  <c r="AU918" i="1" a="1"/>
  <c r="AU918" i="1" s="1"/>
  <c r="AT918" i="1" a="1"/>
  <c r="AT918" i="1" s="1"/>
  <c r="AQ918" i="1"/>
  <c r="AJ918" i="1"/>
  <c r="AI918" i="1"/>
  <c r="AV917" i="1" a="1"/>
  <c r="AV917" i="1" s="1"/>
  <c r="AU917" i="1" a="1"/>
  <c r="AU917" i="1" s="1"/>
  <c r="AT917" i="1" a="1"/>
  <c r="AT917" i="1" s="1"/>
  <c r="AQ917" i="1"/>
  <c r="AJ917" i="1"/>
  <c r="AI917" i="1"/>
  <c r="AV916" i="1" a="1"/>
  <c r="AV916" i="1" s="1"/>
  <c r="AU916" i="1" a="1"/>
  <c r="AU916" i="1" s="1"/>
  <c r="AT916" i="1" a="1"/>
  <c r="AT916" i="1" s="1"/>
  <c r="AQ916" i="1"/>
  <c r="AJ916" i="1"/>
  <c r="AI916" i="1"/>
  <c r="AV915" i="1" a="1"/>
  <c r="AV915" i="1" s="1"/>
  <c r="AU915" i="1" a="1"/>
  <c r="AU915" i="1" s="1"/>
  <c r="AT915" i="1" a="1"/>
  <c r="AT915" i="1" s="1"/>
  <c r="AQ915" i="1"/>
  <c r="AJ915" i="1"/>
  <c r="AI915" i="1"/>
  <c r="AV914" i="1" a="1"/>
  <c r="AV914" i="1" s="1"/>
  <c r="AU914" i="1" a="1"/>
  <c r="AU914" i="1" s="1"/>
  <c r="AT914" i="1" a="1"/>
  <c r="AT914" i="1" s="1"/>
  <c r="AQ914" i="1"/>
  <c r="AJ914" i="1"/>
  <c r="AI914" i="1"/>
  <c r="AV913" i="1" a="1"/>
  <c r="AV913" i="1" s="1"/>
  <c r="AU913" i="1" a="1"/>
  <c r="AU913" i="1" s="1"/>
  <c r="AT913" i="1" a="1"/>
  <c r="AT913" i="1" s="1"/>
  <c r="AQ913" i="1"/>
  <c r="AJ913" i="1"/>
  <c r="AI913" i="1"/>
  <c r="AV912" i="1" a="1"/>
  <c r="AV912" i="1" s="1"/>
  <c r="AU912" i="1" a="1"/>
  <c r="AU912" i="1" s="1"/>
  <c r="AT912" i="1" a="1"/>
  <c r="AT912" i="1" s="1"/>
  <c r="AQ912" i="1"/>
  <c r="AJ912" i="1"/>
  <c r="AI912" i="1"/>
  <c r="AV911" i="1" a="1"/>
  <c r="AV911" i="1" s="1"/>
  <c r="AU911" i="1" a="1"/>
  <c r="AU911" i="1" s="1"/>
  <c r="AT911" i="1" a="1"/>
  <c r="AT911" i="1" s="1"/>
  <c r="AQ911" i="1"/>
  <c r="AJ911" i="1"/>
  <c r="AI911" i="1"/>
  <c r="AV910" i="1" a="1"/>
  <c r="AV910" i="1" s="1"/>
  <c r="AU910" i="1" a="1"/>
  <c r="AU910" i="1" s="1"/>
  <c r="AT910" i="1" a="1"/>
  <c r="AT910" i="1" s="1"/>
  <c r="AQ910" i="1"/>
  <c r="AJ910" i="1"/>
  <c r="AI910" i="1"/>
  <c r="AV909" i="1" a="1"/>
  <c r="AV909" i="1" s="1"/>
  <c r="AU909" i="1" a="1"/>
  <c r="AU909" i="1" s="1"/>
  <c r="AT909" i="1" a="1"/>
  <c r="AT909" i="1" s="1"/>
  <c r="AQ909" i="1"/>
  <c r="AJ909" i="1"/>
  <c r="AI909" i="1"/>
  <c r="AV908" i="1" a="1"/>
  <c r="AV908" i="1" s="1"/>
  <c r="AU908" i="1" a="1"/>
  <c r="AU908" i="1" s="1"/>
  <c r="AT908" i="1" a="1"/>
  <c r="AT908" i="1" s="1"/>
  <c r="AQ908" i="1"/>
  <c r="AJ908" i="1"/>
  <c r="AI908" i="1"/>
  <c r="AV907" i="1" a="1"/>
  <c r="AV907" i="1" s="1"/>
  <c r="AU907" i="1" a="1"/>
  <c r="AU907" i="1" s="1"/>
  <c r="AT907" i="1" a="1"/>
  <c r="AT907" i="1" s="1"/>
  <c r="AQ907" i="1"/>
  <c r="AJ907" i="1"/>
  <c r="AI907" i="1"/>
  <c r="AV906" i="1" a="1"/>
  <c r="AV906" i="1" s="1"/>
  <c r="AU906" i="1" a="1"/>
  <c r="AU906" i="1" s="1"/>
  <c r="AT906" i="1" a="1"/>
  <c r="AT906" i="1" s="1"/>
  <c r="AQ906" i="1"/>
  <c r="AJ906" i="1"/>
  <c r="AI906" i="1"/>
  <c r="AV905" i="1" a="1"/>
  <c r="AV905" i="1" s="1"/>
  <c r="AU905" i="1" a="1"/>
  <c r="AU905" i="1" s="1"/>
  <c r="AT905" i="1" a="1"/>
  <c r="AT905" i="1" s="1"/>
  <c r="AQ905" i="1"/>
  <c r="AJ905" i="1"/>
  <c r="AI905" i="1"/>
  <c r="AV904" i="1" a="1"/>
  <c r="AV904" i="1" s="1"/>
  <c r="AU904" i="1" a="1"/>
  <c r="AU904" i="1" s="1"/>
  <c r="AT904" i="1" a="1"/>
  <c r="AT904" i="1" s="1"/>
  <c r="AQ904" i="1"/>
  <c r="AJ904" i="1"/>
  <c r="AI904" i="1"/>
  <c r="AV903" i="1" a="1"/>
  <c r="AV903" i="1" s="1"/>
  <c r="AU903" i="1" a="1"/>
  <c r="AU903" i="1" s="1"/>
  <c r="AT903" i="1" a="1"/>
  <c r="AT903" i="1" s="1"/>
  <c r="AQ903" i="1"/>
  <c r="AJ903" i="1"/>
  <c r="AI903" i="1"/>
  <c r="AV902" i="1" a="1"/>
  <c r="AV902" i="1" s="1"/>
  <c r="AU902" i="1" a="1"/>
  <c r="AU902" i="1" s="1"/>
  <c r="AT902" i="1" a="1"/>
  <c r="AT902" i="1" s="1"/>
  <c r="AQ902" i="1"/>
  <c r="AJ902" i="1"/>
  <c r="AI902" i="1"/>
  <c r="AV901" i="1" a="1"/>
  <c r="AV901" i="1" s="1"/>
  <c r="AU901" i="1" a="1"/>
  <c r="AU901" i="1" s="1"/>
  <c r="AT901" i="1" a="1"/>
  <c r="AT901" i="1" s="1"/>
  <c r="AQ901" i="1"/>
  <c r="AJ901" i="1"/>
  <c r="AI901" i="1"/>
  <c r="AV900" i="1" a="1"/>
  <c r="AV900" i="1" s="1"/>
  <c r="AU900" i="1" a="1"/>
  <c r="AU900" i="1" s="1"/>
  <c r="AT900" i="1" a="1"/>
  <c r="AT900" i="1" s="1"/>
  <c r="AQ900" i="1"/>
  <c r="AJ900" i="1"/>
  <c r="AI900" i="1"/>
  <c r="AV899" i="1" a="1"/>
  <c r="AV899" i="1" s="1"/>
  <c r="AU899" i="1" a="1"/>
  <c r="AU899" i="1" s="1"/>
  <c r="AT899" i="1" a="1"/>
  <c r="AT899" i="1" s="1"/>
  <c r="AQ899" i="1"/>
  <c r="AJ899" i="1"/>
  <c r="AI899" i="1"/>
  <c r="AV898" i="1" a="1"/>
  <c r="AV898" i="1" s="1"/>
  <c r="AU898" i="1" a="1"/>
  <c r="AU898" i="1" s="1"/>
  <c r="AT898" i="1" a="1"/>
  <c r="AT898" i="1" s="1"/>
  <c r="AQ898" i="1"/>
  <c r="AJ898" i="1"/>
  <c r="AI898" i="1"/>
  <c r="AX897" i="1"/>
  <c r="AW897" i="1"/>
  <c r="AJ897" i="1"/>
  <c r="AI897" i="1"/>
  <c r="AQ896" i="1"/>
  <c r="AJ896" i="1"/>
  <c r="AI896" i="1"/>
  <c r="AQ895" i="1"/>
  <c r="AJ895" i="1"/>
  <c r="AI895" i="1"/>
  <c r="AQ894" i="1"/>
  <c r="AJ894" i="1"/>
  <c r="AI894" i="1"/>
  <c r="AQ893" i="1"/>
  <c r="AJ893" i="1"/>
  <c r="AI893" i="1"/>
  <c r="AQ892" i="1"/>
  <c r="AJ892" i="1"/>
  <c r="AI892" i="1"/>
  <c r="AQ891" i="1"/>
  <c r="AJ891" i="1"/>
  <c r="AI891" i="1"/>
  <c r="AQ890" i="1"/>
  <c r="AJ890" i="1"/>
  <c r="AI890" i="1"/>
  <c r="AQ889" i="1"/>
  <c r="AJ889" i="1"/>
  <c r="AI889" i="1"/>
  <c r="AQ888" i="1"/>
  <c r="AJ888" i="1"/>
  <c r="AI888" i="1"/>
  <c r="AQ887" i="1"/>
  <c r="AJ887" i="1"/>
  <c r="AI887" i="1"/>
  <c r="AQ886" i="1"/>
  <c r="AJ886" i="1"/>
  <c r="AI886" i="1"/>
  <c r="AQ885" i="1"/>
  <c r="AJ885" i="1"/>
  <c r="AI885" i="1"/>
  <c r="AQ884" i="1"/>
  <c r="AJ884" i="1"/>
  <c r="AI884" i="1"/>
  <c r="AQ883" i="1"/>
  <c r="AJ883" i="1"/>
  <c r="AI883" i="1"/>
  <c r="AQ882" i="1"/>
  <c r="AJ882" i="1"/>
  <c r="AI882" i="1"/>
  <c r="AQ881" i="1"/>
  <c r="AJ881" i="1"/>
  <c r="AI881" i="1"/>
  <c r="AQ880" i="1"/>
  <c r="AJ880" i="1"/>
  <c r="AI880" i="1"/>
  <c r="AQ879" i="1"/>
  <c r="AJ879" i="1"/>
  <c r="AI879" i="1"/>
  <c r="AQ878" i="1"/>
  <c r="AJ878" i="1"/>
  <c r="AI878" i="1"/>
  <c r="AQ877" i="1"/>
  <c r="AJ877" i="1"/>
  <c r="AI877" i="1"/>
  <c r="AQ876" i="1"/>
  <c r="AJ876" i="1"/>
  <c r="AI876" i="1"/>
  <c r="AQ875" i="1"/>
  <c r="AJ875" i="1"/>
  <c r="AI875" i="1"/>
  <c r="AQ874" i="1"/>
  <c r="AJ874" i="1"/>
  <c r="AI874" i="1"/>
  <c r="AQ873" i="1"/>
  <c r="AJ873" i="1"/>
  <c r="AI873" i="1"/>
  <c r="AQ872" i="1"/>
  <c r="AJ872" i="1"/>
  <c r="AI872" i="1"/>
  <c r="AQ871" i="1"/>
  <c r="AJ871" i="1"/>
  <c r="AI871" i="1"/>
  <c r="AQ870" i="1"/>
  <c r="AJ870" i="1"/>
  <c r="AI870" i="1"/>
  <c r="AQ869" i="1"/>
  <c r="AJ869" i="1"/>
  <c r="AI869" i="1"/>
  <c r="AQ868" i="1"/>
  <c r="AJ868" i="1"/>
  <c r="AI868" i="1"/>
  <c r="AQ867" i="1"/>
  <c r="AJ867" i="1"/>
  <c r="AI867" i="1"/>
  <c r="AQ866" i="1"/>
  <c r="AJ866" i="1"/>
  <c r="AI866" i="1"/>
  <c r="AQ865" i="1"/>
  <c r="AJ865" i="1"/>
  <c r="AI865" i="1"/>
  <c r="AQ864" i="1"/>
  <c r="AJ864" i="1"/>
  <c r="AI864" i="1"/>
  <c r="AQ863" i="1"/>
  <c r="AJ863" i="1"/>
  <c r="AI863" i="1"/>
  <c r="AX862" i="1"/>
  <c r="AW862" i="1"/>
  <c r="AQ862" i="1"/>
  <c r="AJ862" i="1"/>
  <c r="AI862" i="1"/>
  <c r="AQ861" i="1"/>
  <c r="AJ861" i="1"/>
  <c r="AI861" i="1"/>
  <c r="AQ860" i="1"/>
  <c r="AJ860" i="1"/>
  <c r="AI860" i="1"/>
  <c r="AQ859" i="1"/>
  <c r="AJ859" i="1"/>
  <c r="AI859" i="1"/>
  <c r="AQ858" i="1"/>
  <c r="AJ858" i="1"/>
  <c r="AI858" i="1"/>
  <c r="AQ857" i="1"/>
  <c r="AJ857" i="1"/>
  <c r="AI857" i="1"/>
  <c r="AQ856" i="1"/>
  <c r="AJ856" i="1"/>
  <c r="AI856" i="1"/>
  <c r="AQ855" i="1"/>
  <c r="AJ855" i="1"/>
  <c r="AI855" i="1"/>
  <c r="AQ854" i="1"/>
  <c r="AJ854" i="1"/>
  <c r="AI854" i="1"/>
  <c r="AQ853" i="1"/>
  <c r="AJ853" i="1"/>
  <c r="AI853" i="1"/>
  <c r="AQ852" i="1"/>
  <c r="AJ852" i="1"/>
  <c r="AI852" i="1"/>
  <c r="AQ851" i="1"/>
  <c r="AJ851" i="1"/>
  <c r="AI851" i="1"/>
  <c r="AQ850" i="1"/>
  <c r="AJ850" i="1"/>
  <c r="AI850" i="1"/>
  <c r="AQ849" i="1"/>
  <c r="AJ849" i="1"/>
  <c r="AI849" i="1"/>
  <c r="AQ848" i="1"/>
  <c r="AJ848" i="1"/>
  <c r="AI848" i="1"/>
  <c r="AQ847" i="1"/>
  <c r="AJ847" i="1"/>
  <c r="AI847" i="1"/>
  <c r="AQ846" i="1"/>
  <c r="AJ846" i="1"/>
  <c r="AI846" i="1"/>
  <c r="AQ845" i="1"/>
  <c r="AJ845" i="1"/>
  <c r="AI845" i="1"/>
  <c r="AX844" i="1"/>
  <c r="AW844" i="1"/>
  <c r="AQ844" i="1"/>
  <c r="AJ844" i="1"/>
  <c r="AI844" i="1"/>
  <c r="AQ843" i="1"/>
  <c r="AJ843" i="1"/>
  <c r="AI843" i="1"/>
  <c r="AQ842" i="1"/>
  <c r="AJ842" i="1"/>
  <c r="AI842" i="1"/>
  <c r="AQ841" i="1"/>
  <c r="AJ841" i="1"/>
  <c r="AI841" i="1"/>
  <c r="AQ840" i="1"/>
  <c r="AJ840" i="1"/>
  <c r="AI840" i="1"/>
  <c r="AQ839" i="1"/>
  <c r="AJ839" i="1"/>
  <c r="AI839" i="1"/>
  <c r="AQ838" i="1"/>
  <c r="AJ838" i="1"/>
  <c r="AI838" i="1"/>
  <c r="AQ837" i="1"/>
  <c r="AJ837" i="1"/>
  <c r="AI837" i="1"/>
  <c r="AQ836" i="1"/>
  <c r="AJ836" i="1"/>
  <c r="AI836" i="1"/>
  <c r="AQ835" i="1"/>
  <c r="AJ835" i="1"/>
  <c r="AI835" i="1"/>
  <c r="AQ834" i="1"/>
  <c r="AJ834" i="1"/>
  <c r="AI834" i="1"/>
  <c r="AQ833" i="1"/>
  <c r="AJ833" i="1"/>
  <c r="AI833" i="1"/>
  <c r="AQ832" i="1"/>
  <c r="AJ832" i="1"/>
  <c r="AI832" i="1"/>
  <c r="AQ831" i="1"/>
  <c r="AJ831" i="1"/>
  <c r="AI831" i="1"/>
  <c r="AX830" i="1"/>
  <c r="AW830" i="1"/>
  <c r="AQ830" i="1"/>
  <c r="AJ830" i="1"/>
  <c r="AI830" i="1"/>
  <c r="AQ829" i="1"/>
  <c r="AJ829" i="1"/>
  <c r="AI829" i="1"/>
  <c r="AQ828" i="1"/>
  <c r="AJ828" i="1"/>
  <c r="AI828" i="1"/>
  <c r="AQ827" i="1"/>
  <c r="AJ827" i="1"/>
  <c r="AI827" i="1"/>
  <c r="AX826" i="1"/>
  <c r="AW826" i="1"/>
  <c r="AQ826" i="1"/>
  <c r="AJ826" i="1"/>
  <c r="AI826" i="1"/>
  <c r="AQ825" i="1"/>
  <c r="AJ825" i="1"/>
  <c r="AI825" i="1"/>
  <c r="AQ824" i="1"/>
  <c r="AJ824" i="1"/>
  <c r="AI824" i="1"/>
  <c r="AQ823" i="1"/>
  <c r="AJ823" i="1"/>
  <c r="AI823" i="1"/>
  <c r="AQ822" i="1"/>
  <c r="AJ822" i="1"/>
  <c r="AI822" i="1"/>
  <c r="AQ821" i="1"/>
  <c r="AJ821" i="1"/>
  <c r="AI821" i="1"/>
  <c r="AQ820" i="1"/>
  <c r="AJ820" i="1"/>
  <c r="AI820" i="1"/>
  <c r="AQ819" i="1"/>
  <c r="AJ819" i="1"/>
  <c r="AI819" i="1"/>
  <c r="AQ818" i="1"/>
  <c r="AJ818" i="1"/>
  <c r="AI818" i="1"/>
  <c r="AQ817" i="1"/>
  <c r="AJ817" i="1"/>
  <c r="AI817" i="1"/>
  <c r="AQ816" i="1"/>
  <c r="AJ816" i="1"/>
  <c r="AI816" i="1"/>
  <c r="AQ815" i="1"/>
  <c r="AJ815" i="1"/>
  <c r="AI815" i="1"/>
  <c r="AQ814" i="1"/>
  <c r="AJ814" i="1"/>
  <c r="AI814" i="1"/>
  <c r="AQ813" i="1"/>
  <c r="AJ813" i="1"/>
  <c r="AI813" i="1"/>
  <c r="AQ812" i="1"/>
  <c r="AJ812" i="1"/>
  <c r="AI812" i="1"/>
  <c r="AQ811" i="1"/>
  <c r="AJ811" i="1"/>
  <c r="AI811" i="1"/>
  <c r="AQ810" i="1"/>
  <c r="AJ810" i="1"/>
  <c r="AI810" i="1"/>
  <c r="AQ809" i="1"/>
  <c r="AJ809" i="1"/>
  <c r="AI809" i="1"/>
  <c r="AQ808" i="1"/>
  <c r="AJ808" i="1"/>
  <c r="AI808" i="1"/>
  <c r="AQ807" i="1"/>
  <c r="AJ807" i="1"/>
  <c r="AI807" i="1"/>
  <c r="AQ806" i="1"/>
  <c r="AJ806" i="1"/>
  <c r="AI806" i="1"/>
  <c r="AQ805" i="1"/>
  <c r="AJ805" i="1"/>
  <c r="AI805" i="1"/>
  <c r="AQ804" i="1"/>
  <c r="AJ804" i="1"/>
  <c r="AI804" i="1"/>
  <c r="AQ803" i="1"/>
  <c r="AJ803" i="1"/>
  <c r="AI803" i="1"/>
  <c r="AQ802" i="1"/>
  <c r="AJ802" i="1"/>
  <c r="AI802" i="1"/>
  <c r="AQ801" i="1"/>
  <c r="AJ801" i="1"/>
  <c r="AI801" i="1"/>
  <c r="AQ800" i="1"/>
  <c r="AJ800" i="1"/>
  <c r="AI800" i="1"/>
  <c r="AQ799" i="1"/>
  <c r="AJ799" i="1"/>
  <c r="AI799" i="1"/>
  <c r="AQ798" i="1"/>
  <c r="AJ798" i="1"/>
  <c r="AI798" i="1"/>
  <c r="AQ797" i="1"/>
  <c r="AJ797" i="1"/>
  <c r="AI797" i="1"/>
  <c r="AQ796" i="1"/>
  <c r="AJ796" i="1"/>
  <c r="AI796" i="1"/>
  <c r="AQ795" i="1"/>
  <c r="AJ795" i="1"/>
  <c r="AI795" i="1"/>
  <c r="AQ794" i="1"/>
  <c r="AJ794" i="1"/>
  <c r="AI794" i="1"/>
  <c r="AQ793" i="1"/>
  <c r="AJ793" i="1"/>
  <c r="AI793" i="1"/>
  <c r="AQ792" i="1"/>
  <c r="AJ792" i="1"/>
  <c r="AI792" i="1"/>
  <c r="AX791" i="1"/>
  <c r="AQ791" i="1"/>
  <c r="AJ791" i="1"/>
  <c r="AI791" i="1"/>
  <c r="AX790" i="1"/>
  <c r="AX792" i="1" s="1"/>
  <c r="AQ790" i="1"/>
  <c r="AJ790" i="1"/>
  <c r="AI790" i="1"/>
  <c r="AQ789" i="1"/>
  <c r="AJ789" i="1"/>
  <c r="AI789" i="1"/>
  <c r="AQ788" i="1"/>
  <c r="AJ788" i="1"/>
  <c r="AI788" i="1"/>
  <c r="AQ787" i="1"/>
  <c r="AJ787" i="1"/>
  <c r="AI787" i="1"/>
  <c r="AQ786" i="1"/>
  <c r="AJ786" i="1"/>
  <c r="AI786" i="1"/>
  <c r="AQ785" i="1"/>
  <c r="AJ785" i="1"/>
  <c r="AI785" i="1"/>
  <c r="AQ784" i="1"/>
  <c r="AJ784" i="1"/>
  <c r="AI784" i="1"/>
  <c r="AQ783" i="1"/>
  <c r="AJ783" i="1"/>
  <c r="AI783" i="1"/>
  <c r="AQ782" i="1"/>
  <c r="AJ782" i="1"/>
  <c r="AI782" i="1"/>
  <c r="AQ781" i="1"/>
  <c r="AJ781" i="1"/>
  <c r="AI781" i="1"/>
  <c r="AQ780" i="1"/>
  <c r="AJ780" i="1"/>
  <c r="AI780" i="1"/>
  <c r="AQ779" i="1"/>
  <c r="AJ779" i="1"/>
  <c r="AI779" i="1"/>
  <c r="AQ778" i="1"/>
  <c r="AJ778" i="1"/>
  <c r="AI778" i="1"/>
  <c r="AX777" i="1"/>
  <c r="AW777" i="1"/>
  <c r="AQ777" i="1"/>
  <c r="AJ777" i="1"/>
  <c r="AI777" i="1"/>
  <c r="AQ776" i="1"/>
  <c r="AJ776" i="1"/>
  <c r="AI776" i="1"/>
  <c r="AJ775" i="1"/>
  <c r="AI775" i="1"/>
  <c r="AJ774" i="1"/>
  <c r="AI774" i="1"/>
  <c r="AJ773" i="1"/>
  <c r="AI773" i="1"/>
  <c r="AJ772" i="1"/>
  <c r="AI772" i="1"/>
  <c r="AJ771" i="1"/>
  <c r="AI771" i="1"/>
  <c r="AQ770" i="1"/>
  <c r="AJ770" i="1"/>
  <c r="AI770" i="1"/>
  <c r="AX769" i="1"/>
  <c r="AW769" i="1"/>
  <c r="AQ769" i="1"/>
  <c r="AJ769" i="1"/>
  <c r="AI769" i="1"/>
  <c r="AQ768" i="1"/>
  <c r="AJ768" i="1"/>
  <c r="AI768" i="1"/>
  <c r="AQ767" i="1"/>
  <c r="AJ767" i="1"/>
  <c r="AI767" i="1"/>
  <c r="AQ766" i="1"/>
  <c r="AJ766" i="1"/>
  <c r="AI766" i="1"/>
  <c r="AQ765" i="1"/>
  <c r="AJ765" i="1"/>
  <c r="AI765" i="1"/>
  <c r="AQ764" i="1"/>
  <c r="AJ764" i="1"/>
  <c r="AI764" i="1"/>
  <c r="AW901" i="1" l="1"/>
  <c r="AV386" i="2"/>
  <c r="AU404" i="2"/>
  <c r="AV404" i="2"/>
  <c r="AU386" i="2"/>
  <c r="AX901" i="1"/>
  <c r="AW990" i="1"/>
  <c r="AW965" i="1"/>
  <c r="AX990" i="1"/>
  <c r="AX965" i="1"/>
  <c r="AW999" i="1"/>
  <c r="AX999" i="1"/>
  <c r="AJ340" i="2" l="1"/>
  <c r="AI340" i="2"/>
  <c r="AJ339" i="2"/>
  <c r="AI339" i="2"/>
  <c r="AJ338" i="2"/>
  <c r="AI338" i="2"/>
  <c r="AJ337" i="2"/>
  <c r="AI337" i="2"/>
  <c r="AJ336" i="2"/>
  <c r="AI336" i="2"/>
  <c r="AJ335" i="2"/>
  <c r="AI335" i="2"/>
  <c r="AJ334" i="2"/>
  <c r="AI334" i="2"/>
  <c r="AJ333" i="2"/>
  <c r="AI333" i="2"/>
  <c r="AJ332" i="2"/>
  <c r="AI332" i="2"/>
  <c r="AJ331" i="2"/>
  <c r="AI331" i="2"/>
  <c r="AJ330" i="2"/>
  <c r="AI330" i="2"/>
  <c r="AJ329" i="2"/>
  <c r="AI329" i="2"/>
  <c r="AJ328" i="2"/>
  <c r="AI328" i="2"/>
  <c r="AJ327" i="2"/>
  <c r="AI327" i="2"/>
  <c r="AJ326" i="2"/>
  <c r="AI326" i="2"/>
  <c r="AJ325" i="2"/>
  <c r="AI325" i="2"/>
  <c r="AJ324" i="2"/>
  <c r="AI324" i="2"/>
  <c r="AJ323" i="2"/>
  <c r="AI323" i="2"/>
  <c r="AJ322" i="2"/>
  <c r="AI322" i="2"/>
  <c r="AJ321" i="2"/>
  <c r="AI321" i="2"/>
  <c r="AJ320" i="2"/>
  <c r="AI320" i="2"/>
  <c r="AJ319" i="2"/>
  <c r="AI319" i="2"/>
  <c r="AJ318" i="2"/>
  <c r="AI318" i="2"/>
  <c r="AJ317" i="2"/>
  <c r="AI317" i="2"/>
  <c r="AJ316" i="2"/>
  <c r="AI316" i="2"/>
  <c r="AJ315" i="2"/>
  <c r="AI315" i="2"/>
  <c r="AJ314" i="2"/>
  <c r="AI314" i="2"/>
  <c r="AJ313" i="2"/>
  <c r="AI313" i="2"/>
  <c r="AJ312" i="2"/>
  <c r="AI312" i="2"/>
  <c r="AJ311" i="2"/>
  <c r="AI311" i="2"/>
  <c r="AJ310" i="2"/>
  <c r="AI310" i="2"/>
  <c r="AJ309" i="2"/>
  <c r="AI309" i="2"/>
  <c r="AJ308" i="2"/>
  <c r="AI308" i="2"/>
  <c r="AJ307" i="2"/>
  <c r="AI307" i="2"/>
  <c r="AJ306" i="2"/>
  <c r="AI306" i="2"/>
  <c r="AJ305" i="2"/>
  <c r="AI305" i="2"/>
  <c r="AJ304" i="2"/>
  <c r="AI304" i="2"/>
  <c r="AF304" i="2"/>
  <c r="AJ303" i="2"/>
  <c r="AI303" i="2"/>
  <c r="AF303" i="2"/>
  <c r="AJ302" i="2"/>
  <c r="AI302" i="2"/>
  <c r="AF302" i="2"/>
  <c r="AJ301" i="2"/>
  <c r="AF301" i="2"/>
  <c r="AJ300" i="2"/>
  <c r="AF300" i="2"/>
  <c r="AJ299" i="2"/>
  <c r="AF299" i="2"/>
  <c r="AV298" i="2"/>
  <c r="AU298" i="2"/>
  <c r="AJ298" i="2"/>
  <c r="AF298" i="2"/>
  <c r="AV297" i="2"/>
  <c r="AU297" i="2"/>
  <c r="AJ297" i="2"/>
  <c r="AF297" i="2"/>
  <c r="AJ296" i="2"/>
  <c r="AI296" i="2"/>
  <c r="AJ295" i="2"/>
  <c r="AI295" i="2"/>
  <c r="AJ294" i="2"/>
  <c r="AI294" i="2"/>
  <c r="AJ293" i="2"/>
  <c r="AI293" i="2"/>
  <c r="AJ292" i="2"/>
  <c r="AI292" i="2"/>
  <c r="AJ291" i="2"/>
  <c r="AI291" i="2"/>
  <c r="AJ290" i="2"/>
  <c r="AI290" i="2"/>
  <c r="AJ289" i="2"/>
  <c r="AI289" i="2"/>
  <c r="AJ288" i="2"/>
  <c r="AI288" i="2"/>
  <c r="AJ287" i="2"/>
  <c r="AI287" i="2"/>
  <c r="AJ286" i="2"/>
  <c r="AI286" i="2"/>
  <c r="AF286" i="2"/>
  <c r="AJ285" i="2"/>
  <c r="AI285" i="2"/>
  <c r="AF285" i="2"/>
  <c r="AJ284" i="2"/>
  <c r="AI284" i="2"/>
  <c r="AF284" i="2"/>
  <c r="AJ283" i="2"/>
  <c r="AI283" i="2"/>
  <c r="AF283" i="2"/>
  <c r="AJ282" i="2"/>
  <c r="AI282" i="2"/>
  <c r="AF282" i="2"/>
  <c r="AJ281" i="2"/>
  <c r="AI281" i="2"/>
  <c r="AF281" i="2"/>
  <c r="AJ280" i="2"/>
  <c r="AI280" i="2"/>
  <c r="AF280" i="2"/>
  <c r="AJ279" i="2"/>
  <c r="AI279" i="2"/>
  <c r="AF279" i="2"/>
  <c r="AJ278" i="2"/>
  <c r="AI278" i="2"/>
  <c r="AF278" i="2"/>
  <c r="AJ277" i="2"/>
  <c r="AI277" i="2"/>
  <c r="AF277" i="2"/>
  <c r="AJ276" i="2"/>
  <c r="AI276" i="2"/>
  <c r="AF276" i="2"/>
  <c r="AJ275" i="2"/>
  <c r="AI275" i="2"/>
  <c r="AF275" i="2"/>
  <c r="AJ274" i="2"/>
  <c r="AI274" i="2"/>
  <c r="AF274" i="2"/>
  <c r="AJ273" i="2"/>
  <c r="AI273" i="2"/>
  <c r="AF273" i="2"/>
  <c r="AJ272" i="2"/>
  <c r="AI272" i="2"/>
  <c r="AF272" i="2"/>
  <c r="AJ271" i="2"/>
  <c r="AI271" i="2"/>
  <c r="AF271" i="2"/>
  <c r="AJ270" i="2"/>
  <c r="AI270" i="2"/>
  <c r="AF270" i="2"/>
  <c r="AJ269" i="2"/>
  <c r="AI269" i="2"/>
  <c r="AF269" i="2"/>
  <c r="AJ268" i="2"/>
  <c r="AI268" i="2"/>
  <c r="AF268" i="2"/>
  <c r="AJ267" i="2"/>
  <c r="AI267" i="2"/>
  <c r="AF267" i="2"/>
  <c r="AJ266" i="2"/>
  <c r="AI266" i="2"/>
  <c r="AF266" i="2"/>
  <c r="AU265" i="2"/>
  <c r="AJ265" i="2"/>
  <c r="AI265" i="2"/>
  <c r="AF265" i="2"/>
  <c r="AV264" i="2"/>
  <c r="AV265" i="2" s="1"/>
  <c r="AU264" i="2"/>
  <c r="AJ264" i="2"/>
  <c r="AI264" i="2"/>
  <c r="AF264" i="2"/>
  <c r="AJ263" i="2"/>
  <c r="AI263" i="2"/>
  <c r="AF263" i="2"/>
  <c r="AJ262" i="2"/>
  <c r="AI262" i="2"/>
  <c r="AF262" i="2"/>
  <c r="AJ261" i="2"/>
  <c r="AI261" i="2"/>
  <c r="AF261" i="2"/>
  <c r="AJ260" i="2"/>
  <c r="AI260" i="2"/>
  <c r="AF260" i="2"/>
  <c r="AJ259" i="2"/>
  <c r="AI259" i="2"/>
  <c r="AF259" i="2"/>
  <c r="AJ258" i="2"/>
  <c r="AI258" i="2"/>
  <c r="AF258" i="2"/>
  <c r="AJ257" i="2"/>
  <c r="AI257" i="2"/>
  <c r="AF257" i="2"/>
  <c r="AJ256" i="2"/>
  <c r="AI256" i="2"/>
  <c r="AF256" i="2"/>
  <c r="AJ255" i="2"/>
  <c r="AI255" i="2"/>
  <c r="AF255" i="2"/>
  <c r="AJ254" i="2"/>
  <c r="AI254" i="2"/>
  <c r="AF254" i="2"/>
  <c r="AJ253" i="2"/>
  <c r="AI253" i="2"/>
  <c r="AF253" i="2"/>
  <c r="AJ252" i="2"/>
  <c r="AI252" i="2"/>
  <c r="AF252" i="2"/>
  <c r="AJ251" i="2"/>
  <c r="AI251" i="2"/>
  <c r="AF251" i="2"/>
  <c r="AJ250" i="2"/>
  <c r="AI250" i="2"/>
  <c r="AF250" i="2"/>
  <c r="AJ249" i="2"/>
  <c r="AI249" i="2"/>
  <c r="AF249" i="2"/>
  <c r="AJ248" i="2"/>
  <c r="AI248" i="2"/>
  <c r="AF248" i="2"/>
  <c r="AJ247" i="2"/>
  <c r="AI247" i="2"/>
  <c r="AF247" i="2"/>
  <c r="AJ246" i="2"/>
  <c r="AI246" i="2"/>
  <c r="AF246" i="2"/>
  <c r="AJ245" i="2"/>
  <c r="AI245" i="2"/>
  <c r="AF245" i="2"/>
  <c r="AJ244" i="2"/>
  <c r="AI244" i="2"/>
  <c r="AF244" i="2"/>
  <c r="AJ243" i="2"/>
  <c r="AI243" i="2"/>
  <c r="AF243" i="2"/>
  <c r="AJ242" i="2"/>
  <c r="AI242" i="2"/>
  <c r="AF242" i="2"/>
  <c r="AJ241" i="2"/>
  <c r="AI241" i="2"/>
  <c r="AF241" i="2"/>
  <c r="AJ240" i="2"/>
  <c r="AI240" i="2"/>
  <c r="AF240" i="2"/>
  <c r="AJ239" i="2"/>
  <c r="AI239" i="2"/>
  <c r="AF239" i="2"/>
  <c r="AT238" i="2"/>
  <c r="AS238" i="2"/>
  <c r="AJ238" i="2"/>
  <c r="AI238" i="2"/>
  <c r="AF238" i="2"/>
  <c r="AJ237" i="2"/>
  <c r="AI237" i="2"/>
  <c r="AF237" i="2"/>
  <c r="AJ236" i="2"/>
  <c r="AI236" i="2"/>
  <c r="AF236" i="2"/>
  <c r="AJ235" i="2"/>
  <c r="AI235" i="2"/>
  <c r="AF235" i="2"/>
  <c r="AJ234" i="2"/>
  <c r="AI234" i="2"/>
  <c r="AF234" i="2"/>
  <c r="AQ763" i="1"/>
  <c r="AJ763" i="1"/>
  <c r="AI763" i="1"/>
  <c r="AF763" i="1"/>
  <c r="AJ762" i="1"/>
  <c r="AI762" i="1"/>
  <c r="AF762" i="1"/>
  <c r="AJ761" i="1"/>
  <c r="AI761" i="1"/>
  <c r="AF761" i="1"/>
  <c r="AQ760" i="1"/>
  <c r="AJ760" i="1"/>
  <c r="AI760" i="1"/>
  <c r="AF760" i="1"/>
  <c r="AJ759" i="1"/>
  <c r="AI759" i="1"/>
  <c r="AF759" i="1"/>
  <c r="AJ758" i="1"/>
  <c r="AI758" i="1"/>
  <c r="AF758" i="1"/>
  <c r="AJ757" i="1"/>
  <c r="AI757" i="1"/>
  <c r="AF757" i="1"/>
  <c r="AJ756" i="1"/>
  <c r="AI756" i="1"/>
  <c r="AF756" i="1"/>
  <c r="AJ755" i="1"/>
  <c r="AI755" i="1"/>
  <c r="AF755" i="1"/>
  <c r="AJ754" i="1"/>
  <c r="AI754" i="1"/>
  <c r="AF754" i="1"/>
  <c r="AQ753" i="1"/>
  <c r="AJ753" i="1"/>
  <c r="AI753" i="1"/>
  <c r="AF753" i="1"/>
  <c r="AJ752" i="1"/>
  <c r="AI752" i="1"/>
  <c r="AF752" i="1"/>
  <c r="AJ751" i="1"/>
  <c r="AI751" i="1"/>
  <c r="AF751" i="1"/>
  <c r="AJ750" i="1"/>
  <c r="AI750" i="1"/>
  <c r="AF750" i="1"/>
  <c r="AJ749" i="1"/>
  <c r="AI749" i="1"/>
  <c r="AF749" i="1"/>
  <c r="AJ748" i="1"/>
  <c r="AI748" i="1"/>
  <c r="AF748" i="1"/>
  <c r="AJ747" i="1"/>
  <c r="AI747" i="1"/>
  <c r="AF747" i="1"/>
  <c r="AQ746" i="1"/>
  <c r="AJ746" i="1"/>
  <c r="AI746" i="1"/>
  <c r="AF746" i="1"/>
  <c r="AY745" i="1"/>
  <c r="AX745" i="1"/>
  <c r="AQ745" i="1"/>
  <c r="AJ745" i="1"/>
  <c r="AI745" i="1"/>
  <c r="AF745" i="1"/>
  <c r="AY744" i="1"/>
  <c r="AX744" i="1"/>
  <c r="AJ744" i="1"/>
  <c r="AI744" i="1"/>
  <c r="AF744" i="1"/>
  <c r="AJ743" i="1"/>
  <c r="AI743" i="1"/>
  <c r="AF743" i="1"/>
  <c r="AJ742" i="1"/>
  <c r="AI742" i="1"/>
  <c r="AF742" i="1"/>
  <c r="AJ741" i="1"/>
  <c r="AI741" i="1"/>
  <c r="AF741" i="1"/>
  <c r="AJ740" i="1"/>
  <c r="AI740" i="1"/>
  <c r="AF740" i="1"/>
  <c r="AJ739" i="1"/>
  <c r="AI739" i="1"/>
  <c r="AF739" i="1"/>
  <c r="AJ738" i="1"/>
  <c r="AI738" i="1"/>
  <c r="AF738" i="1"/>
  <c r="AJ737" i="1"/>
  <c r="AI737" i="1"/>
  <c r="AF737" i="1"/>
  <c r="AJ736" i="1"/>
  <c r="AI736" i="1"/>
  <c r="AF736" i="1"/>
  <c r="AJ735" i="1"/>
  <c r="AI735" i="1"/>
  <c r="AF735" i="1"/>
  <c r="AJ734" i="1"/>
  <c r="AI734" i="1"/>
  <c r="AF734" i="1"/>
  <c r="AJ733" i="1"/>
  <c r="AI733" i="1"/>
  <c r="AF733" i="1"/>
  <c r="AJ732" i="1"/>
  <c r="AI732" i="1"/>
  <c r="AF732" i="1"/>
  <c r="AJ731" i="1"/>
  <c r="AI731" i="1"/>
  <c r="AF731" i="1"/>
  <c r="AJ730" i="1"/>
  <c r="AI730" i="1"/>
  <c r="AF730" i="1"/>
  <c r="AJ729" i="1"/>
  <c r="AI729" i="1"/>
  <c r="AF729" i="1"/>
  <c r="AJ728" i="1"/>
  <c r="AI728" i="1"/>
  <c r="AF728" i="1"/>
  <c r="AJ727" i="1"/>
  <c r="AI727" i="1"/>
  <c r="AF727" i="1"/>
  <c r="AJ726" i="1"/>
  <c r="AI726" i="1"/>
  <c r="AF726" i="1"/>
  <c r="AJ725" i="1"/>
  <c r="AI725" i="1"/>
  <c r="AF725" i="1"/>
  <c r="AQ724" i="1"/>
  <c r="AJ724" i="1"/>
  <c r="AI724" i="1"/>
  <c r="AF724" i="1"/>
  <c r="AQ723" i="1"/>
  <c r="AJ723" i="1"/>
  <c r="AI723" i="1"/>
  <c r="AF723" i="1"/>
  <c r="AX746" i="1" l="1"/>
  <c r="AY746" i="1"/>
  <c r="AU299" i="2"/>
  <c r="AV299" i="2"/>
  <c r="AX722" i="1"/>
  <c r="AV722" i="1"/>
  <c r="AQ722" i="1"/>
  <c r="AJ722" i="1"/>
  <c r="AI722" i="1"/>
  <c r="AF722" i="1"/>
  <c r="AQ721" i="1"/>
  <c r="AJ721" i="1"/>
  <c r="AI721" i="1"/>
  <c r="AF721" i="1"/>
  <c r="AQ720" i="1"/>
  <c r="AJ720" i="1"/>
  <c r="AI720" i="1"/>
  <c r="AF720" i="1"/>
  <c r="AQ719" i="1"/>
  <c r="AJ719" i="1"/>
  <c r="AI719" i="1"/>
  <c r="AF719" i="1"/>
  <c r="AQ718" i="1"/>
  <c r="AJ718" i="1"/>
  <c r="AI718" i="1"/>
  <c r="AF718" i="1"/>
  <c r="AQ717" i="1"/>
  <c r="AJ717" i="1"/>
  <c r="AI717" i="1"/>
  <c r="AF717" i="1"/>
  <c r="AQ716" i="1"/>
  <c r="AJ716" i="1"/>
  <c r="AI716" i="1"/>
  <c r="AF716" i="1"/>
  <c r="AQ715" i="1"/>
  <c r="AJ715" i="1"/>
  <c r="AI715" i="1"/>
  <c r="AF715" i="1"/>
  <c r="AQ714" i="1"/>
  <c r="AJ714" i="1"/>
  <c r="AI714" i="1"/>
  <c r="AF714" i="1"/>
  <c r="AX713" i="1"/>
  <c r="AV713" i="1"/>
  <c r="AQ713" i="1"/>
  <c r="AJ713" i="1"/>
  <c r="AI713" i="1"/>
  <c r="AF713" i="1"/>
  <c r="AQ712" i="1"/>
  <c r="AJ712" i="1"/>
  <c r="AI712" i="1"/>
  <c r="AF712" i="1"/>
  <c r="AQ711" i="1"/>
  <c r="AJ711" i="1"/>
  <c r="AI711" i="1"/>
  <c r="AF711" i="1"/>
  <c r="AQ710" i="1"/>
  <c r="AJ710" i="1"/>
  <c r="AI710" i="1"/>
  <c r="AF710" i="1"/>
  <c r="AQ709" i="1"/>
  <c r="AJ709" i="1"/>
  <c r="AI709" i="1"/>
  <c r="AF709" i="1"/>
  <c r="AQ708" i="1"/>
  <c r="AJ708" i="1"/>
  <c r="AI708" i="1"/>
  <c r="AF708" i="1"/>
  <c r="AQ707" i="1"/>
  <c r="AJ707" i="1"/>
  <c r="AI707" i="1"/>
  <c r="AF707" i="1"/>
  <c r="AQ706" i="1"/>
  <c r="AJ706" i="1"/>
  <c r="AI706" i="1"/>
  <c r="AF706" i="1"/>
  <c r="AQ705" i="1"/>
  <c r="AJ705" i="1"/>
  <c r="AI705" i="1"/>
  <c r="AF705" i="1"/>
  <c r="AQ704" i="1"/>
  <c r="AJ704" i="1"/>
  <c r="AI704" i="1"/>
  <c r="AF704" i="1"/>
  <c r="AQ703" i="1"/>
  <c r="AJ703" i="1"/>
  <c r="AI703" i="1"/>
  <c r="AF703" i="1"/>
  <c r="AQ702" i="1"/>
  <c r="AJ702" i="1"/>
  <c r="AI702" i="1"/>
  <c r="AF702" i="1"/>
  <c r="AQ701" i="1"/>
  <c r="AJ701" i="1"/>
  <c r="AI701" i="1"/>
  <c r="AF701" i="1"/>
  <c r="AQ700" i="1"/>
  <c r="AJ700" i="1"/>
  <c r="AI700" i="1"/>
  <c r="AF700" i="1"/>
  <c r="AQ699" i="1"/>
  <c r="AJ699" i="1"/>
  <c r="AI699" i="1"/>
  <c r="AF699" i="1"/>
  <c r="AQ698" i="1"/>
  <c r="AJ698" i="1"/>
  <c r="AI698" i="1"/>
  <c r="AF698" i="1"/>
  <c r="AQ697" i="1"/>
  <c r="AJ697" i="1"/>
  <c r="AI697" i="1"/>
  <c r="AF697" i="1"/>
  <c r="AQ696" i="1"/>
  <c r="AJ696" i="1"/>
  <c r="AI696" i="1"/>
  <c r="AF696" i="1"/>
  <c r="AQ695" i="1"/>
  <c r="AJ695" i="1"/>
  <c r="AI695" i="1"/>
  <c r="AF695" i="1"/>
  <c r="AQ694" i="1"/>
  <c r="AJ694" i="1"/>
  <c r="AI694" i="1"/>
  <c r="AF694" i="1"/>
  <c r="AQ693" i="1"/>
  <c r="AJ693" i="1"/>
  <c r="AI693" i="1"/>
  <c r="AF693" i="1"/>
  <c r="AQ692" i="1"/>
  <c r="AJ692" i="1"/>
  <c r="AI692" i="1"/>
  <c r="AF692" i="1"/>
  <c r="AQ691" i="1"/>
  <c r="AJ691" i="1"/>
  <c r="AI691" i="1"/>
  <c r="AF691" i="1"/>
  <c r="AQ690" i="1"/>
  <c r="AJ690" i="1"/>
  <c r="AI690" i="1"/>
  <c r="AF690" i="1"/>
  <c r="AQ689" i="1"/>
  <c r="AJ689" i="1"/>
  <c r="AI689" i="1"/>
  <c r="AF689" i="1"/>
  <c r="AQ688" i="1"/>
  <c r="AJ688" i="1"/>
  <c r="AI688" i="1"/>
  <c r="AF688" i="1"/>
  <c r="AQ687" i="1"/>
  <c r="AJ687" i="1"/>
  <c r="AI687" i="1"/>
  <c r="AE687" i="1"/>
  <c r="AF687" i="1" s="1"/>
  <c r="AQ686" i="1"/>
  <c r="AJ686" i="1"/>
  <c r="AI686" i="1"/>
  <c r="AF686" i="1"/>
  <c r="AQ685" i="1"/>
  <c r="AJ685" i="1"/>
  <c r="AI685" i="1"/>
  <c r="AF685" i="1"/>
  <c r="AQ684" i="1"/>
  <c r="AJ684" i="1"/>
  <c r="AI684" i="1"/>
  <c r="AF684" i="1"/>
  <c r="AQ683" i="1"/>
  <c r="AJ683" i="1"/>
  <c r="AI683" i="1"/>
  <c r="AF683" i="1"/>
  <c r="AQ682" i="1"/>
  <c r="AJ682" i="1"/>
  <c r="AI682" i="1"/>
  <c r="AE682" i="1"/>
  <c r="AF682" i="1" s="1"/>
  <c r="AQ681" i="1"/>
  <c r="AJ681" i="1"/>
  <c r="AI681" i="1"/>
  <c r="AF681" i="1"/>
  <c r="AQ680" i="1"/>
  <c r="AJ680" i="1"/>
  <c r="AI680" i="1"/>
  <c r="AF680" i="1"/>
  <c r="AQ679" i="1"/>
  <c r="AJ679" i="1"/>
  <c r="AI679" i="1"/>
  <c r="AF679" i="1"/>
  <c r="AQ678" i="1"/>
  <c r="AJ678" i="1"/>
  <c r="AI678" i="1"/>
  <c r="AF678" i="1"/>
  <c r="AQ677" i="1"/>
  <c r="AJ677" i="1"/>
  <c r="AI677" i="1"/>
  <c r="AF677" i="1"/>
  <c r="AQ676" i="1"/>
  <c r="AJ676" i="1"/>
  <c r="AI676" i="1"/>
  <c r="AF676" i="1"/>
  <c r="AQ675" i="1"/>
  <c r="AJ675" i="1"/>
  <c r="AI675" i="1"/>
  <c r="AF675" i="1"/>
  <c r="AQ674" i="1"/>
  <c r="AJ674" i="1"/>
  <c r="AI674" i="1"/>
  <c r="AF674" i="1"/>
  <c r="AQ673" i="1"/>
  <c r="AJ673" i="1"/>
  <c r="AI673" i="1"/>
  <c r="AF673" i="1"/>
  <c r="AQ672" i="1"/>
  <c r="AJ672" i="1"/>
  <c r="AI672" i="1"/>
  <c r="AF672" i="1"/>
  <c r="AQ671" i="1"/>
  <c r="AJ671" i="1"/>
  <c r="AI671" i="1"/>
  <c r="AF671" i="1"/>
  <c r="AQ670" i="1"/>
  <c r="AJ670" i="1"/>
  <c r="AI670" i="1"/>
  <c r="AF670" i="1"/>
  <c r="AQ669" i="1"/>
  <c r="AJ669" i="1"/>
  <c r="AI669" i="1"/>
  <c r="AF669" i="1"/>
  <c r="AQ668" i="1"/>
  <c r="AJ668" i="1"/>
  <c r="AI668" i="1"/>
  <c r="AF668" i="1"/>
  <c r="AQ667" i="1"/>
  <c r="AJ667" i="1"/>
  <c r="AI667" i="1"/>
  <c r="AF667" i="1"/>
  <c r="AQ666" i="1"/>
  <c r="AJ666" i="1"/>
  <c r="AI666" i="1"/>
  <c r="AF666" i="1"/>
  <c r="AQ665" i="1"/>
  <c r="AJ665" i="1"/>
  <c r="AI665" i="1"/>
  <c r="AF665" i="1"/>
  <c r="AQ664" i="1"/>
  <c r="AJ664" i="1"/>
  <c r="AI664" i="1"/>
  <c r="AF664" i="1"/>
  <c r="AQ663" i="1"/>
  <c r="AJ663" i="1"/>
  <c r="AI663" i="1"/>
  <c r="AF663" i="1"/>
  <c r="AQ662" i="1"/>
  <c r="AJ662" i="1"/>
  <c r="AI662" i="1"/>
  <c r="AF662" i="1"/>
  <c r="AQ661" i="1"/>
  <c r="AJ661" i="1"/>
  <c r="AI661" i="1"/>
  <c r="AF661" i="1"/>
  <c r="AQ660" i="1"/>
  <c r="AJ660" i="1"/>
  <c r="AI660" i="1"/>
  <c r="AF660" i="1"/>
  <c r="AQ659" i="1"/>
  <c r="AJ659" i="1"/>
  <c r="AI659" i="1"/>
  <c r="AF659" i="1"/>
  <c r="AQ658" i="1"/>
  <c r="AJ658" i="1"/>
  <c r="AI658" i="1"/>
  <c r="AF658" i="1"/>
  <c r="AQ657" i="1"/>
  <c r="AJ657" i="1"/>
  <c r="AI657" i="1"/>
  <c r="AF657" i="1"/>
  <c r="AQ656" i="1"/>
  <c r="AJ656" i="1"/>
  <c r="AI656" i="1"/>
  <c r="AF656" i="1"/>
  <c r="AQ655" i="1"/>
  <c r="AJ655" i="1"/>
  <c r="AI655" i="1"/>
  <c r="AF655" i="1"/>
  <c r="AQ654" i="1"/>
  <c r="AJ654" i="1"/>
  <c r="AI654" i="1"/>
  <c r="AF654" i="1"/>
  <c r="AQ653" i="1"/>
  <c r="AJ653" i="1"/>
  <c r="AI653" i="1"/>
  <c r="AF653" i="1"/>
  <c r="AQ652" i="1"/>
  <c r="AJ652" i="1"/>
  <c r="AI652" i="1"/>
  <c r="AF652" i="1"/>
  <c r="AQ651" i="1"/>
  <c r="AJ651" i="1"/>
  <c r="AI651" i="1"/>
  <c r="AF651" i="1"/>
  <c r="AQ650" i="1"/>
  <c r="AJ650" i="1"/>
  <c r="AI650" i="1"/>
  <c r="AF650" i="1"/>
  <c r="AQ649" i="1"/>
  <c r="AJ649" i="1"/>
  <c r="AI649" i="1"/>
  <c r="AF649" i="1"/>
  <c r="AQ648" i="1"/>
  <c r="AJ648" i="1"/>
  <c r="AI648" i="1"/>
  <c r="AF648" i="1"/>
  <c r="AQ647" i="1"/>
  <c r="AJ647" i="1"/>
  <c r="AI647" i="1"/>
  <c r="AF647" i="1"/>
  <c r="AQ646" i="1"/>
  <c r="AJ646" i="1"/>
  <c r="AI646" i="1"/>
  <c r="AF646" i="1"/>
  <c r="AQ645" i="1"/>
  <c r="AJ645" i="1"/>
  <c r="AI645" i="1"/>
  <c r="AF645" i="1"/>
  <c r="AQ644" i="1"/>
  <c r="AJ644" i="1"/>
  <c r="AI644" i="1"/>
  <c r="AF644" i="1"/>
  <c r="AQ643" i="1"/>
  <c r="AJ643" i="1"/>
  <c r="AI643" i="1"/>
  <c r="AF643" i="1"/>
  <c r="AQ642" i="1"/>
  <c r="AJ642" i="1"/>
  <c r="AI642" i="1"/>
  <c r="AF642" i="1"/>
  <c r="AQ641" i="1"/>
  <c r="AJ641" i="1"/>
  <c r="AI641" i="1"/>
  <c r="AF641" i="1"/>
  <c r="AQ640" i="1"/>
  <c r="AJ640" i="1"/>
  <c r="AI640" i="1"/>
  <c r="AF640" i="1"/>
  <c r="AQ639" i="1"/>
  <c r="AJ639" i="1"/>
  <c r="AI639" i="1"/>
  <c r="AF639" i="1"/>
  <c r="AQ638" i="1"/>
  <c r="AJ638" i="1"/>
  <c r="AI638" i="1"/>
  <c r="AF638" i="1"/>
  <c r="AQ637" i="1"/>
  <c r="AJ637" i="1"/>
  <c r="AI637" i="1"/>
  <c r="AF637" i="1"/>
  <c r="AQ636" i="1"/>
  <c r="AJ636" i="1"/>
  <c r="AI636" i="1"/>
  <c r="AF636" i="1"/>
  <c r="AQ635" i="1"/>
  <c r="AJ635" i="1"/>
  <c r="AI635" i="1"/>
  <c r="AF635" i="1"/>
  <c r="AQ634" i="1"/>
  <c r="AJ634" i="1"/>
  <c r="AI634" i="1"/>
  <c r="AF634" i="1"/>
  <c r="AQ633" i="1"/>
  <c r="AJ633" i="1"/>
  <c r="AI633" i="1"/>
  <c r="AF633" i="1"/>
  <c r="AQ632" i="1"/>
  <c r="AJ632" i="1"/>
  <c r="AI632" i="1"/>
  <c r="AF632" i="1"/>
  <c r="AQ631" i="1"/>
  <c r="AJ631" i="1"/>
  <c r="AI631" i="1"/>
  <c r="AF631" i="1"/>
  <c r="AQ630" i="1"/>
  <c r="AJ630" i="1"/>
  <c r="AI630" i="1"/>
  <c r="AF630" i="1"/>
  <c r="AQ629" i="1"/>
  <c r="AJ629" i="1"/>
  <c r="AI629" i="1"/>
  <c r="AF629" i="1"/>
  <c r="AQ628" i="1"/>
  <c r="AJ628" i="1"/>
  <c r="AI628" i="1"/>
  <c r="AF628" i="1"/>
  <c r="AQ627" i="1"/>
  <c r="AJ627" i="1"/>
  <c r="AI627" i="1"/>
  <c r="AF627" i="1"/>
  <c r="AQ626" i="1"/>
  <c r="AJ626" i="1"/>
  <c r="AI626" i="1"/>
  <c r="AF626" i="1"/>
  <c r="AQ625" i="1"/>
  <c r="AJ625" i="1"/>
  <c r="AI625" i="1"/>
  <c r="AF625" i="1"/>
  <c r="AQ624" i="1"/>
  <c r="AJ624" i="1"/>
  <c r="AI624" i="1"/>
  <c r="AF624" i="1"/>
  <c r="AQ623" i="1"/>
  <c r="AJ623" i="1"/>
  <c r="AI623" i="1"/>
  <c r="AF623" i="1"/>
  <c r="AQ622" i="1"/>
  <c r="AJ622" i="1"/>
  <c r="AI622" i="1"/>
  <c r="AF622" i="1"/>
  <c r="AQ621" i="1"/>
  <c r="AJ621" i="1"/>
  <c r="AI621" i="1"/>
  <c r="AF621" i="1"/>
  <c r="AQ620" i="1"/>
  <c r="AJ620" i="1"/>
  <c r="AI620" i="1"/>
  <c r="AF620" i="1"/>
  <c r="AQ619" i="1"/>
  <c r="AJ619" i="1"/>
  <c r="AI619" i="1"/>
  <c r="AF619" i="1"/>
  <c r="AQ618" i="1"/>
  <c r="AJ618" i="1"/>
  <c r="AI618" i="1"/>
  <c r="AF618" i="1"/>
  <c r="AQ617" i="1"/>
  <c r="AJ617" i="1"/>
  <c r="AI617" i="1"/>
  <c r="AF617" i="1"/>
  <c r="AQ616" i="1"/>
  <c r="AJ616" i="1"/>
  <c r="AI616" i="1"/>
  <c r="AF616" i="1"/>
  <c r="AQ615" i="1"/>
  <c r="AJ615" i="1"/>
  <c r="AI615" i="1"/>
  <c r="AF615" i="1"/>
  <c r="AQ614" i="1"/>
  <c r="AJ614" i="1"/>
  <c r="AI614" i="1"/>
  <c r="AF614" i="1"/>
  <c r="AQ613" i="1"/>
  <c r="AJ613" i="1"/>
  <c r="AI613" i="1"/>
  <c r="AF613" i="1"/>
  <c r="AQ612" i="1"/>
  <c r="AJ612" i="1"/>
  <c r="AI612" i="1"/>
  <c r="AF612" i="1"/>
  <c r="AQ611" i="1"/>
  <c r="AJ611" i="1"/>
  <c r="AI611" i="1"/>
  <c r="AF611" i="1"/>
  <c r="AQ610" i="1"/>
  <c r="AJ610" i="1"/>
  <c r="AI610" i="1"/>
  <c r="AF610" i="1"/>
  <c r="AQ609" i="1"/>
  <c r="AJ609" i="1"/>
  <c r="AI609" i="1"/>
  <c r="AF609" i="1"/>
  <c r="AQ608" i="1"/>
  <c r="AJ608" i="1"/>
  <c r="AI608" i="1"/>
  <c r="AF608" i="1"/>
  <c r="AQ607" i="1"/>
  <c r="AJ607" i="1"/>
  <c r="AI607" i="1"/>
  <c r="AF607" i="1"/>
  <c r="AJ606" i="1"/>
  <c r="AI606" i="1"/>
  <c r="AF606" i="1"/>
  <c r="AQ605" i="1"/>
  <c r="AJ605" i="1"/>
  <c r="AI605" i="1"/>
  <c r="AF605" i="1"/>
  <c r="AQ604" i="1"/>
  <c r="AJ604" i="1"/>
  <c r="AI604" i="1"/>
  <c r="AF604" i="1"/>
  <c r="AQ603" i="1"/>
  <c r="AJ603" i="1"/>
  <c r="AI603" i="1"/>
  <c r="AF603" i="1"/>
  <c r="AQ602" i="1"/>
  <c r="AJ602" i="1"/>
  <c r="AI602" i="1"/>
  <c r="AF602" i="1"/>
  <c r="AQ601" i="1"/>
  <c r="AJ601" i="1"/>
  <c r="AI601" i="1"/>
  <c r="AF601" i="1"/>
  <c r="AQ600" i="1"/>
  <c r="AJ600" i="1"/>
  <c r="AI600" i="1"/>
  <c r="AF600" i="1"/>
  <c r="AQ599" i="1"/>
  <c r="AJ599" i="1"/>
  <c r="AI599" i="1"/>
  <c r="AF599" i="1"/>
  <c r="AQ598" i="1"/>
  <c r="AJ598" i="1"/>
  <c r="AI598" i="1"/>
  <c r="AF598" i="1"/>
  <c r="AQ597" i="1"/>
  <c r="AJ597" i="1"/>
  <c r="AI597" i="1"/>
  <c r="AF597" i="1"/>
  <c r="AQ596" i="1"/>
  <c r="AJ596" i="1"/>
  <c r="AI596" i="1"/>
  <c r="AF596" i="1"/>
  <c r="AQ595" i="1"/>
  <c r="AJ595" i="1"/>
  <c r="AI595" i="1"/>
  <c r="AF595" i="1"/>
  <c r="AQ594" i="1"/>
  <c r="AJ594" i="1"/>
  <c r="AI594" i="1"/>
  <c r="AF594" i="1"/>
  <c r="AQ593" i="1"/>
  <c r="AJ593" i="1"/>
  <c r="AI593" i="1"/>
  <c r="AF593" i="1"/>
  <c r="AQ592" i="1"/>
  <c r="AJ592" i="1"/>
  <c r="AI592" i="1"/>
  <c r="AF592" i="1"/>
  <c r="AQ591" i="1"/>
  <c r="AJ591" i="1"/>
  <c r="AI591" i="1"/>
  <c r="AF591" i="1"/>
  <c r="AQ590" i="1"/>
  <c r="AJ590" i="1"/>
  <c r="AI590" i="1"/>
  <c r="AF590" i="1"/>
  <c r="AQ589" i="1"/>
  <c r="AJ589" i="1"/>
  <c r="AI589" i="1"/>
  <c r="AF589" i="1"/>
  <c r="AQ588" i="1"/>
  <c r="AJ588" i="1"/>
  <c r="AI588" i="1"/>
  <c r="AF588" i="1"/>
  <c r="AQ587" i="1"/>
  <c r="AJ587" i="1"/>
  <c r="AI587" i="1"/>
  <c r="AF587" i="1"/>
  <c r="AQ586" i="1"/>
  <c r="AJ586" i="1"/>
  <c r="AI586" i="1"/>
  <c r="AF586" i="1"/>
  <c r="AQ585" i="1"/>
  <c r="AJ585" i="1"/>
  <c r="AI585" i="1"/>
  <c r="AF585" i="1"/>
  <c r="AQ584" i="1"/>
  <c r="AJ584" i="1"/>
  <c r="AI584" i="1"/>
  <c r="AF584" i="1"/>
  <c r="AQ583" i="1"/>
  <c r="AJ583" i="1"/>
  <c r="AI583" i="1"/>
  <c r="AF583" i="1"/>
  <c r="AQ582" i="1"/>
  <c r="AJ582" i="1"/>
  <c r="AI582" i="1"/>
  <c r="AF582" i="1"/>
  <c r="AQ581" i="1"/>
  <c r="AJ581" i="1"/>
  <c r="AI581" i="1"/>
  <c r="AF581" i="1"/>
  <c r="AQ580" i="1"/>
  <c r="AJ580" i="1"/>
  <c r="AI580" i="1"/>
  <c r="AF580" i="1"/>
  <c r="AQ579" i="1"/>
  <c r="AJ579" i="1"/>
  <c r="AI579" i="1"/>
  <c r="AF579" i="1"/>
  <c r="AQ578" i="1"/>
  <c r="AJ578" i="1"/>
  <c r="AI578" i="1"/>
  <c r="AF578" i="1"/>
  <c r="AQ577" i="1"/>
  <c r="AJ577" i="1"/>
  <c r="AI577" i="1"/>
  <c r="AQ576" i="1"/>
  <c r="AJ576" i="1"/>
  <c r="AI576" i="1"/>
  <c r="AQ575" i="1"/>
  <c r="AJ575" i="1"/>
  <c r="AI575" i="1"/>
  <c r="AF575" i="1"/>
  <c r="AQ574" i="1"/>
  <c r="AJ574" i="1"/>
  <c r="AI574" i="1"/>
  <c r="AF574" i="1"/>
  <c r="AQ573" i="1"/>
  <c r="AJ573" i="1"/>
  <c r="AI573" i="1"/>
  <c r="AF573" i="1"/>
  <c r="AQ572" i="1"/>
  <c r="AJ572" i="1"/>
  <c r="AI572" i="1"/>
  <c r="AF572" i="1"/>
  <c r="AQ571" i="1"/>
  <c r="AJ571" i="1"/>
  <c r="AI571" i="1"/>
  <c r="AF571" i="1"/>
  <c r="AQ570" i="1"/>
  <c r="AJ570" i="1"/>
  <c r="AI570" i="1"/>
  <c r="AF570" i="1"/>
  <c r="AQ569" i="1"/>
  <c r="AJ569" i="1"/>
  <c r="AI569" i="1"/>
  <c r="AF569" i="1"/>
  <c r="AQ568" i="1"/>
  <c r="AJ568" i="1"/>
  <c r="AI568" i="1"/>
  <c r="AF568" i="1"/>
  <c r="AQ567" i="1"/>
  <c r="AJ567" i="1"/>
  <c r="AI567" i="1"/>
  <c r="AF567" i="1"/>
  <c r="AQ566" i="1"/>
  <c r="AJ566" i="1"/>
  <c r="AI566" i="1"/>
  <c r="AF566" i="1"/>
  <c r="AQ565" i="1"/>
  <c r="AJ565" i="1"/>
  <c r="AI565" i="1"/>
  <c r="AF565" i="1"/>
  <c r="AQ564" i="1"/>
  <c r="AJ564" i="1"/>
  <c r="AI564" i="1"/>
  <c r="AF564" i="1"/>
  <c r="AQ563" i="1"/>
  <c r="AJ563" i="1"/>
  <c r="AI563" i="1"/>
  <c r="AF563" i="1"/>
  <c r="AQ562" i="1"/>
  <c r="AJ562" i="1"/>
  <c r="AI562" i="1"/>
  <c r="AF562" i="1"/>
  <c r="AQ561" i="1"/>
  <c r="AJ561" i="1"/>
  <c r="AI561" i="1"/>
  <c r="AF561" i="1"/>
  <c r="AQ560" i="1"/>
  <c r="AJ560" i="1"/>
  <c r="AI560" i="1"/>
  <c r="AF560" i="1"/>
  <c r="AQ559" i="1"/>
  <c r="AJ559" i="1"/>
  <c r="AI559" i="1"/>
  <c r="AF559" i="1"/>
  <c r="AQ558" i="1"/>
  <c r="AJ558" i="1"/>
  <c r="AI558" i="1"/>
  <c r="AF558" i="1"/>
  <c r="AQ557" i="1"/>
  <c r="AJ557" i="1"/>
  <c r="AI557" i="1"/>
  <c r="AF557" i="1"/>
  <c r="AQ556" i="1"/>
  <c r="AJ556" i="1"/>
  <c r="AI556" i="1"/>
  <c r="AF556" i="1"/>
  <c r="AQ555" i="1"/>
  <c r="AJ555" i="1"/>
  <c r="AI555" i="1"/>
  <c r="AF555" i="1"/>
  <c r="AQ554" i="1"/>
  <c r="AJ554" i="1"/>
  <c r="AI554" i="1"/>
  <c r="AF554" i="1"/>
  <c r="AQ553" i="1"/>
  <c r="AJ553" i="1"/>
  <c r="AI553" i="1"/>
  <c r="AF553" i="1"/>
  <c r="AQ552" i="1"/>
  <c r="AJ552" i="1"/>
  <c r="AI552" i="1"/>
  <c r="AF552" i="1"/>
  <c r="AQ551" i="1"/>
  <c r="AJ551" i="1"/>
  <c r="AI551" i="1"/>
  <c r="AF551" i="1"/>
  <c r="AQ550" i="1"/>
  <c r="AJ550" i="1"/>
  <c r="AI550" i="1"/>
  <c r="AF550" i="1"/>
  <c r="AQ549" i="1"/>
  <c r="AJ549" i="1"/>
  <c r="AI549" i="1"/>
  <c r="AF549" i="1"/>
  <c r="AQ548" i="1"/>
  <c r="AJ548" i="1"/>
  <c r="AI548" i="1"/>
  <c r="AF548" i="1"/>
  <c r="AQ547" i="1"/>
  <c r="AJ547" i="1"/>
  <c r="AI547" i="1"/>
  <c r="AF547" i="1"/>
  <c r="AQ546" i="1"/>
  <c r="AJ546" i="1"/>
  <c r="AI546" i="1"/>
  <c r="AF546" i="1"/>
  <c r="AQ545" i="1"/>
  <c r="AJ545" i="1"/>
  <c r="AI545" i="1"/>
  <c r="AF545" i="1"/>
  <c r="AQ544" i="1"/>
  <c r="AJ544" i="1"/>
  <c r="AI544" i="1"/>
  <c r="AF544" i="1"/>
  <c r="AQ543" i="1"/>
  <c r="AJ543" i="1"/>
  <c r="AI543" i="1"/>
  <c r="AF543" i="1"/>
  <c r="AQ542" i="1"/>
  <c r="AJ542" i="1"/>
  <c r="AI542" i="1"/>
  <c r="AF542" i="1"/>
  <c r="AQ541" i="1"/>
  <c r="AJ541" i="1"/>
  <c r="AI541" i="1"/>
  <c r="AF541" i="1"/>
  <c r="AQ540" i="1"/>
  <c r="AJ540" i="1"/>
  <c r="AI540" i="1"/>
  <c r="AF540" i="1"/>
  <c r="AQ539" i="1"/>
  <c r="AJ539" i="1"/>
  <c r="AI539" i="1"/>
  <c r="AF539" i="1"/>
  <c r="AQ538" i="1"/>
  <c r="AJ538" i="1"/>
  <c r="AI538" i="1"/>
  <c r="AF538" i="1"/>
  <c r="AQ537" i="1"/>
  <c r="AJ537" i="1"/>
  <c r="AI537" i="1"/>
  <c r="AF537" i="1"/>
  <c r="AQ536" i="1"/>
  <c r="AJ536" i="1"/>
  <c r="AI536" i="1"/>
  <c r="AF536" i="1"/>
  <c r="AQ535" i="1"/>
  <c r="AJ535" i="1"/>
  <c r="AI535" i="1"/>
  <c r="AF535" i="1"/>
  <c r="AQ534" i="1"/>
  <c r="AJ534" i="1"/>
  <c r="AI534" i="1"/>
  <c r="AF534" i="1"/>
  <c r="AQ533" i="1"/>
  <c r="AJ533" i="1"/>
  <c r="AI533" i="1"/>
  <c r="AF533" i="1"/>
  <c r="AQ532" i="1"/>
  <c r="AJ532" i="1"/>
  <c r="AI532" i="1"/>
  <c r="AF532" i="1"/>
  <c r="AQ531" i="1"/>
  <c r="AJ531" i="1"/>
  <c r="AI531" i="1"/>
  <c r="AF531" i="1"/>
  <c r="AQ530" i="1"/>
  <c r="AJ530" i="1"/>
  <c r="AI530" i="1"/>
  <c r="AF530" i="1"/>
  <c r="AQ529" i="1"/>
  <c r="AJ529" i="1"/>
  <c r="AI529" i="1"/>
  <c r="AF529" i="1"/>
  <c r="AQ528" i="1"/>
  <c r="AJ528" i="1"/>
  <c r="AI528" i="1"/>
  <c r="AF528" i="1"/>
  <c r="AQ527" i="1"/>
  <c r="AJ527" i="1"/>
  <c r="AI527" i="1"/>
  <c r="AF527" i="1"/>
  <c r="AQ526" i="1"/>
  <c r="AJ526" i="1"/>
  <c r="AI526" i="1"/>
  <c r="AF526" i="1"/>
  <c r="AQ525" i="1"/>
  <c r="AJ525" i="1"/>
  <c r="AI525" i="1"/>
  <c r="AF525" i="1"/>
  <c r="AQ524" i="1"/>
  <c r="AJ524" i="1"/>
  <c r="AI524" i="1"/>
  <c r="AF524" i="1"/>
  <c r="AQ523" i="1"/>
  <c r="AJ523" i="1"/>
  <c r="AI523" i="1"/>
  <c r="AF523" i="1"/>
  <c r="AQ522" i="1"/>
  <c r="AJ522" i="1"/>
  <c r="AI522" i="1"/>
  <c r="AF522" i="1"/>
  <c r="AQ521" i="1"/>
  <c r="AJ521" i="1"/>
  <c r="AI521" i="1"/>
  <c r="AF521" i="1"/>
  <c r="AQ520" i="1"/>
  <c r="AJ520" i="1"/>
  <c r="AI520" i="1"/>
  <c r="AF520" i="1"/>
  <c r="AQ519" i="1"/>
  <c r="AJ519" i="1"/>
  <c r="AI519" i="1"/>
  <c r="AF519" i="1"/>
  <c r="AQ518" i="1"/>
  <c r="AJ518" i="1"/>
  <c r="AI518" i="1"/>
  <c r="AF518" i="1"/>
  <c r="AQ517" i="1"/>
  <c r="AJ517" i="1"/>
  <c r="AI517" i="1"/>
  <c r="AF517" i="1"/>
  <c r="AQ516" i="1"/>
  <c r="AJ516" i="1"/>
  <c r="AI516" i="1"/>
  <c r="AF516" i="1"/>
  <c r="AQ515" i="1"/>
  <c r="AJ515" i="1"/>
  <c r="AI515" i="1"/>
  <c r="AF515" i="1"/>
  <c r="AQ514" i="1"/>
  <c r="AJ514" i="1"/>
  <c r="AI514" i="1"/>
  <c r="AF514" i="1"/>
  <c r="AQ513" i="1"/>
  <c r="AJ513" i="1"/>
  <c r="AI513" i="1"/>
  <c r="AF513" i="1"/>
  <c r="AQ512" i="1"/>
  <c r="AJ512" i="1"/>
  <c r="AI512" i="1"/>
  <c r="AF512" i="1"/>
  <c r="AQ511" i="1"/>
  <c r="AJ511" i="1"/>
  <c r="AI511" i="1"/>
  <c r="AF511" i="1"/>
  <c r="AQ510" i="1"/>
  <c r="AJ510" i="1"/>
  <c r="AI510" i="1"/>
  <c r="AF510" i="1"/>
  <c r="AQ509" i="1"/>
  <c r="AJ509" i="1"/>
  <c r="AI509" i="1"/>
  <c r="AF509" i="1"/>
  <c r="AQ508" i="1"/>
  <c r="AJ508" i="1"/>
  <c r="AI508" i="1"/>
  <c r="AF508" i="1"/>
  <c r="AQ507" i="1"/>
  <c r="AJ507" i="1"/>
  <c r="AI507" i="1"/>
  <c r="AF507" i="1"/>
  <c r="AQ506" i="1"/>
  <c r="AJ506" i="1"/>
  <c r="AI506" i="1"/>
  <c r="AF506" i="1"/>
  <c r="AQ505" i="1"/>
  <c r="AJ505" i="1"/>
  <c r="AI505" i="1"/>
  <c r="AF505" i="1"/>
  <c r="AQ504" i="1"/>
  <c r="AJ504" i="1"/>
  <c r="AI504" i="1"/>
  <c r="AF504" i="1"/>
  <c r="AQ503" i="1"/>
  <c r="AJ503" i="1"/>
  <c r="AI503" i="1"/>
  <c r="AF503" i="1"/>
  <c r="AQ502" i="1"/>
  <c r="AJ502" i="1"/>
  <c r="AI502" i="1"/>
  <c r="AF502" i="1"/>
  <c r="AQ501" i="1"/>
  <c r="AJ501" i="1"/>
  <c r="AI501" i="1"/>
  <c r="AF501" i="1"/>
  <c r="AQ500" i="1"/>
  <c r="AJ500" i="1"/>
  <c r="AI500" i="1"/>
  <c r="AF500" i="1"/>
  <c r="AQ499" i="1"/>
  <c r="AJ499" i="1"/>
  <c r="AI499" i="1"/>
  <c r="AF499" i="1"/>
  <c r="AQ498" i="1"/>
  <c r="AJ498" i="1"/>
  <c r="AI498" i="1"/>
  <c r="AF498" i="1"/>
  <c r="AQ497" i="1"/>
  <c r="AJ497" i="1"/>
  <c r="AI497" i="1"/>
  <c r="AF497" i="1"/>
  <c r="AQ496" i="1"/>
  <c r="AJ496" i="1"/>
  <c r="AI496" i="1"/>
  <c r="AF496" i="1"/>
  <c r="AQ495" i="1"/>
  <c r="AJ495" i="1"/>
  <c r="AI495" i="1"/>
  <c r="AF495" i="1"/>
  <c r="AQ494" i="1"/>
  <c r="AJ494" i="1"/>
  <c r="AI494" i="1"/>
  <c r="AF494" i="1"/>
  <c r="AQ493" i="1"/>
  <c r="AJ493" i="1"/>
  <c r="AI493" i="1"/>
  <c r="AF493" i="1"/>
  <c r="AQ492" i="1"/>
  <c r="AJ492" i="1"/>
  <c r="AI492" i="1"/>
  <c r="AF492" i="1"/>
  <c r="AQ491" i="1"/>
  <c r="AJ491" i="1"/>
  <c r="AI491" i="1"/>
  <c r="AF491" i="1"/>
  <c r="AQ490" i="1"/>
  <c r="AJ490" i="1"/>
  <c r="AI490" i="1"/>
  <c r="AF490" i="1"/>
  <c r="AQ489" i="1"/>
  <c r="AJ489" i="1"/>
  <c r="AI489" i="1"/>
  <c r="AF489" i="1"/>
  <c r="AQ488" i="1"/>
  <c r="AJ488" i="1"/>
  <c r="AI488" i="1"/>
  <c r="AF488" i="1"/>
  <c r="AQ487" i="1"/>
  <c r="AJ487" i="1"/>
  <c r="AI487" i="1"/>
  <c r="AF487" i="1"/>
  <c r="AJ273" i="3"/>
  <c r="AI273" i="3"/>
  <c r="AF273" i="3"/>
  <c r="AJ272" i="3"/>
  <c r="AI272" i="3"/>
  <c r="AF272" i="3"/>
  <c r="AJ271" i="3"/>
  <c r="AI271" i="3"/>
  <c r="AF271" i="3"/>
  <c r="AJ270" i="3"/>
  <c r="AI270" i="3"/>
  <c r="AF270" i="3"/>
  <c r="AJ269" i="3"/>
  <c r="AI269" i="3"/>
  <c r="AF269" i="3"/>
  <c r="AJ268" i="3"/>
  <c r="AI268" i="3"/>
  <c r="AF268" i="3"/>
  <c r="AJ267" i="3"/>
  <c r="AI267" i="3"/>
  <c r="AF267" i="3"/>
  <c r="AJ266" i="3"/>
  <c r="AI266" i="3"/>
  <c r="AF266" i="3"/>
  <c r="AJ265" i="3"/>
  <c r="AI265" i="3"/>
  <c r="AF265" i="3"/>
  <c r="AJ264" i="3"/>
  <c r="AI264" i="3"/>
  <c r="AF264" i="3"/>
  <c r="AJ263" i="3"/>
  <c r="AI263" i="3"/>
  <c r="AF263" i="3"/>
  <c r="AJ262" i="3"/>
  <c r="AI262" i="3"/>
  <c r="AF262" i="3"/>
  <c r="AJ261" i="3"/>
  <c r="AI261" i="3"/>
  <c r="AF261" i="3"/>
  <c r="AJ260" i="3"/>
  <c r="AI260" i="3"/>
  <c r="AF260" i="3"/>
  <c r="AJ259" i="3"/>
  <c r="AI259" i="3"/>
  <c r="AF259" i="3"/>
  <c r="AJ258" i="3"/>
  <c r="AI258" i="3"/>
  <c r="AF258" i="3"/>
  <c r="AJ257" i="3"/>
  <c r="AI257" i="3"/>
  <c r="AF257" i="3"/>
  <c r="AJ256" i="3"/>
  <c r="AI256" i="3"/>
  <c r="AF256" i="3"/>
  <c r="AJ255" i="3"/>
  <c r="AI255" i="3"/>
  <c r="AF255" i="3"/>
  <c r="AJ254" i="3"/>
  <c r="AI254" i="3"/>
  <c r="AF254" i="3"/>
  <c r="AJ253" i="3"/>
  <c r="AI253" i="3"/>
  <c r="AF253" i="3"/>
  <c r="AJ252" i="3"/>
  <c r="AI252" i="3"/>
  <c r="AF252" i="3"/>
  <c r="AJ251" i="3"/>
  <c r="AI251" i="3"/>
  <c r="AF251" i="3"/>
  <c r="AJ250" i="3"/>
  <c r="AI250" i="3"/>
  <c r="AF250" i="3"/>
  <c r="AJ249" i="3"/>
  <c r="AI249" i="3"/>
  <c r="AF249" i="3"/>
  <c r="AJ248" i="3"/>
  <c r="AI248" i="3"/>
  <c r="AF248" i="3"/>
  <c r="AJ247" i="3"/>
  <c r="AI247" i="3"/>
  <c r="AF247" i="3"/>
  <c r="AJ246" i="3"/>
  <c r="AI246" i="3"/>
  <c r="AF246" i="3"/>
  <c r="AJ245" i="3"/>
  <c r="AI245" i="3"/>
  <c r="AF245" i="3"/>
  <c r="AJ244" i="3"/>
  <c r="AI244" i="3"/>
  <c r="AF244" i="3"/>
  <c r="AJ243" i="3"/>
  <c r="AI243" i="3"/>
  <c r="AF243" i="3"/>
  <c r="AJ242" i="3"/>
  <c r="AI242" i="3"/>
  <c r="AF242" i="3"/>
  <c r="AJ241" i="3"/>
  <c r="AI241" i="3"/>
  <c r="AF241" i="3"/>
  <c r="AJ240" i="3"/>
  <c r="AI240" i="3"/>
  <c r="AF240" i="3"/>
  <c r="AJ239" i="3"/>
  <c r="AI239" i="3"/>
  <c r="AF239" i="3"/>
  <c r="AJ238" i="3"/>
  <c r="AI238" i="3"/>
  <c r="AF238" i="3"/>
  <c r="AJ237" i="3"/>
  <c r="AI237" i="3"/>
  <c r="AF237" i="3"/>
  <c r="AJ236" i="3"/>
  <c r="AI236" i="3"/>
  <c r="AF236" i="3"/>
  <c r="AJ235" i="3"/>
  <c r="AI235" i="3"/>
  <c r="AF235" i="3"/>
  <c r="AJ234" i="3"/>
  <c r="AI234" i="3"/>
  <c r="AF234" i="3"/>
  <c r="AJ233" i="3"/>
  <c r="AI233" i="3"/>
  <c r="AF233" i="3"/>
  <c r="AJ232" i="3"/>
  <c r="AI232" i="3"/>
  <c r="AF232" i="3"/>
  <c r="AJ231" i="3"/>
  <c r="AI231" i="3"/>
  <c r="AF231" i="3"/>
  <c r="AJ230" i="3"/>
  <c r="AI230" i="3"/>
  <c r="AF230" i="3"/>
  <c r="AJ229" i="3"/>
  <c r="AI229" i="3"/>
  <c r="AF229" i="3"/>
  <c r="AJ228" i="3"/>
  <c r="AI228" i="3"/>
  <c r="AF228" i="3"/>
  <c r="AJ227" i="3"/>
  <c r="AI227" i="3"/>
  <c r="AF227" i="3"/>
  <c r="AJ226" i="3"/>
  <c r="AI226" i="3"/>
  <c r="AF226" i="3"/>
  <c r="AJ225" i="3"/>
  <c r="AI225" i="3"/>
  <c r="AF225" i="3"/>
  <c r="AJ224" i="3"/>
  <c r="AI224" i="3"/>
  <c r="AF224" i="3"/>
  <c r="AJ233" i="2"/>
  <c r="AF233" i="2"/>
  <c r="AJ232" i="2"/>
  <c r="AF232" i="2"/>
  <c r="AJ231" i="2"/>
  <c r="AF231" i="2"/>
  <c r="AJ230" i="2"/>
  <c r="AF230" i="2"/>
  <c r="AJ229" i="2"/>
  <c r="AF229" i="2"/>
  <c r="AJ228" i="2"/>
  <c r="AF228" i="2"/>
  <c r="AJ227" i="2"/>
  <c r="AF227" i="2"/>
  <c r="AJ226" i="2"/>
  <c r="AF226" i="2"/>
  <c r="AJ225" i="2"/>
  <c r="AI225" i="2"/>
  <c r="AF225" i="2"/>
  <c r="AJ224" i="2"/>
  <c r="AI224" i="2"/>
  <c r="AF224" i="2"/>
  <c r="AJ223" i="2"/>
  <c r="AI223" i="2"/>
  <c r="AF223" i="2"/>
  <c r="AJ222" i="2"/>
  <c r="AI222" i="2"/>
  <c r="AF222" i="2"/>
  <c r="AJ221" i="2"/>
  <c r="AI221" i="2"/>
  <c r="AF221" i="2"/>
  <c r="AJ220" i="2"/>
  <c r="AI220" i="2"/>
  <c r="AF220" i="2"/>
  <c r="AJ219" i="2"/>
  <c r="AI219" i="2"/>
  <c r="AF219" i="2"/>
  <c r="AJ218" i="2"/>
  <c r="AI218" i="2"/>
  <c r="AF218" i="2"/>
  <c r="AJ217" i="2"/>
  <c r="AI217" i="2"/>
  <c r="AF217" i="2"/>
  <c r="AJ216" i="2"/>
  <c r="AI216" i="2"/>
  <c r="AF216" i="2"/>
  <c r="AJ215" i="2"/>
  <c r="AI215" i="2"/>
  <c r="AF215" i="2"/>
  <c r="AJ214" i="2"/>
  <c r="AI214" i="2"/>
  <c r="AF214" i="2"/>
  <c r="AJ213" i="2"/>
  <c r="AI213" i="2"/>
  <c r="AF213" i="2"/>
  <c r="AJ212" i="2"/>
  <c r="AI212" i="2"/>
  <c r="AF212" i="2"/>
  <c r="AJ211" i="2"/>
  <c r="AI211" i="2"/>
  <c r="AF211" i="2"/>
  <c r="AJ210" i="2"/>
  <c r="AI210" i="2"/>
  <c r="AF210" i="2"/>
  <c r="AJ209" i="2"/>
  <c r="AI209" i="2"/>
  <c r="AF209" i="2"/>
  <c r="AJ208" i="2"/>
  <c r="AI208" i="2"/>
  <c r="AF208" i="2"/>
  <c r="AJ207" i="2"/>
  <c r="AI207" i="2"/>
  <c r="AF207" i="2"/>
  <c r="AJ206" i="2"/>
  <c r="AI206" i="2"/>
  <c r="AF206" i="2"/>
  <c r="AJ205" i="2"/>
  <c r="AI205" i="2"/>
  <c r="AF205" i="2"/>
  <c r="AJ204" i="2"/>
  <c r="AI204" i="2"/>
  <c r="AF204" i="2"/>
  <c r="AJ203" i="2"/>
  <c r="AI203" i="2"/>
  <c r="AF203" i="2"/>
  <c r="AJ202" i="2"/>
  <c r="AI202" i="2"/>
  <c r="AF202" i="2"/>
  <c r="AJ201" i="2"/>
  <c r="AI201" i="2"/>
  <c r="AF201" i="2"/>
  <c r="AJ200" i="2"/>
  <c r="AI200" i="2"/>
  <c r="AF200" i="2"/>
  <c r="AJ199" i="2"/>
  <c r="AI199" i="2"/>
  <c r="AF199" i="2"/>
  <c r="AJ198" i="2"/>
  <c r="AI198" i="2"/>
  <c r="AF198" i="2"/>
  <c r="AJ197" i="2"/>
  <c r="AI197" i="2"/>
  <c r="AF197" i="2"/>
  <c r="AJ196" i="2"/>
  <c r="AI196" i="2"/>
  <c r="AF196" i="2"/>
  <c r="AJ195" i="2"/>
  <c r="AI195" i="2"/>
  <c r="AF195" i="2"/>
  <c r="AJ194" i="2"/>
  <c r="AI194" i="2"/>
  <c r="AF194" i="2"/>
  <c r="AJ193" i="2"/>
  <c r="AI193" i="2"/>
  <c r="AF193" i="2"/>
  <c r="AJ192" i="2"/>
  <c r="AI192" i="2"/>
  <c r="AF192" i="2"/>
  <c r="AJ191" i="2"/>
  <c r="AI191" i="2"/>
  <c r="AF191" i="2"/>
  <c r="AJ190" i="2"/>
  <c r="AI190" i="2"/>
  <c r="AF190" i="2"/>
  <c r="AJ223" i="3" l="1"/>
  <c r="AI223" i="3"/>
  <c r="AF223" i="3"/>
  <c r="AJ222" i="3"/>
  <c r="AI222" i="3"/>
  <c r="AF222" i="3"/>
  <c r="AJ221" i="3"/>
  <c r="AI221" i="3"/>
  <c r="AF221" i="3"/>
  <c r="AJ220" i="3"/>
  <c r="AI220" i="3"/>
  <c r="AF220" i="3"/>
  <c r="AJ219" i="3"/>
  <c r="AI219" i="3"/>
  <c r="AF219" i="3"/>
  <c r="AJ218" i="3"/>
  <c r="AI218" i="3"/>
  <c r="AF218" i="3"/>
  <c r="AJ217" i="3"/>
  <c r="AI217" i="3"/>
  <c r="AF217" i="3"/>
  <c r="AJ216" i="3"/>
  <c r="AI216" i="3"/>
  <c r="AF216" i="3"/>
  <c r="AJ215" i="3"/>
  <c r="AI215" i="3"/>
  <c r="AF215" i="3"/>
  <c r="AJ214" i="3"/>
  <c r="AI214" i="3"/>
  <c r="AF214" i="3"/>
  <c r="AJ213" i="3"/>
  <c r="AI213" i="3"/>
  <c r="AF213" i="3"/>
  <c r="AJ212" i="3"/>
  <c r="AI212" i="3"/>
  <c r="AF212" i="3"/>
  <c r="AJ211" i="3"/>
  <c r="AI211" i="3"/>
  <c r="AF211" i="3"/>
  <c r="AJ210" i="3"/>
  <c r="AI210" i="3"/>
  <c r="AF210" i="3"/>
  <c r="AJ209" i="3"/>
  <c r="AI209" i="3"/>
  <c r="AF209" i="3"/>
  <c r="AJ208" i="3"/>
  <c r="AI208" i="3"/>
  <c r="AF208" i="3"/>
  <c r="AJ207" i="3"/>
  <c r="AI207" i="3"/>
  <c r="AF207" i="3"/>
  <c r="AJ206" i="3"/>
  <c r="AI206" i="3"/>
  <c r="AF206" i="3"/>
  <c r="AJ205" i="3"/>
  <c r="AI205" i="3"/>
  <c r="AF205" i="3"/>
  <c r="AJ204" i="3"/>
  <c r="AI204" i="3"/>
  <c r="AF204" i="3"/>
  <c r="AJ203" i="3"/>
  <c r="AI203" i="3"/>
  <c r="AF203" i="3"/>
  <c r="AJ202" i="3"/>
  <c r="AI202" i="3"/>
  <c r="AF202" i="3"/>
  <c r="AJ201" i="3"/>
  <c r="AI201" i="3"/>
  <c r="AF201" i="3"/>
  <c r="AJ200" i="3"/>
  <c r="AI200" i="3"/>
  <c r="AF200" i="3"/>
  <c r="AJ199" i="3"/>
  <c r="AI199" i="3"/>
  <c r="AF199" i="3"/>
  <c r="AJ198" i="3"/>
  <c r="AI198" i="3"/>
  <c r="AF198" i="3"/>
  <c r="AJ197" i="3"/>
  <c r="AI197" i="3"/>
  <c r="AF197" i="3"/>
  <c r="AJ196" i="3"/>
  <c r="AI196" i="3"/>
  <c r="AF196" i="3"/>
  <c r="AJ195" i="3"/>
  <c r="AI195" i="3"/>
  <c r="AF195" i="3"/>
  <c r="AJ194" i="3"/>
  <c r="AI194" i="3"/>
  <c r="AF194" i="3"/>
  <c r="AJ193" i="3"/>
  <c r="AI193" i="3"/>
  <c r="AF193" i="3"/>
  <c r="AJ192" i="3"/>
  <c r="AI192" i="3"/>
  <c r="AF192" i="3"/>
  <c r="AJ191" i="3"/>
  <c r="AI191" i="3"/>
  <c r="AF191" i="3"/>
  <c r="AJ190" i="3"/>
  <c r="AI190" i="3"/>
  <c r="AF190" i="3"/>
  <c r="AJ189" i="3"/>
  <c r="AI189" i="3"/>
  <c r="AF189" i="3"/>
  <c r="AJ188" i="3"/>
  <c r="AI188" i="3"/>
  <c r="AF188" i="3"/>
  <c r="AJ187" i="3"/>
  <c r="AI187" i="3"/>
  <c r="AF187" i="3"/>
  <c r="AJ186" i="3"/>
  <c r="AI186" i="3"/>
  <c r="AF186" i="3"/>
  <c r="AJ185" i="3"/>
  <c r="AI185" i="3"/>
  <c r="AF185" i="3"/>
  <c r="AJ184" i="3"/>
  <c r="AI184" i="3"/>
  <c r="AF184" i="3"/>
  <c r="AJ183" i="3"/>
  <c r="AI183" i="3"/>
  <c r="AF183" i="3"/>
  <c r="AJ182" i="3"/>
  <c r="AI182" i="3"/>
  <c r="AF182" i="3"/>
  <c r="AJ181" i="3"/>
  <c r="AI181" i="3"/>
  <c r="AF181" i="3"/>
  <c r="AJ180" i="3"/>
  <c r="AI180" i="3"/>
  <c r="AF180" i="3"/>
  <c r="AJ179" i="3"/>
  <c r="AI179" i="3"/>
  <c r="AF179" i="3"/>
  <c r="AJ178" i="3"/>
  <c r="AI178" i="3"/>
  <c r="AF178" i="3"/>
  <c r="AJ177" i="3"/>
  <c r="AI177" i="3"/>
  <c r="AF177" i="3"/>
  <c r="AJ176" i="3"/>
  <c r="AI176" i="3"/>
  <c r="AF176" i="3"/>
  <c r="AJ175" i="3"/>
  <c r="AI175" i="3"/>
  <c r="AF175" i="3"/>
  <c r="AJ174" i="3"/>
  <c r="AI174" i="3"/>
  <c r="AF174" i="3"/>
  <c r="AJ173" i="3"/>
  <c r="AI173" i="3"/>
  <c r="AF173" i="3"/>
  <c r="AJ172" i="3"/>
  <c r="AI172" i="3"/>
  <c r="AF172" i="3"/>
  <c r="AJ171" i="3"/>
  <c r="AI171" i="3"/>
  <c r="AF171" i="3"/>
  <c r="AJ170" i="3"/>
  <c r="AI170" i="3"/>
  <c r="AF170" i="3"/>
  <c r="AJ169" i="3"/>
  <c r="AI169" i="3"/>
  <c r="AF169" i="3"/>
  <c r="AJ168" i="3"/>
  <c r="AI168" i="3"/>
  <c r="AF168" i="3"/>
  <c r="AJ167" i="3"/>
  <c r="AI167" i="3"/>
  <c r="AF167" i="3"/>
  <c r="AJ166" i="3"/>
  <c r="AI166" i="3"/>
  <c r="AF166" i="3"/>
  <c r="AJ165" i="3"/>
  <c r="AI165" i="3"/>
  <c r="AF165" i="3"/>
  <c r="AJ164" i="3"/>
  <c r="AI164" i="3"/>
  <c r="AF164" i="3"/>
  <c r="AJ163" i="3"/>
  <c r="AI163" i="3"/>
  <c r="AF163" i="3"/>
  <c r="AJ162" i="3"/>
  <c r="AI162" i="3"/>
  <c r="AF162" i="3"/>
  <c r="AJ161" i="3"/>
  <c r="AI161" i="3"/>
  <c r="AF161" i="3"/>
  <c r="AJ160" i="3"/>
  <c r="AI160" i="3"/>
  <c r="AF160" i="3"/>
  <c r="AJ159" i="3"/>
  <c r="AI159" i="3"/>
  <c r="AF159" i="3"/>
  <c r="AJ158" i="3"/>
  <c r="AI158" i="3"/>
  <c r="AF158" i="3"/>
  <c r="AJ157" i="3"/>
  <c r="AI157" i="3"/>
  <c r="AF157" i="3"/>
  <c r="AJ156" i="3"/>
  <c r="AI156" i="3"/>
  <c r="AF156" i="3"/>
  <c r="AJ155" i="3"/>
  <c r="AI155" i="3"/>
  <c r="AF155" i="3"/>
  <c r="AJ154" i="3"/>
  <c r="AI154" i="3"/>
  <c r="AF154" i="3"/>
  <c r="AJ153" i="3"/>
  <c r="AI153" i="3"/>
  <c r="AF153" i="3"/>
  <c r="AJ152" i="3"/>
  <c r="AI152" i="3"/>
  <c r="AF152" i="3"/>
  <c r="AJ151" i="3"/>
  <c r="AI151" i="3"/>
  <c r="AF151" i="3"/>
  <c r="AJ150" i="3"/>
  <c r="AI150" i="3"/>
  <c r="AF150" i="3"/>
  <c r="AJ149" i="3"/>
  <c r="AI149" i="3"/>
  <c r="AF149" i="3"/>
  <c r="AJ148" i="3"/>
  <c r="AI148" i="3"/>
  <c r="AF148" i="3"/>
  <c r="AJ147" i="3"/>
  <c r="AI147" i="3"/>
  <c r="AF147" i="3"/>
  <c r="AJ146" i="3"/>
  <c r="AI146" i="3"/>
  <c r="AF146" i="3"/>
  <c r="AJ145" i="3"/>
  <c r="AI145" i="3"/>
  <c r="AF145" i="3"/>
  <c r="AJ144" i="3"/>
  <c r="AI144" i="3"/>
  <c r="AF144" i="3"/>
  <c r="AJ143" i="3"/>
  <c r="AI143" i="3"/>
  <c r="AF143" i="3"/>
  <c r="AJ142" i="3"/>
  <c r="AI142" i="3"/>
  <c r="AF142" i="3"/>
  <c r="AJ141" i="3"/>
  <c r="AI141" i="3"/>
  <c r="AF141" i="3"/>
  <c r="AJ140" i="3"/>
  <c r="AI140" i="3"/>
  <c r="AF140" i="3"/>
  <c r="AJ139" i="3"/>
  <c r="AI139" i="3"/>
  <c r="AF139" i="3"/>
  <c r="AJ138" i="3"/>
  <c r="AI138" i="3"/>
  <c r="AF138" i="3"/>
  <c r="AJ137" i="3"/>
  <c r="AI137" i="3"/>
  <c r="AF137" i="3"/>
  <c r="AJ136" i="3"/>
  <c r="AI136" i="3"/>
  <c r="AF136" i="3"/>
  <c r="AJ135" i="3"/>
  <c r="AI135" i="3"/>
  <c r="AF135" i="3"/>
  <c r="AJ134" i="3"/>
  <c r="AI134" i="3"/>
  <c r="AF134" i="3"/>
  <c r="AJ133" i="3"/>
  <c r="AI133" i="3"/>
  <c r="AF133" i="3"/>
  <c r="AJ132" i="3"/>
  <c r="AI132" i="3"/>
  <c r="AF132" i="3"/>
  <c r="AJ131" i="3"/>
  <c r="AI131" i="3"/>
  <c r="AF131" i="3"/>
  <c r="AJ130" i="3"/>
  <c r="AI130" i="3"/>
  <c r="AF130" i="3"/>
  <c r="AJ129" i="3"/>
  <c r="AI129" i="3"/>
  <c r="AF129" i="3"/>
  <c r="AJ128" i="3"/>
  <c r="AI128" i="3"/>
  <c r="AF128" i="3"/>
  <c r="AJ127" i="3"/>
  <c r="AI127" i="3"/>
  <c r="AF127" i="3"/>
  <c r="AJ126" i="3"/>
  <c r="AI126" i="3"/>
  <c r="AF126" i="3"/>
  <c r="AJ125" i="3"/>
  <c r="AI125" i="3"/>
  <c r="AF125" i="3"/>
  <c r="AJ124" i="3"/>
  <c r="AI124" i="3"/>
  <c r="AF124" i="3"/>
  <c r="AJ123" i="3"/>
  <c r="AI123" i="3"/>
  <c r="AF123" i="3"/>
  <c r="AJ122" i="3"/>
  <c r="AI122" i="3"/>
  <c r="AF122" i="3"/>
  <c r="AJ121" i="3"/>
  <c r="AI121" i="3"/>
  <c r="AF121" i="3"/>
  <c r="AJ120" i="3"/>
  <c r="AI120" i="3"/>
  <c r="AF120" i="3"/>
  <c r="AJ119" i="3"/>
  <c r="AI119" i="3"/>
  <c r="AF119" i="3"/>
  <c r="AJ118" i="3"/>
  <c r="AI118" i="3"/>
  <c r="AF118" i="3"/>
  <c r="AJ117" i="3"/>
  <c r="AI117" i="3"/>
  <c r="AF117" i="3"/>
  <c r="AJ116" i="3"/>
  <c r="AI116" i="3"/>
  <c r="AF116" i="3"/>
  <c r="AJ115" i="3"/>
  <c r="AI115" i="3"/>
  <c r="AF115" i="3"/>
  <c r="AJ114" i="3"/>
  <c r="AI114" i="3"/>
  <c r="AF114" i="3"/>
  <c r="AJ113" i="3"/>
  <c r="AI113" i="3"/>
  <c r="AF113" i="3"/>
  <c r="AJ112" i="3"/>
  <c r="AI112" i="3"/>
  <c r="AF112" i="3"/>
  <c r="AJ111" i="3"/>
  <c r="AI111" i="3"/>
  <c r="AF111" i="3"/>
  <c r="AJ110" i="3"/>
  <c r="AI110" i="3"/>
  <c r="AF110" i="3"/>
  <c r="AJ109" i="3"/>
  <c r="AI109" i="3"/>
  <c r="AF109" i="3"/>
  <c r="AJ108" i="3"/>
  <c r="AI108" i="3"/>
  <c r="AF108" i="3"/>
  <c r="AJ107" i="3"/>
  <c r="AI107" i="3"/>
  <c r="AF107" i="3"/>
  <c r="AJ106" i="3"/>
  <c r="AI106" i="3"/>
  <c r="AF106" i="3"/>
  <c r="AJ105" i="3"/>
  <c r="AI105" i="3"/>
  <c r="AF105" i="3"/>
  <c r="AJ104" i="3"/>
  <c r="AI104" i="3"/>
  <c r="AF104" i="3"/>
  <c r="AJ103" i="3"/>
  <c r="AI103" i="3"/>
  <c r="AF103" i="3"/>
  <c r="AJ102" i="3"/>
  <c r="AI102" i="3"/>
  <c r="AF102" i="3"/>
  <c r="AJ189" i="2"/>
  <c r="AI189" i="2"/>
  <c r="AF189" i="2"/>
  <c r="AB189" i="2"/>
  <c r="AJ188" i="2"/>
  <c r="AI188" i="2"/>
  <c r="AF188" i="2"/>
  <c r="AB188" i="2"/>
  <c r="AJ187" i="2"/>
  <c r="AI187" i="2"/>
  <c r="AF187" i="2"/>
  <c r="AB187" i="2"/>
  <c r="AJ186" i="2"/>
  <c r="AI186" i="2"/>
  <c r="AF186" i="2"/>
  <c r="AB186" i="2"/>
  <c r="AJ185" i="2"/>
  <c r="AI185" i="2"/>
  <c r="AF185" i="2"/>
  <c r="AB185" i="2"/>
  <c r="AJ184" i="2"/>
  <c r="AI184" i="2"/>
  <c r="AF184" i="2"/>
  <c r="AB184" i="2"/>
  <c r="AJ183" i="2"/>
  <c r="AI183" i="2"/>
  <c r="AF183" i="2"/>
  <c r="AB183" i="2"/>
  <c r="AJ182" i="2"/>
  <c r="AI182" i="2"/>
  <c r="AF182" i="2"/>
  <c r="AB182" i="2"/>
  <c r="AJ181" i="2"/>
  <c r="AI181" i="2"/>
  <c r="AF181" i="2"/>
  <c r="AB181" i="2"/>
  <c r="AJ180" i="2"/>
  <c r="AI180" i="2"/>
  <c r="AF180" i="2"/>
  <c r="AB180" i="2"/>
  <c r="AJ179" i="2"/>
  <c r="AI179" i="2"/>
  <c r="AF179" i="2"/>
  <c r="AB179" i="2"/>
  <c r="AJ178" i="2"/>
  <c r="AI178" i="2"/>
  <c r="AF178" i="2"/>
  <c r="AB178" i="2"/>
  <c r="AJ177" i="2"/>
  <c r="AI177" i="2"/>
  <c r="AF177" i="2"/>
  <c r="AB177" i="2"/>
  <c r="AJ176" i="2"/>
  <c r="AI176" i="2"/>
  <c r="AF176" i="2"/>
  <c r="AB176" i="2"/>
  <c r="AJ175" i="2"/>
  <c r="AI175" i="2"/>
  <c r="AF175" i="2"/>
  <c r="AB175" i="2"/>
  <c r="AJ174" i="2"/>
  <c r="AI174" i="2"/>
  <c r="AF174" i="2"/>
  <c r="AB174" i="2"/>
  <c r="AJ173" i="2"/>
  <c r="AI173" i="2"/>
  <c r="AF173" i="2"/>
  <c r="AB173" i="2"/>
  <c r="AJ172" i="2"/>
  <c r="AI172" i="2"/>
  <c r="AF172" i="2"/>
  <c r="AB172" i="2"/>
  <c r="AJ171" i="2"/>
  <c r="AI171" i="2"/>
  <c r="AF171" i="2"/>
  <c r="AB171" i="2"/>
  <c r="AJ170" i="2"/>
  <c r="AI170" i="2"/>
  <c r="AF170" i="2"/>
  <c r="AB170" i="2"/>
  <c r="AJ169" i="2"/>
  <c r="AI169" i="2"/>
  <c r="AF169" i="2"/>
  <c r="AB169" i="2"/>
  <c r="AJ168" i="2"/>
  <c r="AI168" i="2"/>
  <c r="AF168" i="2"/>
  <c r="AB168" i="2"/>
  <c r="AJ167" i="2"/>
  <c r="AI167" i="2"/>
  <c r="AF167" i="2"/>
  <c r="AB167" i="2"/>
  <c r="AJ166" i="2"/>
  <c r="AI166" i="2"/>
  <c r="AF166" i="2"/>
  <c r="AB166" i="2"/>
  <c r="AJ165" i="2"/>
  <c r="AI165" i="2"/>
  <c r="AF165" i="2"/>
  <c r="AB165" i="2"/>
  <c r="AJ164" i="2"/>
  <c r="AI164" i="2"/>
  <c r="AF164" i="2"/>
  <c r="AB164" i="2"/>
  <c r="AJ163" i="2"/>
  <c r="AI163" i="2"/>
  <c r="AF163" i="2"/>
  <c r="AB163" i="2"/>
  <c r="AJ162" i="2"/>
  <c r="AI162" i="2"/>
  <c r="AF162" i="2"/>
  <c r="AB162" i="2"/>
  <c r="AJ161" i="2"/>
  <c r="AI161" i="2"/>
  <c r="AF161" i="2"/>
  <c r="AB161" i="2"/>
  <c r="AJ160" i="2"/>
  <c r="AI160" i="2"/>
  <c r="AF160" i="2"/>
  <c r="AB160" i="2"/>
  <c r="AJ159" i="2"/>
  <c r="AI159" i="2"/>
  <c r="AF159" i="2"/>
  <c r="AB159" i="2"/>
  <c r="AJ158" i="2"/>
  <c r="AI158" i="2"/>
  <c r="AF158" i="2"/>
  <c r="AB158" i="2"/>
  <c r="AJ157" i="2"/>
  <c r="AI157" i="2"/>
  <c r="AF157" i="2"/>
  <c r="AB157" i="2"/>
  <c r="AJ156" i="2"/>
  <c r="AI156" i="2"/>
  <c r="AF156" i="2"/>
  <c r="AB156" i="2"/>
  <c r="AJ155" i="2"/>
  <c r="AI155" i="2"/>
  <c r="AF155" i="2"/>
  <c r="AB155" i="2"/>
  <c r="AJ154" i="2"/>
  <c r="AI154" i="2"/>
  <c r="AF154" i="2"/>
  <c r="AB154" i="2"/>
  <c r="AJ153" i="2"/>
  <c r="AI153" i="2"/>
  <c r="AF153" i="2"/>
  <c r="AB153" i="2"/>
  <c r="AJ152" i="2"/>
  <c r="AI152" i="2"/>
  <c r="AF152" i="2"/>
  <c r="AB152" i="2"/>
  <c r="AJ151" i="2"/>
  <c r="AI151" i="2"/>
  <c r="AF151" i="2"/>
  <c r="AB151" i="2"/>
  <c r="AJ150" i="2"/>
  <c r="AI150" i="2"/>
  <c r="AF150" i="2"/>
  <c r="AB150" i="2"/>
  <c r="AJ149" i="2"/>
  <c r="AI149" i="2"/>
  <c r="AF149" i="2"/>
  <c r="AB149" i="2"/>
  <c r="AJ148" i="2"/>
  <c r="AI148" i="2"/>
  <c r="AF148" i="2"/>
  <c r="AB148" i="2"/>
  <c r="AJ147" i="2"/>
  <c r="AI147" i="2"/>
  <c r="AF147" i="2"/>
  <c r="AB147" i="2"/>
  <c r="AJ146" i="2"/>
  <c r="AI146" i="2"/>
  <c r="AF146" i="2"/>
  <c r="AB146" i="2"/>
  <c r="AJ145" i="2"/>
  <c r="AI145" i="2"/>
  <c r="AF145" i="2"/>
  <c r="AB145" i="2"/>
  <c r="AJ144" i="2"/>
  <c r="AI144" i="2"/>
  <c r="AF144" i="2"/>
  <c r="AB144" i="2"/>
  <c r="AJ143" i="2"/>
  <c r="AI143" i="2"/>
  <c r="AF143" i="2"/>
  <c r="AB143" i="2"/>
  <c r="AJ142" i="2"/>
  <c r="AI142" i="2"/>
  <c r="AF142" i="2"/>
  <c r="AB142" i="2"/>
  <c r="AJ141" i="2"/>
  <c r="AI141" i="2"/>
  <c r="AF141" i="2"/>
  <c r="AB141" i="2"/>
  <c r="AJ140" i="2"/>
  <c r="AI140" i="2"/>
  <c r="AF140" i="2"/>
  <c r="AB140" i="2"/>
  <c r="AJ139" i="2"/>
  <c r="AI139" i="2"/>
  <c r="AF139" i="2"/>
  <c r="AB139" i="2"/>
  <c r="AJ138" i="2"/>
  <c r="AI138" i="2"/>
  <c r="AF138" i="2"/>
  <c r="AB138" i="2"/>
  <c r="AJ137" i="2"/>
  <c r="AI137" i="2"/>
  <c r="AF137" i="2"/>
  <c r="AB137" i="2"/>
  <c r="AJ136" i="2"/>
  <c r="AI136" i="2"/>
  <c r="AF136" i="2"/>
  <c r="AB136" i="2"/>
  <c r="AJ135" i="2"/>
  <c r="AF135" i="2"/>
  <c r="AB135" i="2"/>
  <c r="AJ134" i="2"/>
  <c r="AF134" i="2"/>
  <c r="AB134" i="2"/>
  <c r="AJ133" i="2"/>
  <c r="AF133" i="2"/>
  <c r="AB133" i="2"/>
  <c r="AJ132" i="2"/>
  <c r="AF132" i="2"/>
  <c r="AB132" i="2"/>
  <c r="AJ131" i="2"/>
  <c r="AF131" i="2"/>
  <c r="AB131" i="2"/>
  <c r="AJ130" i="2"/>
  <c r="AF130" i="2"/>
  <c r="AB130" i="2"/>
  <c r="AJ129" i="2"/>
  <c r="AF129" i="2"/>
  <c r="AB129" i="2"/>
  <c r="AJ128" i="2"/>
  <c r="AF128" i="2"/>
  <c r="AB128" i="2"/>
  <c r="AJ127" i="2"/>
  <c r="AF127" i="2"/>
  <c r="AB127" i="2"/>
  <c r="AJ126" i="2"/>
  <c r="AF126" i="2"/>
  <c r="AB126" i="2"/>
  <c r="AJ125" i="2"/>
  <c r="AF125" i="2"/>
  <c r="AB125" i="2"/>
  <c r="AJ124" i="2"/>
  <c r="AF124" i="2"/>
  <c r="AB124" i="2"/>
  <c r="AJ123" i="2"/>
  <c r="AF123" i="2"/>
  <c r="AB123" i="2"/>
  <c r="AJ122" i="2"/>
  <c r="AF122" i="2"/>
  <c r="AB122" i="2"/>
  <c r="AJ121" i="2"/>
  <c r="AF121" i="2"/>
  <c r="AB121" i="2"/>
  <c r="AJ120" i="2"/>
  <c r="AF120" i="2"/>
  <c r="AB120" i="2"/>
  <c r="AJ119" i="2"/>
  <c r="AI119" i="2"/>
  <c r="AF119" i="2"/>
  <c r="AB119" i="2"/>
  <c r="AJ118" i="2"/>
  <c r="AI118" i="2"/>
  <c r="AF118" i="2"/>
  <c r="AB118" i="2"/>
  <c r="AJ117" i="2"/>
  <c r="AI117" i="2"/>
  <c r="AF117" i="2"/>
  <c r="AB117" i="2"/>
  <c r="AJ116" i="2"/>
  <c r="AI116" i="2"/>
  <c r="AF116" i="2"/>
  <c r="AB116" i="2"/>
  <c r="AJ115" i="2"/>
  <c r="AI115" i="2"/>
  <c r="AF115" i="2"/>
  <c r="AB115" i="2"/>
  <c r="AJ114" i="2"/>
  <c r="AI114" i="2"/>
  <c r="AF114" i="2"/>
  <c r="AB114" i="2"/>
  <c r="AJ113" i="2"/>
  <c r="AI113" i="2"/>
  <c r="AF113" i="2"/>
  <c r="AB113" i="2"/>
  <c r="AJ112" i="2"/>
  <c r="AI112" i="2"/>
  <c r="AF112" i="2"/>
  <c r="AB112" i="2"/>
  <c r="AJ111" i="2"/>
  <c r="AI111" i="2"/>
  <c r="AF111" i="2"/>
  <c r="AB111" i="2"/>
  <c r="AJ110" i="2"/>
  <c r="AI110" i="2"/>
  <c r="AF110" i="2"/>
  <c r="AB110" i="2"/>
  <c r="AJ109" i="2"/>
  <c r="AI109" i="2"/>
  <c r="AF109" i="2"/>
  <c r="AB109" i="2"/>
  <c r="AJ108" i="2"/>
  <c r="AI108" i="2"/>
  <c r="AF108" i="2"/>
  <c r="AB108" i="2"/>
  <c r="AJ107" i="2"/>
  <c r="AI107" i="2"/>
  <c r="AF107" i="2"/>
  <c r="AB107" i="2"/>
  <c r="AJ106" i="2"/>
  <c r="AI106" i="2"/>
  <c r="AF106" i="2"/>
  <c r="AB106" i="2"/>
  <c r="AJ105" i="2"/>
  <c r="AI105" i="2"/>
  <c r="AF105" i="2"/>
  <c r="AB105" i="2"/>
  <c r="AJ104" i="2"/>
  <c r="AI104" i="2"/>
  <c r="AF104" i="2"/>
  <c r="AB104" i="2"/>
  <c r="AJ103" i="2"/>
  <c r="AI103" i="2"/>
  <c r="AF103" i="2"/>
  <c r="AB103" i="2"/>
  <c r="AJ102" i="2"/>
  <c r="AI102" i="2"/>
  <c r="AF102" i="2"/>
  <c r="AB102" i="2"/>
  <c r="AJ101" i="2"/>
  <c r="AI101" i="2"/>
  <c r="AF101" i="2"/>
  <c r="AB101" i="2"/>
  <c r="AJ100" i="2"/>
  <c r="AI100" i="2"/>
  <c r="AF100" i="2"/>
  <c r="AB100" i="2"/>
  <c r="AJ99" i="2"/>
  <c r="AI99" i="2"/>
  <c r="AF99" i="2"/>
  <c r="AB99" i="2"/>
  <c r="AJ98" i="2"/>
  <c r="AI98" i="2"/>
  <c r="AF98" i="2"/>
  <c r="AB98" i="2"/>
  <c r="AJ97" i="2"/>
  <c r="AI97" i="2"/>
  <c r="AF97" i="2"/>
  <c r="AB97" i="2"/>
  <c r="AJ96" i="2"/>
  <c r="AI96" i="2"/>
  <c r="AF96" i="2"/>
  <c r="AB96" i="2"/>
  <c r="AJ95" i="2"/>
  <c r="AI95" i="2"/>
  <c r="AF95" i="2"/>
  <c r="AB95" i="2"/>
  <c r="AJ94" i="2"/>
  <c r="AI94" i="2"/>
  <c r="AF94" i="2"/>
  <c r="AB94" i="2"/>
  <c r="AJ93" i="2"/>
  <c r="AI93" i="2"/>
  <c r="AF93" i="2"/>
  <c r="AB93" i="2"/>
  <c r="AJ92" i="2"/>
  <c r="AI92" i="2"/>
  <c r="AF92" i="2"/>
  <c r="AB92" i="2"/>
  <c r="AJ91" i="2"/>
  <c r="AI91" i="2"/>
  <c r="AF91" i="2"/>
  <c r="AB91" i="2"/>
  <c r="AJ90" i="2"/>
  <c r="AI90" i="2"/>
  <c r="AF90" i="2"/>
  <c r="AB90" i="2"/>
  <c r="AJ89" i="2"/>
  <c r="AI89" i="2"/>
  <c r="AF89" i="2"/>
  <c r="AB89" i="2"/>
  <c r="AJ88" i="2"/>
  <c r="AI88" i="2"/>
  <c r="AF88" i="2"/>
  <c r="AB88" i="2"/>
  <c r="AJ87" i="2"/>
  <c r="AI87" i="2"/>
  <c r="AF87" i="2"/>
  <c r="AB87" i="2"/>
  <c r="AJ86" i="2"/>
  <c r="AI86" i="2"/>
  <c r="AF86" i="2"/>
  <c r="AB86" i="2"/>
  <c r="AJ85" i="2"/>
  <c r="AI85" i="2"/>
  <c r="AF85" i="2"/>
  <c r="AB85" i="2"/>
  <c r="AJ84" i="2"/>
  <c r="AI84" i="2"/>
  <c r="AF84" i="2"/>
  <c r="AB84" i="2"/>
  <c r="AJ83" i="2"/>
  <c r="AI83" i="2"/>
  <c r="AF83" i="2"/>
  <c r="AB83" i="2"/>
  <c r="AJ82" i="2"/>
  <c r="AI82" i="2"/>
  <c r="AF82" i="2"/>
  <c r="AB82" i="2"/>
  <c r="AJ81" i="2"/>
  <c r="AI81" i="2"/>
  <c r="AF81" i="2"/>
  <c r="AB81" i="2"/>
  <c r="AJ80" i="2"/>
  <c r="AI80" i="2"/>
  <c r="AF80" i="2"/>
  <c r="AB80" i="2"/>
  <c r="AJ79" i="2"/>
  <c r="AI79" i="2"/>
  <c r="AF79" i="2"/>
  <c r="AB79" i="2"/>
  <c r="AJ78" i="2"/>
  <c r="AI78" i="2"/>
  <c r="AF78" i="2"/>
  <c r="AB78" i="2"/>
  <c r="AJ77" i="2"/>
  <c r="AI77" i="2"/>
  <c r="AF77" i="2"/>
  <c r="AB77" i="2"/>
  <c r="AJ76" i="2"/>
  <c r="AI76" i="2"/>
  <c r="AF76" i="2"/>
  <c r="AB76" i="2"/>
  <c r="AJ75" i="2"/>
  <c r="AI75" i="2"/>
  <c r="AF75" i="2"/>
  <c r="AB75" i="2"/>
  <c r="AJ74" i="2"/>
  <c r="AI74" i="2"/>
  <c r="AF74" i="2"/>
  <c r="AB74" i="2"/>
  <c r="AJ73" i="2"/>
  <c r="AI73" i="2"/>
  <c r="AF73" i="2"/>
  <c r="AB73" i="2"/>
  <c r="AJ72" i="2"/>
  <c r="AI72" i="2"/>
  <c r="AF72" i="2"/>
  <c r="AB72" i="2"/>
  <c r="AJ71" i="2"/>
  <c r="AI71" i="2"/>
  <c r="AF71" i="2"/>
  <c r="AB71" i="2"/>
  <c r="AJ70" i="2"/>
  <c r="AI70" i="2"/>
  <c r="AF70" i="2"/>
  <c r="AB70" i="2"/>
  <c r="AJ69" i="2"/>
  <c r="AI69" i="2"/>
  <c r="AF69" i="2"/>
  <c r="AB69" i="2"/>
  <c r="AJ68" i="2"/>
  <c r="AI68" i="2"/>
  <c r="AF68" i="2"/>
  <c r="AB68" i="2"/>
  <c r="AQ486" i="1"/>
  <c r="AJ486" i="1"/>
  <c r="AI486" i="1"/>
  <c r="AF486" i="1"/>
  <c r="AB486" i="1"/>
  <c r="AQ485" i="1"/>
  <c r="AJ485" i="1"/>
  <c r="AI485" i="1"/>
  <c r="AF485" i="1"/>
  <c r="AB485" i="1"/>
  <c r="AQ484" i="1"/>
  <c r="AJ484" i="1"/>
  <c r="AI484" i="1"/>
  <c r="AF484" i="1"/>
  <c r="AB484" i="1"/>
  <c r="AQ483" i="1"/>
  <c r="AJ483" i="1"/>
  <c r="AI483" i="1"/>
  <c r="AF483" i="1"/>
  <c r="AB483" i="1"/>
  <c r="AQ482" i="1"/>
  <c r="AJ482" i="1"/>
  <c r="AI482" i="1"/>
  <c r="AF482" i="1"/>
  <c r="AB482" i="1"/>
  <c r="AQ481" i="1"/>
  <c r="AJ481" i="1"/>
  <c r="AI481" i="1"/>
  <c r="AF481" i="1"/>
  <c r="AB481" i="1"/>
  <c r="AQ480" i="1"/>
  <c r="AJ480" i="1"/>
  <c r="AI480" i="1"/>
  <c r="AF480" i="1"/>
  <c r="AB480" i="1"/>
  <c r="AQ479" i="1"/>
  <c r="AJ479" i="1"/>
  <c r="AI479" i="1"/>
  <c r="AF479" i="1"/>
  <c r="AB479" i="1"/>
  <c r="AQ478" i="1"/>
  <c r="AJ478" i="1"/>
  <c r="AI478" i="1"/>
  <c r="AF478" i="1"/>
  <c r="AB478" i="1"/>
  <c r="AQ477" i="1"/>
  <c r="AJ477" i="1"/>
  <c r="AI477" i="1"/>
  <c r="AF477" i="1"/>
  <c r="AB477" i="1"/>
  <c r="AQ476" i="1"/>
  <c r="AJ476" i="1"/>
  <c r="AI476" i="1"/>
  <c r="AF476" i="1"/>
  <c r="AB476" i="1"/>
  <c r="AQ475" i="1"/>
  <c r="AJ475" i="1"/>
  <c r="AI475" i="1"/>
  <c r="AF475" i="1"/>
  <c r="AB475" i="1"/>
  <c r="AQ474" i="1"/>
  <c r="AJ474" i="1"/>
  <c r="AI474" i="1"/>
  <c r="AF474" i="1"/>
  <c r="AB474" i="1"/>
  <c r="AQ473" i="1"/>
  <c r="AJ473" i="1"/>
  <c r="AI473" i="1"/>
  <c r="AF473" i="1"/>
  <c r="AB473" i="1"/>
  <c r="AQ472" i="1"/>
  <c r="AJ472" i="1"/>
  <c r="AI472" i="1"/>
  <c r="AF472" i="1"/>
  <c r="AB472" i="1"/>
  <c r="AQ471" i="1"/>
  <c r="AJ471" i="1"/>
  <c r="AI471" i="1"/>
  <c r="AF471" i="1"/>
  <c r="AB471" i="1"/>
  <c r="AQ470" i="1"/>
  <c r="AJ470" i="1"/>
  <c r="AI470" i="1"/>
  <c r="AF470" i="1"/>
  <c r="AB470" i="1"/>
  <c r="AQ469" i="1"/>
  <c r="AJ469" i="1"/>
  <c r="AI469" i="1"/>
  <c r="AF469" i="1"/>
  <c r="AB469" i="1"/>
  <c r="AQ468" i="1"/>
  <c r="AJ468" i="1"/>
  <c r="AI468" i="1"/>
  <c r="AF468" i="1"/>
  <c r="AB468" i="1"/>
  <c r="AQ467" i="1"/>
  <c r="AJ467" i="1"/>
  <c r="AI467" i="1"/>
  <c r="AF467" i="1"/>
  <c r="AB467" i="1"/>
  <c r="AQ466" i="1"/>
  <c r="AJ466" i="1"/>
  <c r="AI466" i="1"/>
  <c r="AF466" i="1"/>
  <c r="AB466" i="1"/>
  <c r="AQ465" i="1"/>
  <c r="AJ465" i="1"/>
  <c r="AI465" i="1"/>
  <c r="AF465" i="1"/>
  <c r="AB465" i="1"/>
  <c r="AQ464" i="1"/>
  <c r="AJ464" i="1"/>
  <c r="AI464" i="1"/>
  <c r="AF464" i="1"/>
  <c r="AB464" i="1"/>
  <c r="AQ463" i="1"/>
  <c r="AJ463" i="1"/>
  <c r="AI463" i="1"/>
  <c r="AF463" i="1"/>
  <c r="AB463" i="1"/>
  <c r="AQ462" i="1"/>
  <c r="AJ462" i="1"/>
  <c r="AI462" i="1"/>
  <c r="AF462" i="1"/>
  <c r="AB462" i="1"/>
  <c r="AQ461" i="1"/>
  <c r="AJ461" i="1"/>
  <c r="AI461" i="1"/>
  <c r="AF461" i="1"/>
  <c r="AB461" i="1"/>
  <c r="AQ460" i="1"/>
  <c r="AJ460" i="1"/>
  <c r="AI460" i="1"/>
  <c r="AF460" i="1"/>
  <c r="AB460" i="1"/>
  <c r="AQ459" i="1"/>
  <c r="AJ459" i="1"/>
  <c r="AI459" i="1"/>
  <c r="AF459" i="1"/>
  <c r="AB459" i="1"/>
  <c r="AQ458" i="1"/>
  <c r="AJ458" i="1"/>
  <c r="AI458" i="1"/>
  <c r="AF458" i="1"/>
  <c r="AB458" i="1"/>
  <c r="AQ457" i="1"/>
  <c r="AJ457" i="1"/>
  <c r="AI457" i="1"/>
  <c r="AF457" i="1"/>
  <c r="AB457" i="1"/>
  <c r="AQ456" i="1"/>
  <c r="AJ456" i="1"/>
  <c r="AI456" i="1"/>
  <c r="AF456" i="1"/>
  <c r="AB456" i="1"/>
  <c r="AQ455" i="1"/>
  <c r="AJ455" i="1"/>
  <c r="AI455" i="1"/>
  <c r="AF455" i="1"/>
  <c r="AB455" i="1"/>
  <c r="AQ454" i="1"/>
  <c r="AJ454" i="1"/>
  <c r="AI454" i="1"/>
  <c r="AF454" i="1"/>
  <c r="AB454" i="1"/>
  <c r="AQ453" i="1"/>
  <c r="AJ453" i="1"/>
  <c r="AI453" i="1"/>
  <c r="AF453" i="1"/>
  <c r="AB453" i="1"/>
  <c r="AQ452" i="1"/>
  <c r="AJ452" i="1"/>
  <c r="AI452" i="1"/>
  <c r="AF452" i="1"/>
  <c r="AB452" i="1"/>
  <c r="AQ451" i="1"/>
  <c r="AJ451" i="1"/>
  <c r="AI451" i="1"/>
  <c r="AF451" i="1"/>
  <c r="AB451" i="1"/>
  <c r="AQ450" i="1"/>
  <c r="AJ450" i="1"/>
  <c r="AI450" i="1"/>
  <c r="AF450" i="1"/>
  <c r="AB450" i="1"/>
  <c r="AQ449" i="1"/>
  <c r="AJ449" i="1"/>
  <c r="AI449" i="1"/>
  <c r="AF449" i="1"/>
  <c r="AB449" i="1"/>
  <c r="AQ448" i="1"/>
  <c r="AJ448" i="1"/>
  <c r="AI448" i="1"/>
  <c r="AF448" i="1"/>
  <c r="AB448" i="1"/>
  <c r="AQ447" i="1"/>
  <c r="AJ447" i="1"/>
  <c r="AI447" i="1"/>
  <c r="AF447" i="1"/>
  <c r="AB447" i="1"/>
  <c r="AQ446" i="1"/>
  <c r="AJ446" i="1"/>
  <c r="AI446" i="1"/>
  <c r="AF446" i="1"/>
  <c r="AB446" i="1"/>
  <c r="AQ445" i="1"/>
  <c r="AJ445" i="1"/>
  <c r="AI445" i="1"/>
  <c r="AF445" i="1"/>
  <c r="AB445" i="1"/>
  <c r="AQ444" i="1"/>
  <c r="AJ444" i="1"/>
  <c r="AI444" i="1"/>
  <c r="AF444" i="1"/>
  <c r="AB444" i="1"/>
  <c r="AQ443" i="1"/>
  <c r="AJ443" i="1"/>
  <c r="AI443" i="1"/>
  <c r="AF443" i="1"/>
  <c r="AB443" i="1"/>
  <c r="AQ442" i="1"/>
  <c r="AJ442" i="1"/>
  <c r="AI442" i="1"/>
  <c r="AF442" i="1"/>
  <c r="AB442" i="1"/>
  <c r="AQ441" i="1"/>
  <c r="AJ441" i="1"/>
  <c r="AI441" i="1"/>
  <c r="AF441" i="1"/>
  <c r="AB441" i="1"/>
  <c r="AQ440" i="1"/>
  <c r="AJ440" i="1"/>
  <c r="AI440" i="1"/>
  <c r="AF440" i="1"/>
  <c r="AB440" i="1"/>
  <c r="AQ439" i="1"/>
  <c r="AJ439" i="1"/>
  <c r="AI439" i="1"/>
  <c r="AF439" i="1"/>
  <c r="AB439" i="1"/>
  <c r="AQ438" i="1"/>
  <c r="AJ438" i="1"/>
  <c r="AI438" i="1"/>
  <c r="AF438" i="1"/>
  <c r="AB438" i="1"/>
  <c r="AQ437" i="1"/>
  <c r="AJ437" i="1"/>
  <c r="AI437" i="1"/>
  <c r="AF437" i="1"/>
  <c r="AB437" i="1"/>
  <c r="AQ436" i="1"/>
  <c r="AJ436" i="1"/>
  <c r="AI436" i="1"/>
  <c r="AF436" i="1"/>
  <c r="AB436" i="1"/>
  <c r="AQ435" i="1"/>
  <c r="AJ435" i="1"/>
  <c r="AI435" i="1"/>
  <c r="AF435" i="1"/>
  <c r="AB435" i="1"/>
  <c r="AQ434" i="1"/>
  <c r="AJ434" i="1"/>
  <c r="AI434" i="1"/>
  <c r="AF434" i="1"/>
  <c r="AB434" i="1"/>
  <c r="AQ433" i="1"/>
  <c r="AJ433" i="1"/>
  <c r="AI433" i="1"/>
  <c r="AF433" i="1"/>
  <c r="AB433" i="1"/>
  <c r="AQ432" i="1"/>
  <c r="AJ432" i="1"/>
  <c r="AI432" i="1"/>
  <c r="AF432" i="1"/>
  <c r="AB432" i="1"/>
  <c r="AQ431" i="1"/>
  <c r="AJ431" i="1"/>
  <c r="AI431" i="1"/>
  <c r="AF431" i="1"/>
  <c r="AB431" i="1"/>
  <c r="AQ430" i="1"/>
  <c r="AJ430" i="1"/>
  <c r="AI430" i="1"/>
  <c r="AF430" i="1"/>
  <c r="AB430" i="1"/>
  <c r="AQ429" i="1"/>
  <c r="AJ429" i="1"/>
  <c r="AI429" i="1"/>
  <c r="AF429" i="1"/>
  <c r="AB429" i="1"/>
  <c r="AQ428" i="1"/>
  <c r="AJ428" i="1"/>
  <c r="AI428" i="1"/>
  <c r="AF428" i="1"/>
  <c r="AB428" i="1"/>
  <c r="AQ427" i="1"/>
  <c r="AJ427" i="1"/>
  <c r="AI427" i="1"/>
  <c r="AF427" i="1"/>
  <c r="AB427" i="1"/>
  <c r="AQ426" i="1"/>
  <c r="AJ426" i="1"/>
  <c r="AI426" i="1"/>
  <c r="AF426" i="1"/>
  <c r="AB426" i="1"/>
  <c r="AQ425" i="1"/>
  <c r="AJ425" i="1"/>
  <c r="AI425" i="1"/>
  <c r="AF425" i="1"/>
  <c r="AB425" i="1"/>
  <c r="AQ424" i="1"/>
  <c r="AJ424" i="1"/>
  <c r="AI424" i="1"/>
  <c r="AF424" i="1"/>
  <c r="AB424" i="1"/>
  <c r="AQ423" i="1"/>
  <c r="AJ423" i="1"/>
  <c r="AI423" i="1"/>
  <c r="AF423" i="1"/>
  <c r="AB423" i="1"/>
  <c r="AQ422" i="1"/>
  <c r="AJ422" i="1"/>
  <c r="AI422" i="1"/>
  <c r="AF422" i="1"/>
  <c r="AB422" i="1"/>
  <c r="AQ421" i="1"/>
  <c r="AJ421" i="1"/>
  <c r="AI421" i="1"/>
  <c r="AF421" i="1"/>
  <c r="AB421" i="1"/>
  <c r="AQ420" i="1"/>
  <c r="AJ420" i="1"/>
  <c r="AI420" i="1"/>
  <c r="AF420" i="1"/>
  <c r="AB420" i="1"/>
  <c r="AQ419" i="1"/>
  <c r="AJ419" i="1"/>
  <c r="AI419" i="1"/>
  <c r="AF419" i="1"/>
  <c r="AB419" i="1"/>
  <c r="AQ418" i="1"/>
  <c r="AJ418" i="1"/>
  <c r="AI418" i="1"/>
  <c r="AF418" i="1"/>
  <c r="AB418" i="1"/>
  <c r="AQ417" i="1"/>
  <c r="AJ417" i="1"/>
  <c r="AI417" i="1"/>
  <c r="AF417" i="1"/>
  <c r="AB417" i="1"/>
  <c r="AQ416" i="1"/>
  <c r="AJ416" i="1"/>
  <c r="AI416" i="1"/>
  <c r="AF416" i="1"/>
  <c r="AB416" i="1"/>
  <c r="AQ415" i="1"/>
  <c r="AJ415" i="1"/>
  <c r="AI415" i="1"/>
  <c r="AF415" i="1"/>
  <c r="AB415" i="1"/>
  <c r="AQ414" i="1"/>
  <c r="AJ414" i="1"/>
  <c r="AI414" i="1"/>
  <c r="AF414" i="1"/>
  <c r="AB414" i="1"/>
  <c r="AQ413" i="1"/>
  <c r="AJ413" i="1"/>
  <c r="AI413" i="1"/>
  <c r="AF413" i="1"/>
  <c r="AB413" i="1"/>
  <c r="AQ412" i="1"/>
  <c r="AJ412" i="1"/>
  <c r="AI412" i="1"/>
  <c r="AF412" i="1"/>
  <c r="AB412" i="1"/>
  <c r="AQ411" i="1"/>
  <c r="AJ411" i="1"/>
  <c r="AI411" i="1"/>
  <c r="AF411" i="1"/>
  <c r="AB411" i="1"/>
  <c r="AQ410" i="1"/>
  <c r="AJ410" i="1"/>
  <c r="AI410" i="1"/>
  <c r="AF410" i="1"/>
  <c r="AB410" i="1"/>
  <c r="AQ409" i="1"/>
  <c r="AJ409" i="1"/>
  <c r="AI409" i="1"/>
  <c r="AF409" i="1"/>
  <c r="AB409" i="1"/>
  <c r="AQ408" i="1"/>
  <c r="AJ408" i="1"/>
  <c r="AI408" i="1"/>
  <c r="AF408" i="1"/>
  <c r="AB408" i="1"/>
  <c r="AQ407" i="1"/>
  <c r="AJ407" i="1"/>
  <c r="AI407" i="1"/>
  <c r="AF407" i="1"/>
  <c r="AB407" i="1"/>
  <c r="AQ406" i="1"/>
  <c r="AJ406" i="1"/>
  <c r="AI406" i="1"/>
  <c r="AF406" i="1"/>
  <c r="AB406" i="1"/>
  <c r="AQ405" i="1"/>
  <c r="AJ405" i="1"/>
  <c r="AI405" i="1"/>
  <c r="AF405" i="1"/>
  <c r="AB405" i="1"/>
  <c r="AQ404" i="1"/>
  <c r="AJ404" i="1"/>
  <c r="AI404" i="1"/>
  <c r="AF404" i="1"/>
  <c r="AB404" i="1"/>
  <c r="AQ403" i="1"/>
  <c r="AJ403" i="1"/>
  <c r="AI403" i="1"/>
  <c r="AF403" i="1"/>
  <c r="AB403" i="1"/>
  <c r="AQ402" i="1"/>
  <c r="AJ402" i="1"/>
  <c r="AI402" i="1"/>
  <c r="AF402" i="1"/>
  <c r="AB402" i="1"/>
  <c r="AQ401" i="1"/>
  <c r="AJ401" i="1"/>
  <c r="AI401" i="1"/>
  <c r="AF401" i="1"/>
  <c r="AB401" i="1"/>
  <c r="AQ400" i="1"/>
  <c r="AJ400" i="1"/>
  <c r="AI400" i="1"/>
  <c r="AF400" i="1"/>
  <c r="AB400" i="1"/>
  <c r="AQ399" i="1"/>
  <c r="AJ399" i="1"/>
  <c r="AI399" i="1"/>
  <c r="AF399" i="1"/>
  <c r="AB399" i="1"/>
  <c r="AQ398" i="1"/>
  <c r="AJ398" i="1"/>
  <c r="AI398" i="1"/>
  <c r="AF398" i="1"/>
  <c r="AB398" i="1"/>
  <c r="AQ397" i="1"/>
  <c r="AJ397" i="1"/>
  <c r="AI397" i="1"/>
  <c r="AF397" i="1"/>
  <c r="AB397" i="1"/>
  <c r="AQ396" i="1"/>
  <c r="AJ396" i="1"/>
  <c r="AI396" i="1"/>
  <c r="AF396" i="1"/>
  <c r="AB396" i="1"/>
  <c r="AQ395" i="1"/>
  <c r="AJ395" i="1"/>
  <c r="AI395" i="1"/>
  <c r="AF395" i="1"/>
  <c r="AB395" i="1"/>
  <c r="AQ394" i="1"/>
  <c r="AJ394" i="1"/>
  <c r="AI394" i="1"/>
  <c r="AF394" i="1"/>
  <c r="AB394" i="1"/>
  <c r="AQ393" i="1"/>
  <c r="AJ393" i="1"/>
  <c r="AI393" i="1"/>
  <c r="AF393" i="1"/>
  <c r="AB393" i="1"/>
  <c r="AQ392" i="1"/>
  <c r="AJ392" i="1"/>
  <c r="AI392" i="1"/>
  <c r="AF392" i="1"/>
  <c r="AB392" i="1"/>
  <c r="AQ391" i="1"/>
  <c r="AJ391" i="1"/>
  <c r="AI391" i="1"/>
  <c r="AF391" i="1"/>
  <c r="AB391" i="1"/>
  <c r="AQ390" i="1"/>
  <c r="AJ390" i="1"/>
  <c r="AI390" i="1"/>
  <c r="AF390" i="1"/>
  <c r="AB390" i="1"/>
  <c r="AQ389" i="1"/>
  <c r="AJ389" i="1"/>
  <c r="AI389" i="1"/>
  <c r="AF389" i="1"/>
  <c r="AQ388" i="1"/>
  <c r="AJ388" i="1"/>
  <c r="AI388" i="1"/>
  <c r="AF388" i="1"/>
  <c r="AQ387" i="1"/>
  <c r="AJ387" i="1"/>
  <c r="AI387" i="1"/>
  <c r="AF387" i="1"/>
  <c r="AQ386" i="1"/>
  <c r="AJ386" i="1"/>
  <c r="AI386" i="1"/>
  <c r="AF386" i="1"/>
  <c r="AQ385" i="1"/>
  <c r="AJ385" i="1"/>
  <c r="AI385" i="1"/>
  <c r="AF385" i="1"/>
  <c r="AQ384" i="1"/>
  <c r="AJ384" i="1"/>
  <c r="AI384" i="1"/>
  <c r="AF384" i="1"/>
  <c r="AQ383" i="1"/>
  <c r="AJ383" i="1"/>
  <c r="AI383" i="1"/>
  <c r="AF383" i="1"/>
  <c r="AQ382" i="1"/>
  <c r="AJ382" i="1"/>
  <c r="AI382" i="1"/>
  <c r="AF382" i="1"/>
  <c r="AQ381" i="1"/>
  <c r="AJ381" i="1"/>
  <c r="AI381" i="1"/>
  <c r="AF381" i="1"/>
  <c r="AQ380" i="1"/>
  <c r="AJ380" i="1"/>
  <c r="AI380" i="1"/>
  <c r="AF380" i="1"/>
  <c r="AQ379" i="1"/>
  <c r="AJ379" i="1"/>
  <c r="AI379" i="1"/>
  <c r="AF379" i="1"/>
  <c r="AQ378" i="1"/>
  <c r="AJ378" i="1"/>
  <c r="AI378" i="1"/>
  <c r="AF378" i="1"/>
  <c r="AQ377" i="1"/>
  <c r="AJ377" i="1"/>
  <c r="AI377" i="1"/>
  <c r="AF377" i="1"/>
  <c r="AQ376" i="1"/>
  <c r="AJ376" i="1"/>
  <c r="AI376" i="1"/>
  <c r="AF376" i="1"/>
  <c r="AQ375" i="1"/>
  <c r="AJ375" i="1"/>
  <c r="AI375" i="1"/>
  <c r="AF375" i="1"/>
  <c r="AQ374" i="1"/>
  <c r="AJ374" i="1"/>
  <c r="AI374" i="1"/>
  <c r="AF374" i="1"/>
  <c r="AQ373" i="1"/>
  <c r="AJ373" i="1"/>
  <c r="AI373" i="1"/>
  <c r="AF373" i="1"/>
  <c r="AQ372" i="1"/>
  <c r="AJ372" i="1"/>
  <c r="AI372" i="1"/>
  <c r="AF372" i="1"/>
  <c r="AQ371" i="1"/>
  <c r="AJ371" i="1"/>
  <c r="AI371" i="1"/>
  <c r="AF371" i="1"/>
  <c r="AQ370" i="1"/>
  <c r="AJ370" i="1"/>
  <c r="AI370" i="1"/>
  <c r="AF370" i="1"/>
  <c r="AQ369" i="1"/>
  <c r="AJ369" i="1"/>
  <c r="AI369" i="1"/>
  <c r="AF369" i="1"/>
  <c r="AQ368" i="1"/>
  <c r="AJ368" i="1"/>
  <c r="AI368" i="1"/>
  <c r="AF368" i="1"/>
  <c r="AQ367" i="1"/>
  <c r="AJ367" i="1"/>
  <c r="AI367" i="1"/>
  <c r="AF367" i="1"/>
  <c r="AQ366" i="1"/>
  <c r="AJ366" i="1"/>
  <c r="AI366" i="1"/>
  <c r="AF366" i="1"/>
  <c r="AQ365" i="1"/>
  <c r="AJ365" i="1"/>
  <c r="AI365" i="1"/>
  <c r="AF365" i="1"/>
  <c r="AQ364" i="1"/>
  <c r="AJ364" i="1"/>
  <c r="AI364" i="1"/>
  <c r="AF364" i="1"/>
  <c r="AQ363" i="1"/>
  <c r="AJ363" i="1"/>
  <c r="AI363" i="1"/>
  <c r="AF363" i="1"/>
  <c r="AQ362" i="1"/>
  <c r="AJ362" i="1"/>
  <c r="AI362" i="1"/>
  <c r="AF362" i="1"/>
  <c r="AQ361" i="1"/>
  <c r="AJ361" i="1"/>
  <c r="AI361" i="1"/>
  <c r="AF361" i="1"/>
  <c r="AQ360" i="1"/>
  <c r="AJ360" i="1"/>
  <c r="AI360" i="1"/>
  <c r="AF360" i="1"/>
  <c r="AQ359" i="1"/>
  <c r="AJ359" i="1"/>
  <c r="AI359" i="1"/>
  <c r="AF359" i="1"/>
  <c r="AQ358" i="1"/>
  <c r="AJ358" i="1"/>
  <c r="AI358" i="1"/>
  <c r="AF358" i="1"/>
  <c r="AQ357" i="1"/>
  <c r="AJ357" i="1"/>
  <c r="AI357" i="1"/>
  <c r="AF357" i="1"/>
  <c r="AQ356" i="1"/>
  <c r="AJ356" i="1"/>
  <c r="AI356" i="1"/>
  <c r="AF356" i="1"/>
  <c r="AQ355" i="1"/>
  <c r="AJ355" i="1"/>
  <c r="AI355" i="1"/>
  <c r="AF355" i="1"/>
  <c r="AQ354" i="1"/>
  <c r="AJ354" i="1"/>
  <c r="AI354" i="1"/>
  <c r="AF354" i="1"/>
  <c r="AQ353" i="1"/>
  <c r="AJ353" i="1"/>
  <c r="AI353" i="1"/>
  <c r="AF353" i="1"/>
  <c r="AQ352" i="1"/>
  <c r="AJ352" i="1"/>
  <c r="AI352" i="1"/>
  <c r="AF352" i="1"/>
  <c r="AQ351" i="1"/>
  <c r="AJ351" i="1"/>
  <c r="AI351" i="1"/>
  <c r="AF351" i="1"/>
  <c r="AQ350" i="1"/>
  <c r="AJ350" i="1"/>
  <c r="AI350" i="1"/>
  <c r="AF350" i="1"/>
  <c r="AQ349" i="1"/>
  <c r="AJ349" i="1"/>
  <c r="AI349" i="1"/>
  <c r="AF349" i="1"/>
  <c r="AQ348" i="1"/>
  <c r="AJ348" i="1"/>
  <c r="AI348" i="1"/>
  <c r="AF348" i="1"/>
  <c r="AQ347" i="1"/>
  <c r="AJ347" i="1"/>
  <c r="AI347" i="1"/>
  <c r="AF347" i="1"/>
  <c r="AQ346" i="1"/>
  <c r="AJ346" i="1"/>
  <c r="AI346" i="1"/>
  <c r="AF346" i="1"/>
  <c r="AQ345" i="1"/>
  <c r="AJ345" i="1"/>
  <c r="AI345" i="1"/>
  <c r="AF345" i="1"/>
  <c r="AQ344" i="1"/>
  <c r="AJ344" i="1"/>
  <c r="AI344" i="1"/>
  <c r="AF344" i="1"/>
  <c r="AQ343" i="1"/>
  <c r="AJ343" i="1"/>
  <c r="AI343" i="1"/>
  <c r="AF343" i="1"/>
  <c r="AQ342" i="1"/>
  <c r="AJ342" i="1"/>
  <c r="AI342" i="1"/>
  <c r="AF342" i="1"/>
  <c r="AQ341" i="1"/>
  <c r="AJ341" i="1"/>
  <c r="AI341" i="1"/>
  <c r="AF341" i="1"/>
  <c r="AQ340" i="1"/>
  <c r="AJ340" i="1"/>
  <c r="AI340" i="1"/>
  <c r="AF340" i="1"/>
  <c r="AQ339" i="1"/>
  <c r="AJ339" i="1"/>
  <c r="AI339" i="1"/>
  <c r="AF339" i="1"/>
  <c r="AQ338" i="1"/>
  <c r="AJ338" i="1"/>
  <c r="AI338" i="1"/>
  <c r="AF338" i="1"/>
  <c r="AQ337" i="1"/>
  <c r="AJ337" i="1"/>
  <c r="AI337" i="1"/>
  <c r="AF337" i="1"/>
  <c r="AQ336" i="1"/>
  <c r="AJ336" i="1"/>
  <c r="AI336" i="1"/>
  <c r="AF336" i="1"/>
  <c r="AQ335" i="1"/>
  <c r="AJ335" i="1"/>
  <c r="AI335" i="1"/>
  <c r="AF335" i="1"/>
  <c r="AQ334" i="1"/>
  <c r="AJ334" i="1"/>
  <c r="AI334" i="1"/>
  <c r="AF334" i="1"/>
  <c r="AQ333" i="1"/>
  <c r="AJ333" i="1"/>
  <c r="AI333" i="1"/>
  <c r="AF333" i="1"/>
  <c r="AQ332" i="1"/>
  <c r="AJ332" i="1"/>
  <c r="AI332" i="1"/>
  <c r="AF332" i="1"/>
  <c r="AQ331" i="1"/>
  <c r="AJ331" i="1"/>
  <c r="AI331" i="1"/>
  <c r="AF331" i="1"/>
  <c r="AQ330" i="1"/>
  <c r="AJ330" i="1"/>
  <c r="AI330" i="1"/>
  <c r="AF330" i="1"/>
  <c r="AQ329" i="1"/>
  <c r="AJ329" i="1"/>
  <c r="AI329" i="1"/>
  <c r="AF329" i="1"/>
  <c r="AQ328" i="1"/>
  <c r="AJ328" i="1"/>
  <c r="AI328" i="1"/>
  <c r="AF328" i="1"/>
  <c r="AQ327" i="1"/>
  <c r="AJ327" i="1"/>
  <c r="AI327" i="1"/>
  <c r="AF327" i="1"/>
  <c r="AQ326" i="1"/>
  <c r="AJ326" i="1"/>
  <c r="AI326" i="1"/>
  <c r="AF326" i="1"/>
  <c r="AQ325" i="1"/>
  <c r="AJ325" i="1"/>
  <c r="AI325" i="1"/>
  <c r="AF325" i="1"/>
  <c r="AQ324" i="1"/>
  <c r="AJ324" i="1"/>
  <c r="AI324" i="1"/>
  <c r="AF324" i="1"/>
  <c r="AQ323" i="1"/>
  <c r="AJ323" i="1"/>
  <c r="AI323" i="1"/>
  <c r="AF323" i="1"/>
  <c r="AQ322" i="1"/>
  <c r="AJ322" i="1"/>
  <c r="AI322" i="1"/>
  <c r="AF322" i="1"/>
  <c r="AQ321" i="1"/>
  <c r="AJ321" i="1"/>
  <c r="AI321" i="1"/>
  <c r="AF321" i="1"/>
  <c r="AQ320" i="1"/>
  <c r="AJ320" i="1"/>
  <c r="AI320" i="1"/>
  <c r="AF320" i="1"/>
  <c r="AQ319" i="1"/>
  <c r="AJ319" i="1"/>
  <c r="AI319" i="1"/>
  <c r="AF319" i="1"/>
  <c r="AQ318" i="1"/>
  <c r="AJ318" i="1"/>
  <c r="AI318" i="1"/>
  <c r="AF318" i="1"/>
  <c r="AQ317" i="1"/>
  <c r="AJ317" i="1"/>
  <c r="AI317" i="1"/>
  <c r="AF317" i="1"/>
  <c r="AQ316" i="1"/>
  <c r="AJ316" i="1"/>
  <c r="AI316" i="1"/>
  <c r="AF316" i="1"/>
  <c r="AQ315" i="1"/>
  <c r="AJ315" i="1"/>
  <c r="AI315" i="1"/>
  <c r="AF315" i="1"/>
  <c r="AQ314" i="1"/>
  <c r="AJ314" i="1"/>
  <c r="AI314" i="1"/>
  <c r="AF314" i="1"/>
  <c r="AQ313" i="1"/>
  <c r="AJ313" i="1"/>
  <c r="AI313" i="1"/>
  <c r="AF313" i="1"/>
  <c r="AQ312" i="1"/>
  <c r="AJ312" i="1"/>
  <c r="AI312" i="1"/>
  <c r="AF312" i="1"/>
  <c r="AQ311" i="1"/>
  <c r="AJ311" i="1"/>
  <c r="AI311" i="1"/>
  <c r="AF311" i="1"/>
  <c r="AQ310" i="1"/>
  <c r="AJ310" i="1"/>
  <c r="AI310" i="1"/>
  <c r="AF310" i="1"/>
  <c r="AQ309" i="1"/>
  <c r="AJ309" i="1"/>
  <c r="AI309" i="1"/>
  <c r="AF309" i="1"/>
  <c r="AQ308" i="1"/>
  <c r="AJ308" i="1"/>
  <c r="AI308" i="1"/>
  <c r="AF308" i="1"/>
  <c r="AQ307" i="1"/>
  <c r="AJ307" i="1"/>
  <c r="AI307" i="1"/>
  <c r="AF307" i="1"/>
  <c r="AQ306" i="1"/>
  <c r="AJ306" i="1"/>
  <c r="AI306" i="1"/>
  <c r="AF306" i="1"/>
  <c r="AQ305" i="1"/>
  <c r="AJ305" i="1"/>
  <c r="AI305" i="1"/>
  <c r="AF305" i="1"/>
  <c r="AQ304" i="1"/>
  <c r="AJ304" i="1"/>
  <c r="AI304" i="1"/>
  <c r="AF304" i="1"/>
  <c r="AQ303" i="1"/>
  <c r="AJ303" i="1"/>
  <c r="AI303" i="1"/>
  <c r="AF303" i="1"/>
  <c r="AQ302" i="1"/>
  <c r="AJ302" i="1"/>
  <c r="AI302" i="1"/>
  <c r="AF302" i="1"/>
  <c r="AQ301" i="1"/>
  <c r="AJ301" i="1"/>
  <c r="AI301" i="1"/>
  <c r="AF301" i="1"/>
  <c r="AQ300" i="1"/>
  <c r="AJ300" i="1"/>
  <c r="AI300" i="1"/>
  <c r="AF300" i="1"/>
  <c r="AQ299" i="1"/>
  <c r="AJ299" i="1"/>
  <c r="AI299" i="1"/>
  <c r="AF299" i="1"/>
  <c r="AQ298" i="1"/>
  <c r="AJ298" i="1"/>
  <c r="AI298" i="1"/>
  <c r="AF298" i="1"/>
  <c r="AQ297" i="1"/>
  <c r="AJ297" i="1"/>
  <c r="AI297" i="1"/>
  <c r="AF297" i="1"/>
  <c r="AQ296" i="1"/>
  <c r="AJ296" i="1"/>
  <c r="AI296" i="1"/>
  <c r="AF296" i="1"/>
  <c r="AQ295" i="1"/>
  <c r="AJ295" i="1"/>
  <c r="AI295" i="1"/>
  <c r="AF295" i="1"/>
  <c r="AQ294" i="1"/>
  <c r="AJ294" i="1"/>
  <c r="AI294" i="1"/>
  <c r="AF294" i="1"/>
  <c r="AQ293" i="1"/>
  <c r="AJ293" i="1"/>
  <c r="AI293" i="1"/>
  <c r="AF293" i="1"/>
  <c r="AQ292" i="1"/>
  <c r="AJ292" i="1"/>
  <c r="AI292" i="1"/>
  <c r="AF292" i="1"/>
  <c r="AQ291" i="1"/>
  <c r="AJ291" i="1"/>
  <c r="AI291" i="1"/>
  <c r="AF291" i="1"/>
  <c r="AQ290" i="1"/>
  <c r="AJ290" i="1"/>
  <c r="AI290" i="1"/>
  <c r="AF290" i="1"/>
  <c r="AQ289" i="1"/>
  <c r="AJ289" i="1"/>
  <c r="AI289" i="1"/>
  <c r="AF289" i="1"/>
  <c r="AQ288" i="1"/>
  <c r="AJ288" i="1"/>
  <c r="AI288" i="1"/>
  <c r="AF288" i="1"/>
  <c r="AQ287" i="1"/>
  <c r="AJ287" i="1"/>
  <c r="AI287" i="1"/>
  <c r="AF287" i="1"/>
  <c r="AQ286" i="1"/>
  <c r="AJ286" i="1"/>
  <c r="AI286" i="1"/>
  <c r="AF286" i="1"/>
  <c r="AQ285" i="1"/>
  <c r="AJ285" i="1"/>
  <c r="AI285" i="1"/>
  <c r="AF285" i="1"/>
  <c r="AQ284" i="1"/>
  <c r="AJ284" i="1"/>
  <c r="AI284" i="1"/>
  <c r="AF284" i="1"/>
  <c r="AQ283" i="1"/>
  <c r="AJ283" i="1"/>
  <c r="AI283" i="1"/>
  <c r="AF283" i="1"/>
  <c r="AQ282" i="1"/>
  <c r="AJ282" i="1"/>
  <c r="AI282" i="1"/>
  <c r="AF282" i="1"/>
  <c r="AQ281" i="1"/>
  <c r="AJ281" i="1"/>
  <c r="AI281" i="1"/>
  <c r="AF281" i="1"/>
  <c r="AQ280" i="1"/>
  <c r="AJ280" i="1"/>
  <c r="AI280" i="1"/>
  <c r="AF280" i="1"/>
  <c r="AQ279" i="1"/>
  <c r="AJ279" i="1"/>
  <c r="AI279" i="1"/>
  <c r="AF279" i="1"/>
  <c r="AQ278" i="1"/>
  <c r="AJ278" i="1"/>
  <c r="AI278" i="1"/>
  <c r="AF278" i="1"/>
  <c r="AQ277" i="1"/>
  <c r="AJ277" i="1"/>
  <c r="AI277" i="1"/>
  <c r="AF277" i="1"/>
  <c r="AQ276" i="1"/>
  <c r="AJ276" i="1"/>
  <c r="AI276" i="1"/>
  <c r="AF276" i="1"/>
  <c r="AQ275" i="1"/>
  <c r="AJ275" i="1"/>
  <c r="AI275" i="1"/>
  <c r="AF275" i="1"/>
  <c r="AQ274" i="1"/>
  <c r="AJ274" i="1"/>
  <c r="AI274" i="1"/>
  <c r="AF274" i="1"/>
  <c r="AQ273" i="1"/>
  <c r="AJ273" i="1"/>
  <c r="AI273" i="1"/>
  <c r="AF273" i="1"/>
  <c r="AQ272" i="1"/>
  <c r="AJ272" i="1"/>
  <c r="AI272" i="1"/>
  <c r="AF272" i="1"/>
  <c r="AQ271" i="1"/>
  <c r="AJ271" i="1"/>
  <c r="AI271" i="1"/>
  <c r="AF271" i="1"/>
  <c r="AQ270" i="1"/>
  <c r="AJ270" i="1"/>
  <c r="AI270" i="1"/>
  <c r="AF270" i="1"/>
  <c r="AQ269" i="1"/>
  <c r="AJ269" i="1"/>
  <c r="AI269" i="1"/>
  <c r="AF269" i="1"/>
  <c r="AQ268" i="1"/>
  <c r="AJ268" i="1"/>
  <c r="AI268" i="1"/>
  <c r="AF268" i="1"/>
  <c r="AQ267" i="1"/>
  <c r="AJ267" i="1"/>
  <c r="AI267" i="1"/>
  <c r="AF267" i="1"/>
  <c r="AQ266" i="1"/>
  <c r="AJ266" i="1"/>
  <c r="AI266" i="1"/>
  <c r="AF266" i="1"/>
  <c r="AQ265" i="1"/>
  <c r="AJ265" i="1"/>
  <c r="AI265" i="1"/>
  <c r="AF265" i="1"/>
  <c r="AQ264" i="1"/>
  <c r="AJ264" i="1"/>
  <c r="AI264" i="1"/>
  <c r="AF264" i="1"/>
  <c r="AQ263" i="1"/>
  <c r="AJ263" i="1"/>
  <c r="AI263" i="1"/>
  <c r="AF263" i="1"/>
  <c r="AQ262" i="1"/>
  <c r="AJ262" i="1"/>
  <c r="AI262" i="1"/>
  <c r="AF262" i="1"/>
  <c r="AQ261" i="1"/>
  <c r="AJ261" i="1"/>
  <c r="AI261" i="1"/>
  <c r="AF261" i="1"/>
  <c r="AQ260" i="1"/>
  <c r="AJ260" i="1"/>
  <c r="AI260" i="1"/>
  <c r="AF260" i="1"/>
  <c r="AQ259" i="1"/>
  <c r="AJ259" i="1"/>
  <c r="AI259" i="1"/>
  <c r="AF259" i="1"/>
  <c r="AQ258" i="1"/>
  <c r="AJ258" i="1"/>
  <c r="AI258" i="1"/>
  <c r="AF258" i="1"/>
  <c r="AQ257" i="1"/>
  <c r="AJ257" i="1"/>
  <c r="AI257" i="1"/>
  <c r="AF257" i="1"/>
  <c r="AQ256" i="1"/>
  <c r="AJ256" i="1"/>
  <c r="AI256" i="1"/>
  <c r="AF256" i="1"/>
  <c r="AQ255" i="1"/>
  <c r="AJ255" i="1"/>
  <c r="AI255" i="1"/>
  <c r="AF255" i="1"/>
  <c r="AQ254" i="1"/>
  <c r="AJ254" i="1"/>
  <c r="AI254" i="1"/>
  <c r="AF254" i="1"/>
  <c r="AQ253" i="1"/>
  <c r="AJ253" i="1"/>
  <c r="AI253" i="1"/>
  <c r="AF253" i="1"/>
  <c r="AQ252" i="1"/>
  <c r="AJ252" i="1"/>
  <c r="AI252" i="1"/>
  <c r="AF252" i="1"/>
  <c r="AQ251" i="1"/>
  <c r="AJ251" i="1"/>
  <c r="AI251" i="1"/>
  <c r="AF251" i="1"/>
  <c r="AQ250" i="1"/>
  <c r="AJ250" i="1"/>
  <c r="AI250" i="1"/>
  <c r="AF250" i="1"/>
  <c r="AQ249" i="1"/>
  <c r="AJ249" i="1"/>
  <c r="AI249" i="1"/>
  <c r="AF249" i="1"/>
  <c r="AQ248" i="1"/>
  <c r="AJ248" i="1"/>
  <c r="AI248" i="1"/>
  <c r="AF248" i="1"/>
  <c r="AQ247" i="1"/>
  <c r="AJ247" i="1"/>
  <c r="AI247" i="1"/>
  <c r="AF247" i="1"/>
  <c r="AQ246" i="1"/>
  <c r="AJ246" i="1"/>
  <c r="AI246" i="1"/>
  <c r="AF246" i="1"/>
  <c r="AQ245" i="1"/>
  <c r="AJ245" i="1"/>
  <c r="AI245" i="1"/>
  <c r="AF245" i="1"/>
  <c r="AQ244" i="1"/>
  <c r="AJ244" i="1"/>
  <c r="AI244" i="1"/>
  <c r="AF244" i="1"/>
  <c r="AQ243" i="1"/>
  <c r="AJ243" i="1"/>
  <c r="AI243" i="1"/>
  <c r="AF243" i="1"/>
  <c r="AQ242" i="1"/>
  <c r="AJ242" i="1"/>
  <c r="AI242" i="1"/>
  <c r="AF242" i="1"/>
  <c r="AQ241" i="1"/>
  <c r="AJ241" i="1"/>
  <c r="AI241" i="1"/>
  <c r="AF241" i="1"/>
  <c r="AQ240" i="1"/>
  <c r="AJ240" i="1"/>
  <c r="AI240" i="1"/>
  <c r="AF240" i="1"/>
  <c r="AQ239" i="1"/>
  <c r="AJ239" i="1"/>
  <c r="AI239" i="1"/>
  <c r="AF239" i="1"/>
  <c r="AQ238" i="1"/>
  <c r="AJ238" i="1"/>
  <c r="AI238" i="1"/>
  <c r="AF238" i="1"/>
  <c r="AQ237" i="1"/>
  <c r="AJ237" i="1"/>
  <c r="AI237" i="1"/>
  <c r="AF237" i="1"/>
  <c r="AQ236" i="1"/>
  <c r="AJ236" i="1"/>
  <c r="AI236" i="1"/>
  <c r="AF236" i="1"/>
  <c r="AQ235" i="1"/>
  <c r="AJ235" i="1"/>
  <c r="AI235" i="1"/>
  <c r="AF235" i="1"/>
  <c r="AQ234" i="1"/>
  <c r="AJ234" i="1"/>
  <c r="AI234" i="1"/>
  <c r="AF234" i="1"/>
  <c r="AQ233" i="1"/>
  <c r="AJ233" i="1"/>
  <c r="AI233" i="1"/>
  <c r="AF233" i="1"/>
  <c r="AQ232" i="1"/>
  <c r="AJ232" i="1"/>
  <c r="AI232" i="1"/>
  <c r="AF232" i="1"/>
  <c r="AQ231" i="1"/>
  <c r="AJ231" i="1"/>
  <c r="AI231" i="1"/>
  <c r="AF231" i="1"/>
  <c r="AQ230" i="1"/>
  <c r="AJ230" i="1"/>
  <c r="AI230" i="1"/>
  <c r="AF230" i="1"/>
  <c r="AQ229" i="1"/>
  <c r="AJ229" i="1"/>
  <c r="AI229" i="1"/>
  <c r="AF229" i="1"/>
  <c r="AQ228" i="1"/>
  <c r="AJ228" i="1"/>
  <c r="AI228" i="1"/>
  <c r="AF228" i="1"/>
  <c r="AQ227" i="1"/>
  <c r="AJ227" i="1"/>
  <c r="AI227" i="1"/>
  <c r="AF227" i="1"/>
  <c r="AQ226" i="1"/>
  <c r="AJ226" i="1"/>
  <c r="AI226" i="1"/>
  <c r="AF226" i="1"/>
  <c r="AQ225" i="1"/>
  <c r="AJ225" i="1"/>
  <c r="AI225" i="1"/>
  <c r="AF225" i="1"/>
  <c r="AQ224" i="1"/>
  <c r="AJ224" i="1"/>
  <c r="AI224" i="1"/>
  <c r="AF224" i="1"/>
  <c r="AQ223" i="1"/>
  <c r="AJ223" i="1"/>
  <c r="AI223" i="1"/>
  <c r="AF223" i="1"/>
  <c r="AQ222" i="1"/>
  <c r="AJ222" i="1"/>
  <c r="AI222" i="1"/>
  <c r="AF222" i="1"/>
  <c r="AQ221" i="1"/>
  <c r="AJ221" i="1"/>
  <c r="AI221" i="1"/>
  <c r="AF221" i="1"/>
  <c r="AQ220" i="1"/>
  <c r="AJ220" i="1"/>
  <c r="AI220" i="1"/>
  <c r="AF220" i="1"/>
  <c r="AQ219" i="1"/>
  <c r="AJ219" i="1"/>
  <c r="AI219" i="1"/>
  <c r="AF219" i="1"/>
  <c r="AQ218" i="1"/>
  <c r="AJ218" i="1"/>
  <c r="AI218" i="1"/>
  <c r="AF218" i="1"/>
  <c r="AQ217" i="1"/>
  <c r="AJ217" i="1"/>
  <c r="AI217" i="1"/>
  <c r="AF217" i="1"/>
  <c r="AQ216" i="1"/>
  <c r="AJ216" i="1"/>
  <c r="AI216" i="1"/>
  <c r="AF216" i="1"/>
  <c r="AQ215" i="1"/>
  <c r="AJ215" i="1"/>
  <c r="AI215" i="1"/>
  <c r="AF215" i="1"/>
  <c r="AQ214" i="1"/>
  <c r="AJ214" i="1"/>
  <c r="AI214" i="1"/>
  <c r="AF214" i="1"/>
  <c r="AQ213" i="1"/>
  <c r="AJ213" i="1"/>
  <c r="AI213" i="1"/>
  <c r="AF213" i="1"/>
  <c r="AQ212" i="1"/>
  <c r="AJ212" i="1"/>
  <c r="AI212" i="1"/>
  <c r="AF212" i="1"/>
  <c r="AQ211" i="1"/>
  <c r="AJ211" i="1"/>
  <c r="AI211" i="1"/>
  <c r="AF211" i="1"/>
  <c r="AQ210" i="1"/>
  <c r="AJ210" i="1"/>
  <c r="AI210" i="1"/>
  <c r="AF210" i="1"/>
  <c r="AQ209" i="1"/>
  <c r="AJ209" i="1"/>
  <c r="AI209" i="1"/>
  <c r="AF209" i="1"/>
  <c r="AQ208" i="1"/>
  <c r="AJ208" i="1"/>
  <c r="AI208" i="1"/>
  <c r="AF208" i="1"/>
  <c r="AQ207" i="1"/>
  <c r="AJ207" i="1"/>
  <c r="AI207" i="1"/>
  <c r="AF207" i="1"/>
  <c r="AQ206" i="1"/>
  <c r="AJ206" i="1"/>
  <c r="AI206" i="1"/>
  <c r="AF206" i="1"/>
  <c r="AQ205" i="1"/>
  <c r="AJ205" i="1"/>
  <c r="AI205" i="1"/>
  <c r="AF205" i="1"/>
  <c r="AQ204" i="1"/>
  <c r="AJ204" i="1"/>
  <c r="AI204" i="1"/>
  <c r="AF204" i="1"/>
  <c r="AQ203" i="1"/>
  <c r="AJ203" i="1"/>
  <c r="AI203" i="1"/>
  <c r="AF203" i="1"/>
  <c r="AQ202" i="1"/>
  <c r="AJ202" i="1"/>
  <c r="AI202" i="1"/>
  <c r="AF202" i="1"/>
  <c r="AQ201" i="1"/>
  <c r="AJ201" i="1"/>
  <c r="AI201" i="1"/>
  <c r="AF201" i="1"/>
  <c r="AQ200" i="1"/>
  <c r="AJ200" i="1"/>
  <c r="AI200" i="1"/>
  <c r="AF200" i="1"/>
  <c r="AQ199" i="1"/>
  <c r="AJ199" i="1"/>
  <c r="AI199" i="1"/>
  <c r="AF199" i="1"/>
  <c r="AQ198" i="1"/>
  <c r="AJ198" i="1"/>
  <c r="AI198" i="1"/>
  <c r="AF198" i="1"/>
  <c r="AQ197" i="1"/>
  <c r="AJ197" i="1"/>
  <c r="AI197" i="1"/>
  <c r="AF197" i="1"/>
  <c r="AQ196" i="1"/>
  <c r="AJ196" i="1"/>
  <c r="AI196" i="1"/>
  <c r="AF196" i="1"/>
  <c r="AQ195" i="1"/>
  <c r="AJ195" i="1"/>
  <c r="AI195" i="1"/>
  <c r="AF195" i="1"/>
  <c r="AQ194" i="1"/>
  <c r="AJ194" i="1"/>
  <c r="AI194" i="1"/>
  <c r="AF194" i="1"/>
  <c r="AQ193" i="1"/>
  <c r="AJ193" i="1"/>
  <c r="AI193" i="1"/>
  <c r="AF193" i="1"/>
  <c r="AQ192" i="1"/>
  <c r="AJ192" i="1"/>
  <c r="AI192" i="1"/>
  <c r="AF192" i="1"/>
  <c r="AQ191" i="1"/>
  <c r="AJ191" i="1"/>
  <c r="AI191" i="1"/>
  <c r="AF191" i="1"/>
  <c r="AQ190" i="1"/>
  <c r="AJ190" i="1"/>
  <c r="AI190" i="1"/>
  <c r="AF190" i="1"/>
  <c r="AQ189" i="1"/>
  <c r="AJ189" i="1"/>
  <c r="AI189" i="1"/>
  <c r="AF189" i="1"/>
  <c r="AQ188" i="1"/>
  <c r="AJ188" i="1"/>
  <c r="AI188" i="1"/>
  <c r="AF188" i="1"/>
  <c r="AQ187" i="1"/>
  <c r="AJ187" i="1"/>
  <c r="AI187" i="1"/>
  <c r="AF187" i="1"/>
  <c r="AQ186" i="1"/>
  <c r="AJ186" i="1"/>
  <c r="AI186" i="1"/>
  <c r="AF186" i="1"/>
  <c r="AQ185" i="1"/>
  <c r="AJ185" i="1"/>
  <c r="AI185" i="1"/>
  <c r="AF185" i="1"/>
  <c r="AQ184" i="1"/>
  <c r="AJ184" i="1"/>
  <c r="AI184" i="1"/>
  <c r="AF184" i="1"/>
  <c r="AQ183" i="1"/>
  <c r="AJ183" i="1"/>
  <c r="AI183" i="1"/>
  <c r="AF183" i="1"/>
  <c r="AQ182" i="1"/>
  <c r="AJ182" i="1"/>
  <c r="AI182" i="1"/>
  <c r="AF182" i="1"/>
  <c r="AQ181" i="1"/>
  <c r="AJ181" i="1"/>
  <c r="AI181" i="1"/>
  <c r="AF181" i="1"/>
  <c r="AQ180" i="1"/>
  <c r="AJ180" i="1"/>
  <c r="AI180" i="1"/>
  <c r="AF180" i="1"/>
  <c r="AQ179" i="1"/>
  <c r="AJ179" i="1"/>
  <c r="AI179" i="1"/>
  <c r="AF179" i="1"/>
  <c r="AQ178" i="1"/>
  <c r="AJ178" i="1"/>
  <c r="AI178" i="1"/>
  <c r="AF178" i="1"/>
  <c r="AQ177" i="1"/>
  <c r="AJ177" i="1"/>
  <c r="AI177" i="1"/>
  <c r="AF177" i="1"/>
  <c r="AQ176" i="1"/>
  <c r="AJ176" i="1"/>
  <c r="AI176" i="1"/>
  <c r="AF176" i="1"/>
  <c r="AQ175" i="1"/>
  <c r="AJ175" i="1"/>
  <c r="AI175" i="1"/>
  <c r="AF175" i="1"/>
  <c r="AQ174" i="1"/>
  <c r="AJ174" i="1"/>
  <c r="AI174" i="1"/>
  <c r="AF174" i="1"/>
  <c r="AQ173" i="1"/>
  <c r="AJ173" i="1"/>
  <c r="AI173" i="1"/>
  <c r="AF173" i="1"/>
  <c r="AQ172" i="1"/>
  <c r="AJ172" i="1"/>
  <c r="AI172" i="1"/>
  <c r="AF172" i="1"/>
  <c r="AQ171" i="1"/>
  <c r="AJ171" i="1"/>
  <c r="AI171" i="1"/>
  <c r="AF171" i="1"/>
  <c r="AQ170" i="1"/>
  <c r="AJ170" i="1"/>
  <c r="AI170" i="1"/>
  <c r="AF170" i="1"/>
  <c r="AQ169" i="1"/>
  <c r="AJ169" i="1"/>
  <c r="AI169" i="1"/>
  <c r="AF169" i="1"/>
  <c r="AQ168" i="1"/>
  <c r="AJ168" i="1"/>
  <c r="AI168" i="1"/>
  <c r="AF168" i="1"/>
  <c r="AQ167" i="1"/>
  <c r="AJ167" i="1"/>
  <c r="AI167" i="1"/>
  <c r="AF167" i="1"/>
  <c r="AQ166" i="1"/>
  <c r="AJ166" i="1"/>
  <c r="AI166" i="1"/>
  <c r="AF166" i="1"/>
  <c r="AQ165" i="1"/>
  <c r="AJ165" i="1"/>
  <c r="AI165" i="1"/>
  <c r="AF165" i="1"/>
  <c r="AQ164" i="1"/>
  <c r="AJ164" i="1"/>
  <c r="AI164" i="1"/>
  <c r="AF164" i="1"/>
  <c r="AQ163" i="1"/>
  <c r="AJ163" i="1"/>
  <c r="AI163" i="1"/>
  <c r="AF163" i="1"/>
  <c r="AQ162" i="1"/>
  <c r="AJ162" i="1"/>
  <c r="AI162" i="1"/>
  <c r="AF162" i="1"/>
  <c r="AQ161" i="1"/>
  <c r="AJ161" i="1"/>
  <c r="AI161" i="1"/>
  <c r="AF161" i="1"/>
  <c r="AQ160" i="1"/>
  <c r="AJ160" i="1"/>
  <c r="AI160" i="1"/>
  <c r="AF160" i="1"/>
  <c r="AQ159" i="1"/>
  <c r="AJ159" i="1"/>
  <c r="AI159" i="1"/>
  <c r="AF159" i="1"/>
  <c r="AQ158" i="1"/>
  <c r="AJ158" i="1"/>
  <c r="AI158" i="1"/>
  <c r="AF158" i="1"/>
  <c r="AQ157" i="1"/>
  <c r="AJ157" i="1"/>
  <c r="AI157" i="1"/>
  <c r="AF157" i="1"/>
  <c r="AQ156" i="1"/>
  <c r="AJ156" i="1"/>
  <c r="AI156" i="1"/>
  <c r="AF156" i="1"/>
  <c r="AQ155" i="1"/>
  <c r="AJ155" i="1"/>
  <c r="AI155" i="1"/>
  <c r="AF155" i="1"/>
  <c r="AQ154" i="1"/>
  <c r="AJ154" i="1"/>
  <c r="AI154" i="1"/>
  <c r="AF154" i="1"/>
  <c r="AQ153" i="1"/>
  <c r="AJ153" i="1"/>
  <c r="AI153" i="1"/>
  <c r="AF153" i="1"/>
  <c r="AQ152" i="1"/>
  <c r="AJ152" i="1"/>
  <c r="AI152" i="1"/>
  <c r="AF152" i="1"/>
  <c r="AQ151" i="1"/>
  <c r="AJ151" i="1"/>
  <c r="AI151" i="1"/>
  <c r="AF151" i="1"/>
  <c r="AQ150" i="1"/>
  <c r="AJ150" i="1"/>
  <c r="AI150" i="1"/>
  <c r="AF150" i="1"/>
  <c r="AQ149" i="1"/>
  <c r="AJ149" i="1"/>
  <c r="AI149" i="1"/>
  <c r="AF149" i="1"/>
  <c r="AQ148" i="1"/>
  <c r="AJ148" i="1"/>
  <c r="AI148" i="1"/>
  <c r="AF148" i="1"/>
  <c r="AQ147" i="1"/>
  <c r="AJ147" i="1"/>
  <c r="AI147" i="1"/>
  <c r="AF147" i="1"/>
  <c r="AQ146" i="1"/>
  <c r="AJ146" i="1"/>
  <c r="AI146" i="1"/>
  <c r="AF146" i="1"/>
  <c r="AQ145" i="1"/>
  <c r="AJ145" i="1"/>
  <c r="AI145" i="1"/>
  <c r="AF145" i="1"/>
  <c r="AQ144" i="1"/>
  <c r="AJ144" i="1"/>
  <c r="AI144" i="1"/>
  <c r="AF144" i="1"/>
  <c r="AQ143" i="1"/>
  <c r="AJ143" i="1"/>
  <c r="AI143" i="1"/>
  <c r="AF143" i="1"/>
  <c r="AJ101" i="3" l="1"/>
  <c r="AI101" i="3"/>
  <c r="AF101" i="3"/>
  <c r="AJ100" i="3"/>
  <c r="AI100" i="3"/>
  <c r="AF100" i="3"/>
  <c r="AJ99" i="3"/>
  <c r="AI99" i="3"/>
  <c r="AF99" i="3"/>
  <c r="AJ98" i="3"/>
  <c r="AI98" i="3"/>
  <c r="AF98" i="3"/>
  <c r="AJ97" i="3"/>
  <c r="AI97" i="3"/>
  <c r="AF97" i="3"/>
  <c r="AJ96" i="3"/>
  <c r="AI96" i="3"/>
  <c r="AF96" i="3"/>
  <c r="AJ95" i="3"/>
  <c r="AI95" i="3"/>
  <c r="AF95" i="3"/>
  <c r="AJ94" i="3"/>
  <c r="AI94" i="3"/>
  <c r="AF94" i="3"/>
  <c r="AJ93" i="3"/>
  <c r="AI93" i="3"/>
  <c r="AF93" i="3"/>
  <c r="AJ92" i="3"/>
  <c r="AI92" i="3"/>
  <c r="AF92" i="3"/>
  <c r="AJ91" i="3"/>
  <c r="AI91" i="3"/>
  <c r="AF91" i="3"/>
  <c r="AJ90" i="3"/>
  <c r="AI90" i="3"/>
  <c r="AF90" i="3"/>
  <c r="AJ89" i="3"/>
  <c r="AI89" i="3"/>
  <c r="AF89" i="3"/>
  <c r="AJ88" i="3"/>
  <c r="AI88" i="3"/>
  <c r="AF88" i="3"/>
  <c r="AJ87" i="3"/>
  <c r="AI87" i="3"/>
  <c r="AF87" i="3"/>
  <c r="AJ86" i="3"/>
  <c r="AI86" i="3"/>
  <c r="AF86" i="3"/>
  <c r="AJ85" i="3"/>
  <c r="AI85" i="3"/>
  <c r="AF85" i="3"/>
  <c r="AJ84" i="3"/>
  <c r="AI84" i="3"/>
  <c r="AF84" i="3"/>
  <c r="AJ83" i="3"/>
  <c r="AI83" i="3"/>
  <c r="AF83" i="3"/>
  <c r="AJ82" i="3"/>
  <c r="AI82" i="3"/>
  <c r="AF82" i="3"/>
  <c r="AJ81" i="3"/>
  <c r="AI81" i="3"/>
  <c r="AF81" i="3"/>
  <c r="AJ80" i="3"/>
  <c r="AI80" i="3"/>
  <c r="AF80" i="3"/>
  <c r="AJ79" i="3"/>
  <c r="AI79" i="3"/>
  <c r="AF79" i="3"/>
  <c r="AJ78" i="3"/>
  <c r="AI78" i="3"/>
  <c r="AF78" i="3"/>
  <c r="AJ77" i="3"/>
  <c r="AI77" i="3"/>
  <c r="AF77" i="3"/>
  <c r="AJ76" i="3"/>
  <c r="AI76" i="3"/>
  <c r="AF76" i="3"/>
  <c r="AJ75" i="3"/>
  <c r="AI75" i="3"/>
  <c r="AF75" i="3"/>
  <c r="AJ74" i="3"/>
  <c r="AI74" i="3"/>
  <c r="AF74" i="3"/>
  <c r="AJ73" i="3"/>
  <c r="AI73" i="3"/>
  <c r="AF73" i="3"/>
  <c r="AJ72" i="3"/>
  <c r="AI72" i="3"/>
  <c r="AF72" i="3"/>
  <c r="AJ71" i="3"/>
  <c r="AI71" i="3"/>
  <c r="AF71" i="3"/>
  <c r="AJ70" i="3"/>
  <c r="AI70" i="3"/>
  <c r="AF70" i="3"/>
  <c r="AJ69" i="3"/>
  <c r="AI69" i="3"/>
  <c r="AF69" i="3"/>
  <c r="AJ68" i="3"/>
  <c r="AI68" i="3"/>
  <c r="AF68" i="3"/>
  <c r="AJ67" i="3"/>
  <c r="AI67" i="3"/>
  <c r="AF67" i="3"/>
  <c r="AJ66" i="3"/>
  <c r="AI66" i="3"/>
  <c r="AF66" i="3"/>
  <c r="AJ65" i="3"/>
  <c r="AI65" i="3"/>
  <c r="AF65" i="3"/>
  <c r="AJ64" i="3"/>
  <c r="AI64" i="3"/>
  <c r="AF64" i="3"/>
  <c r="AJ63" i="3"/>
  <c r="AI63" i="3"/>
  <c r="AF63" i="3"/>
  <c r="AJ62" i="3"/>
  <c r="AI62" i="3"/>
  <c r="AF62" i="3"/>
  <c r="AJ61" i="3"/>
  <c r="AI61" i="3"/>
  <c r="AF61" i="3"/>
  <c r="AJ60" i="3"/>
  <c r="AI60" i="3"/>
  <c r="AF60" i="3"/>
  <c r="AJ59" i="3"/>
  <c r="AI59" i="3"/>
  <c r="AF59" i="3"/>
  <c r="AJ58" i="3"/>
  <c r="AI58" i="3"/>
  <c r="AF58" i="3"/>
  <c r="AJ57" i="3"/>
  <c r="AI57" i="3"/>
  <c r="AF57" i="3"/>
  <c r="AJ56" i="3"/>
  <c r="AI56" i="3"/>
  <c r="AF56" i="3"/>
  <c r="AJ55" i="3"/>
  <c r="AI55" i="3"/>
  <c r="AF55" i="3"/>
  <c r="AJ54" i="3"/>
  <c r="AI54" i="3"/>
  <c r="AF54" i="3"/>
  <c r="AJ53" i="3"/>
  <c r="AI53" i="3"/>
  <c r="AF53" i="3"/>
  <c r="AJ52" i="3"/>
  <c r="AI52" i="3"/>
  <c r="AF52" i="3"/>
  <c r="AJ51" i="3"/>
  <c r="AI51" i="3"/>
  <c r="AF51" i="3"/>
  <c r="AJ50" i="3"/>
  <c r="AI50" i="3"/>
  <c r="AF50" i="3"/>
  <c r="AJ49" i="3"/>
  <c r="AI49" i="3"/>
  <c r="AF49" i="3"/>
  <c r="AJ48" i="3"/>
  <c r="AI48" i="3"/>
  <c r="AF48" i="3"/>
  <c r="AJ47" i="3"/>
  <c r="AI47" i="3"/>
  <c r="AF47" i="3"/>
  <c r="AJ46" i="3"/>
  <c r="AI46" i="3"/>
  <c r="AF46" i="3"/>
  <c r="AJ45" i="3"/>
  <c r="AI45" i="3"/>
  <c r="AF45" i="3"/>
  <c r="AJ44" i="3"/>
  <c r="AI44" i="3"/>
  <c r="AF44" i="3"/>
  <c r="AJ43" i="3"/>
  <c r="AI43" i="3"/>
  <c r="AF43" i="3"/>
  <c r="AJ42" i="3"/>
  <c r="AI42" i="3"/>
  <c r="AF42" i="3"/>
  <c r="AJ41" i="3"/>
  <c r="AI41" i="3"/>
  <c r="AF41" i="3"/>
  <c r="AJ40" i="3"/>
  <c r="AI40" i="3"/>
  <c r="AF40" i="3"/>
  <c r="AJ39" i="3"/>
  <c r="AI39" i="3"/>
  <c r="AF39" i="3"/>
  <c r="AJ38" i="3"/>
  <c r="AI38" i="3"/>
  <c r="AF38" i="3"/>
  <c r="AJ37" i="3"/>
  <c r="AI37" i="3"/>
  <c r="AF37" i="3"/>
  <c r="AJ36" i="3"/>
  <c r="AI36" i="3"/>
  <c r="AF36" i="3"/>
  <c r="AJ35" i="3"/>
  <c r="AI35" i="3"/>
  <c r="AF35" i="3"/>
  <c r="AJ34" i="3"/>
  <c r="AI34" i="3"/>
  <c r="AF34" i="3"/>
  <c r="AJ33" i="3"/>
  <c r="AI33" i="3"/>
  <c r="AF33" i="3"/>
  <c r="AJ32" i="3"/>
  <c r="AI32" i="3"/>
  <c r="AF32" i="3"/>
  <c r="AJ31" i="3"/>
  <c r="AI31" i="3"/>
  <c r="AF31" i="3"/>
  <c r="AJ30" i="3"/>
  <c r="AI30" i="3"/>
  <c r="AF30" i="3"/>
  <c r="AJ29" i="3"/>
  <c r="AI29" i="3"/>
  <c r="AF29" i="3"/>
  <c r="AJ28" i="3"/>
  <c r="AI28" i="3"/>
  <c r="AF28" i="3"/>
  <c r="AJ27" i="3"/>
  <c r="AI27" i="3"/>
  <c r="AF27" i="3"/>
  <c r="AJ26" i="3"/>
  <c r="AI26" i="3"/>
  <c r="AF26" i="3"/>
  <c r="AJ25" i="3"/>
  <c r="AI25" i="3"/>
  <c r="AF25" i="3"/>
  <c r="AJ24" i="3"/>
  <c r="AI24" i="3"/>
  <c r="AF24" i="3"/>
  <c r="AJ23" i="3"/>
  <c r="AI23" i="3"/>
  <c r="AF23" i="3"/>
  <c r="AJ22" i="3"/>
  <c r="AI22" i="3"/>
  <c r="AF22" i="3"/>
  <c r="AJ21" i="3"/>
  <c r="AI21" i="3"/>
  <c r="AF21" i="3"/>
  <c r="AJ20" i="3"/>
  <c r="AI20" i="3"/>
  <c r="AF20" i="3"/>
  <c r="AJ19" i="3"/>
  <c r="AI19" i="3"/>
  <c r="AF19" i="3"/>
  <c r="AJ18" i="3"/>
  <c r="AI18" i="3"/>
  <c r="AF18" i="3"/>
  <c r="AJ17" i="3"/>
  <c r="AI17" i="3"/>
  <c r="AF17" i="3"/>
  <c r="AJ16" i="3"/>
  <c r="AI16" i="3"/>
  <c r="AF16" i="3"/>
  <c r="AJ15" i="3"/>
  <c r="AI15" i="3"/>
  <c r="AF15" i="3"/>
  <c r="AJ14" i="3"/>
  <c r="AI14" i="3"/>
  <c r="AF14" i="3"/>
  <c r="AJ13" i="3"/>
  <c r="AI13" i="3"/>
  <c r="AF13" i="3"/>
  <c r="AJ12" i="3"/>
  <c r="AI12" i="3"/>
  <c r="AF12" i="3"/>
  <c r="AJ11" i="3"/>
  <c r="AI11" i="3"/>
  <c r="AF11" i="3"/>
  <c r="AJ10" i="3"/>
  <c r="AI10" i="3"/>
  <c r="AF10" i="3"/>
  <c r="AJ9" i="3"/>
  <c r="AI9" i="3"/>
  <c r="AF9" i="3"/>
  <c r="AJ8" i="3"/>
  <c r="AI8" i="3"/>
  <c r="AF8" i="3"/>
  <c r="AJ7" i="3"/>
  <c r="AI7" i="3"/>
  <c r="AF7" i="3"/>
  <c r="AJ6" i="3"/>
  <c r="AI6" i="3"/>
  <c r="AF6" i="3"/>
  <c r="AJ5" i="3"/>
  <c r="AI5" i="3"/>
  <c r="AF5" i="3"/>
  <c r="AJ4" i="3"/>
  <c r="AI4" i="3"/>
  <c r="AF4" i="3"/>
  <c r="AJ67" i="2"/>
  <c r="AI67" i="2"/>
  <c r="AF67" i="2"/>
  <c r="AB67" i="2"/>
  <c r="AJ66" i="2"/>
  <c r="AI66" i="2"/>
  <c r="AF66" i="2"/>
  <c r="AB66" i="2"/>
  <c r="AJ65" i="2"/>
  <c r="AI65" i="2"/>
  <c r="AF65" i="2"/>
  <c r="AB65" i="2"/>
  <c r="AJ64" i="2"/>
  <c r="AI64" i="2"/>
  <c r="AF64" i="2"/>
  <c r="AB64" i="2"/>
  <c r="AJ63" i="2"/>
  <c r="AI63" i="2"/>
  <c r="AF63" i="2"/>
  <c r="AB63" i="2"/>
  <c r="AJ62" i="2"/>
  <c r="AI62" i="2"/>
  <c r="AF62" i="2"/>
  <c r="AB62" i="2"/>
  <c r="AJ61" i="2"/>
  <c r="AI61" i="2"/>
  <c r="AF61" i="2"/>
  <c r="AB61" i="2"/>
  <c r="AJ60" i="2"/>
  <c r="AI60" i="2"/>
  <c r="AF60" i="2"/>
  <c r="AB60" i="2"/>
  <c r="AJ59" i="2"/>
  <c r="AI59" i="2"/>
  <c r="AF59" i="2"/>
  <c r="AB59" i="2"/>
  <c r="AJ58" i="2"/>
  <c r="AI58" i="2"/>
  <c r="AF58" i="2"/>
  <c r="AB58" i="2"/>
  <c r="AJ57" i="2"/>
  <c r="AI57" i="2"/>
  <c r="AF57" i="2"/>
  <c r="AB57" i="2"/>
  <c r="AJ56" i="2"/>
  <c r="AI56" i="2"/>
  <c r="AF56" i="2"/>
  <c r="AB56" i="2"/>
  <c r="AJ55" i="2"/>
  <c r="AI55" i="2"/>
  <c r="AF55" i="2"/>
  <c r="AB55" i="2"/>
  <c r="AJ54" i="2"/>
  <c r="AI54" i="2"/>
  <c r="AF54" i="2"/>
  <c r="AB54" i="2"/>
  <c r="AJ53" i="2"/>
  <c r="AI53" i="2"/>
  <c r="AF53" i="2"/>
  <c r="AB53" i="2"/>
  <c r="AJ52" i="2"/>
  <c r="AI52" i="2"/>
  <c r="AF52" i="2"/>
  <c r="AB52" i="2"/>
  <c r="AJ51" i="2"/>
  <c r="AI51" i="2"/>
  <c r="AF51" i="2"/>
  <c r="AB51" i="2"/>
  <c r="AJ50" i="2"/>
  <c r="AI50" i="2"/>
  <c r="AF50" i="2"/>
  <c r="AB50" i="2"/>
  <c r="AJ49" i="2"/>
  <c r="AI49" i="2"/>
  <c r="AF49" i="2"/>
  <c r="AB49" i="2"/>
  <c r="AJ48" i="2"/>
  <c r="AI48" i="2"/>
  <c r="AF48" i="2"/>
  <c r="AB48" i="2"/>
  <c r="AJ47" i="2"/>
  <c r="AI47" i="2"/>
  <c r="AF47" i="2"/>
  <c r="AB47" i="2"/>
  <c r="AJ46" i="2"/>
  <c r="AI46" i="2"/>
  <c r="AF46" i="2"/>
  <c r="AB46" i="2"/>
  <c r="AJ45" i="2"/>
  <c r="AI45" i="2"/>
  <c r="AF45" i="2"/>
  <c r="AB45" i="2"/>
  <c r="AJ44" i="2"/>
  <c r="AI44" i="2"/>
  <c r="AF44" i="2"/>
  <c r="AB44" i="2"/>
  <c r="AJ43" i="2"/>
  <c r="AI43" i="2"/>
  <c r="AF43" i="2"/>
  <c r="AB43" i="2"/>
  <c r="AJ42" i="2"/>
  <c r="AI42" i="2"/>
  <c r="AF42" i="2"/>
  <c r="AB42" i="2"/>
  <c r="AJ41" i="2"/>
  <c r="AI41" i="2"/>
  <c r="AF41" i="2"/>
  <c r="AB41" i="2"/>
  <c r="AJ40" i="2"/>
  <c r="AI40" i="2"/>
  <c r="AF40" i="2"/>
  <c r="AB40" i="2"/>
  <c r="AJ39" i="2"/>
  <c r="AI39" i="2"/>
  <c r="AF39" i="2"/>
  <c r="AB39" i="2"/>
  <c r="AJ38" i="2"/>
  <c r="AI38" i="2"/>
  <c r="AF38" i="2"/>
  <c r="AB38" i="2"/>
  <c r="AJ37" i="2"/>
  <c r="AI37" i="2"/>
  <c r="AF37" i="2"/>
  <c r="AB37" i="2"/>
  <c r="AJ36" i="2"/>
  <c r="AI36" i="2"/>
  <c r="AF36" i="2"/>
  <c r="AB36" i="2"/>
  <c r="AJ35" i="2"/>
  <c r="AI35" i="2"/>
  <c r="AF35" i="2"/>
  <c r="AB35" i="2"/>
  <c r="AJ34" i="2"/>
  <c r="AI34" i="2"/>
  <c r="AF34" i="2"/>
  <c r="AB34" i="2"/>
  <c r="AJ33" i="2"/>
  <c r="AI33" i="2"/>
  <c r="AF33" i="2"/>
  <c r="AB33" i="2"/>
  <c r="AJ32" i="2"/>
  <c r="AI32" i="2"/>
  <c r="AF32" i="2"/>
  <c r="AB32" i="2"/>
  <c r="AJ31" i="2"/>
  <c r="AI31" i="2"/>
  <c r="AF31" i="2"/>
  <c r="AB31" i="2"/>
  <c r="AJ30" i="2"/>
  <c r="AI30" i="2"/>
  <c r="AF30" i="2"/>
  <c r="AB30" i="2"/>
  <c r="AJ29" i="2"/>
  <c r="AI29" i="2"/>
  <c r="AF29" i="2"/>
  <c r="AB29" i="2"/>
  <c r="AJ28" i="2"/>
  <c r="AI28" i="2"/>
  <c r="AF28" i="2"/>
  <c r="AB28" i="2"/>
  <c r="AF27" i="2"/>
  <c r="AF26" i="2"/>
  <c r="AF25" i="2"/>
  <c r="AF24" i="2"/>
  <c r="AF23" i="2"/>
  <c r="AF22" i="2"/>
  <c r="AF21" i="2"/>
  <c r="AF20" i="2"/>
  <c r="AF19" i="2"/>
  <c r="AF18" i="2"/>
  <c r="AF17" i="2"/>
  <c r="AF16" i="2"/>
  <c r="AF15" i="2"/>
  <c r="AJ14" i="2"/>
  <c r="AI14" i="2"/>
  <c r="AF14" i="2"/>
  <c r="AB14" i="2"/>
  <c r="AJ13" i="2"/>
  <c r="AI13" i="2"/>
  <c r="AF13" i="2"/>
  <c r="AB13" i="2"/>
  <c r="AJ12" i="2"/>
  <c r="AI12" i="2"/>
  <c r="AF12" i="2"/>
  <c r="AB12" i="2"/>
  <c r="AJ11" i="2"/>
  <c r="AI11" i="2"/>
  <c r="AF11" i="2"/>
  <c r="AB11" i="2"/>
  <c r="AJ10" i="2"/>
  <c r="AI10" i="2"/>
  <c r="AF10" i="2"/>
  <c r="AB10" i="2"/>
  <c r="AJ9" i="2"/>
  <c r="AI9" i="2"/>
  <c r="AF9" i="2"/>
  <c r="AB9" i="2"/>
  <c r="AJ8" i="2"/>
  <c r="AI8" i="2"/>
  <c r="AF8" i="2"/>
  <c r="AB8" i="2"/>
  <c r="AJ7" i="2"/>
  <c r="AI7" i="2"/>
  <c r="AF7" i="2"/>
  <c r="AB7" i="2"/>
  <c r="AJ6" i="2"/>
  <c r="AI6" i="2"/>
  <c r="AF6" i="2"/>
  <c r="AB6" i="2"/>
  <c r="AJ5" i="2"/>
  <c r="AI5" i="2"/>
  <c r="AF5" i="2"/>
  <c r="AB5" i="2"/>
  <c r="AJ4" i="2"/>
  <c r="AI4" i="2"/>
  <c r="AF4" i="2"/>
  <c r="AB4" i="2"/>
  <c r="AQ142" i="1" l="1"/>
  <c r="AJ142" i="1"/>
  <c r="AI142" i="1"/>
  <c r="AF142" i="1"/>
  <c r="AB142" i="1"/>
  <c r="AQ141" i="1"/>
  <c r="AJ141" i="1"/>
  <c r="AI141" i="1"/>
  <c r="AF141" i="1"/>
  <c r="AB141" i="1"/>
  <c r="AQ140" i="1"/>
  <c r="AJ140" i="1"/>
  <c r="AI140" i="1"/>
  <c r="AF140" i="1"/>
  <c r="AB140" i="1"/>
  <c r="AQ139" i="1"/>
  <c r="AJ139" i="1"/>
  <c r="AI139" i="1"/>
  <c r="AF139" i="1"/>
  <c r="AB139" i="1"/>
  <c r="AQ138" i="1"/>
  <c r="AJ138" i="1"/>
  <c r="AI138" i="1"/>
  <c r="AF138" i="1"/>
  <c r="AB138" i="1"/>
  <c r="AQ137" i="1"/>
  <c r="AJ137" i="1"/>
  <c r="AI137" i="1"/>
  <c r="AF137" i="1"/>
  <c r="AB137" i="1"/>
  <c r="AQ136" i="1"/>
  <c r="AJ136" i="1"/>
  <c r="AI136" i="1"/>
  <c r="AF136" i="1"/>
  <c r="AB136" i="1"/>
  <c r="AQ135" i="1"/>
  <c r="AJ135" i="1"/>
  <c r="AI135" i="1"/>
  <c r="AF135" i="1"/>
  <c r="AB135" i="1"/>
  <c r="AQ134" i="1"/>
  <c r="AJ134" i="1"/>
  <c r="AI134" i="1"/>
  <c r="AF134" i="1"/>
  <c r="AB134" i="1"/>
  <c r="AQ133" i="1"/>
  <c r="AJ133" i="1"/>
  <c r="AI133" i="1"/>
  <c r="AF133" i="1"/>
  <c r="AB133" i="1"/>
  <c r="AQ132" i="1"/>
  <c r="AJ132" i="1"/>
  <c r="AI132" i="1"/>
  <c r="AF132" i="1"/>
  <c r="AB132" i="1"/>
  <c r="AQ131" i="1"/>
  <c r="AJ131" i="1"/>
  <c r="AI131" i="1"/>
  <c r="AF131" i="1"/>
  <c r="AB131" i="1"/>
  <c r="AQ130" i="1"/>
  <c r="AJ130" i="1"/>
  <c r="AI130" i="1"/>
  <c r="AF130" i="1"/>
  <c r="AB130" i="1"/>
  <c r="AQ129" i="1"/>
  <c r="AJ129" i="1"/>
  <c r="AI129" i="1"/>
  <c r="AF129" i="1"/>
  <c r="AB129" i="1"/>
  <c r="AQ128" i="1"/>
  <c r="AJ128" i="1"/>
  <c r="AI128" i="1"/>
  <c r="AF128" i="1"/>
  <c r="AB128" i="1"/>
  <c r="AQ127" i="1"/>
  <c r="AJ127" i="1"/>
  <c r="AI127" i="1"/>
  <c r="AF127" i="1"/>
  <c r="AB127" i="1"/>
  <c r="AQ126" i="1"/>
  <c r="AJ126" i="1"/>
  <c r="AI126" i="1"/>
  <c r="AF126" i="1"/>
  <c r="AB126" i="1"/>
  <c r="AQ125" i="1"/>
  <c r="AJ125" i="1"/>
  <c r="AI125" i="1"/>
  <c r="AF125" i="1"/>
  <c r="AB125" i="1"/>
  <c r="AQ124" i="1"/>
  <c r="AJ124" i="1"/>
  <c r="AI124" i="1"/>
  <c r="AF124" i="1"/>
  <c r="AB124" i="1"/>
  <c r="AQ123" i="1"/>
  <c r="AJ123" i="1"/>
  <c r="AI123" i="1"/>
  <c r="AF123" i="1"/>
  <c r="AB123" i="1"/>
  <c r="AQ122" i="1"/>
  <c r="AJ122" i="1"/>
  <c r="AI122" i="1"/>
  <c r="AF122" i="1"/>
  <c r="AB122" i="1"/>
  <c r="AQ121" i="1"/>
  <c r="AJ121" i="1"/>
  <c r="AI121" i="1"/>
  <c r="AF121" i="1"/>
  <c r="AB121" i="1"/>
  <c r="AQ120" i="1"/>
  <c r="AJ120" i="1"/>
  <c r="AI120" i="1"/>
  <c r="AF120" i="1"/>
  <c r="AB120" i="1"/>
  <c r="AQ119" i="1"/>
  <c r="AJ119" i="1"/>
  <c r="AI119" i="1"/>
  <c r="AF119" i="1"/>
  <c r="AB119" i="1"/>
  <c r="AQ118" i="1"/>
  <c r="AJ118" i="1"/>
  <c r="AI118" i="1"/>
  <c r="AF118" i="1"/>
  <c r="AB118" i="1"/>
  <c r="AQ117" i="1"/>
  <c r="AJ117" i="1"/>
  <c r="AI117" i="1"/>
  <c r="AF117" i="1"/>
  <c r="AB117" i="1"/>
  <c r="AQ116" i="1"/>
  <c r="AJ116" i="1"/>
  <c r="AI116" i="1"/>
  <c r="AF116" i="1"/>
  <c r="AB116" i="1"/>
  <c r="AQ115" i="1"/>
  <c r="AJ115" i="1"/>
  <c r="AI115" i="1"/>
  <c r="AF115" i="1"/>
  <c r="AB115" i="1"/>
  <c r="AQ114" i="1"/>
  <c r="AJ114" i="1"/>
  <c r="AI114" i="1"/>
  <c r="AF114" i="1"/>
  <c r="AB114" i="1"/>
  <c r="AQ113" i="1"/>
  <c r="AJ113" i="1"/>
  <c r="AI113" i="1"/>
  <c r="AF113" i="1"/>
  <c r="AB113" i="1"/>
  <c r="AQ112" i="1"/>
  <c r="AJ112" i="1"/>
  <c r="AI112" i="1"/>
  <c r="AF112" i="1"/>
  <c r="AB112" i="1"/>
  <c r="AQ111" i="1"/>
  <c r="AJ111" i="1"/>
  <c r="AI111" i="1"/>
  <c r="AF111" i="1"/>
  <c r="AB111" i="1"/>
  <c r="AQ110" i="1"/>
  <c r="AJ110" i="1"/>
  <c r="AI110" i="1"/>
  <c r="AF110" i="1"/>
  <c r="AB110" i="1"/>
  <c r="AQ109" i="1"/>
  <c r="AJ109" i="1"/>
  <c r="AI109" i="1"/>
  <c r="AF109" i="1"/>
  <c r="AB109" i="1"/>
  <c r="AQ108" i="1"/>
  <c r="AJ108" i="1"/>
  <c r="AI108" i="1"/>
  <c r="AF108" i="1"/>
  <c r="AB108" i="1"/>
  <c r="AQ107" i="1"/>
  <c r="AJ107" i="1"/>
  <c r="AI107" i="1"/>
  <c r="AF107" i="1"/>
  <c r="AB107" i="1"/>
  <c r="AQ106" i="1"/>
  <c r="AJ106" i="1"/>
  <c r="AI106" i="1"/>
  <c r="AF106" i="1"/>
  <c r="AB106" i="1"/>
  <c r="AQ105" i="1"/>
  <c r="AJ105" i="1"/>
  <c r="AI105" i="1"/>
  <c r="AF105" i="1"/>
  <c r="AB105" i="1"/>
  <c r="AQ104" i="1"/>
  <c r="AJ104" i="1"/>
  <c r="AI104" i="1"/>
  <c r="AF104" i="1"/>
  <c r="AB104" i="1"/>
  <c r="AQ103" i="1"/>
  <c r="AJ103" i="1"/>
  <c r="AI103" i="1"/>
  <c r="AF103" i="1"/>
  <c r="AB103" i="1"/>
  <c r="AQ102" i="1"/>
  <c r="AJ102" i="1"/>
  <c r="AI102" i="1"/>
  <c r="AF102" i="1"/>
  <c r="AB102" i="1"/>
  <c r="AQ101" i="1"/>
  <c r="AJ101" i="1"/>
  <c r="AI101" i="1"/>
  <c r="AF101" i="1"/>
  <c r="AB101" i="1"/>
  <c r="AQ100" i="1"/>
  <c r="AJ100" i="1"/>
  <c r="AI100" i="1"/>
  <c r="AF100" i="1"/>
  <c r="AB100" i="1"/>
  <c r="AQ99" i="1"/>
  <c r="AJ99" i="1"/>
  <c r="AI99" i="1"/>
  <c r="AF99" i="1"/>
  <c r="AB99" i="1"/>
  <c r="AQ98" i="1"/>
  <c r="AJ98" i="1"/>
  <c r="AI98" i="1"/>
  <c r="AF98" i="1"/>
  <c r="AB98" i="1"/>
  <c r="AQ97" i="1"/>
  <c r="AJ97" i="1"/>
  <c r="AI97" i="1"/>
  <c r="AF97" i="1"/>
  <c r="AB97" i="1"/>
  <c r="AQ96" i="1"/>
  <c r="AJ96" i="1"/>
  <c r="AI96" i="1"/>
  <c r="AF96" i="1"/>
  <c r="AB96" i="1"/>
  <c r="AQ95" i="1"/>
  <c r="AJ95" i="1"/>
  <c r="AI95" i="1"/>
  <c r="AF95" i="1"/>
  <c r="AB95" i="1"/>
  <c r="AQ94" i="1"/>
  <c r="AJ94" i="1"/>
  <c r="AI94" i="1"/>
  <c r="AF94" i="1"/>
  <c r="AB94" i="1"/>
  <c r="AQ93" i="1"/>
  <c r="AJ93" i="1"/>
  <c r="AI93" i="1"/>
  <c r="AF93" i="1"/>
  <c r="AB93" i="1"/>
  <c r="AQ92" i="1"/>
  <c r="AJ92" i="1"/>
  <c r="AI92" i="1"/>
  <c r="AF92" i="1"/>
  <c r="AB92" i="1"/>
  <c r="AQ91" i="1"/>
  <c r="AJ91" i="1"/>
  <c r="AI91" i="1"/>
  <c r="AF91" i="1"/>
  <c r="AB91" i="1"/>
  <c r="AQ90" i="1"/>
  <c r="AJ90" i="1"/>
  <c r="AI90" i="1"/>
  <c r="AF90" i="1"/>
  <c r="AB90" i="1"/>
  <c r="AQ89" i="1"/>
  <c r="AJ89" i="1"/>
  <c r="AI89" i="1"/>
  <c r="AF89" i="1"/>
  <c r="AB89" i="1"/>
  <c r="AQ88" i="1"/>
  <c r="AJ88" i="1"/>
  <c r="AI88" i="1"/>
  <c r="AF88" i="1"/>
  <c r="AB88" i="1"/>
  <c r="AQ87" i="1"/>
  <c r="AJ87" i="1"/>
  <c r="AI87" i="1"/>
  <c r="AF87" i="1"/>
  <c r="AB87" i="1"/>
  <c r="AQ86" i="1"/>
  <c r="AJ86" i="1"/>
  <c r="AI86" i="1"/>
  <c r="AF86" i="1"/>
  <c r="AB86" i="1"/>
  <c r="AQ85" i="1"/>
  <c r="AJ85" i="1"/>
  <c r="AI85" i="1"/>
  <c r="AF85" i="1"/>
  <c r="AB85" i="1"/>
  <c r="AQ84" i="1"/>
  <c r="AJ84" i="1"/>
  <c r="AI84" i="1"/>
  <c r="AF84" i="1"/>
  <c r="AB84" i="1"/>
  <c r="AQ83" i="1"/>
  <c r="AJ83" i="1"/>
  <c r="AI83" i="1"/>
  <c r="AF83" i="1"/>
  <c r="AB83" i="1"/>
  <c r="AQ82" i="1"/>
  <c r="AJ82" i="1"/>
  <c r="AI82" i="1"/>
  <c r="AF82" i="1"/>
  <c r="AB82" i="1"/>
  <c r="AQ81" i="1"/>
  <c r="AJ81" i="1"/>
  <c r="AI81" i="1"/>
  <c r="AF81" i="1"/>
  <c r="AB81" i="1"/>
  <c r="AQ80" i="1"/>
  <c r="AJ80" i="1"/>
  <c r="AI80" i="1"/>
  <c r="AF80" i="1"/>
  <c r="AB80" i="1"/>
  <c r="AQ79" i="1"/>
  <c r="AJ79" i="1"/>
  <c r="AI79" i="1"/>
  <c r="AF79" i="1"/>
  <c r="AB79" i="1"/>
  <c r="AQ78" i="1"/>
  <c r="AJ78" i="1"/>
  <c r="AI78" i="1"/>
  <c r="AF78" i="1"/>
  <c r="AB78" i="1"/>
  <c r="AQ77" i="1"/>
  <c r="AJ77" i="1"/>
  <c r="AI77" i="1"/>
  <c r="AF77" i="1"/>
  <c r="AB77" i="1"/>
  <c r="AQ76" i="1"/>
  <c r="AJ76" i="1"/>
  <c r="AI76" i="1"/>
  <c r="AF76" i="1"/>
  <c r="AB76" i="1"/>
  <c r="AQ75" i="1"/>
  <c r="AJ75" i="1"/>
  <c r="AI75" i="1"/>
  <c r="AF75" i="1"/>
  <c r="AB75" i="1"/>
  <c r="AQ74" i="1"/>
  <c r="AJ74" i="1"/>
  <c r="AI74" i="1"/>
  <c r="AF74" i="1"/>
  <c r="AB74" i="1"/>
  <c r="AQ73" i="1"/>
  <c r="AJ73" i="1"/>
  <c r="AI73" i="1"/>
  <c r="AF73" i="1"/>
  <c r="AB73" i="1"/>
  <c r="AQ72" i="1"/>
  <c r="AJ72" i="1"/>
  <c r="AI72" i="1"/>
  <c r="AF72" i="1"/>
  <c r="AB72" i="1"/>
  <c r="AQ71" i="1"/>
  <c r="AJ71" i="1"/>
  <c r="AI71" i="1"/>
  <c r="AF71" i="1"/>
  <c r="AB71" i="1"/>
  <c r="AQ70" i="1"/>
  <c r="AJ70" i="1"/>
  <c r="AI70" i="1"/>
  <c r="AF70" i="1"/>
  <c r="AB70" i="1"/>
  <c r="AQ69" i="1"/>
  <c r="AJ69" i="1"/>
  <c r="AI69" i="1"/>
  <c r="AF69" i="1"/>
  <c r="AB69" i="1"/>
  <c r="AQ68" i="1"/>
  <c r="AJ68" i="1"/>
  <c r="AI68" i="1"/>
  <c r="AF68" i="1"/>
  <c r="AB68" i="1"/>
  <c r="AQ67" i="1"/>
  <c r="AJ67" i="1"/>
  <c r="AI67" i="1"/>
  <c r="AF67" i="1"/>
  <c r="AB67" i="1"/>
  <c r="AQ66" i="1"/>
  <c r="AJ66" i="1"/>
  <c r="AI66" i="1"/>
  <c r="AF66" i="1"/>
  <c r="AB66" i="1"/>
  <c r="AQ65" i="1"/>
  <c r="AJ65" i="1"/>
  <c r="AI65" i="1"/>
  <c r="AF65" i="1"/>
  <c r="AB65" i="1"/>
  <c r="AQ64" i="1"/>
  <c r="AJ64" i="1"/>
  <c r="AI64" i="1"/>
  <c r="AF64" i="1"/>
  <c r="AB64" i="1"/>
  <c r="AQ63" i="1"/>
  <c r="AJ63" i="1"/>
  <c r="AI63" i="1"/>
  <c r="AF63" i="1"/>
  <c r="AB63" i="1"/>
  <c r="AQ62" i="1"/>
  <c r="AJ62" i="1"/>
  <c r="AI62" i="1"/>
  <c r="AF62" i="1"/>
  <c r="AB62" i="1"/>
  <c r="AQ61" i="1"/>
  <c r="AJ61" i="1"/>
  <c r="AI61" i="1"/>
  <c r="AF61" i="1"/>
  <c r="AB61" i="1"/>
  <c r="AQ60" i="1"/>
  <c r="AJ60" i="1"/>
  <c r="AI60" i="1"/>
  <c r="AF60" i="1"/>
  <c r="AB60" i="1"/>
  <c r="AQ59" i="1"/>
  <c r="AJ59" i="1"/>
  <c r="AI59" i="1"/>
  <c r="AF59" i="1"/>
  <c r="AB59" i="1"/>
  <c r="AQ58" i="1"/>
  <c r="AJ58" i="1"/>
  <c r="AI58" i="1"/>
  <c r="AF58" i="1"/>
  <c r="AB58" i="1"/>
  <c r="AQ57" i="1"/>
  <c r="AJ57" i="1"/>
  <c r="AI57" i="1"/>
  <c r="AF57" i="1"/>
  <c r="AB57" i="1"/>
  <c r="AQ56" i="1"/>
  <c r="AJ56" i="1"/>
  <c r="AI56" i="1"/>
  <c r="AF56" i="1"/>
  <c r="AB56" i="1"/>
  <c r="AQ55" i="1"/>
  <c r="AJ55" i="1"/>
  <c r="AI55" i="1"/>
  <c r="AF55" i="1"/>
  <c r="AB55" i="1"/>
  <c r="AQ54" i="1"/>
  <c r="AJ54" i="1"/>
  <c r="AI54" i="1"/>
  <c r="AF54" i="1"/>
  <c r="AB54" i="1"/>
  <c r="AQ53" i="1"/>
  <c r="AJ53" i="1"/>
  <c r="AI53" i="1"/>
  <c r="AF53" i="1"/>
  <c r="AB53" i="1"/>
  <c r="AQ52" i="1"/>
  <c r="AJ52" i="1"/>
  <c r="AI52" i="1"/>
  <c r="AF52" i="1"/>
  <c r="AB52" i="1"/>
  <c r="AQ51" i="1"/>
  <c r="AJ51" i="1"/>
  <c r="AI51" i="1"/>
  <c r="AF51" i="1"/>
  <c r="AB51" i="1"/>
  <c r="AQ50" i="1"/>
  <c r="AJ50" i="1"/>
  <c r="AI50" i="1"/>
  <c r="AF50" i="1"/>
  <c r="AB50" i="1"/>
  <c r="AQ49" i="1"/>
  <c r="AJ49" i="1"/>
  <c r="AI49" i="1"/>
  <c r="AF49" i="1"/>
  <c r="AB49" i="1"/>
  <c r="AQ48" i="1"/>
  <c r="AJ48" i="1"/>
  <c r="AI48" i="1"/>
  <c r="AF48" i="1"/>
  <c r="AB48" i="1"/>
  <c r="AQ47" i="1"/>
  <c r="AJ47" i="1"/>
  <c r="AI47" i="1"/>
  <c r="AF47" i="1"/>
  <c r="AB47" i="1"/>
  <c r="AQ46" i="1"/>
  <c r="AJ46" i="1"/>
  <c r="AI46" i="1"/>
  <c r="AF46" i="1"/>
  <c r="AB46" i="1"/>
  <c r="AQ45" i="1"/>
  <c r="AJ45" i="1"/>
  <c r="AI45" i="1"/>
  <c r="AF45" i="1"/>
  <c r="AB45" i="1"/>
  <c r="AQ44" i="1"/>
  <c r="AJ44" i="1"/>
  <c r="AI44" i="1"/>
  <c r="AF44" i="1"/>
  <c r="AB44" i="1"/>
  <c r="AQ43" i="1"/>
  <c r="AJ43" i="1"/>
  <c r="AI43" i="1"/>
  <c r="AF43" i="1"/>
  <c r="AB43" i="1"/>
  <c r="AQ42" i="1"/>
  <c r="AJ42" i="1"/>
  <c r="AI42" i="1"/>
  <c r="AF42" i="1"/>
  <c r="AB42" i="1"/>
  <c r="AQ41" i="1"/>
  <c r="AJ41" i="1"/>
  <c r="AI41" i="1"/>
  <c r="AF41" i="1"/>
  <c r="AB41" i="1"/>
  <c r="AQ40" i="1"/>
  <c r="AJ40" i="1"/>
  <c r="AI40" i="1"/>
  <c r="AF40" i="1"/>
  <c r="AB40" i="1"/>
  <c r="AQ39" i="1"/>
  <c r="AJ39" i="1"/>
  <c r="AI39" i="1"/>
  <c r="AF39" i="1"/>
  <c r="AB39" i="1"/>
  <c r="AQ38" i="1"/>
  <c r="AJ38" i="1"/>
  <c r="AI38" i="1"/>
  <c r="AF38" i="1"/>
  <c r="AB38" i="1"/>
  <c r="AQ37" i="1"/>
  <c r="AJ37" i="1"/>
  <c r="AI37" i="1"/>
  <c r="AF37" i="1"/>
  <c r="AB37" i="1"/>
  <c r="AQ36" i="1"/>
  <c r="AJ36" i="1"/>
  <c r="AI36" i="1"/>
  <c r="AF36" i="1"/>
  <c r="AB36" i="1"/>
  <c r="AQ35" i="1"/>
  <c r="AJ35" i="1"/>
  <c r="AI35" i="1"/>
  <c r="AF35" i="1"/>
  <c r="AB35" i="1"/>
  <c r="AQ34" i="1"/>
  <c r="AJ34" i="1"/>
  <c r="AI34" i="1"/>
  <c r="AF34" i="1"/>
  <c r="AB34" i="1"/>
  <c r="AQ33" i="1"/>
  <c r="AJ33" i="1"/>
  <c r="AI33" i="1"/>
  <c r="AF33" i="1"/>
  <c r="AB33" i="1"/>
  <c r="AQ32" i="1"/>
  <c r="AJ32" i="1"/>
  <c r="AI32" i="1"/>
  <c r="AF32" i="1"/>
  <c r="AB32" i="1"/>
  <c r="AQ31" i="1"/>
  <c r="AJ31" i="1"/>
  <c r="AI31" i="1"/>
  <c r="AF31" i="1"/>
  <c r="AB31" i="1"/>
  <c r="AQ30" i="1"/>
  <c r="AJ30" i="1"/>
  <c r="AI30" i="1"/>
  <c r="AF30" i="1"/>
  <c r="AB30" i="1"/>
  <c r="AQ29" i="1"/>
  <c r="AJ29" i="1"/>
  <c r="AI29" i="1"/>
  <c r="AF29" i="1"/>
  <c r="AB29" i="1"/>
  <c r="AQ28" i="1"/>
  <c r="AJ28" i="1"/>
  <c r="AI28" i="1"/>
  <c r="AF28" i="1"/>
  <c r="AB28" i="1"/>
  <c r="AQ27" i="1"/>
  <c r="AJ27" i="1"/>
  <c r="AI27" i="1"/>
  <c r="AF27" i="1"/>
  <c r="AB27" i="1"/>
  <c r="AQ26" i="1"/>
  <c r="AJ26" i="1"/>
  <c r="AI26" i="1"/>
  <c r="AF26" i="1"/>
  <c r="AB26" i="1"/>
  <c r="AQ25" i="1"/>
  <c r="AJ25" i="1"/>
  <c r="AI25" i="1"/>
  <c r="AF25" i="1"/>
  <c r="AB25" i="1"/>
  <c r="AQ24" i="1"/>
  <c r="AJ24" i="1"/>
  <c r="AI24" i="1"/>
  <c r="AF24" i="1"/>
  <c r="AB24" i="1"/>
  <c r="AQ23" i="1"/>
  <c r="AJ23" i="1"/>
  <c r="AI23" i="1"/>
  <c r="AF23" i="1"/>
  <c r="AB23" i="1"/>
  <c r="AQ22" i="1"/>
  <c r="AJ22" i="1"/>
  <c r="AI22" i="1"/>
  <c r="AF22" i="1"/>
  <c r="AB22" i="1"/>
  <c r="AQ21" i="1"/>
  <c r="AJ21" i="1"/>
  <c r="AI21" i="1"/>
  <c r="AF21" i="1"/>
  <c r="AB21" i="1"/>
  <c r="AQ20" i="1"/>
  <c r="AJ20" i="1"/>
  <c r="AI20" i="1"/>
  <c r="AF20" i="1"/>
  <c r="AB20" i="1"/>
  <c r="AQ19" i="1"/>
  <c r="AJ19" i="1"/>
  <c r="AI19" i="1"/>
  <c r="AF19" i="1"/>
  <c r="AB19" i="1"/>
  <c r="AQ18" i="1"/>
  <c r="AJ18" i="1"/>
  <c r="AI18" i="1"/>
  <c r="AF18" i="1"/>
  <c r="AB18" i="1"/>
  <c r="AQ17" i="1"/>
  <c r="AJ17" i="1"/>
  <c r="AI17" i="1"/>
  <c r="AF17" i="1"/>
  <c r="AB17" i="1"/>
  <c r="AQ16" i="1"/>
  <c r="AJ16" i="1"/>
  <c r="AI16" i="1"/>
  <c r="AF16" i="1"/>
  <c r="AB16" i="1"/>
  <c r="AQ15" i="1"/>
  <c r="AJ15" i="1"/>
  <c r="AI15" i="1"/>
  <c r="AF15" i="1"/>
  <c r="AB15" i="1"/>
  <c r="AQ14" i="1"/>
  <c r="AJ14" i="1"/>
  <c r="AI14" i="1"/>
  <c r="AF14" i="1"/>
  <c r="AB14" i="1"/>
  <c r="AQ13" i="1"/>
  <c r="AJ13" i="1"/>
  <c r="AI13" i="1"/>
  <c r="AF13" i="1"/>
  <c r="AB13" i="1"/>
  <c r="AQ12" i="1"/>
  <c r="AJ12" i="1"/>
  <c r="AI12" i="1"/>
  <c r="AF12" i="1"/>
  <c r="AB12" i="1"/>
  <c r="AQ11" i="1"/>
  <c r="AJ11" i="1"/>
  <c r="AI11" i="1"/>
  <c r="AF11" i="1"/>
  <c r="AB11" i="1"/>
  <c r="AQ10" i="1"/>
  <c r="AJ10" i="1"/>
  <c r="AI10" i="1"/>
  <c r="AF10" i="1"/>
  <c r="AB10" i="1"/>
  <c r="AQ9" i="1"/>
  <c r="AJ9" i="1"/>
  <c r="AI9" i="1"/>
  <c r="AF9" i="1"/>
  <c r="AB9" i="1"/>
  <c r="AQ8" i="1"/>
  <c r="AJ8" i="1"/>
  <c r="AI8" i="1"/>
  <c r="AF8" i="1"/>
  <c r="AB8" i="1"/>
  <c r="AQ7" i="1"/>
  <c r="AJ7" i="1"/>
  <c r="AI7" i="1"/>
  <c r="AF7" i="1"/>
  <c r="AB7" i="1"/>
  <c r="AQ6" i="1"/>
  <c r="AJ6" i="1"/>
  <c r="AI6" i="1"/>
  <c r="AF6" i="1"/>
  <c r="AB6" i="1"/>
  <c r="AQ5" i="1"/>
  <c r="AJ5" i="1"/>
  <c r="AI5" i="1"/>
  <c r="AF5" i="1"/>
  <c r="AB5" i="1"/>
  <c r="AQ4" i="1"/>
  <c r="AJ4" i="1"/>
  <c r="AI4" i="1"/>
  <c r="AF4" i="1"/>
  <c r="AB4" i="1"/>
  <c r="C9" i="5" l="1"/>
  <c r="B9" i="5"/>
  <c r="J10" i="4" l="1"/>
  <c r="I10" i="4"/>
  <c r="J9" i="4"/>
  <c r="I9" i="4"/>
  <c r="F9" i="4"/>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<sst xmlns="http://schemas.openxmlformats.org/spreadsheetml/2006/main" count="43517" uniqueCount="4887">
  <si>
    <t>■i-Proケアパック管理表（オンサイト）</t>
    <rPh sb="11" eb="13">
      <t>カンリ</t>
    </rPh>
    <rPh sb="13" eb="14">
      <t>ヒョウ</t>
    </rPh>
    <phoneticPr fontId="5"/>
  </si>
  <si>
    <t>登録番号</t>
    <rPh sb="0" eb="2">
      <t>トウロク</t>
    </rPh>
    <rPh sb="2" eb="4">
      <t>バンゴウ</t>
    </rPh>
    <phoneticPr fontId="5"/>
  </si>
  <si>
    <t>営業部門</t>
    <rPh sb="0" eb="2">
      <t>エイギョウ</t>
    </rPh>
    <rPh sb="2" eb="4">
      <t>ブモン</t>
    </rPh>
    <phoneticPr fontId="5"/>
  </si>
  <si>
    <t>保守部門</t>
    <rPh sb="0" eb="2">
      <t>ホシュ</t>
    </rPh>
    <rPh sb="2" eb="4">
      <t>ブモン</t>
    </rPh>
    <phoneticPr fontId="5"/>
  </si>
  <si>
    <t>登録者　情報</t>
    <rPh sb="0" eb="3">
      <t>トウロクシャ</t>
    </rPh>
    <rPh sb="4" eb="6">
      <t>ジョウホウ</t>
    </rPh>
    <phoneticPr fontId="5"/>
  </si>
  <si>
    <t>お客様　情報</t>
    <rPh sb="1" eb="2">
      <t>キャク</t>
    </rPh>
    <rPh sb="2" eb="3">
      <t>サマ</t>
    </rPh>
    <rPh sb="4" eb="6">
      <t>ジョウホウ</t>
    </rPh>
    <phoneticPr fontId="5"/>
  </si>
  <si>
    <t>台数</t>
    <rPh sb="0" eb="2">
      <t>ダイスウ</t>
    </rPh>
    <phoneticPr fontId="5"/>
  </si>
  <si>
    <t>単価</t>
    <rPh sb="0" eb="2">
      <t>タンカ</t>
    </rPh>
    <phoneticPr fontId="5"/>
  </si>
  <si>
    <t>金額</t>
    <rPh sb="0" eb="2">
      <t>キンガク</t>
    </rPh>
    <phoneticPr fontId="5"/>
  </si>
  <si>
    <t>受注月</t>
    <rPh sb="0" eb="2">
      <t>ジュチュウ</t>
    </rPh>
    <rPh sb="2" eb="3">
      <t>ツキ</t>
    </rPh>
    <phoneticPr fontId="5"/>
  </si>
  <si>
    <t>契約期間</t>
    <rPh sb="0" eb="2">
      <t>ケイヤク</t>
    </rPh>
    <rPh sb="2" eb="4">
      <t>キカン</t>
    </rPh>
    <phoneticPr fontId="5"/>
  </si>
  <si>
    <t>対象機器</t>
    <rPh sb="0" eb="2">
      <t>タイショウ</t>
    </rPh>
    <rPh sb="2" eb="4">
      <t>キキ</t>
    </rPh>
    <phoneticPr fontId="5"/>
  </si>
  <si>
    <t>シリアル№</t>
    <phoneticPr fontId="5"/>
  </si>
  <si>
    <t>購入日</t>
    <rPh sb="0" eb="2">
      <t>コウニュウ</t>
    </rPh>
    <rPh sb="2" eb="3">
      <t>ビ</t>
    </rPh>
    <phoneticPr fontId="5"/>
  </si>
  <si>
    <t>備考</t>
    <rPh sb="0" eb="2">
      <t>ビコウ</t>
    </rPh>
    <phoneticPr fontId="5"/>
  </si>
  <si>
    <t>FSS登録日</t>
    <rPh sb="3" eb="5">
      <t>トウロク</t>
    </rPh>
    <rPh sb="5" eb="6">
      <t>ビ</t>
    </rPh>
    <phoneticPr fontId="5"/>
  </si>
  <si>
    <t>注文書(業務依頼書)№</t>
    <rPh sb="0" eb="3">
      <t>チュウモンショ</t>
    </rPh>
    <rPh sb="4" eb="6">
      <t>ギョウム</t>
    </rPh>
    <rPh sb="6" eb="8">
      <t>イライ</t>
    </rPh>
    <rPh sb="8" eb="9">
      <t>ショ</t>
    </rPh>
    <phoneticPr fontId="5"/>
  </si>
  <si>
    <t>ハードウェア設置先　情報</t>
    <rPh sb="6" eb="8">
      <t>セッチ</t>
    </rPh>
    <rPh sb="8" eb="9">
      <t>サキ</t>
    </rPh>
    <rPh sb="10" eb="12">
      <t>ジョウホウ</t>
    </rPh>
    <phoneticPr fontId="5"/>
  </si>
  <si>
    <t>部署名</t>
    <rPh sb="0" eb="2">
      <t>ブショ</t>
    </rPh>
    <rPh sb="2" eb="3">
      <t>メイ</t>
    </rPh>
    <phoneticPr fontId="5"/>
  </si>
  <si>
    <t>担当者</t>
    <rPh sb="0" eb="3">
      <t>タントウシャ</t>
    </rPh>
    <phoneticPr fontId="5"/>
  </si>
  <si>
    <t>保守分社</t>
    <rPh sb="0" eb="2">
      <t>ホシュ</t>
    </rPh>
    <rPh sb="2" eb="4">
      <t>ブンシャ</t>
    </rPh>
    <phoneticPr fontId="5"/>
  </si>
  <si>
    <t>法人、団体名</t>
    <phoneticPr fontId="5"/>
  </si>
  <si>
    <t>郵便番号</t>
    <rPh sb="0" eb="2">
      <t>ユウビン</t>
    </rPh>
    <rPh sb="2" eb="4">
      <t>バンゴウ</t>
    </rPh>
    <phoneticPr fontId="5"/>
  </si>
  <si>
    <t>住所</t>
    <phoneticPr fontId="5"/>
  </si>
  <si>
    <t>所属部署</t>
    <rPh sb="0" eb="2">
      <t>ショゾク</t>
    </rPh>
    <rPh sb="2" eb="4">
      <t>ブショ</t>
    </rPh>
    <phoneticPr fontId="5"/>
  </si>
  <si>
    <t>電話番号</t>
    <phoneticPr fontId="5"/>
  </si>
  <si>
    <t>FAX番号</t>
    <phoneticPr fontId="5"/>
  </si>
  <si>
    <t>■i-Proケアパック管理表（センドバック）</t>
    <rPh sb="11" eb="13">
      <t>カンリ</t>
    </rPh>
    <rPh sb="13" eb="14">
      <t>ヒョウ</t>
    </rPh>
    <phoneticPr fontId="5"/>
  </si>
  <si>
    <t>シリアル№</t>
    <phoneticPr fontId="5"/>
  </si>
  <si>
    <t>ご担当者名</t>
    <rPh sb="1" eb="4">
      <t>タントウシャ</t>
    </rPh>
    <rPh sb="4" eb="5">
      <t>メイ</t>
    </rPh>
    <phoneticPr fontId="5"/>
  </si>
  <si>
    <t>都道府県</t>
    <rPh sb="0" eb="4">
      <t>トドウフケン</t>
    </rPh>
    <phoneticPr fontId="5"/>
  </si>
  <si>
    <r>
      <t>保守形態：</t>
    </r>
    <r>
      <rPr>
        <b/>
        <sz val="11"/>
        <color rgb="FFFF0000"/>
        <rFont val="ＭＳ Ｐゴシック"/>
        <family val="3"/>
        <charset val="128"/>
      </rPr>
      <t>オンサイト</t>
    </r>
    <rPh sb="0" eb="2">
      <t>ホシュ</t>
    </rPh>
    <rPh sb="2" eb="4">
      <t>ケイタイ</t>
    </rPh>
    <phoneticPr fontId="5"/>
  </si>
  <si>
    <t>(オプション)</t>
    <phoneticPr fontId="5"/>
  </si>
  <si>
    <r>
      <t>保守形態：</t>
    </r>
    <r>
      <rPr>
        <b/>
        <sz val="11"/>
        <color rgb="FFFF0000"/>
        <rFont val="ＭＳ Ｐゴシック"/>
        <family val="3"/>
        <charset val="128"/>
      </rPr>
      <t>センドバック</t>
    </r>
    <rPh sb="0" eb="2">
      <t>ホシュ</t>
    </rPh>
    <rPh sb="2" eb="4">
      <t>ケイタイ</t>
    </rPh>
    <phoneticPr fontId="5"/>
  </si>
  <si>
    <r>
      <rPr>
        <sz val="10"/>
        <rFont val="ＭＳ Ｐゴシック"/>
        <family val="3"/>
        <charset val="128"/>
      </rPr>
      <t>Nパケ</t>
    </r>
    <r>
      <rPr>
        <sz val="11"/>
        <rFont val="ＭＳ Ｐゴシック"/>
        <family val="3"/>
        <charset val="128"/>
      </rPr>
      <t xml:space="preserve">
</t>
    </r>
    <r>
      <rPr>
        <sz val="9"/>
        <rFont val="ＭＳ Ｐゴシック"/>
        <family val="3"/>
        <charset val="128"/>
      </rPr>
      <t>(先出し)</t>
    </r>
    <phoneticPr fontId="5"/>
  </si>
  <si>
    <t>開始日</t>
    <rPh sb="0" eb="3">
      <t>カイシビ</t>
    </rPh>
    <phoneticPr fontId="5"/>
  </si>
  <si>
    <t>終了日</t>
    <rPh sb="0" eb="3">
      <t>シュウリョウビ</t>
    </rPh>
    <phoneticPr fontId="5"/>
  </si>
  <si>
    <t>～</t>
    <phoneticPr fontId="5"/>
  </si>
  <si>
    <t>年数</t>
    <rPh sb="0" eb="2">
      <t>ネンスウ</t>
    </rPh>
    <phoneticPr fontId="5"/>
  </si>
  <si>
    <t>種別</t>
    <rPh sb="0" eb="2">
      <t>シュベツ</t>
    </rPh>
    <phoneticPr fontId="5"/>
  </si>
  <si>
    <t>消耗品表示</t>
    <rPh sb="0" eb="2">
      <t>ショウモウ</t>
    </rPh>
    <rPh sb="2" eb="3">
      <t>ヒン</t>
    </rPh>
    <rPh sb="3" eb="5">
      <t>ヒョウジ</t>
    </rPh>
    <phoneticPr fontId="5"/>
  </si>
  <si>
    <t>終了</t>
    <rPh sb="0" eb="2">
      <t>シュウリョウ</t>
    </rPh>
    <phoneticPr fontId="12"/>
  </si>
  <si>
    <t>開始</t>
    <rPh sb="0" eb="2">
      <t>カイシ</t>
    </rPh>
    <phoneticPr fontId="12"/>
  </si>
  <si>
    <t>開始</t>
    <rPh sb="0" eb="2">
      <t>カイシ</t>
    </rPh>
    <phoneticPr fontId="5"/>
  </si>
  <si>
    <t>終了</t>
    <rPh sb="0" eb="2">
      <t>シュウリョウ</t>
    </rPh>
    <phoneticPr fontId="5"/>
  </si>
  <si>
    <t>消耗品連絡実施月</t>
    <rPh sb="0" eb="2">
      <t>ショウモウ</t>
    </rPh>
    <rPh sb="2" eb="3">
      <t>ヒン</t>
    </rPh>
    <rPh sb="3" eb="5">
      <t>レンラク</t>
    </rPh>
    <rPh sb="5" eb="7">
      <t>ジッシ</t>
    </rPh>
    <rPh sb="7" eb="8">
      <t>ヅキ</t>
    </rPh>
    <phoneticPr fontId="5"/>
  </si>
  <si>
    <t>年数</t>
  </si>
  <si>
    <t>種別</t>
  </si>
  <si>
    <t>担当者</t>
    <rPh sb="0" eb="3">
      <t>タントウシャ</t>
    </rPh>
    <phoneticPr fontId="5"/>
  </si>
  <si>
    <t>Nパケ
(先出し)</t>
    <phoneticPr fontId="5"/>
  </si>
  <si>
    <t>■i-Proケアパック管理表（Nパッケージ）</t>
    <rPh sb="11" eb="13">
      <t>カンリ</t>
    </rPh>
    <rPh sb="13" eb="14">
      <t>ヒョウ</t>
    </rPh>
    <phoneticPr fontId="5"/>
  </si>
  <si>
    <t>中四国部２課</t>
  </si>
  <si>
    <t>定期消耗品交換時連絡先：富士通ネットワークソリューションズ株式会社 テクノロジーソリューション本部 カスタマーサービスセンター 0120-54-3433</t>
    <phoneticPr fontId="5"/>
  </si>
  <si>
    <t>松阪市大口町１５２１－２</t>
  </si>
  <si>
    <t>059-353-0241</t>
  </si>
  <si>
    <t>定期交換の場合</t>
    <rPh sb="0" eb="2">
      <t>テイキ</t>
    </rPh>
    <rPh sb="2" eb="4">
      <t>コウカン</t>
    </rPh>
    <rPh sb="5" eb="7">
      <t>バアイ</t>
    </rPh>
    <phoneticPr fontId="5"/>
  </si>
  <si>
    <t>表の外に記載　（　定期消耗品交換時連絡先に記載がある場合　）</t>
    <rPh sb="0" eb="1">
      <t>ヒョウ</t>
    </rPh>
    <rPh sb="2" eb="3">
      <t>ソト</t>
    </rPh>
    <rPh sb="4" eb="6">
      <t>キサイ</t>
    </rPh>
    <rPh sb="21" eb="23">
      <t>キサイ</t>
    </rPh>
    <rPh sb="26" eb="28">
      <t>バアイ</t>
    </rPh>
    <phoneticPr fontId="5"/>
  </si>
  <si>
    <t>消耗部品交換対象</t>
    <phoneticPr fontId="5"/>
  </si>
  <si>
    <t>092-534-5507</t>
  </si>
  <si>
    <t>年間</t>
    <rPh sb="0" eb="2">
      <t>ネンカン</t>
    </rPh>
    <phoneticPr fontId="5"/>
  </si>
  <si>
    <t>年</t>
    <rPh sb="0" eb="1">
      <t>ネン</t>
    </rPh>
    <phoneticPr fontId="12"/>
  </si>
  <si>
    <t>J-WVS1135VUX-CP5A</t>
    <phoneticPr fontId="5"/>
  </si>
  <si>
    <t>J-WJNX300/8-CP5A</t>
    <phoneticPr fontId="5"/>
  </si>
  <si>
    <t>ケアパック品番</t>
    <rPh sb="5" eb="7">
      <t>ヒンバン</t>
    </rPh>
    <phoneticPr fontId="5"/>
  </si>
  <si>
    <t>卸</t>
    <rPh sb="0" eb="1">
      <t>オロシ</t>
    </rPh>
    <phoneticPr fontId="5"/>
  </si>
  <si>
    <t>マルセ</t>
    <phoneticPr fontId="5"/>
  </si>
  <si>
    <t>合計</t>
    <rPh sb="0" eb="2">
      <t>ゴウケイ</t>
    </rPh>
    <phoneticPr fontId="5"/>
  </si>
  <si>
    <t>WV-S65340-Z2N</t>
  </si>
  <si>
    <t>J-WVS1536LUX-CP3S</t>
    <phoneticPr fontId="12"/>
  </si>
  <si>
    <t>J-WVS65340Z2N-CP3S</t>
    <phoneticPr fontId="12"/>
  </si>
  <si>
    <t>品番</t>
    <rPh sb="0" eb="2">
      <t>ヒンバン</t>
    </rPh>
    <phoneticPr fontId="12"/>
  </si>
  <si>
    <t>卸</t>
    <rPh sb="0" eb="1">
      <t>オロシ</t>
    </rPh>
    <phoneticPr fontId="12"/>
  </si>
  <si>
    <t>マルセ</t>
    <phoneticPr fontId="12"/>
  </si>
  <si>
    <t>IPN24001</t>
    <phoneticPr fontId="5"/>
  </si>
  <si>
    <t>IPS24001</t>
    <phoneticPr fontId="5"/>
  </si>
  <si>
    <t>IPA24001</t>
    <phoneticPr fontId="5"/>
  </si>
  <si>
    <t>WV-S1536LUX</t>
  </si>
  <si>
    <t>WLV40567</t>
  </si>
  <si>
    <t>WLV04154</t>
  </si>
  <si>
    <t>WJ-NU201/1</t>
  </si>
  <si>
    <t>WKV26253</t>
  </si>
  <si>
    <t>鳥海南バイオマスパワー株式会社</t>
  </si>
  <si>
    <t>鳥海南バイオマスパワー株式会社</t>
    <phoneticPr fontId="12"/>
  </si>
  <si>
    <t>999-8437</t>
  </si>
  <si>
    <t>山形県</t>
    <phoneticPr fontId="12"/>
  </si>
  <si>
    <t>飽海郡遊佐町藤崎茂り松157－33</t>
  </si>
  <si>
    <t>飽海郡遊佐町藤崎茂り松157－33</t>
    <phoneticPr fontId="12"/>
  </si>
  <si>
    <t>バイオマス発電所</t>
    <phoneticPr fontId="12"/>
  </si>
  <si>
    <t>菅原</t>
    <phoneticPr fontId="12"/>
  </si>
  <si>
    <t>050-7788-7014</t>
  </si>
  <si>
    <t>050-7788-7014</t>
    <phoneticPr fontId="12"/>
  </si>
  <si>
    <t>山形パナソニック株式会社</t>
    <phoneticPr fontId="12"/>
  </si>
  <si>
    <t>990-2401</t>
  </si>
  <si>
    <t>990-2401</t>
    <phoneticPr fontId="12"/>
  </si>
  <si>
    <t>山形県山形市平清水1－1－75</t>
    <phoneticPr fontId="12"/>
  </si>
  <si>
    <t>ソリューション事業部</t>
    <phoneticPr fontId="12"/>
  </si>
  <si>
    <t>023-622-5580</t>
    <phoneticPr fontId="12"/>
  </si>
  <si>
    <t>999-8437</t>
    <phoneticPr fontId="12"/>
  </si>
  <si>
    <t>山形県飽海郡遊佐町茂り松157－33</t>
    <phoneticPr fontId="12"/>
  </si>
  <si>
    <t>J-WJNU201/1-CP3S</t>
    <phoneticPr fontId="12"/>
  </si>
  <si>
    <t>24590810-001</t>
    <phoneticPr fontId="12"/>
  </si>
  <si>
    <t>IPS24002</t>
    <phoneticPr fontId="5"/>
  </si>
  <si>
    <t>合同会社有水太陽光発電所</t>
  </si>
  <si>
    <t>合同会社有水太陽光発電所</t>
    <phoneticPr fontId="12"/>
  </si>
  <si>
    <t>885-1311</t>
  </si>
  <si>
    <t>885-1311</t>
    <phoneticPr fontId="12"/>
  </si>
  <si>
    <t>宮崎県</t>
  </si>
  <si>
    <t>都城市高城町有水字高八重2192-1他</t>
    <phoneticPr fontId="12"/>
  </si>
  <si>
    <t>谷　晋一郎</t>
    <phoneticPr fontId="12"/>
  </si>
  <si>
    <t>03-3556-3210</t>
    <phoneticPr fontId="12"/>
  </si>
  <si>
    <t>100-0005</t>
    <phoneticPr fontId="12"/>
  </si>
  <si>
    <t>ダイワ通信株式会社</t>
    <phoneticPr fontId="12"/>
  </si>
  <si>
    <t>福岡県福岡市博多区博多駅東3-14-1 T-Building HAKATA EAST 3F</t>
    <phoneticPr fontId="12"/>
  </si>
  <si>
    <t>福岡オフィス</t>
    <phoneticPr fontId="12"/>
  </si>
  <si>
    <t>092-433-9001</t>
    <phoneticPr fontId="12"/>
  </si>
  <si>
    <t>WJ-NU201/4</t>
  </si>
  <si>
    <t>WLV13951</t>
  </si>
  <si>
    <t>WV-S66300-Z4L</t>
  </si>
  <si>
    <t>XAV01240</t>
  </si>
  <si>
    <t>IPS24003</t>
    <phoneticPr fontId="5"/>
  </si>
  <si>
    <t>東京都千代田区丸の内3-1-1  東京共同会計事務所内</t>
    <phoneticPr fontId="12"/>
  </si>
  <si>
    <t>812-0013</t>
    <phoneticPr fontId="12"/>
  </si>
  <si>
    <t>WLV15274</t>
  </si>
  <si>
    <t>WLV15270</t>
  </si>
  <si>
    <t>XAV01236</t>
  </si>
  <si>
    <t>XAV01238</t>
  </si>
  <si>
    <t>XAV01242</t>
  </si>
  <si>
    <t>WLV29963</t>
  </si>
  <si>
    <t>XAV01235</t>
  </si>
  <si>
    <t>XAV01239</t>
  </si>
  <si>
    <t>WJ-NU201/4</t>
    <phoneticPr fontId="12"/>
  </si>
  <si>
    <t>J-WJNU201/4-CP5S</t>
  </si>
  <si>
    <t>井上</t>
    <rPh sb="0" eb="2">
      <t>イノウエ</t>
    </rPh>
    <phoneticPr fontId="12"/>
  </si>
  <si>
    <t>映像メディアサービス本部　営業総括部　中日本営業部　営業１課</t>
    <phoneticPr fontId="12"/>
  </si>
  <si>
    <t>卸合計</t>
    <rPh sb="0" eb="1">
      <t>オロシ</t>
    </rPh>
    <rPh sb="1" eb="3">
      <t>ゴウケイ</t>
    </rPh>
    <phoneticPr fontId="12"/>
  </si>
  <si>
    <t>マルセ合計</t>
    <rPh sb="3" eb="5">
      <t>ゴウケイ</t>
    </rPh>
    <phoneticPr fontId="12"/>
  </si>
  <si>
    <t>24550191-001</t>
    <phoneticPr fontId="12"/>
  </si>
  <si>
    <t>24550173-001</t>
    <phoneticPr fontId="12"/>
  </si>
  <si>
    <t>J-WJNU201/4-CP5S</t>
    <phoneticPr fontId="12"/>
  </si>
  <si>
    <t>J-WVS66300Z4L-CP5S</t>
    <phoneticPr fontId="12"/>
  </si>
  <si>
    <t>IPS24004</t>
    <phoneticPr fontId="5"/>
  </si>
  <si>
    <t>映像・営業・西日本営業部営業２課</t>
    <phoneticPr fontId="12"/>
  </si>
  <si>
    <t>岡田</t>
    <rPh sb="0" eb="2">
      <t>オカダ</t>
    </rPh>
    <phoneticPr fontId="12"/>
  </si>
  <si>
    <t>東海通商株式会社　ホワイトベア</t>
    <phoneticPr fontId="12"/>
  </si>
  <si>
    <t>799-0411</t>
    <phoneticPr fontId="12"/>
  </si>
  <si>
    <t>愛媛県</t>
    <phoneticPr fontId="12"/>
  </si>
  <si>
    <t>四国中央市下柏町８２７－１</t>
    <phoneticPr fontId="12"/>
  </si>
  <si>
    <t>三宅社長</t>
    <phoneticPr fontId="12"/>
  </si>
  <si>
    <t>0896-28-8076</t>
  </si>
  <si>
    <t>愛媛綜合警備保障株式会社</t>
    <phoneticPr fontId="12"/>
  </si>
  <si>
    <t>799-0413</t>
    <phoneticPr fontId="12"/>
  </si>
  <si>
    <t>愛媛県四国中央市中曽根１７６５番地１</t>
    <phoneticPr fontId="12"/>
  </si>
  <si>
    <t>0896-24-1856</t>
    <phoneticPr fontId="12"/>
  </si>
  <si>
    <t>四国中央支社</t>
    <phoneticPr fontId="12"/>
  </si>
  <si>
    <t>24593583-001</t>
    <phoneticPr fontId="12"/>
  </si>
  <si>
    <t>J-WVS1135VUX-CP5S</t>
    <phoneticPr fontId="12"/>
  </si>
  <si>
    <t>J-WJNU101/1-CP5S</t>
    <phoneticPr fontId="12"/>
  </si>
  <si>
    <t>WV-S1135VUX</t>
  </si>
  <si>
    <t>XFV10092</t>
  </si>
  <si>
    <t>XFV10094</t>
  </si>
  <si>
    <t>XFV10096</t>
  </si>
  <si>
    <t>XFV10097</t>
  </si>
  <si>
    <t>WJ-NU101/1</t>
  </si>
  <si>
    <t>XDV44095</t>
  </si>
  <si>
    <t>岡田さん指示　マトリクス対応の為、121.824円引渡</t>
    <rPh sb="0" eb="2">
      <t>オカダ</t>
    </rPh>
    <rPh sb="4" eb="6">
      <t>シジ</t>
    </rPh>
    <rPh sb="12" eb="14">
      <t>タイオウ</t>
    </rPh>
    <rPh sb="15" eb="16">
      <t>タメ</t>
    </rPh>
    <rPh sb="24" eb="25">
      <t>エン</t>
    </rPh>
    <rPh sb="25" eb="27">
      <t>ヒキワタシ</t>
    </rPh>
    <phoneticPr fontId="12"/>
  </si>
  <si>
    <t>首都圏２部１課</t>
    <phoneticPr fontId="5"/>
  </si>
  <si>
    <t>田中電工株式会社</t>
  </si>
  <si>
    <t xml:space="preserve">143-0003 </t>
    <phoneticPr fontId="5"/>
  </si>
  <si>
    <t>東京都</t>
    <phoneticPr fontId="5"/>
  </si>
  <si>
    <t>大田区京浜島３丁目３−８ 新日本運輸ビル</t>
  </si>
  <si>
    <t>セキュリティ担当</t>
  </si>
  <si>
    <t>03-5755-7755</t>
  </si>
  <si>
    <t>WV-S2136LUX</t>
  </si>
  <si>
    <t>XAV37888</t>
  </si>
  <si>
    <t>XAV37902</t>
  </si>
  <si>
    <t>XAV37738</t>
  </si>
  <si>
    <t>XAV37914</t>
  </si>
  <si>
    <t>XAV37968</t>
  </si>
  <si>
    <t>映像・営業・営業１部営業２課</t>
    <phoneticPr fontId="5"/>
  </si>
  <si>
    <t>萩谷</t>
    <rPh sb="0" eb="2">
      <t>ハギヤ</t>
    </rPh>
    <phoneticPr fontId="5"/>
  </si>
  <si>
    <t>株式会社稲沢商会</t>
  </si>
  <si>
    <t>110-0015</t>
    <phoneticPr fontId="5"/>
  </si>
  <si>
    <t>東京都台東区東上野３丁目３５番９号　本池田ビル　3F</t>
    <phoneticPr fontId="5"/>
  </si>
  <si>
    <t>03-6803-0173</t>
    <phoneticPr fontId="5"/>
  </si>
  <si>
    <t>田中電工株式会社</t>
    <phoneticPr fontId="5"/>
  </si>
  <si>
    <t>143-0003</t>
    <phoneticPr fontId="5"/>
  </si>
  <si>
    <t>東京都 大田区 京浜島3-3-8　新日本運輸ビル3F</t>
    <phoneticPr fontId="5"/>
  </si>
  <si>
    <t>セキュリティ担当</t>
    <phoneticPr fontId="5"/>
  </si>
  <si>
    <t>24638591-001</t>
    <phoneticPr fontId="5"/>
  </si>
  <si>
    <t>年</t>
  </si>
  <si>
    <t>定期消耗品交換時連絡先：株式会社トミザワ 担当遠井　様　047-328-0770</t>
    <phoneticPr fontId="5"/>
  </si>
  <si>
    <t>WJ-NU301/12</t>
    <phoneticPr fontId="5"/>
  </si>
  <si>
    <t>J-WJ-NU301/12-CP5A</t>
    <phoneticPr fontId="5"/>
  </si>
  <si>
    <t>WV-S2136LUX</t>
    <phoneticPr fontId="5"/>
  </si>
  <si>
    <t>J-WVS2136LUX-CP5A</t>
    <phoneticPr fontId="5"/>
  </si>
  <si>
    <t>株式会社稲沢商会</t>
    <phoneticPr fontId="5"/>
  </si>
  <si>
    <t>XBV10061</t>
    <phoneticPr fontId="5"/>
  </si>
  <si>
    <t>ＦＳ総括部</t>
  </si>
  <si>
    <t>IPS24005</t>
    <phoneticPr fontId="5"/>
  </si>
  <si>
    <t>山形パナソニック</t>
    <rPh sb="0" eb="2">
      <t>ヤマガタ</t>
    </rPh>
    <phoneticPr fontId="12"/>
  </si>
  <si>
    <t>武田</t>
    <phoneticPr fontId="12"/>
  </si>
  <si>
    <t>WV-B61300-ZY</t>
  </si>
  <si>
    <t>XGV00806</t>
  </si>
  <si>
    <t>XGV03608</t>
  </si>
  <si>
    <t>XGV00808</t>
  </si>
  <si>
    <t>XGV00812</t>
  </si>
  <si>
    <t>XEV11848</t>
  </si>
  <si>
    <t>宮城県警察本部</t>
  </si>
  <si>
    <t>981-3117</t>
  </si>
  <si>
    <t>交通部　運転免許課　試験係</t>
  </si>
  <si>
    <t>高橋　雄也</t>
  </si>
  <si>
    <t>022-373-3601</t>
  </si>
  <si>
    <t>山形県山形市平清水1-1-75</t>
    <phoneticPr fontId="12"/>
  </si>
  <si>
    <t>023-622-5596</t>
    <phoneticPr fontId="12"/>
  </si>
  <si>
    <t>宮城県警察本部</t>
    <phoneticPr fontId="12"/>
  </si>
  <si>
    <t>981-3117</t>
    <phoneticPr fontId="12"/>
  </si>
  <si>
    <t>宮城県仙台市泉区市名坂字高倉65</t>
    <phoneticPr fontId="12"/>
  </si>
  <si>
    <t>交通部　運転免許課　試験係</t>
    <phoneticPr fontId="12"/>
  </si>
  <si>
    <t>022-373-3601</t>
    <phoneticPr fontId="12"/>
  </si>
  <si>
    <t>XAV37770</t>
  </si>
  <si>
    <t>XAV37795</t>
  </si>
  <si>
    <t>WV-S4556LUX</t>
  </si>
  <si>
    <t>WJV10164</t>
  </si>
  <si>
    <t>WJV10170</t>
  </si>
  <si>
    <t>WKV46481</t>
  </si>
  <si>
    <t>WKV46482</t>
  </si>
  <si>
    <t>XFV27059</t>
  </si>
  <si>
    <t>XFV27061</t>
  </si>
  <si>
    <t>IPA24002</t>
    <phoneticPr fontId="5"/>
  </si>
  <si>
    <t>ラピスセミコンダクタ株式会社宮崎第二工場</t>
  </si>
  <si>
    <t>880-1104</t>
  </si>
  <si>
    <t>宮崎県東諸県郡国富町田尻1815番地</t>
  </si>
  <si>
    <t>情報システム部宮崎情報システムグループ宮崎第二情報システムサブＧ</t>
  </si>
  <si>
    <t>米田 千晴</t>
  </si>
  <si>
    <t>080-8012-9760</t>
  </si>
  <si>
    <t>東諸県郡国富町田尻1815番地</t>
  </si>
  <si>
    <t>宮崎県</t>
    <phoneticPr fontId="5"/>
  </si>
  <si>
    <t>仙台市泉区市名坂字高倉65</t>
  </si>
  <si>
    <t>宮城県</t>
    <phoneticPr fontId="12"/>
  </si>
  <si>
    <t>東京支店</t>
  </si>
  <si>
    <t>ラピスセミコンダクタ株式会社宮崎第二工場</t>
    <phoneticPr fontId="5"/>
  </si>
  <si>
    <t>880-1104</t>
    <phoneticPr fontId="5"/>
  </si>
  <si>
    <t>080-8012-9760</t>
    <phoneticPr fontId="5"/>
  </si>
  <si>
    <t>情報システム部宮崎情報システムグループ宮崎第二情報システムサブＧ</t>
    <phoneticPr fontId="5"/>
  </si>
  <si>
    <t>定期消耗品交換時連絡先：株式会社　稲沢商会 担当周崎　雅幸様　03-6803-0173　susaki@inazawa-shoukai.com</t>
    <phoneticPr fontId="5"/>
  </si>
  <si>
    <t>IPA24003</t>
    <phoneticPr fontId="5"/>
  </si>
  <si>
    <t>関西部２課</t>
    <phoneticPr fontId="5"/>
  </si>
  <si>
    <t>杉田（EW窪田）</t>
    <rPh sb="0" eb="2">
      <t>スギタ</t>
    </rPh>
    <rPh sb="5" eb="7">
      <t>クボタ</t>
    </rPh>
    <phoneticPr fontId="5"/>
  </si>
  <si>
    <t>映像・営業・コラボ（営業）</t>
    <phoneticPr fontId="5"/>
  </si>
  <si>
    <t>新明和工業株式会社</t>
    <phoneticPr fontId="5"/>
  </si>
  <si>
    <t>665-0827</t>
    <phoneticPr fontId="5"/>
  </si>
  <si>
    <t>兵庫県</t>
    <phoneticPr fontId="5"/>
  </si>
  <si>
    <t>宝塚市小浜１－２－１５</t>
    <phoneticPr fontId="5"/>
  </si>
  <si>
    <t>産機システム事業部 環境システム本部
サービス部　西部メンテナンスグループ</t>
    <phoneticPr fontId="5"/>
  </si>
  <si>
    <t>赤井　誠司</t>
    <phoneticPr fontId="5"/>
  </si>
  <si>
    <t>0797-69-6228
090-7401-9176</t>
    <phoneticPr fontId="5"/>
  </si>
  <si>
    <t>福西電機株式会社</t>
    <phoneticPr fontId="5"/>
  </si>
  <si>
    <t>108-6322</t>
    <phoneticPr fontId="5"/>
  </si>
  <si>
    <t>東京都港区三田３－５－２７　住友不動産三田ツインビル西館２２F</t>
    <phoneticPr fontId="5"/>
  </si>
  <si>
    <t>首都圏電設第一営業所</t>
    <phoneticPr fontId="5"/>
  </si>
  <si>
    <t>03-6836-2501</t>
    <phoneticPr fontId="5"/>
  </si>
  <si>
    <t>兵庫県宝塚市小浜１－２－１５</t>
    <phoneticPr fontId="5"/>
  </si>
  <si>
    <t>WV-S1510UX</t>
  </si>
  <si>
    <t>WGV28821</t>
  </si>
  <si>
    <t>WGV28822</t>
  </si>
  <si>
    <t>WGV28829</t>
  </si>
  <si>
    <t>WGV28827</t>
  </si>
  <si>
    <t>WHV11901</t>
  </si>
  <si>
    <t>WHV17740</t>
  </si>
  <si>
    <t>WGV28848</t>
  </si>
  <si>
    <t>WHV17753</t>
  </si>
  <si>
    <t>WGV28819</t>
  </si>
  <si>
    <t>WGV28824</t>
  </si>
  <si>
    <t>WHV11889</t>
  </si>
  <si>
    <t>WHV17760</t>
  </si>
  <si>
    <t>WHV17749</t>
  </si>
  <si>
    <t>WGV28828</t>
  </si>
  <si>
    <t>WHV13945</t>
  </si>
  <si>
    <t>WHV11896</t>
  </si>
  <si>
    <t>WHV17750</t>
  </si>
  <si>
    <t>WGV28846</t>
  </si>
  <si>
    <t>WHV17759</t>
  </si>
  <si>
    <t>WHV17752</t>
  </si>
  <si>
    <t>WGV28820</t>
  </si>
  <si>
    <t>WGV28826</t>
  </si>
  <si>
    <t>WGV28842</t>
  </si>
  <si>
    <t>WHV17741</t>
  </si>
  <si>
    <t>WIV47861</t>
  </si>
  <si>
    <t>WIV47868</t>
  </si>
  <si>
    <t>WIV47875</t>
  </si>
  <si>
    <t>WIV47865</t>
  </si>
  <si>
    <t>WIV47859</t>
  </si>
  <si>
    <t>WIV47849</t>
  </si>
  <si>
    <t>WIV47814</t>
  </si>
  <si>
    <t>WIV47872</t>
  </si>
  <si>
    <t>WIV47879</t>
  </si>
  <si>
    <t>WIV47855</t>
  </si>
  <si>
    <t>WIV47827</t>
  </si>
  <si>
    <t>WIV47881</t>
  </si>
  <si>
    <t>WIV47809</t>
  </si>
  <si>
    <t>WV-S15700-V2LN</t>
  </si>
  <si>
    <t>WEV29679</t>
  </si>
  <si>
    <t>WIV00924</t>
  </si>
  <si>
    <t>WIV00916</t>
  </si>
  <si>
    <t>WIV00930</t>
  </si>
  <si>
    <t>WIV00909</t>
  </si>
  <si>
    <t>WIV00910</t>
  </si>
  <si>
    <t>WIV00923</t>
  </si>
  <si>
    <t>WEV29708</t>
  </si>
  <si>
    <t>WIV00915</t>
  </si>
  <si>
    <t>WIV00931</t>
  </si>
  <si>
    <t>WHV03386</t>
  </si>
  <si>
    <t>WIV46606</t>
  </si>
  <si>
    <t>J-WVS1510UX-CP3A</t>
  </si>
  <si>
    <t>J-WVS1536LUX-CP3A</t>
  </si>
  <si>
    <t>J-WVS15700V2LN-CP3A</t>
    <phoneticPr fontId="5"/>
  </si>
  <si>
    <t>J-ＷＪNＸ400K-CP3A</t>
    <phoneticPr fontId="5"/>
  </si>
  <si>
    <t>J-WVS4556LUX-CP5A</t>
  </si>
  <si>
    <t>J-WJNU201/4-CP5A</t>
  </si>
  <si>
    <t>24670291-001</t>
    <phoneticPr fontId="5"/>
  </si>
  <si>
    <t>WJ-NX400K</t>
    <phoneticPr fontId="5"/>
  </si>
  <si>
    <t>WV-S65301-Z1</t>
    <phoneticPr fontId="5"/>
  </si>
  <si>
    <t>WV-S15700-V2LN</t>
    <phoneticPr fontId="5"/>
  </si>
  <si>
    <t>WV-S1536LUX</t>
    <phoneticPr fontId="5"/>
  </si>
  <si>
    <t>WV-S1510UX</t>
    <phoneticPr fontId="5"/>
  </si>
  <si>
    <t>J-WVS4556LUX-CP5A</t>
    <phoneticPr fontId="5"/>
  </si>
  <si>
    <t>J-WJNU201/4-CP5A</t>
    <phoneticPr fontId="5"/>
  </si>
  <si>
    <t>24635675-001</t>
    <phoneticPr fontId="5"/>
  </si>
  <si>
    <t>J-WV-S65301Z1-CP3A</t>
    <phoneticPr fontId="5"/>
  </si>
  <si>
    <t>J-WVS1536LUX-CP3A</t>
    <phoneticPr fontId="5"/>
  </si>
  <si>
    <t>J-WVS1510UX-CP3A</t>
    <phoneticPr fontId="5"/>
  </si>
  <si>
    <t>和田M⇔EW窪田様確認の上、8,807円値引き確認済</t>
    <rPh sb="0" eb="2">
      <t>ワダ</t>
    </rPh>
    <rPh sb="6" eb="8">
      <t>クボタ</t>
    </rPh>
    <rPh sb="8" eb="9">
      <t>サマ</t>
    </rPh>
    <rPh sb="9" eb="11">
      <t>カクニン</t>
    </rPh>
    <rPh sb="12" eb="13">
      <t>ウエ</t>
    </rPh>
    <rPh sb="19" eb="20">
      <t>エン</t>
    </rPh>
    <rPh sb="20" eb="22">
      <t>ネビ</t>
    </rPh>
    <rPh sb="23" eb="25">
      <t>カクニン</t>
    </rPh>
    <rPh sb="25" eb="26">
      <t>スミ</t>
    </rPh>
    <phoneticPr fontId="5"/>
  </si>
  <si>
    <t>WV-B61300-ZY</t>
    <phoneticPr fontId="12"/>
  </si>
  <si>
    <t>J-WVB61300ZY-CP5S</t>
    <phoneticPr fontId="12"/>
  </si>
  <si>
    <t xml:space="preserve">	24669323-001</t>
    <phoneticPr fontId="12"/>
  </si>
  <si>
    <t>ショップインエミテラス所沢</t>
    <phoneticPr fontId="5"/>
  </si>
  <si>
    <t>所沢市東住吉10ｰ1 エミテラス所沢1F</t>
    <phoneticPr fontId="5"/>
  </si>
  <si>
    <t>埼玉県</t>
    <phoneticPr fontId="5"/>
  </si>
  <si>
    <t>359-1124</t>
    <phoneticPr fontId="5"/>
  </si>
  <si>
    <t>04-2997-9680</t>
    <phoneticPr fontId="5"/>
  </si>
  <si>
    <t>綜合警備保障株式会社</t>
    <phoneticPr fontId="5"/>
  </si>
  <si>
    <t>107-8511</t>
    <phoneticPr fontId="5"/>
  </si>
  <si>
    <t>東京都港区元赤坂１－６－６</t>
    <phoneticPr fontId="5"/>
  </si>
  <si>
    <t>首都圏営業部</t>
    <phoneticPr fontId="5"/>
  </si>
  <si>
    <t>03-6804-1081</t>
    <phoneticPr fontId="5"/>
  </si>
  <si>
    <t>XGV42297</t>
  </si>
  <si>
    <t>XGV42460</t>
  </si>
  <si>
    <t>XGV30452</t>
  </si>
  <si>
    <t>XGV30466</t>
  </si>
  <si>
    <t>XGV30394</t>
  </si>
  <si>
    <t>XGV30344</t>
  </si>
  <si>
    <t>XGV42312</t>
  </si>
  <si>
    <t>XGV42487</t>
  </si>
  <si>
    <t>WJ-NU201/2</t>
  </si>
  <si>
    <t>XGV27724</t>
  </si>
  <si>
    <t>LCD-AH221EDB-A</t>
  </si>
  <si>
    <t>不明</t>
  </si>
  <si>
    <t>エンタＰ営業２部ＳＥＣ１課</t>
    <phoneticPr fontId="5"/>
  </si>
  <si>
    <t>松浪</t>
    <phoneticPr fontId="5"/>
  </si>
  <si>
    <t>24658838-001</t>
    <phoneticPr fontId="5"/>
  </si>
  <si>
    <t>IPS24006</t>
    <phoneticPr fontId="5"/>
  </si>
  <si>
    <t>日産化学株式会社</t>
  </si>
  <si>
    <t>関川</t>
    <phoneticPr fontId="12"/>
  </si>
  <si>
    <t>映像・営業・西日本営業部営業１課</t>
    <phoneticPr fontId="12"/>
  </si>
  <si>
    <t>103-0027</t>
    <phoneticPr fontId="12"/>
  </si>
  <si>
    <t>東京都</t>
    <phoneticPr fontId="12"/>
  </si>
  <si>
    <t>中央区日本橋２丁目５−１　日本橋髙島屋三井ビルディング</t>
    <phoneticPr fontId="12"/>
  </si>
  <si>
    <t>財務部総務室</t>
    <phoneticPr fontId="12"/>
  </si>
  <si>
    <t>松本</t>
    <phoneticPr fontId="12"/>
  </si>
  <si>
    <t>03-4463-8410</t>
    <phoneticPr fontId="12"/>
  </si>
  <si>
    <t>パナソニックEWネットワークス株式会社</t>
    <phoneticPr fontId="12"/>
  </si>
  <si>
    <t>105-0021</t>
    <phoneticPr fontId="12"/>
  </si>
  <si>
    <t xml:space="preserve">東京都港区東新橋2丁目12番7号 住友東新橋ビル2号館4F </t>
    <phoneticPr fontId="12"/>
  </si>
  <si>
    <t>03-6402-5301</t>
    <phoneticPr fontId="12"/>
  </si>
  <si>
    <t xml:space="preserve">ソリューション技術本部　ソリューションサポート部 </t>
    <phoneticPr fontId="12"/>
  </si>
  <si>
    <t>日産化学株式会社</t>
    <phoneticPr fontId="12"/>
  </si>
  <si>
    <t>東京都中央区日本橋２丁目５−１　日本橋髙島屋三井ビルディング</t>
    <phoneticPr fontId="12"/>
  </si>
  <si>
    <t>24676286-001</t>
    <phoneticPr fontId="12"/>
  </si>
  <si>
    <t>XFV13704</t>
  </si>
  <si>
    <t>WV-S2135UX</t>
  </si>
  <si>
    <t>XGV05537</t>
  </si>
  <si>
    <t>XGV05536</t>
  </si>
  <si>
    <t>XGV07208</t>
  </si>
  <si>
    <t>J-WVS2135UX-CP5S</t>
    <phoneticPr fontId="12"/>
  </si>
  <si>
    <t>WV-S2135UX</t>
    <phoneticPr fontId="5"/>
  </si>
  <si>
    <t>IPA24004</t>
    <phoneticPr fontId="5"/>
  </si>
  <si>
    <t>24528846-001</t>
    <phoneticPr fontId="5"/>
  </si>
  <si>
    <t>中日本部２課</t>
    <phoneticPr fontId="5"/>
  </si>
  <si>
    <t>映像・営業・中日本営業部ＩＣＴＳＯＬ課</t>
    <phoneticPr fontId="5"/>
  </si>
  <si>
    <t>稲見</t>
    <phoneticPr fontId="5"/>
  </si>
  <si>
    <t>名古屋市上下水道局</t>
    <phoneticPr fontId="5"/>
  </si>
  <si>
    <t>466-0059</t>
    <phoneticPr fontId="5"/>
  </si>
  <si>
    <t>愛知県</t>
    <phoneticPr fontId="5"/>
  </si>
  <si>
    <t>名古屋市昭和区福江2-9-30</t>
    <phoneticPr fontId="5"/>
  </si>
  <si>
    <t>お客さま受付センター</t>
  </si>
  <si>
    <t>052-884-5959</t>
    <phoneticPr fontId="5"/>
  </si>
  <si>
    <t>ご担当者様</t>
    <phoneticPr fontId="5"/>
  </si>
  <si>
    <t>エフサステクノロジーズ株式会社</t>
    <phoneticPr fontId="5"/>
  </si>
  <si>
    <t>450-6631</t>
    <phoneticPr fontId="5"/>
  </si>
  <si>
    <t>愛知県名古屋市中村区名駅1-1-3　JRゲートタワー</t>
    <phoneticPr fontId="5"/>
  </si>
  <si>
    <t>東海・北陸ビジネス統括部</t>
    <phoneticPr fontId="5"/>
  </si>
  <si>
    <t>090-1099-7780</t>
    <phoneticPr fontId="5"/>
  </si>
  <si>
    <t>愛知県名古屋市昭和区福江2-9-30</t>
    <phoneticPr fontId="5"/>
  </si>
  <si>
    <t>情報システム課</t>
    <phoneticPr fontId="5"/>
  </si>
  <si>
    <t>052-265-1151</t>
    <phoneticPr fontId="5"/>
  </si>
  <si>
    <t>WV-S61301-Z2</t>
  </si>
  <si>
    <t>XHV07706</t>
  </si>
  <si>
    <t>XHV07707</t>
  </si>
  <si>
    <t>WV-S4156UX</t>
  </si>
  <si>
    <t>XHV17501</t>
  </si>
  <si>
    <t>XDV38366</t>
  </si>
  <si>
    <t>定期消耗品交換時連絡先：NDSインフォス株式会社　第3ソリューション部　ご担当者様　052-223-5251　support@nds-infos.co.jp</t>
    <phoneticPr fontId="5"/>
  </si>
  <si>
    <t>J-WVS61301Z2-CP5A</t>
    <phoneticPr fontId="5"/>
  </si>
  <si>
    <t>J-WVS4156UX-CP5A</t>
  </si>
  <si>
    <t>J-WVS4156UX-CP5A</t>
    <phoneticPr fontId="5"/>
  </si>
  <si>
    <t>J-WJNU300/8-CP5A</t>
    <phoneticPr fontId="5"/>
  </si>
  <si>
    <t>IPA24005</t>
  </si>
  <si>
    <t>IPA24005</t>
    <phoneticPr fontId="5"/>
  </si>
  <si>
    <t>映像・ＰＲＯ部コラボ（営業）</t>
  </si>
  <si>
    <t>映像・ＰＲＯ部コラボ（営業）</t>
    <phoneticPr fontId="5"/>
  </si>
  <si>
    <t>遠藤</t>
  </si>
  <si>
    <t>遠藤</t>
    <rPh sb="0" eb="2">
      <t>エンドウ</t>
    </rPh>
    <phoneticPr fontId="5"/>
  </si>
  <si>
    <t>中四国部２課</t>
    <phoneticPr fontId="5"/>
  </si>
  <si>
    <t>全国信用協同組合連合会　広島BC</t>
  </si>
  <si>
    <t>全国信用協同組合連合会　広島BC</t>
    <phoneticPr fontId="5"/>
  </si>
  <si>
    <t>730-0044</t>
  </si>
  <si>
    <t>730-0044</t>
    <phoneticPr fontId="5"/>
  </si>
  <si>
    <t>広島県</t>
  </si>
  <si>
    <t>広島県</t>
    <phoneticPr fontId="5"/>
  </si>
  <si>
    <t>広島市中区宝町9-11</t>
  </si>
  <si>
    <t>広島市中区宝町9-11</t>
    <phoneticPr fontId="5"/>
  </si>
  <si>
    <t>IT・DX推進部くみれんネットグループ</t>
  </si>
  <si>
    <t>IT・DX推進部くみれんネットグループ</t>
    <phoneticPr fontId="5"/>
  </si>
  <si>
    <t>ご担当者</t>
  </si>
  <si>
    <t>ご担当者</t>
    <phoneticPr fontId="5"/>
  </si>
  <si>
    <t>03-3562-5149</t>
  </si>
  <si>
    <t>03-3562-5149</t>
    <phoneticPr fontId="5"/>
  </si>
  <si>
    <t>パナソニックEWネットワークス株式会社</t>
  </si>
  <si>
    <t>パナソニックEWネットワークス株式会社</t>
    <phoneticPr fontId="5"/>
  </si>
  <si>
    <t>105-0021</t>
  </si>
  <si>
    <t>105-0021</t>
    <phoneticPr fontId="5"/>
  </si>
  <si>
    <t>東京都港区東新橋2-12-7　住友東新橋ビル2号館4F</t>
  </si>
  <si>
    <t>東京都港区東新橋2-12-7　住友東新橋ビル2号館4F</t>
    <phoneticPr fontId="5"/>
  </si>
  <si>
    <t>ソリューションサポート部</t>
  </si>
  <si>
    <t>ソリューションサポート部</t>
    <phoneticPr fontId="5"/>
  </si>
  <si>
    <t>03-6402-5301</t>
  </si>
  <si>
    <t>03-6402-5301</t>
    <phoneticPr fontId="5"/>
  </si>
  <si>
    <t>全国信用協同組合連合会</t>
  </si>
  <si>
    <t>全国信用協同組合連合会</t>
    <phoneticPr fontId="5"/>
  </si>
  <si>
    <t>広島県広島市中区宝町9-11</t>
  </si>
  <si>
    <t>広島県広島市中区宝町9-11</t>
    <phoneticPr fontId="5"/>
  </si>
  <si>
    <t>24710346-001</t>
    <phoneticPr fontId="5"/>
  </si>
  <si>
    <t xml:space="preserve">XGV10859   </t>
  </si>
  <si>
    <t xml:space="preserve">XFV01029   </t>
  </si>
  <si>
    <t xml:space="preserve">XFV01031   </t>
  </si>
  <si>
    <t xml:space="preserve">XFV01009   </t>
  </si>
  <si>
    <t xml:space="preserve">XFV01016   </t>
  </si>
  <si>
    <t xml:space="preserve">XFV01028   </t>
  </si>
  <si>
    <t xml:space="preserve">XFV01037   </t>
  </si>
  <si>
    <t xml:space="preserve">XFV33257   </t>
  </si>
  <si>
    <t xml:space="preserve">XFV33269   </t>
  </si>
  <si>
    <t xml:space="preserve">XFV29782   </t>
  </si>
  <si>
    <t xml:space="preserve">XFV29755   </t>
  </si>
  <si>
    <t xml:space="preserve">XFV29784   </t>
  </si>
  <si>
    <t xml:space="preserve">XFV29768   </t>
  </si>
  <si>
    <t xml:space="preserve">XGV05399   </t>
  </si>
  <si>
    <t>J-WJHDU42/4-CP5A</t>
    <phoneticPr fontId="5"/>
  </si>
  <si>
    <t>J-WVS2135UX-CP5A</t>
    <phoneticPr fontId="5"/>
  </si>
  <si>
    <t>WJ-NU300/8</t>
    <phoneticPr fontId="5"/>
  </si>
  <si>
    <t>WJ-NX410K</t>
  </si>
  <si>
    <t>WJ-HDU42/4</t>
  </si>
  <si>
    <t>IPA24006</t>
    <phoneticPr fontId="5"/>
  </si>
  <si>
    <t>全国信用協同組合連合会 千葉DC</t>
  </si>
  <si>
    <t>108-8515</t>
    <phoneticPr fontId="5"/>
  </si>
  <si>
    <t>千葉県</t>
    <phoneticPr fontId="5"/>
  </si>
  <si>
    <t>白井市桜台1-2</t>
    <phoneticPr fontId="5"/>
  </si>
  <si>
    <t>047-492-7311</t>
    <phoneticPr fontId="5"/>
  </si>
  <si>
    <t>全国信用協同組合連合会 千葉DC</t>
    <phoneticPr fontId="5"/>
  </si>
  <si>
    <t>千葉県白井市桜台1-2</t>
    <phoneticPr fontId="5"/>
  </si>
  <si>
    <t>24713953-001</t>
    <phoneticPr fontId="5"/>
  </si>
  <si>
    <t>XHV27973</t>
  </si>
  <si>
    <t xml:space="preserve">XHV02515   </t>
  </si>
  <si>
    <t xml:space="preserve">XHV02455   </t>
  </si>
  <si>
    <t xml:space="preserve">XHV02660   </t>
  </si>
  <si>
    <t xml:space="preserve">XHV02526   </t>
  </si>
  <si>
    <t xml:space="preserve">XHV02527   </t>
  </si>
  <si>
    <t xml:space="preserve">XHV02470   </t>
  </si>
  <si>
    <t xml:space="preserve">XHV02473   </t>
  </si>
  <si>
    <t xml:space="preserve">XHV02447   </t>
  </si>
  <si>
    <t xml:space="preserve">XHV02516   </t>
  </si>
  <si>
    <t xml:space="preserve">XIV52134   </t>
  </si>
  <si>
    <t xml:space="preserve">XIV52155   </t>
  </si>
  <si>
    <t xml:space="preserve">XIV52123   </t>
  </si>
  <si>
    <t xml:space="preserve">XIV52132   </t>
  </si>
  <si>
    <t xml:space="preserve">XIV26380   </t>
  </si>
  <si>
    <t xml:space="preserve">XIV26385   </t>
  </si>
  <si>
    <t xml:space="preserve">XIV23114   </t>
  </si>
  <si>
    <t xml:space="preserve">XIV23113   </t>
  </si>
  <si>
    <t>J-WJNX410K-CP5A</t>
    <phoneticPr fontId="5"/>
  </si>
  <si>
    <t>WJ-NX410K</t>
    <phoneticPr fontId="5"/>
  </si>
  <si>
    <t>WJ-HDU42/4</t>
    <phoneticPr fontId="5"/>
  </si>
  <si>
    <t>WV-S4156UX</t>
    <phoneticPr fontId="5"/>
  </si>
  <si>
    <t>WV-S4556LUX</t>
    <phoneticPr fontId="5"/>
  </si>
  <si>
    <t>IPA24007</t>
    <phoneticPr fontId="5"/>
  </si>
  <si>
    <t>株式会社NTTデータ</t>
    <phoneticPr fontId="5"/>
  </si>
  <si>
    <t>181-0013</t>
    <phoneticPr fontId="5"/>
  </si>
  <si>
    <t>三鷹市下連雀５丁目１−３４</t>
    <phoneticPr fontId="5"/>
  </si>
  <si>
    <t>金融第一事業部</t>
    <phoneticPr fontId="5"/>
  </si>
  <si>
    <t>中村　仁彦</t>
    <phoneticPr fontId="5"/>
  </si>
  <si>
    <t>090-6321-9704</t>
    <phoneticPr fontId="5"/>
  </si>
  <si>
    <t>NTTデータカスタマサービス株式会社</t>
    <phoneticPr fontId="5"/>
  </si>
  <si>
    <t>135-8178</t>
    <phoneticPr fontId="5"/>
  </si>
  <si>
    <t>東京都江東区豊洲3-3-9　豊洲センタービルアネックス 31F</t>
    <phoneticPr fontId="5"/>
  </si>
  <si>
    <t>ファシリティエンジニアリング事業部</t>
    <phoneticPr fontId="5"/>
  </si>
  <si>
    <t>090-2403-8744</t>
    <phoneticPr fontId="5"/>
  </si>
  <si>
    <t>東京都三鷹市下連雀５丁目１−３４</t>
    <phoneticPr fontId="5"/>
  </si>
  <si>
    <t>24670903-001</t>
    <phoneticPr fontId="5"/>
  </si>
  <si>
    <t>XFV14312</t>
  </si>
  <si>
    <t>XFV17382</t>
  </si>
  <si>
    <t>XFV14331</t>
  </si>
  <si>
    <t>XFV17365</t>
  </si>
  <si>
    <t>XFV14306</t>
  </si>
  <si>
    <t>XFV17364</t>
  </si>
  <si>
    <t>WV-S4156UX (DP)</t>
  </si>
  <si>
    <t>XEV12271</t>
  </si>
  <si>
    <t>XEV12287</t>
  </si>
  <si>
    <t>XEV10108</t>
  </si>
  <si>
    <t>XEV12284</t>
  </si>
  <si>
    <t>XEV12270</t>
  </si>
  <si>
    <t>XEV12241</t>
  </si>
  <si>
    <t>XEV12252</t>
  </si>
  <si>
    <t>XEV12229</t>
  </si>
  <si>
    <t>XEV12275</t>
  </si>
  <si>
    <t>XEV12233</t>
  </si>
  <si>
    <t>XEV10093</t>
  </si>
  <si>
    <t>XEV10088</t>
  </si>
  <si>
    <t>XEV04050</t>
  </si>
  <si>
    <t>XEV00288</t>
  </si>
  <si>
    <t>XEV00286</t>
  </si>
  <si>
    <t>XEV00371</t>
  </si>
  <si>
    <t>XEV00217</t>
  </si>
  <si>
    <t>XEV00165</t>
  </si>
  <si>
    <t>XEV00166</t>
  </si>
  <si>
    <t>XEV00235</t>
  </si>
  <si>
    <t>XEV00236</t>
  </si>
  <si>
    <t>XEV00296</t>
  </si>
  <si>
    <t>XEV00295</t>
  </si>
  <si>
    <t>XEV00124</t>
  </si>
  <si>
    <t>XEV00128</t>
  </si>
  <si>
    <t>XEV00239</t>
  </si>
  <si>
    <t>XEV00241</t>
  </si>
  <si>
    <t>XHV00263</t>
  </si>
  <si>
    <t>WJ-HXE410</t>
  </si>
  <si>
    <t>定期消耗品交換時連絡先：NTTデータカスタマサービス株式会社　金融第一事業部　中村　仁彦様　090-6321-9704　yoshihiko.nakamura.bp@nttdata.com</t>
    <phoneticPr fontId="5"/>
  </si>
  <si>
    <t>ＰＳ・中央省エネ通信担当・営８部２課</t>
    <phoneticPr fontId="5"/>
  </si>
  <si>
    <t>住吉</t>
    <phoneticPr fontId="5"/>
  </si>
  <si>
    <t>WV-S1135VUX</t>
    <phoneticPr fontId="5"/>
  </si>
  <si>
    <t>WV-S4156UX (DP)</t>
    <phoneticPr fontId="5"/>
  </si>
  <si>
    <t>WJ-NX510K</t>
    <phoneticPr fontId="5"/>
  </si>
  <si>
    <t>J-WJNX510K-CP5A</t>
    <phoneticPr fontId="5"/>
  </si>
  <si>
    <t>J-WJHXE410-CP5A</t>
    <phoneticPr fontId="5"/>
  </si>
  <si>
    <t>IPN24002</t>
    <phoneticPr fontId="5"/>
  </si>
  <si>
    <t>ショップインラソラ川西店</t>
    <phoneticPr fontId="5"/>
  </si>
  <si>
    <t>666-0033</t>
    <phoneticPr fontId="5"/>
  </si>
  <si>
    <t>市栄町11番1号</t>
    <phoneticPr fontId="5"/>
  </si>
  <si>
    <t>072-740-2500</t>
    <phoneticPr fontId="5"/>
  </si>
  <si>
    <t>WJV41843</t>
  </si>
  <si>
    <t>XKV15614</t>
  </si>
  <si>
    <t>XJV41421</t>
  </si>
  <si>
    <t>XKV15637</t>
  </si>
  <si>
    <t>XKV41847</t>
  </si>
  <si>
    <t>XKV15600</t>
  </si>
  <si>
    <t>XJV41844</t>
  </si>
  <si>
    <t>XKV15603</t>
  </si>
  <si>
    <t>XJV03483</t>
  </si>
  <si>
    <t>16RA123561DP</t>
  </si>
  <si>
    <t>24712327-001</t>
    <phoneticPr fontId="5"/>
  </si>
  <si>
    <t>映像・営業・九州営業部営業１</t>
    <phoneticPr fontId="5"/>
  </si>
  <si>
    <t>有村</t>
    <rPh sb="0" eb="2">
      <t>アリムラ</t>
    </rPh>
    <phoneticPr fontId="5"/>
  </si>
  <si>
    <t>九州部１課</t>
    <phoneticPr fontId="5"/>
  </si>
  <si>
    <t>IPA24008</t>
    <phoneticPr fontId="5"/>
  </si>
  <si>
    <t>都農メガソーラーファーム</t>
  </si>
  <si>
    <t>889-1201</t>
  </si>
  <si>
    <t>児湯郡都農町川北 字俵石 7681-1</t>
    <phoneticPr fontId="5"/>
  </si>
  <si>
    <t>西田さま</t>
    <rPh sb="0" eb="2">
      <t>ニシダ</t>
    </rPh>
    <phoneticPr fontId="5"/>
  </si>
  <si>
    <t>080-4059-8005</t>
    <phoneticPr fontId="5"/>
  </si>
  <si>
    <t>株式会社　オートメイション・テクノロジー</t>
  </si>
  <si>
    <t>815-0081</t>
    <phoneticPr fontId="5"/>
  </si>
  <si>
    <t>福岡市南区那の川1丁目24-1九電工福岡支店ビル5F</t>
    <phoneticPr fontId="5"/>
  </si>
  <si>
    <t>092-523-1700</t>
    <phoneticPr fontId="5"/>
  </si>
  <si>
    <t>インフラソリューション部</t>
    <phoneticPr fontId="5"/>
  </si>
  <si>
    <t>XIV00435</t>
  </si>
  <si>
    <t>XIV00450</t>
  </si>
  <si>
    <t>XHV00747</t>
  </si>
  <si>
    <t>XHV03845</t>
  </si>
  <si>
    <t>24658773-001</t>
    <phoneticPr fontId="5"/>
  </si>
  <si>
    <t>IPA24009</t>
    <phoneticPr fontId="5"/>
  </si>
  <si>
    <t>映像・営業・中日本営業部ICTSOL課</t>
    <rPh sb="6" eb="9">
      <t>ナカニホン</t>
    </rPh>
    <rPh sb="18" eb="19">
      <t>カ</t>
    </rPh>
    <phoneticPr fontId="5"/>
  </si>
  <si>
    <t>村田</t>
    <rPh sb="0" eb="2">
      <t>ムラタ</t>
    </rPh>
    <phoneticPr fontId="5"/>
  </si>
  <si>
    <t>岡崎市図書館交流プラザ　りぶら</t>
    <phoneticPr fontId="5"/>
  </si>
  <si>
    <t>444-0059</t>
    <phoneticPr fontId="5"/>
  </si>
  <si>
    <t>愛知県岡崎市康生通西４丁目７１番地</t>
    <phoneticPr fontId="5"/>
  </si>
  <si>
    <t>愛知県</t>
  </si>
  <si>
    <t>岡崎市康生通西４丁目７１番地</t>
    <phoneticPr fontId="5"/>
  </si>
  <si>
    <t>社会文化部生涯学習課</t>
  </si>
  <si>
    <t>小川　正紀　　係長</t>
  </si>
  <si>
    <t>0564-23-3252</t>
  </si>
  <si>
    <t>0564-23-3252</t>
    <phoneticPr fontId="5"/>
  </si>
  <si>
    <t>教育産業株式会社</t>
    <phoneticPr fontId="5"/>
  </si>
  <si>
    <t>444-0840</t>
  </si>
  <si>
    <t>愛知県岡崎市戸崎町字一丁田２９番３</t>
  </si>
  <si>
    <t>三河支店　岡崎営業所</t>
  </si>
  <si>
    <t>0564-53-3158</t>
  </si>
  <si>
    <t>社会文化部生涯学習課</t>
    <phoneticPr fontId="5"/>
  </si>
  <si>
    <t>年</t>
    <phoneticPr fontId="5"/>
  </si>
  <si>
    <t>24138455-001</t>
    <phoneticPr fontId="5"/>
  </si>
  <si>
    <t>WJ-NX510K</t>
  </si>
  <si>
    <t>XGV17160</t>
  </si>
  <si>
    <t>XGV00023</t>
  </si>
  <si>
    <t>XGV00024</t>
  </si>
  <si>
    <t>XGV00035</t>
  </si>
  <si>
    <t>XGV00036</t>
  </si>
  <si>
    <t>XFV00934</t>
  </si>
  <si>
    <t>XFV00935</t>
  </si>
  <si>
    <t>XEV22490</t>
  </si>
  <si>
    <t>XGV07180</t>
  </si>
  <si>
    <t>XGV09293</t>
  </si>
  <si>
    <t>XGV09294</t>
  </si>
  <si>
    <t>XGV09295</t>
  </si>
  <si>
    <t>XGV09296</t>
  </si>
  <si>
    <t>XGV23337</t>
  </si>
  <si>
    <t>XGV23338</t>
  </si>
  <si>
    <t>XGV23343</t>
  </si>
  <si>
    <t>XGV23344</t>
  </si>
  <si>
    <t>XGV16531</t>
  </si>
  <si>
    <t>XGV16571</t>
  </si>
  <si>
    <t>XGV16564</t>
  </si>
  <si>
    <t>XGV16565</t>
  </si>
  <si>
    <t>XGV16529</t>
  </si>
  <si>
    <t>XGV16530</t>
  </si>
  <si>
    <t>XGV16567</t>
  </si>
  <si>
    <t>XGV16566</t>
  </si>
  <si>
    <t>XGV18127</t>
  </si>
  <si>
    <t>XGV18128</t>
  </si>
  <si>
    <t>XGV18120</t>
  </si>
  <si>
    <t>XGV18121</t>
  </si>
  <si>
    <t>XEV10385</t>
  </si>
  <si>
    <t>XEV10379</t>
  </si>
  <si>
    <t>XEV07941</t>
  </si>
  <si>
    <t>XEV07946</t>
  </si>
  <si>
    <t>XEV10446</t>
  </si>
  <si>
    <t>XEV10383</t>
  </si>
  <si>
    <t>XEV07989</t>
  </si>
  <si>
    <t>XEV10359</t>
  </si>
  <si>
    <t>XEV07945</t>
  </si>
  <si>
    <t>XEV10364</t>
  </si>
  <si>
    <t>XEV07947</t>
  </si>
  <si>
    <t>XEV07973</t>
  </si>
  <si>
    <t>XFV44071</t>
  </si>
  <si>
    <t>XFV44072</t>
  </si>
  <si>
    <t>XFV25770</t>
  </si>
  <si>
    <t>XFV25774</t>
  </si>
  <si>
    <t>XFV44074</t>
  </si>
  <si>
    <t>XFV44079</t>
  </si>
  <si>
    <t>XFV25771</t>
  </si>
  <si>
    <t>XFV25752</t>
  </si>
  <si>
    <t>XFV44096</t>
  </si>
  <si>
    <t>XFV44064</t>
  </si>
  <si>
    <t>XFV44101</t>
  </si>
  <si>
    <t>XFV44098</t>
  </si>
  <si>
    <t>XFV44035</t>
  </si>
  <si>
    <t>XFV43981</t>
  </si>
  <si>
    <t>XFV44116</t>
  </si>
  <si>
    <t>XFV44062</t>
  </si>
  <si>
    <t>XFV43964</t>
  </si>
  <si>
    <t>XFV44137</t>
  </si>
  <si>
    <t>XFV44054</t>
  </si>
  <si>
    <t>XFV43985</t>
  </si>
  <si>
    <t>XFV44095</t>
  </si>
  <si>
    <t>XFV44059</t>
  </si>
  <si>
    <t>WV-S2536LNUX</t>
  </si>
  <si>
    <t>XFV16489</t>
  </si>
  <si>
    <t>都農メガソーラーファーム</t>
    <phoneticPr fontId="5"/>
  </si>
  <si>
    <t>WV-S6532LNUX</t>
    <phoneticPr fontId="5"/>
  </si>
  <si>
    <t>WJ-NU201/2</t>
    <phoneticPr fontId="5"/>
  </si>
  <si>
    <t>IPS24007</t>
    <phoneticPr fontId="5"/>
  </si>
  <si>
    <t>映像・営業・中日本営業部営業１課</t>
    <phoneticPr fontId="12"/>
  </si>
  <si>
    <t>井上</t>
    <phoneticPr fontId="12"/>
  </si>
  <si>
    <t>山武郡市広域水道企業団　東金配水場</t>
    <phoneticPr fontId="12"/>
  </si>
  <si>
    <t>283-0815</t>
    <phoneticPr fontId="12"/>
  </si>
  <si>
    <t>千葉県</t>
  </si>
  <si>
    <t>東金市大豆谷787番地1</t>
    <phoneticPr fontId="12"/>
  </si>
  <si>
    <t>施設課　配水管理班</t>
    <phoneticPr fontId="12"/>
  </si>
  <si>
    <t>板倉　凌</t>
    <phoneticPr fontId="12"/>
  </si>
  <si>
    <t>0475-52-4504</t>
    <phoneticPr fontId="12"/>
  </si>
  <si>
    <t>山武郡市広域水道企業団</t>
    <phoneticPr fontId="12"/>
  </si>
  <si>
    <t>千葉県東金市大豆谷７８７番地１</t>
    <phoneticPr fontId="12"/>
  </si>
  <si>
    <t>J-WVS65340Z2N-CP5S</t>
    <phoneticPr fontId="12"/>
  </si>
  <si>
    <t>WJ-NU301/12</t>
    <phoneticPr fontId="12"/>
  </si>
  <si>
    <t>J-WJ-NU301/12-CP5S</t>
    <phoneticPr fontId="12"/>
  </si>
  <si>
    <t>24662480-001</t>
    <phoneticPr fontId="12"/>
  </si>
  <si>
    <t>IPA24010</t>
    <phoneticPr fontId="5"/>
  </si>
  <si>
    <t>関川</t>
    <rPh sb="0" eb="2">
      <t>セキカワ</t>
    </rPh>
    <phoneticPr fontId="5"/>
  </si>
  <si>
    <t>映像・営業・西日本営業部営業1課</t>
    <rPh sb="6" eb="7">
      <t>ニシ</t>
    </rPh>
    <rPh sb="12" eb="14">
      <t>エイギョウ</t>
    </rPh>
    <phoneticPr fontId="5"/>
  </si>
  <si>
    <t>株式会社シンクロン</t>
    <phoneticPr fontId="5"/>
  </si>
  <si>
    <t>220-0012</t>
    <phoneticPr fontId="5"/>
  </si>
  <si>
    <t>横浜市西区みなとみらい４－３－５</t>
    <phoneticPr fontId="5"/>
  </si>
  <si>
    <t>神奈川県</t>
    <phoneticPr fontId="5"/>
  </si>
  <si>
    <t>総務部</t>
    <phoneticPr fontId="5"/>
  </si>
  <si>
    <t>後藤知弘</t>
    <phoneticPr fontId="5"/>
  </si>
  <si>
    <t>04-5650-2400</t>
    <phoneticPr fontId="5"/>
  </si>
  <si>
    <t>パナソニックＥＷネットワークス株式会社</t>
    <phoneticPr fontId="5"/>
  </si>
  <si>
    <t>東京都港区東新橋２－１２－７</t>
    <phoneticPr fontId="5"/>
  </si>
  <si>
    <t>ソリューションサポート部　ソリューション保守課</t>
    <phoneticPr fontId="5"/>
  </si>
  <si>
    <t>神奈川県横浜市西区みなとみらい４－３－５</t>
    <phoneticPr fontId="5"/>
  </si>
  <si>
    <t>WJ-HDU42/8</t>
    <phoneticPr fontId="5"/>
  </si>
  <si>
    <t>WV-U31301-F2L</t>
    <phoneticPr fontId="5"/>
  </si>
  <si>
    <t>WV-U85402-V2L</t>
    <phoneticPr fontId="5"/>
  </si>
  <si>
    <t>WV-S8573LUX</t>
    <phoneticPr fontId="5"/>
  </si>
  <si>
    <t>WJ-HDU42/8</t>
  </si>
  <si>
    <t>WV-U31301-F2L</t>
  </si>
  <si>
    <t>WV-U85402-V2L</t>
  </si>
  <si>
    <t>XHV27968</t>
  </si>
  <si>
    <t>XIV00260</t>
  </si>
  <si>
    <t>XIV00393</t>
  </si>
  <si>
    <t>XIV00394</t>
  </si>
  <si>
    <t>XIV00395</t>
  </si>
  <si>
    <t>XIV00396</t>
  </si>
  <si>
    <t>XIV60281</t>
  </si>
  <si>
    <t>XIV60339</t>
  </si>
  <si>
    <t>XIV60288</t>
  </si>
  <si>
    <t>XIV60295</t>
  </si>
  <si>
    <t>XIV60314</t>
  </si>
  <si>
    <t>XIV60341</t>
  </si>
  <si>
    <t>XIV53967</t>
  </si>
  <si>
    <t>XIV60298</t>
  </si>
  <si>
    <t>XIV60340</t>
  </si>
  <si>
    <t>XIV53966</t>
  </si>
  <si>
    <t>XIV53956</t>
  </si>
  <si>
    <t>XIV53951</t>
  </si>
  <si>
    <t>XJV40535</t>
  </si>
  <si>
    <t>XJV50539</t>
  </si>
  <si>
    <t>XJV50538</t>
  </si>
  <si>
    <t>XJV18614</t>
  </si>
  <si>
    <t>XJV18612</t>
  </si>
  <si>
    <t>XJV18613</t>
  </si>
  <si>
    <t>XJV50203</t>
  </si>
  <si>
    <t>24753499-001</t>
    <phoneticPr fontId="5"/>
  </si>
  <si>
    <t>定期消耗品交換時連絡先：パナソニックＥＷネットワークス株式会社　ソリューションサポート部　ソリューション保守課　担当者　03-6402-5301　sol_keiyaku@ml.jp.panasonic.com</t>
    <phoneticPr fontId="5"/>
  </si>
  <si>
    <t>ＮＥＣネットワーク・センサ株式会社</t>
  </si>
  <si>
    <t>350-1295</t>
  </si>
  <si>
    <t>埼玉県</t>
  </si>
  <si>
    <t>日高市原宿４０１番地</t>
  </si>
  <si>
    <t>経営管理本部人事総務部</t>
  </si>
  <si>
    <t>宮崎　博義</t>
  </si>
  <si>
    <t>042-989-9233</t>
  </si>
  <si>
    <t>183-8501</t>
  </si>
  <si>
    <t>東京都府中市日新町一丁目１０番地（ＮＥＣ府中事業場内）</t>
  </si>
  <si>
    <t>042-333-6769</t>
  </si>
  <si>
    <t>XKV44822</t>
  </si>
  <si>
    <t>XKV44863</t>
  </si>
  <si>
    <t>XKV44887</t>
  </si>
  <si>
    <t>WV-S1536LDN</t>
  </si>
  <si>
    <t>XLV23815</t>
  </si>
  <si>
    <t>XLV23816</t>
  </si>
  <si>
    <t>WJ-NX310/4</t>
  </si>
  <si>
    <t>IPS24008</t>
    <phoneticPr fontId="5"/>
  </si>
  <si>
    <t>経営管理本部人事総務部</t>
    <phoneticPr fontId="12"/>
  </si>
  <si>
    <t>映像・ＰＲＯ部コラボ</t>
    <phoneticPr fontId="12"/>
  </si>
  <si>
    <t>遠藤</t>
    <rPh sb="0" eb="2">
      <t>エンドウ</t>
    </rPh>
    <phoneticPr fontId="12"/>
  </si>
  <si>
    <t>J-WVS1135VUX-CP5S</t>
  </si>
  <si>
    <t>XIV13799</t>
  </si>
  <si>
    <t>XIV13703</t>
  </si>
  <si>
    <t>XIV13795</t>
  </si>
  <si>
    <t>XIV13790</t>
  </si>
  <si>
    <t>XIV13704</t>
  </si>
  <si>
    <t>XIV13712</t>
  </si>
  <si>
    <t>XIV13797</t>
  </si>
  <si>
    <t>XIV13802</t>
  </si>
  <si>
    <t>XIV13801</t>
  </si>
  <si>
    <t>XIV13791</t>
  </si>
  <si>
    <t>XIV13787</t>
  </si>
  <si>
    <t>XIV13700</t>
  </si>
  <si>
    <t>XIV23994</t>
  </si>
  <si>
    <t>ディーズセキュリティ株式会社</t>
  </si>
  <si>
    <t>531-6129</t>
    <phoneticPr fontId="12"/>
  </si>
  <si>
    <t>大阪市北区大淀中1-1-30　梅田スカイビルタワーウエスト29F　</t>
    <phoneticPr fontId="12"/>
  </si>
  <si>
    <t>大阪支店</t>
    <phoneticPr fontId="12"/>
  </si>
  <si>
    <t>06-6484-9595</t>
    <phoneticPr fontId="12"/>
  </si>
  <si>
    <t>ＮＥＣネットワーク・センサ株式会社</t>
    <phoneticPr fontId="12"/>
  </si>
  <si>
    <t>XLV03138</t>
    <phoneticPr fontId="12"/>
  </si>
  <si>
    <t>WV-S1135VUX</t>
    <phoneticPr fontId="12"/>
  </si>
  <si>
    <t>東京都港区東新橋2-12-7</t>
    <phoneticPr fontId="12"/>
  </si>
  <si>
    <t>東日本営業二部　営業第一課</t>
    <phoneticPr fontId="12"/>
  </si>
  <si>
    <t>XLV27133</t>
  </si>
  <si>
    <t>XLV27138</t>
  </si>
  <si>
    <t>XLV27146</t>
  </si>
  <si>
    <t>XVL27152</t>
  </si>
  <si>
    <t>XLV19130</t>
  </si>
  <si>
    <t>XLV19345</t>
  </si>
  <si>
    <t>XLV19346</t>
  </si>
  <si>
    <t>XLV16399</t>
  </si>
  <si>
    <t>YAV04064</t>
  </si>
  <si>
    <t>16RA10774713</t>
  </si>
  <si>
    <t>ショップインルミネウイング大船</t>
    <phoneticPr fontId="5"/>
  </si>
  <si>
    <t>247-0056</t>
    <phoneticPr fontId="5"/>
  </si>
  <si>
    <t>IPN24003</t>
    <phoneticPr fontId="5"/>
  </si>
  <si>
    <t>鎌倉市大船1丁目4-1</t>
    <phoneticPr fontId="5"/>
  </si>
  <si>
    <t>0467-73-9290</t>
    <phoneticPr fontId="5"/>
  </si>
  <si>
    <t>XJV03992</t>
  </si>
  <si>
    <t>XJV15467</t>
  </si>
  <si>
    <t>XJV15468</t>
  </si>
  <si>
    <t>XJV15475</t>
  </si>
  <si>
    <t>XJV15474</t>
  </si>
  <si>
    <t>XJV09316</t>
  </si>
  <si>
    <t>XJV09317</t>
  </si>
  <si>
    <t>XJV09310</t>
  </si>
  <si>
    <t>XJV09309</t>
  </si>
  <si>
    <t>XJV15462</t>
  </si>
  <si>
    <t>XJV15461</t>
  </si>
  <si>
    <t>XJV15455</t>
  </si>
  <si>
    <t>XJV15456</t>
  </si>
  <si>
    <t>WV-S65302-Z2</t>
  </si>
  <si>
    <t>XJV47441</t>
  </si>
  <si>
    <t>XJV47430</t>
  </si>
  <si>
    <t>XJV47440</t>
  </si>
  <si>
    <t>WJ-NX310/8</t>
  </si>
  <si>
    <t>XJV44218</t>
  </si>
  <si>
    <t>IPS24009</t>
    <phoneticPr fontId="12"/>
  </si>
  <si>
    <t>映像・ＰＲＯ部コラボ（営業）</t>
    <phoneticPr fontId="12"/>
  </si>
  <si>
    <t>窪田</t>
    <phoneticPr fontId="12"/>
  </si>
  <si>
    <t>資源循環局家庭系廃棄物対策部保土ケ谷事務所</t>
    <phoneticPr fontId="12"/>
  </si>
  <si>
    <t>240-0025</t>
    <phoneticPr fontId="12"/>
  </si>
  <si>
    <t>神奈川県</t>
    <phoneticPr fontId="12"/>
  </si>
  <si>
    <t>横浜市保土ケ谷区狩場町３５５</t>
    <phoneticPr fontId="12"/>
  </si>
  <si>
    <t>蛭子　実菜子</t>
    <phoneticPr fontId="12"/>
  </si>
  <si>
    <t>045-742-3715</t>
    <phoneticPr fontId="12"/>
  </si>
  <si>
    <t>神奈川県横浜市保土ケ谷区狩場町３５５</t>
    <phoneticPr fontId="12"/>
  </si>
  <si>
    <t>福西電機株式会社</t>
    <phoneticPr fontId="12"/>
  </si>
  <si>
    <t>108-6322</t>
    <phoneticPr fontId="12"/>
  </si>
  <si>
    <t>東京都港区三田３－５－２７　住友不動産東京三田サウスタワー２２F</t>
    <phoneticPr fontId="12"/>
  </si>
  <si>
    <t>首都圏電設第一営業所</t>
    <phoneticPr fontId="12"/>
  </si>
  <si>
    <t>03-6836-2501</t>
    <phoneticPr fontId="12"/>
  </si>
  <si>
    <t>24735796-001</t>
    <phoneticPr fontId="12"/>
  </si>
  <si>
    <t>24765136-001</t>
    <phoneticPr fontId="12"/>
  </si>
  <si>
    <t>XJV09325</t>
    <phoneticPr fontId="12"/>
  </si>
  <si>
    <t>IPA24011</t>
  </si>
  <si>
    <t>株式会社ニコン</t>
  </si>
  <si>
    <t>東京都</t>
  </si>
  <si>
    <t>品川区西大井1-5-20</t>
  </si>
  <si>
    <t>デジタル技術部ＩＴインフラ技術課</t>
  </si>
  <si>
    <t>三枝　広治</t>
  </si>
  <si>
    <t>埼玉田中電気株式会社</t>
  </si>
  <si>
    <t>埼玉県さいたま市南区辻1-3-18</t>
  </si>
  <si>
    <t>第一営業部</t>
  </si>
  <si>
    <t>東京都品川区西大井1-5-20</t>
  </si>
  <si>
    <t>～</t>
  </si>
  <si>
    <t>XKV64314</t>
  </si>
  <si>
    <t>XKV64340</t>
  </si>
  <si>
    <t>XKV64297</t>
  </si>
  <si>
    <t>XKV64309</t>
  </si>
  <si>
    <t>XKV64312</t>
  </si>
  <si>
    <t>XKV64300</t>
  </si>
  <si>
    <t>XKV64335</t>
  </si>
  <si>
    <t>XKV64341</t>
  </si>
  <si>
    <t>XLV11314</t>
  </si>
  <si>
    <t>XKV64304</t>
  </si>
  <si>
    <t>XKV15505</t>
  </si>
  <si>
    <t>XKV12599</t>
  </si>
  <si>
    <t>XJV12382</t>
  </si>
  <si>
    <t>XJV15606</t>
  </si>
  <si>
    <t>XJV15605</t>
  </si>
  <si>
    <t>XJV12381</t>
  </si>
  <si>
    <t>XKV17369</t>
  </si>
  <si>
    <t>XKV15582</t>
  </si>
  <si>
    <t>XKV15562</t>
  </si>
  <si>
    <t>XKV15583</t>
  </si>
  <si>
    <t>XKV14342</t>
  </si>
  <si>
    <t>140-8601</t>
  </si>
  <si>
    <t>03-3773-8842</t>
  </si>
  <si>
    <t>336-0026</t>
  </si>
  <si>
    <t>048-845-6511</t>
  </si>
  <si>
    <t>映像・営業・営業２部営業１課</t>
    <phoneticPr fontId="5"/>
  </si>
  <si>
    <t>中村</t>
    <rPh sb="0" eb="2">
      <t>ナカムラ</t>
    </rPh>
    <phoneticPr fontId="5"/>
  </si>
  <si>
    <t>24740426-001</t>
    <phoneticPr fontId="5"/>
  </si>
  <si>
    <t>24740442-001</t>
    <phoneticPr fontId="5"/>
  </si>
  <si>
    <t>24740437-001</t>
    <phoneticPr fontId="5"/>
  </si>
  <si>
    <t>IPA24012</t>
    <phoneticPr fontId="5"/>
  </si>
  <si>
    <t>定期消耗品交換時連絡先：株式会社ニコン  担当 三枝 広治  03-3773-8842  Koji.Saegusa1@nikon.com</t>
    <phoneticPr fontId="5"/>
  </si>
  <si>
    <t>IPA24013</t>
    <phoneticPr fontId="5"/>
  </si>
  <si>
    <t>WV-S61301-Z2</t>
    <phoneticPr fontId="5"/>
  </si>
  <si>
    <t>WJ-NU300/2</t>
    <phoneticPr fontId="5"/>
  </si>
  <si>
    <t>J-WVS2130RJUX-CP5A</t>
  </si>
  <si>
    <t>J-WVS2130RJUX-CP5A</t>
    <phoneticPr fontId="5"/>
  </si>
  <si>
    <t>WJ-NU101/1</t>
    <phoneticPr fontId="5"/>
  </si>
  <si>
    <t>J-WJNU101/1-CP5A</t>
    <phoneticPr fontId="5"/>
  </si>
  <si>
    <t>J-WJNU201/2-CP5A</t>
    <phoneticPr fontId="5"/>
  </si>
  <si>
    <t>株式会社九電工</t>
  </si>
  <si>
    <t>869-1213</t>
  </si>
  <si>
    <t>熊本県</t>
  </si>
  <si>
    <t>菊池郡大津町古城 四番東原968-29</t>
  </si>
  <si>
    <t>熊本支店　電気技術部</t>
  </si>
  <si>
    <t>815-0081</t>
  </si>
  <si>
    <t>福岡市南区那の川1丁目24-1九電工福岡支店ビル5F</t>
  </si>
  <si>
    <t>インフラソリューション部</t>
  </si>
  <si>
    <t>092-523-1700</t>
  </si>
  <si>
    <t>熊本県菊池郡大津町古城 四番東原968-29</t>
  </si>
  <si>
    <t>赤峯　裕史</t>
  </si>
  <si>
    <t>080-4102-6552</t>
  </si>
  <si>
    <t>XKV45126</t>
  </si>
  <si>
    <t>XKV45073</t>
  </si>
  <si>
    <t>XKV45099</t>
  </si>
  <si>
    <t>XKV45098</t>
  </si>
  <si>
    <t>XKV45125</t>
  </si>
  <si>
    <t>XKV45074</t>
  </si>
  <si>
    <t>XKV17394</t>
  </si>
  <si>
    <t>赤峯　裕史</t>
    <phoneticPr fontId="5"/>
  </si>
  <si>
    <t>080-4102-6552</t>
    <phoneticPr fontId="5"/>
  </si>
  <si>
    <t>24654453-001</t>
    <phoneticPr fontId="5"/>
  </si>
  <si>
    <t>定期消耗品交換時連絡先：株式会社　オートメイション・テクノロジー 担当湯浅　和也 092-523-1700 k-yuasa@inf9.co.jp</t>
    <phoneticPr fontId="5"/>
  </si>
  <si>
    <t>J-WVS1536LUX-CP5A</t>
  </si>
  <si>
    <t>IPA24014</t>
  </si>
  <si>
    <t>株式会社九電工</t>
    <phoneticPr fontId="5"/>
  </si>
  <si>
    <t>J-WVS1536LUX-CP5A</t>
    <phoneticPr fontId="5"/>
  </si>
  <si>
    <t>株式会社　オートメイション・テクノロジー</t>
    <phoneticPr fontId="5"/>
  </si>
  <si>
    <t>YAV08665</t>
  </si>
  <si>
    <t>YAV09104</t>
  </si>
  <si>
    <t>YAV08650</t>
  </si>
  <si>
    <t>YAV09103</t>
  </si>
  <si>
    <t>YAV08775</t>
  </si>
  <si>
    <t>YAV13379</t>
  </si>
  <si>
    <t>YAV13377</t>
  </si>
  <si>
    <t>YAV08660</t>
  </si>
  <si>
    <t>YAV04060</t>
  </si>
  <si>
    <t>16RA1481878S</t>
  </si>
  <si>
    <t>24762859-001</t>
    <phoneticPr fontId="5"/>
  </si>
  <si>
    <t>24737719-001</t>
    <phoneticPr fontId="5"/>
  </si>
  <si>
    <t>IPN24004</t>
    <phoneticPr fontId="5"/>
  </si>
  <si>
    <t>ショップインルミネウイング立川</t>
    <phoneticPr fontId="5"/>
  </si>
  <si>
    <t>190-0012</t>
    <phoneticPr fontId="5"/>
  </si>
  <si>
    <t>立川市曙町2-1-1　ルミネ立川5F</t>
    <phoneticPr fontId="5"/>
  </si>
  <si>
    <t>042-506-1957</t>
    <phoneticPr fontId="5"/>
  </si>
  <si>
    <t>株式会社トイズファクトリー</t>
  </si>
  <si>
    <t>150-0002</t>
  </si>
  <si>
    <t>渋谷区渋谷２－１７－５　渋谷アクシュ１９階</t>
  </si>
  <si>
    <t>経営管理本部 総務・人事グループ システム担当</t>
  </si>
  <si>
    <t>髙橋　昌宏</t>
  </si>
  <si>
    <t>03-3400-8294</t>
  </si>
  <si>
    <t>105-8301</t>
  </si>
  <si>
    <t>東京都港区東新橋１－５－１　パナソニック東京汐留ビル20階</t>
  </si>
  <si>
    <t>事業インフラ営業所</t>
  </si>
  <si>
    <t xml:space="preserve">03-6218-1590 </t>
  </si>
  <si>
    <t>東京都渋谷区渋谷２－１７－５　渋谷アクシュ１９階</t>
  </si>
  <si>
    <t>XKV29210</t>
  </si>
  <si>
    <t>J-WJNU201/2-CP5A</t>
  </si>
  <si>
    <t>WV-U1132A</t>
  </si>
  <si>
    <t>XJV03463</t>
  </si>
  <si>
    <t>J-WVU1132A-CP5A</t>
  </si>
  <si>
    <t>XJV03546</t>
  </si>
  <si>
    <t>XLV37993</t>
  </si>
  <si>
    <t>XLV37994</t>
  </si>
  <si>
    <t>XLV37996</t>
  </si>
  <si>
    <t>IPA24015</t>
    <phoneticPr fontId="5"/>
  </si>
  <si>
    <t>24783332-001</t>
    <phoneticPr fontId="5"/>
  </si>
  <si>
    <t>J-WVU31301F2L-CP5A</t>
    <phoneticPr fontId="5"/>
  </si>
  <si>
    <t>定期消耗品交換時連絡先：株式会社トイズファクトリー 担当 髙橋　昌宏 03-3400-8294 sys-takahashi@toysfactory.co.jp</t>
    <phoneticPr fontId="5"/>
  </si>
  <si>
    <t>株式会社トイズファクトリー</t>
    <phoneticPr fontId="5"/>
  </si>
  <si>
    <t>NDV02904</t>
    <phoneticPr fontId="5"/>
  </si>
  <si>
    <t>WV-S2130RJUX</t>
    <phoneticPr fontId="5"/>
  </si>
  <si>
    <t>ＰＴ営・ＰＴ営・営業５部３課</t>
    <phoneticPr fontId="5"/>
  </si>
  <si>
    <t>三重県</t>
    <phoneticPr fontId="5"/>
  </si>
  <si>
    <t>510-0074</t>
    <phoneticPr fontId="5"/>
  </si>
  <si>
    <t>年</t>
    <rPh sb="0" eb="1">
      <t>ネン</t>
    </rPh>
    <phoneticPr fontId="5"/>
  </si>
  <si>
    <t>WJ-NX300/16</t>
    <phoneticPr fontId="5"/>
  </si>
  <si>
    <t>WJ-NX300/16</t>
  </si>
  <si>
    <t>IPA22002</t>
    <phoneticPr fontId="5"/>
  </si>
  <si>
    <t>ＰＴ営・ＰＴ営・営業６部９課</t>
    <phoneticPr fontId="12"/>
  </si>
  <si>
    <t>遠藤</t>
    <phoneticPr fontId="12"/>
  </si>
  <si>
    <t>ＦＳ総括部・東日本部３課</t>
    <phoneticPr fontId="5"/>
  </si>
  <si>
    <t>東根市役所</t>
    <phoneticPr fontId="5"/>
  </si>
  <si>
    <t>999-3795</t>
    <phoneticPr fontId="5"/>
  </si>
  <si>
    <t>山形県</t>
    <phoneticPr fontId="5"/>
  </si>
  <si>
    <t>東根市中央1-1-1</t>
    <phoneticPr fontId="5"/>
  </si>
  <si>
    <t>総務部 庶務課 情報統計係</t>
    <phoneticPr fontId="5"/>
  </si>
  <si>
    <t>松田</t>
    <phoneticPr fontId="5"/>
  </si>
  <si>
    <t>0237-42-1111</t>
    <phoneticPr fontId="5"/>
  </si>
  <si>
    <t>東京都港区東新橋2-12-7</t>
    <phoneticPr fontId="5"/>
  </si>
  <si>
    <t>東日本営業二部営業第一課</t>
    <phoneticPr fontId="5"/>
  </si>
  <si>
    <t>山形県東根市中央1-1-1</t>
    <phoneticPr fontId="5"/>
  </si>
  <si>
    <t>WJ-NX100/2</t>
  </si>
  <si>
    <t>UJV12889</t>
  </si>
  <si>
    <t>24118051-002</t>
    <phoneticPr fontId="5"/>
  </si>
  <si>
    <t>WV-S1115V</t>
  </si>
  <si>
    <t>UKV12859</t>
  </si>
  <si>
    <t>定期消耗品交換時連絡先：富士通ネットワークソリューションズ株式会社 フィジカルセキュリティシステム部　矢野 慎也様　090-2319-8320　</t>
    <rPh sb="56" eb="57">
      <t>サマ</t>
    </rPh>
    <phoneticPr fontId="5"/>
  </si>
  <si>
    <t>IPA22003</t>
    <phoneticPr fontId="5"/>
  </si>
  <si>
    <t>ＰＢ営・通信Ｓ部１課</t>
    <phoneticPr fontId="5"/>
  </si>
  <si>
    <t>吉田</t>
    <phoneticPr fontId="5"/>
  </si>
  <si>
    <t>108-0073</t>
    <phoneticPr fontId="5"/>
  </si>
  <si>
    <t>港区三田４-１９-１５　NTTDATA三田ビルB1階</t>
  </si>
  <si>
    <t>第一金融事業本部郵政・政策金融事業部 企画開発統括部 ビジネス企画担当</t>
    <phoneticPr fontId="5"/>
  </si>
  <si>
    <t>村上　涼太郎</t>
    <phoneticPr fontId="5"/>
  </si>
  <si>
    <t>050-5546-8137</t>
    <phoneticPr fontId="5"/>
  </si>
  <si>
    <t>東京都江東区豊洲3-3-9　豊洲センタービルアネックス　31階</t>
  </si>
  <si>
    <t>050-3616-7951</t>
    <phoneticPr fontId="5"/>
  </si>
  <si>
    <t>東京都港区三田４-１９-１５　NTTDATA三田ビルB1階</t>
    <phoneticPr fontId="5"/>
  </si>
  <si>
    <t>WV-4156J</t>
    <phoneticPr fontId="5"/>
  </si>
  <si>
    <t>VCV30960</t>
    <phoneticPr fontId="5"/>
  </si>
  <si>
    <t>24120527-001</t>
    <phoneticPr fontId="5"/>
  </si>
  <si>
    <t>WJ-NX200/6</t>
  </si>
  <si>
    <t>VBV48682</t>
    <phoneticPr fontId="5"/>
  </si>
  <si>
    <t>定期消耗品交換時連絡先：NTTデータカスタマサービス株式会社 ファシリティエンジニアリング事業部　野見山　彩紀様　050-3616-7951</t>
    <rPh sb="55" eb="56">
      <t>サマ</t>
    </rPh>
    <phoneticPr fontId="5"/>
  </si>
  <si>
    <t>IPA22004</t>
    <phoneticPr fontId="5"/>
  </si>
  <si>
    <t>ＰＴ営・ＰＴ営・営業８部３課</t>
    <phoneticPr fontId="5"/>
  </si>
  <si>
    <t>柳</t>
    <phoneticPr fontId="5"/>
  </si>
  <si>
    <t>関西１部２課</t>
    <phoneticPr fontId="5"/>
  </si>
  <si>
    <t>大阪市水道局</t>
    <phoneticPr fontId="5"/>
  </si>
  <si>
    <t>553-0003</t>
    <phoneticPr fontId="5"/>
  </si>
  <si>
    <t>大阪府</t>
    <rPh sb="0" eb="3">
      <t>オオサカフ</t>
    </rPh>
    <phoneticPr fontId="5"/>
  </si>
  <si>
    <t>大阪市福島区福島３－１４－２４　福島阪神ビルディング４階</t>
    <phoneticPr fontId="5"/>
  </si>
  <si>
    <t>総務部　お客さまサービス課</t>
  </si>
  <si>
    <t>山崎　貴史</t>
    <phoneticPr fontId="5"/>
  </si>
  <si>
    <t>06-6458-6002</t>
  </si>
  <si>
    <t>株式会社サン通信機器</t>
    <phoneticPr fontId="5"/>
  </si>
  <si>
    <t>466-0842</t>
    <phoneticPr fontId="5"/>
  </si>
  <si>
    <t>愛知県名古屋市昭和区檀渓通1-28</t>
    <phoneticPr fontId="5"/>
  </si>
  <si>
    <t>第2営業部</t>
    <phoneticPr fontId="5"/>
  </si>
  <si>
    <t>052-834-2131</t>
    <phoneticPr fontId="5"/>
  </si>
  <si>
    <t>総務部　お客さまサービス課</t>
    <phoneticPr fontId="5"/>
  </si>
  <si>
    <t>06-6458-6002</t>
    <phoneticPr fontId="5"/>
  </si>
  <si>
    <t>WV-S6110</t>
    <phoneticPr fontId="5"/>
  </si>
  <si>
    <t>VAV28554</t>
  </si>
  <si>
    <t>24135747-001</t>
    <phoneticPr fontId="5"/>
  </si>
  <si>
    <t>WV-S6110</t>
  </si>
  <si>
    <t>VAV28666</t>
  </si>
  <si>
    <t>VAV28525</t>
  </si>
  <si>
    <t>VAV28542</t>
  </si>
  <si>
    <t>VAV28549</t>
  </si>
  <si>
    <t>VAV28526</t>
  </si>
  <si>
    <t>VAV28539</t>
  </si>
  <si>
    <t>VAV28667</t>
  </si>
  <si>
    <t>VAV25559</t>
  </si>
  <si>
    <t>VAV28541</t>
  </si>
  <si>
    <t>VAV28546</t>
  </si>
  <si>
    <t>VAV28613</t>
  </si>
  <si>
    <t>VBV01054</t>
  </si>
  <si>
    <t>WJ-HXE400</t>
  </si>
  <si>
    <t>VBV48775</t>
  </si>
  <si>
    <t>VBV48794</t>
  </si>
  <si>
    <t>WJ-HDU41N</t>
    <phoneticPr fontId="5"/>
  </si>
  <si>
    <t>VBV04379</t>
  </si>
  <si>
    <t>WJ-HDU41N</t>
  </si>
  <si>
    <t>VBV04389</t>
  </si>
  <si>
    <t>VBV04343</t>
  </si>
  <si>
    <t>VBV04342</t>
  </si>
  <si>
    <t>VBV04373</t>
  </si>
  <si>
    <t>VBV04372</t>
  </si>
  <si>
    <t>VBV04393</t>
  </si>
  <si>
    <t>VBV04383</t>
  </si>
  <si>
    <t>VBV04391</t>
  </si>
  <si>
    <t>VBV04392</t>
  </si>
  <si>
    <t>VBV04345</t>
  </si>
  <si>
    <t>VBV04336</t>
  </si>
  <si>
    <t>VBV04337</t>
  </si>
  <si>
    <t>VBV04338</t>
  </si>
  <si>
    <t>VBV04334</t>
  </si>
  <si>
    <t>VBV04353</t>
  </si>
  <si>
    <t>VBV04366</t>
  </si>
  <si>
    <t>VBV04382</t>
  </si>
  <si>
    <t>VBV04376</t>
  </si>
  <si>
    <t>VBV04335</t>
  </si>
  <si>
    <t>VBV04344</t>
  </si>
  <si>
    <t>VBV04390</t>
  </si>
  <si>
    <t>VBV04340</t>
  </si>
  <si>
    <t>VBV04398</t>
  </si>
  <si>
    <t>IPA22005</t>
    <phoneticPr fontId="5"/>
  </si>
  <si>
    <t>株式会社エヌ・ティ・ティ・データ</t>
  </si>
  <si>
    <t xml:space="preserve">181-0013 </t>
    <phoneticPr fontId="5"/>
  </si>
  <si>
    <t>三鷹市下連雀5丁目7-1 NTTデータビル三鷹　2階</t>
    <phoneticPr fontId="5"/>
  </si>
  <si>
    <t>第一公共事業本部第一公共事業部</t>
    <phoneticPr fontId="5"/>
  </si>
  <si>
    <t>金子　智英</t>
    <phoneticPr fontId="5"/>
  </si>
  <si>
    <t>050-5546-8603</t>
    <phoneticPr fontId="5"/>
  </si>
  <si>
    <t>エヌ・ティ・ティ・データ・カスタマサービス株式会社</t>
    <phoneticPr fontId="5"/>
  </si>
  <si>
    <t>135-0061</t>
    <phoneticPr fontId="5"/>
  </si>
  <si>
    <t>東京都江東区豊洲3-3-9 豊洲センタービルアネックス31F</t>
    <phoneticPr fontId="5"/>
  </si>
  <si>
    <t>ファシリティエンジニアリング事業部エンジニアリング事業部環境インフラ担当</t>
    <phoneticPr fontId="5"/>
  </si>
  <si>
    <t>050-3616-7901</t>
    <phoneticPr fontId="5"/>
  </si>
  <si>
    <t>104-0045</t>
    <phoneticPr fontId="5"/>
  </si>
  <si>
    <t>東京都中央区築地２‐１１‐１７</t>
    <phoneticPr fontId="5"/>
  </si>
  <si>
    <t>ULV45071</t>
  </si>
  <si>
    <t>24135566-001</t>
    <phoneticPr fontId="5"/>
  </si>
  <si>
    <t>ULV44908</t>
  </si>
  <si>
    <t>ULV44937</t>
  </si>
  <si>
    <t>ULV44912</t>
  </si>
  <si>
    <t>ULV45110</t>
  </si>
  <si>
    <t>ULV44989</t>
  </si>
  <si>
    <t>ULV44941</t>
  </si>
  <si>
    <t>ULV45068</t>
  </si>
  <si>
    <t>ULV45015</t>
  </si>
  <si>
    <t>ULV45106</t>
  </si>
  <si>
    <t>WJ-NX400K</t>
  </si>
  <si>
    <t>ULV39683</t>
  </si>
  <si>
    <t>定期消耗品交換時連絡先：エヌ・ティ・ティ・データ・カスタマサービス株式会社 ファシリティエンジニアリング事業部エンジニアリング事業部環境インフラ担当　有村幸二郎様　050-3616-7901　</t>
    <rPh sb="80" eb="81">
      <t>サマ</t>
    </rPh>
    <phoneticPr fontId="5"/>
  </si>
  <si>
    <t>ULV42708</t>
  </si>
  <si>
    <t>WJ-HDU41S</t>
  </si>
  <si>
    <t>ULV02501</t>
  </si>
  <si>
    <t>ULV02497</t>
  </si>
  <si>
    <t>ULV02774</t>
  </si>
  <si>
    <t>ULV02773</t>
  </si>
  <si>
    <t>IPA22006</t>
    <phoneticPr fontId="5"/>
  </si>
  <si>
    <t>福岡県</t>
    <phoneticPr fontId="5"/>
  </si>
  <si>
    <t>福岡市博多区博多駅前1丁目１７－２１</t>
    <phoneticPr fontId="5"/>
  </si>
  <si>
    <t>ULV42069</t>
  </si>
  <si>
    <t>24135555-001</t>
    <phoneticPr fontId="5"/>
  </si>
  <si>
    <t>ULV42536</t>
  </si>
  <si>
    <t>ULV42089</t>
  </si>
  <si>
    <t>ULV42065</t>
  </si>
  <si>
    <t>ULV42084</t>
  </si>
  <si>
    <t>ULV42051</t>
  </si>
  <si>
    <t>ULV42063</t>
  </si>
  <si>
    <t>ULV42067</t>
  </si>
  <si>
    <t>ULV42047</t>
  </si>
  <si>
    <t>WJ-NX300/4</t>
  </si>
  <si>
    <t>VAV47940</t>
  </si>
  <si>
    <t>WJ-NX300/4</t>
    <phoneticPr fontId="5"/>
  </si>
  <si>
    <t>VAV32007</t>
  </si>
  <si>
    <t>IPA22007</t>
    <phoneticPr fontId="5"/>
  </si>
  <si>
    <t>ＰＴ営・ＰＴ営・営業５部５課</t>
    <phoneticPr fontId="5"/>
  </si>
  <si>
    <t>有村</t>
    <phoneticPr fontId="5"/>
  </si>
  <si>
    <t>宮リバー度会ソーラーパーク発電所</t>
    <phoneticPr fontId="5"/>
  </si>
  <si>
    <t>名古屋市中区錦1丁目4-16KDX名古屋日銀前ビル10階</t>
    <phoneticPr fontId="5"/>
  </si>
  <si>
    <t>工事部　電気工事課</t>
    <phoneticPr fontId="5"/>
  </si>
  <si>
    <t>町田　賢司</t>
    <phoneticPr fontId="5"/>
  </si>
  <si>
    <t>080-4427-8442</t>
    <phoneticPr fontId="5"/>
  </si>
  <si>
    <t>株式会社　九電工</t>
    <phoneticPr fontId="5"/>
  </si>
  <si>
    <t>460-0003</t>
    <phoneticPr fontId="5"/>
  </si>
  <si>
    <t>愛知県名古屋市中区錦1丁目4-16KDX名古屋日銀前ビル10階</t>
    <phoneticPr fontId="5"/>
  </si>
  <si>
    <t>WV-S1516LN</t>
  </si>
  <si>
    <t>VCV33045</t>
  </si>
  <si>
    <t>24083233-001</t>
    <phoneticPr fontId="5"/>
  </si>
  <si>
    <t>宮リバー度会ソーラーパーク発電所</t>
  </si>
  <si>
    <t>VCV33092</t>
  </si>
  <si>
    <t>VCV33085</t>
  </si>
  <si>
    <t>WV-S1516LN</t>
    <phoneticPr fontId="5"/>
  </si>
  <si>
    <t>VCV33088</t>
  </si>
  <si>
    <t>WJ-NX200/4</t>
    <phoneticPr fontId="5"/>
  </si>
  <si>
    <t>VCV43512</t>
  </si>
  <si>
    <t>定期消耗品交換時連絡先：株式会社　九電工 工事部　電気工事課　町田　賢司様　080-4427-8442</t>
    <rPh sb="36" eb="37">
      <t>サマ</t>
    </rPh>
    <phoneticPr fontId="5"/>
  </si>
  <si>
    <t>IPA22008</t>
    <phoneticPr fontId="5"/>
  </si>
  <si>
    <t>ＰＴ営・ＰＴ営・営業６部９課</t>
    <phoneticPr fontId="5"/>
  </si>
  <si>
    <t>窪田</t>
    <rPh sb="0" eb="2">
      <t>クボタ</t>
    </rPh>
    <phoneticPr fontId="5"/>
  </si>
  <si>
    <t>オオブユニティ株式会社　東浦第２工場</t>
    <phoneticPr fontId="5"/>
  </si>
  <si>
    <t xml:space="preserve">470-2101 </t>
    <phoneticPr fontId="5"/>
  </si>
  <si>
    <t xml:space="preserve">知多郡東浦町大字森岡字外新切3-3 </t>
    <phoneticPr fontId="5"/>
  </si>
  <si>
    <t>加古　権一郎</t>
    <phoneticPr fontId="5"/>
  </si>
  <si>
    <t>0562-84-6027</t>
    <phoneticPr fontId="5"/>
  </si>
  <si>
    <t>パナソニック株式会社　エレクトリックワークス社</t>
    <phoneticPr fontId="5"/>
  </si>
  <si>
    <t>105-8301</t>
    <phoneticPr fontId="5"/>
  </si>
  <si>
    <t>東京都港区東新橋１－５－１</t>
    <phoneticPr fontId="5"/>
  </si>
  <si>
    <t>東部ソリューション営業所</t>
    <phoneticPr fontId="5"/>
  </si>
  <si>
    <t>090-5824-8177</t>
    <phoneticPr fontId="5"/>
  </si>
  <si>
    <t xml:space="preserve">愛知県知多郡東浦町大字森岡字外新切3-3 </t>
    <phoneticPr fontId="5"/>
  </si>
  <si>
    <t>WV-S1536LNJ</t>
  </si>
  <si>
    <t>VDV05756</t>
  </si>
  <si>
    <t>24167670-001</t>
    <phoneticPr fontId="5"/>
  </si>
  <si>
    <t>VDV07188</t>
  </si>
  <si>
    <t>WV-S1536LNJ</t>
    <phoneticPr fontId="5"/>
  </si>
  <si>
    <t>VDV07224</t>
  </si>
  <si>
    <t>VDV48651</t>
  </si>
  <si>
    <t>IPA22009</t>
    <phoneticPr fontId="5"/>
  </si>
  <si>
    <t>中日本部４課</t>
    <phoneticPr fontId="5"/>
  </si>
  <si>
    <t>七尾メガソーラー合同会社</t>
    <phoneticPr fontId="5"/>
  </si>
  <si>
    <t>926-0385</t>
    <phoneticPr fontId="5"/>
  </si>
  <si>
    <t>石川県</t>
    <phoneticPr fontId="5"/>
  </si>
  <si>
    <t>七尾市山崎町ト10番他125筆</t>
    <phoneticPr fontId="5"/>
  </si>
  <si>
    <t>株式会社キューコーリース</t>
    <phoneticPr fontId="5"/>
  </si>
  <si>
    <t>佐藤　一樹</t>
    <phoneticPr fontId="5"/>
  </si>
  <si>
    <t>092-534-5507</t>
    <phoneticPr fontId="5"/>
  </si>
  <si>
    <t>福岡県福岡市那の川１丁目２４番地</t>
    <phoneticPr fontId="5"/>
  </si>
  <si>
    <t>105-0001</t>
    <phoneticPr fontId="5"/>
  </si>
  <si>
    <t>東京都港区虎ノ門三丁目２２番１０－２０１号</t>
    <phoneticPr fontId="5"/>
  </si>
  <si>
    <t>WV-S6532LNJ</t>
  </si>
  <si>
    <t>VEV00110</t>
  </si>
  <si>
    <t>24098131-001</t>
    <phoneticPr fontId="5"/>
  </si>
  <si>
    <t>VEV00106</t>
  </si>
  <si>
    <t>VEV00111</t>
  </si>
  <si>
    <t>VEV00092</t>
  </si>
  <si>
    <t>VEV00101</t>
  </si>
  <si>
    <t>VEV00117</t>
  </si>
  <si>
    <t>VCV08011</t>
  </si>
  <si>
    <t>VCV08018</t>
  </si>
  <si>
    <t>VCV08019</t>
  </si>
  <si>
    <t>WJ-NX200/4</t>
  </si>
  <si>
    <t>VCV43510</t>
  </si>
  <si>
    <t>IPA22010</t>
    <phoneticPr fontId="5"/>
  </si>
  <si>
    <t>法人営・西日本営業部２課</t>
    <phoneticPr fontId="5"/>
  </si>
  <si>
    <t>藤村</t>
    <rPh sb="0" eb="2">
      <t>フジムラ</t>
    </rPh>
    <phoneticPr fontId="5"/>
  </si>
  <si>
    <t>株式会社ＪＲ西日本ＩＴソリューションズ</t>
    <phoneticPr fontId="5"/>
  </si>
  <si>
    <t>532-0003</t>
    <phoneticPr fontId="5"/>
  </si>
  <si>
    <t>大阪市淀川区宮原4丁目1番6号　アクロス新大阪5階</t>
    <phoneticPr fontId="5"/>
  </si>
  <si>
    <t>品質管理部　</t>
    <phoneticPr fontId="5"/>
  </si>
  <si>
    <t>奥瀬　信彦</t>
    <phoneticPr fontId="5"/>
  </si>
  <si>
    <t>06-6151-3070</t>
    <phoneticPr fontId="5"/>
  </si>
  <si>
    <t>日本電気株式会社</t>
    <phoneticPr fontId="5"/>
  </si>
  <si>
    <t>540-8551</t>
    <phoneticPr fontId="5"/>
  </si>
  <si>
    <t>大阪府大阪市中央区城見1-4-24　NEC関西ビル</t>
    <rPh sb="0" eb="3">
      <t>オオサカフ</t>
    </rPh>
    <phoneticPr fontId="5"/>
  </si>
  <si>
    <t>交通ソリューション統括部 第七インテグレーショングループ</t>
    <phoneticPr fontId="5"/>
  </si>
  <si>
    <t>080-8826-3112</t>
    <phoneticPr fontId="5"/>
  </si>
  <si>
    <t>WJ-NX300/12</t>
  </si>
  <si>
    <t>VBV46747</t>
  </si>
  <si>
    <t>24172296-001</t>
    <phoneticPr fontId="5"/>
  </si>
  <si>
    <t>営業側指示　マトリックス分　通常：375,000→420,600（卸）　</t>
    <rPh sb="0" eb="3">
      <t>エイギョウガワ</t>
    </rPh>
    <rPh sb="3" eb="5">
      <t>シジ</t>
    </rPh>
    <rPh sb="14" eb="16">
      <t>ツウジョウ</t>
    </rPh>
    <rPh sb="33" eb="34">
      <t>オロシ</t>
    </rPh>
    <phoneticPr fontId="5"/>
  </si>
  <si>
    <t>WV-S2116L</t>
    <phoneticPr fontId="5"/>
  </si>
  <si>
    <t>VBV53690</t>
  </si>
  <si>
    <t>営業側指示　マトリックス分（カメラ・HUBも含む）　通常：22,800→27,600（卸）＋その他HUB分13,500を含む　41,100にて算出</t>
    <rPh sb="12" eb="13">
      <t>ブン</t>
    </rPh>
    <rPh sb="22" eb="23">
      <t>フク</t>
    </rPh>
    <rPh sb="26" eb="28">
      <t>ツウジョウ</t>
    </rPh>
    <rPh sb="43" eb="44">
      <t>オロシ</t>
    </rPh>
    <rPh sb="48" eb="49">
      <t>タ</t>
    </rPh>
    <rPh sb="52" eb="53">
      <t>ブン</t>
    </rPh>
    <rPh sb="60" eb="61">
      <t>フク</t>
    </rPh>
    <rPh sb="71" eb="73">
      <t>サンシュツ</t>
    </rPh>
    <phoneticPr fontId="5"/>
  </si>
  <si>
    <t>IPA22011</t>
    <phoneticPr fontId="5"/>
  </si>
  <si>
    <t>遠藤</t>
    <phoneticPr fontId="5"/>
  </si>
  <si>
    <t>熱海市役所</t>
  </si>
  <si>
    <t>413-8550</t>
    <phoneticPr fontId="5"/>
  </si>
  <si>
    <t>静岡県</t>
    <phoneticPr fontId="5"/>
  </si>
  <si>
    <t>熱海市中央町１－１</t>
    <phoneticPr fontId="5"/>
  </si>
  <si>
    <t>秘書広報課　広報情報室</t>
    <phoneticPr fontId="5"/>
  </si>
  <si>
    <t>前島　清美</t>
    <phoneticPr fontId="5"/>
  </si>
  <si>
    <t>0557-86-6000</t>
  </si>
  <si>
    <t>450-8611</t>
    <phoneticPr fontId="5"/>
  </si>
  <si>
    <t>愛知県名古屋市中村区名駅南２丁目７番５５号</t>
    <phoneticPr fontId="5"/>
  </si>
  <si>
    <t xml:space="preserve">西日本営業部　中部営業所 </t>
    <phoneticPr fontId="5"/>
  </si>
  <si>
    <t xml:space="preserve">052-586-4141 </t>
    <phoneticPr fontId="5"/>
  </si>
  <si>
    <t>熱海市役所</t>
    <phoneticPr fontId="5"/>
  </si>
  <si>
    <t>静岡県熱海市中央町１－１</t>
  </si>
  <si>
    <t>秘書広報課　広報情報室</t>
  </si>
  <si>
    <t>0557-86-6000</t>
    <phoneticPr fontId="5"/>
  </si>
  <si>
    <t>WV-S2116L</t>
  </si>
  <si>
    <t>VBV32280</t>
  </si>
  <si>
    <t>24170003-001</t>
    <phoneticPr fontId="5"/>
  </si>
  <si>
    <t>VBV32271</t>
  </si>
  <si>
    <t>VBV32264</t>
  </si>
  <si>
    <t>WV-S2115</t>
    <phoneticPr fontId="5"/>
  </si>
  <si>
    <t>VCV08244</t>
  </si>
  <si>
    <t>WV-S2115</t>
  </si>
  <si>
    <t>VCV08290</t>
  </si>
  <si>
    <t>VCV08315</t>
  </si>
  <si>
    <t>WV-NX200/2</t>
    <phoneticPr fontId="5"/>
  </si>
  <si>
    <t>VEV25141</t>
  </si>
  <si>
    <t>IPA22012</t>
    <phoneticPr fontId="5"/>
  </si>
  <si>
    <t>法人営・金融Ｓ営業部４課</t>
    <phoneticPr fontId="5"/>
  </si>
  <si>
    <t>秋本</t>
    <rPh sb="0" eb="2">
      <t>アキモト</t>
    </rPh>
    <phoneticPr fontId="5"/>
  </si>
  <si>
    <t>三泉トラスト保険サービス株式会社</t>
    <phoneticPr fontId="5"/>
  </si>
  <si>
    <t>103-0021</t>
    <phoneticPr fontId="5"/>
  </si>
  <si>
    <t>中央区日本橋本石町4-5-3</t>
    <phoneticPr fontId="5"/>
  </si>
  <si>
    <t>首都圏FS</t>
    <phoneticPr fontId="5"/>
  </si>
  <si>
    <t>泉　功</t>
    <phoneticPr fontId="5"/>
  </si>
  <si>
    <t>080-2009-6513</t>
    <phoneticPr fontId="5"/>
  </si>
  <si>
    <t>パナソニック　コネクト株式会社　現場ソリューションカンパニー</t>
    <phoneticPr fontId="5"/>
  </si>
  <si>
    <t>104-0061</t>
    <phoneticPr fontId="5"/>
  </si>
  <si>
    <t>東京都中央区銀座8-21-1 汐留浜離宮ﾋﾞﾙ</t>
    <phoneticPr fontId="5"/>
  </si>
  <si>
    <t>法人営業本部　金融システム営業部</t>
    <phoneticPr fontId="5"/>
  </si>
  <si>
    <t>080-2194-0709</t>
    <phoneticPr fontId="5"/>
  </si>
  <si>
    <t>東京都中央区日本橋本石町4-5-3</t>
    <phoneticPr fontId="5"/>
  </si>
  <si>
    <t>人事総務部</t>
    <phoneticPr fontId="5"/>
  </si>
  <si>
    <t>03-6634-3766</t>
    <phoneticPr fontId="5"/>
  </si>
  <si>
    <t>VEV31949</t>
  </si>
  <si>
    <t>24063497-001</t>
    <phoneticPr fontId="5"/>
  </si>
  <si>
    <t>定期消耗品交換時連絡先：NECネッツエスアイ株式会社　首都圏FS　泉　功様　080-2009-6513</t>
    <rPh sb="36" eb="37">
      <t>サマ</t>
    </rPh>
    <phoneticPr fontId="5"/>
  </si>
  <si>
    <t>WV-S2135</t>
  </si>
  <si>
    <t>VDV15166</t>
  </si>
  <si>
    <t>VDV15175</t>
  </si>
  <si>
    <t>VDV16837</t>
  </si>
  <si>
    <t>VDV16839</t>
  </si>
  <si>
    <t>WJ-PU104</t>
  </si>
  <si>
    <t>VEZ00473</t>
  </si>
  <si>
    <t>IPA22013</t>
    <phoneticPr fontId="5"/>
  </si>
  <si>
    <t>酒見</t>
    <phoneticPr fontId="5"/>
  </si>
  <si>
    <t>国立大学法人　名古屋工業大学</t>
    <phoneticPr fontId="5"/>
  </si>
  <si>
    <t>466-8555</t>
    <phoneticPr fontId="5"/>
  </si>
  <si>
    <t>名古屋市昭和区御器所町</t>
    <phoneticPr fontId="5"/>
  </si>
  <si>
    <t>大学院工学研究科</t>
    <phoneticPr fontId="5"/>
  </si>
  <si>
    <t>布目　敏郎</t>
    <phoneticPr fontId="5"/>
  </si>
  <si>
    <t>052-735-7785</t>
    <phoneticPr fontId="5"/>
  </si>
  <si>
    <t xml:space="preserve">460-0002 </t>
    <phoneticPr fontId="5"/>
  </si>
  <si>
    <t>愛知県名古屋市中区丸の内３丁目１８番２８号</t>
    <phoneticPr fontId="5"/>
  </si>
  <si>
    <t>法人営業本部　第二営業部</t>
    <phoneticPr fontId="5"/>
  </si>
  <si>
    <t>080-6906-4842</t>
    <phoneticPr fontId="5"/>
  </si>
  <si>
    <t>愛知県名古屋市昭和区御器所町</t>
    <phoneticPr fontId="5"/>
  </si>
  <si>
    <t>WV-S4156J</t>
  </si>
  <si>
    <t>VEV32599</t>
  </si>
  <si>
    <t>24178128-001</t>
    <phoneticPr fontId="5"/>
  </si>
  <si>
    <t>VEV32553</t>
  </si>
  <si>
    <t>VEV32606</t>
  </si>
  <si>
    <t>VEV32573</t>
  </si>
  <si>
    <t>VFV08847</t>
  </si>
  <si>
    <t>VFV08880</t>
  </si>
  <si>
    <t>VFV08833</t>
  </si>
  <si>
    <t>VFV08829</t>
  </si>
  <si>
    <t>VFV08804</t>
  </si>
  <si>
    <t>VFV08875</t>
  </si>
  <si>
    <t>VEV26916</t>
  </si>
  <si>
    <t>WJ-HDU41Q</t>
  </si>
  <si>
    <t>VDA00001</t>
  </si>
  <si>
    <t>定期消耗品交換時連絡先：国立大学法人　名古屋工業大学　大学院工学研究科　布目　敏郎様　052-735-7785</t>
    <rPh sb="41" eb="42">
      <t>サマ</t>
    </rPh>
    <phoneticPr fontId="5"/>
  </si>
  <si>
    <t>IPA22014</t>
    <phoneticPr fontId="5"/>
  </si>
  <si>
    <t>ＰＴ営・ＰＴ営・営業８部１課</t>
    <phoneticPr fontId="5"/>
  </si>
  <si>
    <t>安富</t>
    <rPh sb="0" eb="2">
      <t>ヤストミ</t>
    </rPh>
    <phoneticPr fontId="5"/>
  </si>
  <si>
    <t>都城市上下水道局</t>
    <phoneticPr fontId="5"/>
  </si>
  <si>
    <t>885-0011</t>
    <phoneticPr fontId="5"/>
  </si>
  <si>
    <t>都城市下川東三丁目3235番地</t>
    <phoneticPr fontId="5"/>
  </si>
  <si>
    <t>都城市上下水道局　下水道課</t>
    <phoneticPr fontId="5"/>
  </si>
  <si>
    <t>平川　藤俊</t>
    <phoneticPr fontId="5"/>
  </si>
  <si>
    <t>0986-23-5921</t>
    <phoneticPr fontId="5"/>
  </si>
  <si>
    <t>東京エイブイサービス株式会社</t>
    <phoneticPr fontId="5"/>
  </si>
  <si>
    <t>154-0022</t>
    <phoneticPr fontId="5"/>
  </si>
  <si>
    <t>東京都世田谷区梅丘1-33-9モンド梅ヶ丘ビル4階</t>
    <phoneticPr fontId="5"/>
  </si>
  <si>
    <t>03-3427-3431</t>
    <phoneticPr fontId="5"/>
  </si>
  <si>
    <t>宮崎県都城市下川東三丁目3235番地</t>
    <phoneticPr fontId="5"/>
  </si>
  <si>
    <t>WJ-NX200/2</t>
  </si>
  <si>
    <t>VBV24661</t>
  </si>
  <si>
    <t>24190601-001</t>
    <phoneticPr fontId="5"/>
  </si>
  <si>
    <t>WV-S6530NJ</t>
  </si>
  <si>
    <t>VBV00196</t>
  </si>
  <si>
    <t>VAV00756</t>
  </si>
  <si>
    <t>VAV00765</t>
  </si>
  <si>
    <t>VAV00723</t>
  </si>
  <si>
    <t>VAV00766</t>
  </si>
  <si>
    <t>IPA22015</t>
    <phoneticPr fontId="5"/>
  </si>
  <si>
    <t>株式会社エヌ・ティ・ティ・データ</t>
    <phoneticPr fontId="5"/>
  </si>
  <si>
    <t>108-0075</t>
  </si>
  <si>
    <t>港区港南1-9　NTT品川TWINSデータ棟</t>
    <phoneticPr fontId="5"/>
  </si>
  <si>
    <t>第三金融事業本部決済ＩＴサービス事業部</t>
  </si>
  <si>
    <t>石塚　雄一</t>
    <phoneticPr fontId="5"/>
  </si>
  <si>
    <t>050-5546-9175</t>
    <phoneticPr fontId="5"/>
  </si>
  <si>
    <t>東京都江東区豊洲3-3-9　豊洲センタービルアネックス３１F</t>
    <phoneticPr fontId="5"/>
  </si>
  <si>
    <t>東京都港区港南1-9　NTT品川TWINSデータ棟</t>
    <phoneticPr fontId="5"/>
  </si>
  <si>
    <t>第三金融事業本部決済ＩＴサービス事業部</t>
    <phoneticPr fontId="5"/>
  </si>
  <si>
    <t>VBV11846</t>
  </si>
  <si>
    <t>24195746-001</t>
    <phoneticPr fontId="5"/>
  </si>
  <si>
    <t>VBV11708</t>
  </si>
  <si>
    <t>VBV11842</t>
  </si>
  <si>
    <t>VBV11821</t>
  </si>
  <si>
    <t>VBV11711</t>
  </si>
  <si>
    <t>VBV11645</t>
  </si>
  <si>
    <t>VBV11850</t>
  </si>
  <si>
    <t>VBV11812</t>
  </si>
  <si>
    <t>VBV11710</t>
  </si>
  <si>
    <t>VBV11712</t>
  </si>
  <si>
    <t>VBV11644</t>
  </si>
  <si>
    <t>VBV13666</t>
  </si>
  <si>
    <t>VCV43553</t>
  </si>
  <si>
    <t>WX12D412JSK0</t>
  </si>
  <si>
    <t>定期消耗品交換時連絡先：エヌ・ティ・ティ・データカスタマサービス株式会社　ファシリティエンジニアリング事業部　森近　亮介様　050-3616-7901</t>
    <rPh sb="60" eb="61">
      <t>サマ</t>
    </rPh>
    <phoneticPr fontId="5"/>
  </si>
  <si>
    <t>WX22D51PZXKT</t>
  </si>
  <si>
    <t>WX32DA1JX3JN</t>
  </si>
  <si>
    <t>WX32DA1JXSJT</t>
  </si>
  <si>
    <t>WX12D412J19S</t>
  </si>
  <si>
    <t>WX32D21K218F</t>
  </si>
  <si>
    <t>IPA22016</t>
    <phoneticPr fontId="5"/>
  </si>
  <si>
    <t>530-0003</t>
  </si>
  <si>
    <t>大阪府</t>
    <phoneticPr fontId="5"/>
  </si>
  <si>
    <t>北区堂島3-1-2　NTTデータ堂島ビル</t>
    <phoneticPr fontId="5"/>
  </si>
  <si>
    <t xml:space="preserve">VBV11693   </t>
  </si>
  <si>
    <t>24195753-001</t>
    <phoneticPr fontId="5"/>
  </si>
  <si>
    <t xml:space="preserve">VBV11694   </t>
  </si>
  <si>
    <t xml:space="preserve">VBV11730   </t>
  </si>
  <si>
    <t xml:space="preserve">VBV13701   </t>
  </si>
  <si>
    <t xml:space="preserve">VBV13716   </t>
  </si>
  <si>
    <t xml:space="preserve">VBV13706   </t>
  </si>
  <si>
    <t xml:space="preserve">VBV11722   </t>
  </si>
  <si>
    <t xml:space="preserve">VBV11692   </t>
  </si>
  <si>
    <t xml:space="preserve">VBV13712   </t>
  </si>
  <si>
    <t xml:space="preserve">VBV11716   </t>
  </si>
  <si>
    <t xml:space="preserve">VBV11733   </t>
  </si>
  <si>
    <t xml:space="preserve">VBV11753   </t>
  </si>
  <si>
    <t>VCV43546</t>
  </si>
  <si>
    <t>VBV03924</t>
  </si>
  <si>
    <t>VBV03925</t>
  </si>
  <si>
    <t>VBV03944</t>
  </si>
  <si>
    <t>VBV04036</t>
  </si>
  <si>
    <t>VBV04046</t>
  </si>
  <si>
    <t>VBV04047</t>
  </si>
  <si>
    <t>IPA22017</t>
    <phoneticPr fontId="5"/>
  </si>
  <si>
    <t>三井住友トラスト・ライフパートナーズ株式会社</t>
  </si>
  <si>
    <t>101-0054</t>
  </si>
  <si>
    <t>千代田区神田錦町3-11-1</t>
    <phoneticPr fontId="5"/>
  </si>
  <si>
    <t>人事総務部</t>
  </si>
  <si>
    <t>押田　徹</t>
  </si>
  <si>
    <t>03-5539-6180</t>
  </si>
  <si>
    <t>NECネッツエスアイ株式会社</t>
  </si>
  <si>
    <t>108-0022</t>
  </si>
  <si>
    <t>東京都港区海岸3-22-23　MSCセンタービル7階</t>
  </si>
  <si>
    <t>ファシリティソリューション部</t>
  </si>
  <si>
    <t>080-2009-6513</t>
  </si>
  <si>
    <t>三井住友トラスト・ライフパートナーズ株式会社</t>
    <phoneticPr fontId="5"/>
  </si>
  <si>
    <t>101-0054</t>
    <phoneticPr fontId="5"/>
  </si>
  <si>
    <t>東京都千代田区神田錦町3-11-1</t>
    <phoneticPr fontId="5"/>
  </si>
  <si>
    <t>VFV42486</t>
  </si>
  <si>
    <t>24157643-001</t>
    <phoneticPr fontId="5"/>
  </si>
  <si>
    <t>定期消耗品交換時連絡先：三井住友トラスト・ライフパートナーズ株式会社 人事総務部 押田　徹様　03-5539-6180 oshida-t@smtlp.jp</t>
    <rPh sb="45" eb="46">
      <t>サマ</t>
    </rPh>
    <phoneticPr fontId="5"/>
  </si>
  <si>
    <t>VGV42821</t>
  </si>
  <si>
    <t>VGV42838</t>
  </si>
  <si>
    <t>VGV42829</t>
  </si>
  <si>
    <t>VEZ00464</t>
  </si>
  <si>
    <t>IPA22018</t>
    <phoneticPr fontId="5"/>
  </si>
  <si>
    <t>ＰＴ営・ＰＴ営・営業４部５課</t>
    <phoneticPr fontId="5"/>
  </si>
  <si>
    <t>関川　</t>
    <phoneticPr fontId="5"/>
  </si>
  <si>
    <t>北海道部２課</t>
    <phoneticPr fontId="5"/>
  </si>
  <si>
    <t>明和工業株式会社</t>
    <phoneticPr fontId="5"/>
  </si>
  <si>
    <t>045-0001</t>
    <phoneticPr fontId="5"/>
  </si>
  <si>
    <t>北海道</t>
    <phoneticPr fontId="5"/>
  </si>
  <si>
    <t>岩内郡岩内町大浜476-22</t>
  </si>
  <si>
    <t>製造本部　製造部</t>
    <phoneticPr fontId="5"/>
  </si>
  <si>
    <t>堀　保</t>
  </si>
  <si>
    <t>0135-63-1212</t>
    <phoneticPr fontId="5"/>
  </si>
  <si>
    <t>950-1348</t>
    <phoneticPr fontId="5"/>
  </si>
  <si>
    <t>新潟県新潟市西蒲区打越135番地1</t>
    <phoneticPr fontId="5"/>
  </si>
  <si>
    <t>情報システム部</t>
    <phoneticPr fontId="5"/>
  </si>
  <si>
    <t>025-375-1007</t>
    <phoneticPr fontId="5"/>
  </si>
  <si>
    <t>VHV54704</t>
  </si>
  <si>
    <t>24241752-001</t>
    <phoneticPr fontId="5"/>
  </si>
  <si>
    <t>VIV08598</t>
  </si>
  <si>
    <t>VIV08580</t>
  </si>
  <si>
    <t>VIV08572</t>
  </si>
  <si>
    <t>VIV08590</t>
  </si>
  <si>
    <t>VIV08597</t>
  </si>
  <si>
    <t>VIV08573</t>
  </si>
  <si>
    <t>VIV08581</t>
  </si>
  <si>
    <t>VIV08592</t>
  </si>
  <si>
    <t>IPA22019</t>
    <phoneticPr fontId="5"/>
  </si>
  <si>
    <t>高森妻夫松太陽光発電所</t>
    <phoneticPr fontId="5"/>
  </si>
  <si>
    <t>869-1602</t>
    <phoneticPr fontId="5"/>
  </si>
  <si>
    <t>熊本県</t>
    <phoneticPr fontId="5"/>
  </si>
  <si>
    <t>阿蘇郡高森町大字高森字妻夫松2966-1</t>
    <phoneticPr fontId="5"/>
  </si>
  <si>
    <t>株式会社 九電工 電機工事課</t>
    <phoneticPr fontId="5"/>
  </si>
  <si>
    <t>廣岡様</t>
    <phoneticPr fontId="5"/>
  </si>
  <si>
    <t>096-293-3231</t>
    <phoneticPr fontId="5"/>
  </si>
  <si>
    <t>株式会社 オートメイション・テクノロジー</t>
    <phoneticPr fontId="5"/>
  </si>
  <si>
    <t>福岡県 福岡市 那の川1丁目 24番地1号 九電工福岡支店ビル5F</t>
    <phoneticPr fontId="5"/>
  </si>
  <si>
    <t>株式会社九電工　大津営業所</t>
    <phoneticPr fontId="5"/>
  </si>
  <si>
    <t>869-1233</t>
    <phoneticPr fontId="5"/>
  </si>
  <si>
    <t>熊本県菊池郡大津町大字大津1480-1</t>
    <phoneticPr fontId="5"/>
  </si>
  <si>
    <t>電機工事課</t>
    <phoneticPr fontId="5"/>
  </si>
  <si>
    <t>096-293-3231</t>
  </si>
  <si>
    <t>VJV00611</t>
  </si>
  <si>
    <t>24106790-001</t>
    <phoneticPr fontId="5"/>
  </si>
  <si>
    <t>iProケアパックカメラのみ件名　2022/11千葉課長・藤原さん了解済み</t>
    <rPh sb="26" eb="28">
      <t>カチョウ</t>
    </rPh>
    <phoneticPr fontId="5"/>
  </si>
  <si>
    <t>熊本県菊池郡大津町大字大津1480-1</t>
  </si>
  <si>
    <t>VJV00612</t>
  </si>
  <si>
    <t>IPA22020</t>
    <phoneticPr fontId="5"/>
  </si>
  <si>
    <t>ＰＴ営・ＳＯＬ営・営業２部１課</t>
    <phoneticPr fontId="5"/>
  </si>
  <si>
    <t>宮崎</t>
    <phoneticPr fontId="5"/>
  </si>
  <si>
    <t>武田薬品工業株式会社</t>
    <phoneticPr fontId="5"/>
  </si>
  <si>
    <t>532-8686</t>
    <phoneticPr fontId="5"/>
  </si>
  <si>
    <t>大阪市淀川区十三本町二丁目17番85号</t>
    <phoneticPr fontId="5"/>
  </si>
  <si>
    <t>大阪工場　エンジニアリング室</t>
    <phoneticPr fontId="5"/>
  </si>
  <si>
    <t>藤田　浩平　</t>
    <phoneticPr fontId="5"/>
  </si>
  <si>
    <t>06-6300-6111</t>
    <phoneticPr fontId="5"/>
  </si>
  <si>
    <t>ダイワボウ情報システム株式会社</t>
    <phoneticPr fontId="5"/>
  </si>
  <si>
    <t>140-0014</t>
    <phoneticPr fontId="5"/>
  </si>
  <si>
    <t>東京都品川区大井1-20-10　住友大井町ﾋﾞﾙ南館</t>
    <phoneticPr fontId="5"/>
  </si>
  <si>
    <t>南東京第3支店</t>
    <phoneticPr fontId="5"/>
  </si>
  <si>
    <t>03-5746-6334</t>
    <phoneticPr fontId="5"/>
  </si>
  <si>
    <t>大阪府大阪市淀川区十三本町二丁目17番85号</t>
    <rPh sb="0" eb="3">
      <t>オオサカフ</t>
    </rPh>
    <phoneticPr fontId="5"/>
  </si>
  <si>
    <t>VHV33042</t>
  </si>
  <si>
    <t>24206404-001</t>
    <phoneticPr fontId="5"/>
  </si>
  <si>
    <t>VHV28184</t>
  </si>
  <si>
    <t>VIV50130</t>
  </si>
  <si>
    <t>VIV50158</t>
  </si>
  <si>
    <t>WX42DB186360</t>
  </si>
  <si>
    <t>WX52D327ZNNS</t>
  </si>
  <si>
    <t>WX52D32D56AF</t>
  </si>
  <si>
    <t>WX62D329UH78</t>
  </si>
  <si>
    <t>WX72D22PTY51</t>
  </si>
  <si>
    <t>WX92DA12TXSF</t>
  </si>
  <si>
    <t>IPA22021</t>
    <phoneticPr fontId="5"/>
  </si>
  <si>
    <t>L002発電所（杵築大内太陽光発電所）</t>
    <phoneticPr fontId="5"/>
  </si>
  <si>
    <t>873-0006</t>
    <phoneticPr fontId="5"/>
  </si>
  <si>
    <t>大分県</t>
    <phoneticPr fontId="5"/>
  </si>
  <si>
    <t>杵築市大字大内1041-3</t>
    <phoneticPr fontId="5"/>
  </si>
  <si>
    <t>㈱九電工 別府営業所</t>
    <phoneticPr fontId="5"/>
  </si>
  <si>
    <t xml:space="preserve">水上 </t>
    <phoneticPr fontId="5"/>
  </si>
  <si>
    <t>080-9112-6965</t>
    <phoneticPr fontId="5"/>
  </si>
  <si>
    <t>Ｍｅｇａ　Ｓｏｌａｒ１４１１－Ｌ合同会社</t>
    <phoneticPr fontId="5"/>
  </si>
  <si>
    <t>160-0023</t>
    <phoneticPr fontId="5"/>
  </si>
  <si>
    <t>東京都新宿区西新宿２丁目１番１号新宿三井ビル５０階</t>
    <phoneticPr fontId="5"/>
  </si>
  <si>
    <t>VIV61822</t>
  </si>
  <si>
    <t>24186000-001</t>
    <phoneticPr fontId="5"/>
  </si>
  <si>
    <t>VIV00306</t>
  </si>
  <si>
    <t>VJV00080</t>
  </si>
  <si>
    <t>VJV00081</t>
  </si>
  <si>
    <t>IPA22022</t>
    <phoneticPr fontId="5"/>
  </si>
  <si>
    <t>812-0011</t>
    <phoneticPr fontId="5"/>
  </si>
  <si>
    <t>104-0045</t>
  </si>
  <si>
    <t>第一公共事業本部第一公共事業部</t>
  </si>
  <si>
    <t>WV-S1115V</t>
    <phoneticPr fontId="5"/>
  </si>
  <si>
    <t>VHV01964</t>
    <phoneticPr fontId="5"/>
  </si>
  <si>
    <t>24276034-001</t>
    <phoneticPr fontId="5"/>
  </si>
  <si>
    <t>VHV01992</t>
    <phoneticPr fontId="5"/>
  </si>
  <si>
    <t>VHV01962</t>
    <phoneticPr fontId="5"/>
  </si>
  <si>
    <t>VHV01991</t>
    <phoneticPr fontId="5"/>
  </si>
  <si>
    <t>VFV19037</t>
    <phoneticPr fontId="5"/>
  </si>
  <si>
    <t>定期消耗品交換時連絡先：エヌ・ティ・ティ・データ・カスタマサービス株式会社 ファシリティエンジニアリング事業部エンジニアリング事業部環境インフラ担当 有村幸二郎様　050-3616-7901 fe_ki_3_arimura@nttdatacs.co.jp</t>
    <rPh sb="80" eb="81">
      <t>サマ</t>
    </rPh>
    <phoneticPr fontId="5"/>
  </si>
  <si>
    <t>IPA22023</t>
    <phoneticPr fontId="5"/>
  </si>
  <si>
    <t>VHV06147</t>
    <phoneticPr fontId="5"/>
  </si>
  <si>
    <t>24276046-001</t>
    <phoneticPr fontId="5"/>
  </si>
  <si>
    <t>VHV08902</t>
    <phoneticPr fontId="5"/>
  </si>
  <si>
    <t>VHV06217</t>
    <phoneticPr fontId="5"/>
  </si>
  <si>
    <t>VHV08843</t>
    <phoneticPr fontId="5"/>
  </si>
  <si>
    <t>VHV06175</t>
    <phoneticPr fontId="5"/>
  </si>
  <si>
    <t>VFV44202</t>
    <phoneticPr fontId="5"/>
  </si>
  <si>
    <t>IPA22024</t>
    <phoneticPr fontId="5"/>
  </si>
  <si>
    <t>豊橋市役所</t>
    <phoneticPr fontId="5"/>
  </si>
  <si>
    <t>440-8501</t>
    <phoneticPr fontId="5"/>
  </si>
  <si>
    <t>豊橋市今橋町１</t>
    <phoneticPr fontId="5"/>
  </si>
  <si>
    <t>情報企画課</t>
    <phoneticPr fontId="5"/>
  </si>
  <si>
    <t>津田　敏幸</t>
    <phoneticPr fontId="5"/>
  </si>
  <si>
    <t>0532-51-2085</t>
    <phoneticPr fontId="5"/>
  </si>
  <si>
    <t xml:space="preserve">東京都港区東新橋２－１２－７　住友東新橋ビル２号館 </t>
    <phoneticPr fontId="5"/>
  </si>
  <si>
    <t xml:space="preserve">東日本営業二部　営業第一課 </t>
    <phoneticPr fontId="5"/>
  </si>
  <si>
    <t>愛知県豊橋市今橋町１</t>
    <phoneticPr fontId="5"/>
  </si>
  <si>
    <t>VIV49999</t>
  </si>
  <si>
    <t>24294560-001</t>
    <phoneticPr fontId="5"/>
  </si>
  <si>
    <t>J-WVS1115V-CP5A</t>
    <phoneticPr fontId="5"/>
  </si>
  <si>
    <t>VIV50000</t>
  </si>
  <si>
    <t>VIV50005</t>
  </si>
  <si>
    <t>VIV50006</t>
  </si>
  <si>
    <t>WJ-NX200/05</t>
    <phoneticPr fontId="5"/>
  </si>
  <si>
    <t>VIV10636</t>
  </si>
  <si>
    <t>定期消耗品交換時連絡先：富士通ネットワークソリューションズ株式会社 フィジカルセキュリティ部 門島　志朗様　050-5235-9492</t>
    <rPh sb="52" eb="53">
      <t>サマ</t>
    </rPh>
    <phoneticPr fontId="5"/>
  </si>
  <si>
    <t>J-WJNX200/05-CP5A</t>
    <phoneticPr fontId="5"/>
  </si>
  <si>
    <t>IPA22025</t>
    <phoneticPr fontId="5"/>
  </si>
  <si>
    <t>赤穂化成株式会社</t>
    <phoneticPr fontId="5"/>
  </si>
  <si>
    <t>678-0172</t>
    <phoneticPr fontId="5"/>
  </si>
  <si>
    <t>赤穂市坂越３２９</t>
    <phoneticPr fontId="5"/>
  </si>
  <si>
    <t>品質保証部</t>
    <phoneticPr fontId="5"/>
  </si>
  <si>
    <t>境　剛史</t>
    <phoneticPr fontId="5"/>
  </si>
  <si>
    <t>0791-48-1111</t>
    <phoneticPr fontId="5"/>
  </si>
  <si>
    <t>ソリューション保守課</t>
    <phoneticPr fontId="5"/>
  </si>
  <si>
    <t>兵庫県赤穂市坂越３２９</t>
    <phoneticPr fontId="5"/>
  </si>
  <si>
    <t>WJ-NX300/8</t>
  </si>
  <si>
    <t>VIV29627</t>
  </si>
  <si>
    <t>24279707-001</t>
    <phoneticPr fontId="5"/>
  </si>
  <si>
    <t>VIV29758</t>
  </si>
  <si>
    <t>J-WVS1516LNJ-CP5A</t>
    <phoneticPr fontId="5"/>
  </si>
  <si>
    <t>VIV29640</t>
  </si>
  <si>
    <t>VIV29757</t>
  </si>
  <si>
    <t>VIV29746</t>
  </si>
  <si>
    <t>VIV29664</t>
  </si>
  <si>
    <t>VIV29747</t>
  </si>
  <si>
    <t>VIV29658</t>
  </si>
  <si>
    <t>VIV27417</t>
  </si>
  <si>
    <t>VIV08593</t>
  </si>
  <si>
    <t>J-WV-S2116L-CP5A</t>
    <phoneticPr fontId="5"/>
  </si>
  <si>
    <t>IPA22026</t>
    <phoneticPr fontId="5"/>
  </si>
  <si>
    <t>ＰＴ営・ＰＴ営・営業４部２課</t>
    <phoneticPr fontId="5"/>
  </si>
  <si>
    <t>定森</t>
    <rPh sb="0" eb="2">
      <t>サダモリ</t>
    </rPh>
    <phoneticPr fontId="5"/>
  </si>
  <si>
    <t>ノバルティスファーマ株式会社</t>
    <phoneticPr fontId="5"/>
  </si>
  <si>
    <t>136-0075</t>
    <phoneticPr fontId="5"/>
  </si>
  <si>
    <t>江東区新砂3丁目4-7 新砂センター</t>
    <phoneticPr fontId="5"/>
  </si>
  <si>
    <t>情報システム事業部</t>
    <phoneticPr fontId="5"/>
  </si>
  <si>
    <t>大島　義行</t>
    <phoneticPr fontId="5"/>
  </si>
  <si>
    <t>03-6899-8222</t>
    <phoneticPr fontId="5"/>
  </si>
  <si>
    <t>高千穂交易株式会社</t>
    <phoneticPr fontId="5"/>
  </si>
  <si>
    <t>160-0004</t>
    <phoneticPr fontId="5"/>
  </si>
  <si>
    <t>東京都新宿区四谷１－６－１　YOTSUYA　TOWER　７Ｆ</t>
    <phoneticPr fontId="5"/>
  </si>
  <si>
    <t>ビジネスソリューション事業部</t>
    <phoneticPr fontId="5"/>
  </si>
  <si>
    <t>03-3355-1117</t>
    <phoneticPr fontId="5"/>
  </si>
  <si>
    <t>東京都江東区新砂3丁目4-7 新砂センター</t>
    <phoneticPr fontId="5"/>
  </si>
  <si>
    <t>VIV40919</t>
  </si>
  <si>
    <t>24317218-001</t>
    <phoneticPr fontId="5"/>
  </si>
  <si>
    <t>J-WVS2115-CP5A</t>
    <phoneticPr fontId="5"/>
  </si>
  <si>
    <t>VIV41195</t>
  </si>
  <si>
    <t>VIV41178</t>
  </si>
  <si>
    <t>WV-S4156J</t>
    <phoneticPr fontId="5"/>
  </si>
  <si>
    <t>VIV24780</t>
  </si>
  <si>
    <t>J-WVS4156J-CP5A</t>
    <phoneticPr fontId="5"/>
  </si>
  <si>
    <t>WJ-NX300/8</t>
    <phoneticPr fontId="5"/>
  </si>
  <si>
    <t>VGV51214</t>
  </si>
  <si>
    <t>IPA22027</t>
    <phoneticPr fontId="5"/>
  </si>
  <si>
    <t>ＰＢ営・東日本営業部１課</t>
    <phoneticPr fontId="5"/>
  </si>
  <si>
    <t>葛西</t>
    <phoneticPr fontId="5"/>
  </si>
  <si>
    <t>東京都港湾局東京港建設事務所　第一高潮対策センター</t>
    <phoneticPr fontId="5"/>
  </si>
  <si>
    <t>135-0053</t>
  </si>
  <si>
    <t>江東区辰巳1-1-33</t>
    <phoneticPr fontId="5"/>
  </si>
  <si>
    <t>高潮対策センター</t>
    <phoneticPr fontId="5"/>
  </si>
  <si>
    <t>大原　悟</t>
    <phoneticPr fontId="5"/>
  </si>
  <si>
    <t>03-3521-3014</t>
    <phoneticPr fontId="5"/>
  </si>
  <si>
    <t>株式会社エヌ・ティ・ティ・データ北陸</t>
    <phoneticPr fontId="5"/>
  </si>
  <si>
    <t>920-0901</t>
    <phoneticPr fontId="5"/>
  </si>
  <si>
    <t>石川県金沢市彦三町1-1-1</t>
    <phoneticPr fontId="5"/>
  </si>
  <si>
    <t>社会基盤事業部</t>
    <phoneticPr fontId="5"/>
  </si>
  <si>
    <t>076-224-4646</t>
    <phoneticPr fontId="5"/>
  </si>
  <si>
    <t>NTT・TCリース株式会社</t>
    <phoneticPr fontId="5"/>
  </si>
  <si>
    <t>108-0075</t>
    <phoneticPr fontId="5"/>
  </si>
  <si>
    <t>東京都港区港南一丁目２番７０号 品川シーズンテラス13階</t>
    <phoneticPr fontId="5"/>
  </si>
  <si>
    <t>NTT営業部 NTT営業第二部門</t>
    <phoneticPr fontId="5"/>
  </si>
  <si>
    <t>03-6455-8677</t>
    <phoneticPr fontId="5"/>
  </si>
  <si>
    <t>WJ-NX200/2</t>
    <phoneticPr fontId="5"/>
  </si>
  <si>
    <t>VJV25626</t>
  </si>
  <si>
    <t>24077089-001</t>
    <phoneticPr fontId="5"/>
  </si>
  <si>
    <t>J-WJNX200/2-CP5A</t>
    <phoneticPr fontId="5"/>
  </si>
  <si>
    <t>東京都港湾局東京港建設事務所　第一高潮対策センター</t>
  </si>
  <si>
    <t>株式会社エヌ・ティ・ティ・データ北陸</t>
  </si>
  <si>
    <t>920-0901</t>
  </si>
  <si>
    <t>石川県金沢市彦三町1-1-1</t>
  </si>
  <si>
    <t>社会基盤事業部</t>
  </si>
  <si>
    <t>076-224-4646</t>
  </si>
  <si>
    <t>NTT・TCリース株式会社</t>
  </si>
  <si>
    <t>東京都港区港南一丁目２番７０号 品川シーズンテラス13階</t>
  </si>
  <si>
    <t>NTT営業部 NTT営業第二部門</t>
  </si>
  <si>
    <t>03-6455-8677</t>
  </si>
  <si>
    <t>VJV25638</t>
  </si>
  <si>
    <t>VJV28685</t>
  </si>
  <si>
    <t>東京都港湾局東京港建設事務所　第二高潮対策センター</t>
  </si>
  <si>
    <t>港区港南３丁目９−５６</t>
  </si>
  <si>
    <t>VJV28689</t>
  </si>
  <si>
    <t>VJV28690</t>
  </si>
  <si>
    <t>東京都港湾局東京港建設事務所　第二高潮対策センター</t>
    <phoneticPr fontId="5"/>
  </si>
  <si>
    <t>VJV28691</t>
  </si>
  <si>
    <t>目黒川水門</t>
    <phoneticPr fontId="5"/>
  </si>
  <si>
    <t>140-0002</t>
  </si>
  <si>
    <t>品川区東品川二丁目６番１６号地先</t>
  </si>
  <si>
    <t>WV-SUD638</t>
  </si>
  <si>
    <t>VHV56178</t>
  </si>
  <si>
    <t>J-WVSUD638-CP5A</t>
    <phoneticPr fontId="5"/>
  </si>
  <si>
    <t>目黒川水門</t>
  </si>
  <si>
    <t>VIV38393</t>
  </si>
  <si>
    <t>VIV40019</t>
  </si>
  <si>
    <t>築地川水門</t>
    <phoneticPr fontId="5"/>
  </si>
  <si>
    <t>104-0046</t>
  </si>
  <si>
    <t>中央区浜離宮庭園一丁目１番先</t>
  </si>
  <si>
    <t>VIV40020</t>
  </si>
  <si>
    <t>築地川水門</t>
  </si>
  <si>
    <t>VIV42151</t>
  </si>
  <si>
    <t>VIV42152</t>
  </si>
  <si>
    <t>新砂水門</t>
    <phoneticPr fontId="5"/>
  </si>
  <si>
    <t>136-0075</t>
  </si>
  <si>
    <t>江東区新砂三丁目８番地先</t>
  </si>
  <si>
    <t>VIV42154</t>
  </si>
  <si>
    <t>新砂水門</t>
  </si>
  <si>
    <t>VIV42156</t>
  </si>
  <si>
    <t>VIV42159</t>
  </si>
  <si>
    <t>FSC</t>
    <phoneticPr fontId="5"/>
  </si>
  <si>
    <t>WV-S1511LNJ</t>
    <phoneticPr fontId="5"/>
  </si>
  <si>
    <t>WV-S1511LNJ</t>
  </si>
  <si>
    <t>東京都</t>
    <rPh sb="0" eb="3">
      <t>トウキョウト</t>
    </rPh>
    <phoneticPr fontId="5"/>
  </si>
  <si>
    <t>WV-S2131L</t>
    <phoneticPr fontId="5"/>
  </si>
  <si>
    <t>IPA20003</t>
    <phoneticPr fontId="5"/>
  </si>
  <si>
    <t>ＰＴ営・営業４部４課</t>
    <phoneticPr fontId="5"/>
  </si>
  <si>
    <t>古川(益田)</t>
    <rPh sb="0" eb="2">
      <t>フルカワ</t>
    </rPh>
    <rPh sb="3" eb="5">
      <t>マスダ</t>
    </rPh>
    <phoneticPr fontId="5"/>
  </si>
  <si>
    <t>パーソルAVCテクノロジー株式会社</t>
    <phoneticPr fontId="5"/>
  </si>
  <si>
    <t xml:space="preserve">569-1194 </t>
    <phoneticPr fontId="5"/>
  </si>
  <si>
    <t>高槻市幸町1番1号 （パナソニック ライティングデバイス社　テクノセンター内）</t>
    <phoneticPr fontId="5"/>
  </si>
  <si>
    <t>総務</t>
    <rPh sb="0" eb="2">
      <t>ソウム</t>
    </rPh>
    <phoneticPr fontId="5"/>
  </si>
  <si>
    <t>072-690-7535</t>
    <phoneticPr fontId="5"/>
  </si>
  <si>
    <t>パナソニックソリューションテクノロジー株式会社</t>
    <phoneticPr fontId="5"/>
  </si>
  <si>
    <t>540-6229</t>
    <phoneticPr fontId="5"/>
  </si>
  <si>
    <t>大阪府大阪市中央区城見２－１－６１　OBPパナソニックタワー９階</t>
    <rPh sb="0" eb="3">
      <t>オオサカフ</t>
    </rPh>
    <phoneticPr fontId="5"/>
  </si>
  <si>
    <t>働き方改革事業部門 オフィスソリューション二部 営業課 三係</t>
    <phoneticPr fontId="5"/>
  </si>
  <si>
    <t>06-6937-7399</t>
    <phoneticPr fontId="5"/>
  </si>
  <si>
    <t>06-6937-7612</t>
    <phoneticPr fontId="5"/>
  </si>
  <si>
    <t xml:space="preserve">パーソルAVCテクノロジー株式会社 </t>
    <phoneticPr fontId="5"/>
  </si>
  <si>
    <t>571-8504</t>
    <phoneticPr fontId="5"/>
  </si>
  <si>
    <t>大阪府門真市松生町1番15号</t>
    <phoneticPr fontId="5"/>
  </si>
  <si>
    <t>06-6906-2981</t>
    <phoneticPr fontId="5"/>
  </si>
  <si>
    <t>WV-S3110J</t>
    <phoneticPr fontId="5"/>
  </si>
  <si>
    <t>TCV25539</t>
  </si>
  <si>
    <t>23508275-001</t>
    <phoneticPr fontId="5"/>
  </si>
  <si>
    <t>WV-S3110J</t>
  </si>
  <si>
    <t>TCV25496</t>
  </si>
  <si>
    <t>TCV21554</t>
  </si>
  <si>
    <t>TCV25434</t>
  </si>
  <si>
    <t>長野県</t>
    <rPh sb="0" eb="3">
      <t>ナガノケン</t>
    </rPh>
    <phoneticPr fontId="5"/>
  </si>
  <si>
    <t>IPA20005</t>
    <phoneticPr fontId="5"/>
  </si>
  <si>
    <t>丸紅ＩＴソリューションズ株式会社</t>
    <phoneticPr fontId="5"/>
  </si>
  <si>
    <t>110-0005</t>
    <phoneticPr fontId="5"/>
  </si>
  <si>
    <t>台東区上野３－２４－６</t>
    <phoneticPr fontId="5"/>
  </si>
  <si>
    <t>経営管理部　人事総務課</t>
    <phoneticPr fontId="5"/>
  </si>
  <si>
    <t>伊藤　絵里</t>
    <phoneticPr fontId="5"/>
  </si>
  <si>
    <t>03-4512-3032</t>
    <phoneticPr fontId="5"/>
  </si>
  <si>
    <t>03-4512-3011</t>
    <phoneticPr fontId="5"/>
  </si>
  <si>
    <t>パナソニックＬＳネットワークス株式会社</t>
    <phoneticPr fontId="5"/>
  </si>
  <si>
    <t>ソリューション営業部　ソリューション第一営業所</t>
    <phoneticPr fontId="5"/>
  </si>
  <si>
    <t>東京都台東区上野３－２４－６</t>
    <phoneticPr fontId="5"/>
  </si>
  <si>
    <t>WV-X4171</t>
    <phoneticPr fontId="5"/>
  </si>
  <si>
    <t>TAV02374</t>
  </si>
  <si>
    <t>23542608-001</t>
    <phoneticPr fontId="5"/>
  </si>
  <si>
    <t>WJ-NX100/2</t>
    <phoneticPr fontId="5"/>
  </si>
  <si>
    <t>TCV14097</t>
    <phoneticPr fontId="5"/>
  </si>
  <si>
    <t>IPA20006</t>
    <phoneticPr fontId="5"/>
  </si>
  <si>
    <t>ＰＴ営・営業２部３課</t>
    <phoneticPr fontId="5"/>
  </si>
  <si>
    <t>桑</t>
    <phoneticPr fontId="5"/>
  </si>
  <si>
    <t>有限会社明湖</t>
    <phoneticPr fontId="5"/>
  </si>
  <si>
    <t>607-8422</t>
    <phoneticPr fontId="5"/>
  </si>
  <si>
    <t>京都府</t>
    <rPh sb="0" eb="2">
      <t>キョウト</t>
    </rPh>
    <rPh sb="2" eb="3">
      <t>フ</t>
    </rPh>
    <phoneticPr fontId="5"/>
  </si>
  <si>
    <t>京都市山科区御陵封ジ山町３－６０</t>
    <phoneticPr fontId="5"/>
  </si>
  <si>
    <t>前原 敏文</t>
    <phoneticPr fontId="5"/>
  </si>
  <si>
    <t>072-592-0638</t>
    <phoneticPr fontId="5"/>
  </si>
  <si>
    <t>ジィ・アンド・ジィ株式会社</t>
    <phoneticPr fontId="5"/>
  </si>
  <si>
    <t>651-0086</t>
    <phoneticPr fontId="5"/>
  </si>
  <si>
    <t>神戸市中央区磯上通4-1-6 シオノギ神戸ビル2階</t>
    <phoneticPr fontId="5"/>
  </si>
  <si>
    <t>IT事業部　システム営業部</t>
    <phoneticPr fontId="5"/>
  </si>
  <si>
    <t>078-222-1041</t>
    <phoneticPr fontId="5"/>
  </si>
  <si>
    <t>078-222-1042</t>
    <phoneticPr fontId="5"/>
  </si>
  <si>
    <t>京都府京都市山科区御陵封ジ山町３－６０</t>
    <phoneticPr fontId="5"/>
  </si>
  <si>
    <t>072-592-0638</t>
  </si>
  <si>
    <t>WV-S1531LNJ</t>
    <phoneticPr fontId="5"/>
  </si>
  <si>
    <t>SLV63691</t>
  </si>
  <si>
    <t>23500548-001</t>
    <phoneticPr fontId="5"/>
  </si>
  <si>
    <t>WV-S1531LNJ</t>
  </si>
  <si>
    <t>SLV63692</t>
  </si>
  <si>
    <t>SLV63693</t>
  </si>
  <si>
    <t>TAV10386</t>
    <phoneticPr fontId="5"/>
  </si>
  <si>
    <t>IPA20007</t>
    <phoneticPr fontId="5"/>
  </si>
  <si>
    <t>ＰＴ営・営業６部２課</t>
    <phoneticPr fontId="5"/>
  </si>
  <si>
    <t>神宮前１２３ビル</t>
    <phoneticPr fontId="5"/>
  </si>
  <si>
    <t>150-0001</t>
    <phoneticPr fontId="5"/>
  </si>
  <si>
    <t>渋谷区神宮前１－１０－３７</t>
    <phoneticPr fontId="5"/>
  </si>
  <si>
    <t>パナソニック株式会社　ライフソリューションズ社</t>
    <phoneticPr fontId="5"/>
  </si>
  <si>
    <t>東京都港区東新橋1-5-1　パナソニック汐留ビル</t>
    <phoneticPr fontId="5"/>
  </si>
  <si>
    <t>東京特需営業所</t>
    <phoneticPr fontId="5"/>
  </si>
  <si>
    <t>03-6218-1590</t>
    <phoneticPr fontId="5"/>
  </si>
  <si>
    <t>03-6218-1589</t>
    <phoneticPr fontId="5"/>
  </si>
  <si>
    <t>相鉄企業株式会社</t>
    <phoneticPr fontId="5"/>
  </si>
  <si>
    <t>東京都新橋二丁目１０－５新橋原ビル６階</t>
    <rPh sb="0" eb="3">
      <t>トウキョウト</t>
    </rPh>
    <phoneticPr fontId="5"/>
  </si>
  <si>
    <t>営業開発部　首都圏担当</t>
    <phoneticPr fontId="5"/>
  </si>
  <si>
    <t>03-5157-2617</t>
    <phoneticPr fontId="5"/>
  </si>
  <si>
    <t>03-5175-2618</t>
    <phoneticPr fontId="5"/>
  </si>
  <si>
    <t>TCV41771</t>
  </si>
  <si>
    <t>23575441-001</t>
    <phoneticPr fontId="5"/>
  </si>
  <si>
    <t>TCV41762</t>
  </si>
  <si>
    <t>WV-S2111L</t>
    <phoneticPr fontId="5"/>
  </si>
  <si>
    <t>TBV05422</t>
  </si>
  <si>
    <t>WV-S2111L</t>
  </si>
  <si>
    <t>SLV54698</t>
  </si>
  <si>
    <t>SLV54694</t>
  </si>
  <si>
    <t>SLV54843</t>
  </si>
  <si>
    <t>SLV54716</t>
  </si>
  <si>
    <t>WV-S2111LD</t>
    <phoneticPr fontId="5"/>
  </si>
  <si>
    <t>SKV18245</t>
  </si>
  <si>
    <t>WV-S4550L</t>
    <phoneticPr fontId="5"/>
  </si>
  <si>
    <t>TCV48933</t>
  </si>
  <si>
    <t>WV-S4550L</t>
  </si>
  <si>
    <t>TCV48931</t>
  </si>
  <si>
    <t>TCV48971</t>
  </si>
  <si>
    <t>TCV47217</t>
  </si>
  <si>
    <t>TCV48917</t>
  </si>
  <si>
    <t>WJ-GXE100</t>
    <phoneticPr fontId="5"/>
  </si>
  <si>
    <t>TCV01214</t>
  </si>
  <si>
    <t>WJ-GXE100</t>
  </si>
  <si>
    <t>TCV01232</t>
  </si>
  <si>
    <t>TCV01213</t>
  </si>
  <si>
    <t>TCV33309</t>
    <phoneticPr fontId="5"/>
  </si>
  <si>
    <t>IPA20008</t>
    <phoneticPr fontId="5"/>
  </si>
  <si>
    <t>株式会社富士通エフサス</t>
    <phoneticPr fontId="5"/>
  </si>
  <si>
    <t>102-8305</t>
    <phoneticPr fontId="5"/>
  </si>
  <si>
    <t>千代田区九段南1-2-1　九段第3合同庁舎18階</t>
    <phoneticPr fontId="5"/>
  </si>
  <si>
    <t>東京-CS</t>
    <phoneticPr fontId="5"/>
  </si>
  <si>
    <t>池田肇</t>
    <phoneticPr fontId="5"/>
  </si>
  <si>
    <t>090-6795-2867</t>
    <phoneticPr fontId="5"/>
  </si>
  <si>
    <t>東京都港区東新橋２－１２－７　住友東新橋ビル２号館</t>
    <phoneticPr fontId="5"/>
  </si>
  <si>
    <t>営業部</t>
    <phoneticPr fontId="5"/>
  </si>
  <si>
    <t>03-6402-5300</t>
    <phoneticPr fontId="5"/>
  </si>
  <si>
    <t>03-6402-5305</t>
    <phoneticPr fontId="5"/>
  </si>
  <si>
    <t>東京都千代田区九段南1-2-1　九段第3合同庁舎18階</t>
    <rPh sb="0" eb="3">
      <t>トウキョウト</t>
    </rPh>
    <phoneticPr fontId="5"/>
  </si>
  <si>
    <t>WV-S2110J</t>
    <phoneticPr fontId="5"/>
  </si>
  <si>
    <t>TBV23683</t>
  </si>
  <si>
    <t>23580118-001</t>
    <phoneticPr fontId="5"/>
  </si>
  <si>
    <t>TBC23715</t>
  </si>
  <si>
    <t>WJ-NX100/05</t>
    <phoneticPr fontId="5"/>
  </si>
  <si>
    <t>TCV48129</t>
    <phoneticPr fontId="5"/>
  </si>
  <si>
    <t>IPA20009</t>
    <phoneticPr fontId="5"/>
  </si>
  <si>
    <t>ＰＴ営・営業４部イン５課</t>
    <phoneticPr fontId="5"/>
  </si>
  <si>
    <t>緒方</t>
    <rPh sb="0" eb="2">
      <t>オガタ</t>
    </rPh>
    <phoneticPr fontId="5"/>
  </si>
  <si>
    <t>公益財団法人佐賀県地域産業支援センター　九州シンクロトロン光研究センター</t>
    <phoneticPr fontId="5"/>
  </si>
  <si>
    <t>841-0005</t>
    <phoneticPr fontId="5"/>
  </si>
  <si>
    <t>佐賀県</t>
    <rPh sb="0" eb="3">
      <t>サガケン</t>
    </rPh>
    <phoneticPr fontId="5"/>
  </si>
  <si>
    <t>鳥栖市弥生が丘8丁目7番地</t>
    <phoneticPr fontId="5"/>
  </si>
  <si>
    <t xml:space="preserve"> 総務課</t>
    <phoneticPr fontId="5"/>
  </si>
  <si>
    <t>村岡　真理子</t>
    <phoneticPr fontId="5"/>
  </si>
  <si>
    <t>0942-83-5017</t>
    <phoneticPr fontId="5"/>
  </si>
  <si>
    <t>0942-83-5196</t>
    <phoneticPr fontId="5"/>
  </si>
  <si>
    <t>富士警備保障株式会社</t>
    <phoneticPr fontId="5"/>
  </si>
  <si>
    <t>849-0937</t>
    <phoneticPr fontId="5"/>
  </si>
  <si>
    <t>佐賀県佐賀市鍋島２丁目５－２１</t>
    <phoneticPr fontId="5"/>
  </si>
  <si>
    <t>営業部システム課</t>
    <phoneticPr fontId="5"/>
  </si>
  <si>
    <t>0952-31-3251</t>
    <phoneticPr fontId="5"/>
  </si>
  <si>
    <t>0952-32-1934</t>
    <phoneticPr fontId="5"/>
  </si>
  <si>
    <t>佐賀県鳥栖市弥生が丘8丁目7番地</t>
    <phoneticPr fontId="5"/>
  </si>
  <si>
    <t>SLV54718</t>
    <phoneticPr fontId="5"/>
  </si>
  <si>
    <t>23574348-001</t>
    <phoneticPr fontId="5"/>
  </si>
  <si>
    <t>TCV15949</t>
  </si>
  <si>
    <t>TCV15987</t>
  </si>
  <si>
    <t>TCV15994</t>
  </si>
  <si>
    <t>TCV16017</t>
  </si>
  <si>
    <t>TCV16021</t>
  </si>
  <si>
    <t>TCV16022</t>
  </si>
  <si>
    <t>TCV16036</t>
  </si>
  <si>
    <t>TCV56345</t>
    <phoneticPr fontId="5"/>
  </si>
  <si>
    <t>IPA20010</t>
    <phoneticPr fontId="5"/>
  </si>
  <si>
    <t>日野市役所</t>
  </si>
  <si>
    <t>191-0016</t>
  </si>
  <si>
    <t>日野市神明1-11-16 防災情報センター</t>
    <phoneticPr fontId="5"/>
  </si>
  <si>
    <t>総務部　情報システム課</t>
  </si>
  <si>
    <t>中村</t>
  </si>
  <si>
    <t>042-514-8969</t>
  </si>
  <si>
    <t>042-582-0917</t>
  </si>
  <si>
    <t>営業部</t>
    <rPh sb="0" eb="2">
      <t>エイギョウ</t>
    </rPh>
    <rPh sb="2" eb="3">
      <t>ブ</t>
    </rPh>
    <phoneticPr fontId="5"/>
  </si>
  <si>
    <t>東京都日野市神明1-11-16 防災情報センター</t>
  </si>
  <si>
    <t>WV-S4150</t>
    <phoneticPr fontId="5"/>
  </si>
  <si>
    <t>TAV07201</t>
  </si>
  <si>
    <t>23589116-001</t>
    <phoneticPr fontId="5"/>
  </si>
  <si>
    <t>TAV07219</t>
  </si>
  <si>
    <t>WV-S1110V</t>
    <phoneticPr fontId="5"/>
  </si>
  <si>
    <t>SLV11674</t>
  </si>
  <si>
    <t>WV-S4150</t>
  </si>
  <si>
    <t>TAV07221</t>
  </si>
  <si>
    <t>TAV07226</t>
  </si>
  <si>
    <t>191-8686</t>
  </si>
  <si>
    <t>日野市神明1-12-1</t>
    <phoneticPr fontId="5"/>
  </si>
  <si>
    <t>TAV07227</t>
  </si>
  <si>
    <t>日野市役所</t>
    <phoneticPr fontId="5"/>
  </si>
  <si>
    <t>SLV67185</t>
    <phoneticPr fontId="5"/>
  </si>
  <si>
    <t>IPA20011</t>
    <phoneticPr fontId="5"/>
  </si>
  <si>
    <t>ＰＴ営・営業４部イン３課</t>
    <phoneticPr fontId="5"/>
  </si>
  <si>
    <t>村上</t>
    <rPh sb="0" eb="2">
      <t>ムラカミ</t>
    </rPh>
    <phoneticPr fontId="5"/>
  </si>
  <si>
    <t xml:space="preserve">三菱重工株式会社 大江工場   </t>
    <phoneticPr fontId="5"/>
  </si>
  <si>
    <t>455-0024</t>
    <phoneticPr fontId="5"/>
  </si>
  <si>
    <t>名古屋市港区大江町１０</t>
    <phoneticPr fontId="5"/>
  </si>
  <si>
    <t xml:space="preserve">三重重工内 ＡＬＳＯＫ詰所 </t>
    <phoneticPr fontId="5"/>
  </si>
  <si>
    <t>東 八周男</t>
    <phoneticPr fontId="5"/>
  </si>
  <si>
    <t>090-444-5128</t>
    <phoneticPr fontId="5"/>
  </si>
  <si>
    <t>453-0851</t>
    <phoneticPr fontId="5"/>
  </si>
  <si>
    <t>愛知県名古屋市中村区畑江町７－１－１</t>
    <phoneticPr fontId="5"/>
  </si>
  <si>
    <t>名古屋支社</t>
    <phoneticPr fontId="5"/>
  </si>
  <si>
    <t>052-486-6100</t>
    <phoneticPr fontId="5"/>
  </si>
  <si>
    <t>052-486-6109</t>
    <phoneticPr fontId="5"/>
  </si>
  <si>
    <t>三菱重工株式会社 大江工場</t>
    <phoneticPr fontId="5"/>
  </si>
  <si>
    <t>愛知県名古屋市港区大江町１０</t>
    <phoneticPr fontId="5"/>
  </si>
  <si>
    <t>TAV23526</t>
    <phoneticPr fontId="5"/>
  </si>
  <si>
    <t>23549230-002</t>
    <phoneticPr fontId="5"/>
  </si>
  <si>
    <t>TAV23527</t>
    <phoneticPr fontId="5"/>
  </si>
  <si>
    <t>WV-S6530NJ</t>
    <phoneticPr fontId="5"/>
  </si>
  <si>
    <t>TCVO0532</t>
    <phoneticPr fontId="5"/>
  </si>
  <si>
    <t>TCVO0447</t>
    <phoneticPr fontId="5"/>
  </si>
  <si>
    <t>IPA20012</t>
    <phoneticPr fontId="5"/>
  </si>
  <si>
    <t>健康社員食堂 百花</t>
    <phoneticPr fontId="5"/>
  </si>
  <si>
    <t>671-1121</t>
    <phoneticPr fontId="5"/>
  </si>
  <si>
    <t>兵庫県</t>
    <rPh sb="0" eb="3">
      <t>ヒョウゴケン</t>
    </rPh>
    <phoneticPr fontId="5"/>
  </si>
  <si>
    <t>姫路市広畑区東新町1-42</t>
    <phoneticPr fontId="5"/>
  </si>
  <si>
    <t>東　直哉</t>
    <phoneticPr fontId="5"/>
  </si>
  <si>
    <t>079-236-1471</t>
    <phoneticPr fontId="5"/>
  </si>
  <si>
    <t>ＹＢＳ株式会社</t>
    <phoneticPr fontId="5"/>
  </si>
  <si>
    <t>671-1116</t>
    <phoneticPr fontId="5"/>
  </si>
  <si>
    <t>兵庫県姫路市広畑区正門通3-6-2</t>
    <phoneticPr fontId="5"/>
  </si>
  <si>
    <t>デジタルサイネージソリューション</t>
    <phoneticPr fontId="5"/>
  </si>
  <si>
    <t>079-239-9961</t>
    <phoneticPr fontId="5"/>
  </si>
  <si>
    <t>兵庫県姫路市広畑区東新町1-42</t>
    <phoneticPr fontId="5"/>
  </si>
  <si>
    <t>079-236-1471</t>
  </si>
  <si>
    <t>SLV57500</t>
    <phoneticPr fontId="5"/>
  </si>
  <si>
    <t>23591728-001</t>
    <phoneticPr fontId="5"/>
  </si>
  <si>
    <t>WV-S2110RJ</t>
    <phoneticPr fontId="5"/>
  </si>
  <si>
    <t>TCV09948</t>
  </si>
  <si>
    <t>WV-S2110RJ</t>
  </si>
  <si>
    <t>TCV09959</t>
  </si>
  <si>
    <t>TCV09964</t>
  </si>
  <si>
    <t>TCV09989</t>
  </si>
  <si>
    <t>IPA20013</t>
    <phoneticPr fontId="5"/>
  </si>
  <si>
    <t>第１営・営業２部１課</t>
    <phoneticPr fontId="5"/>
  </si>
  <si>
    <t>鈴木</t>
    <phoneticPr fontId="5"/>
  </si>
  <si>
    <t>東日本部２課</t>
    <phoneticPr fontId="5"/>
  </si>
  <si>
    <t>長和町役場　道の駅マルメロの駅ながと</t>
    <phoneticPr fontId="5"/>
  </si>
  <si>
    <t>386-0603</t>
    <phoneticPr fontId="5"/>
  </si>
  <si>
    <t>長野市小県郡長和町古町２６４３－３</t>
    <phoneticPr fontId="5"/>
  </si>
  <si>
    <t>新保</t>
    <phoneticPr fontId="5"/>
  </si>
  <si>
    <t>0268-75-8735</t>
    <phoneticPr fontId="5"/>
  </si>
  <si>
    <t>0268-75-8736</t>
    <phoneticPr fontId="5"/>
  </si>
  <si>
    <t>扶桑電通株式会社</t>
    <phoneticPr fontId="5"/>
  </si>
  <si>
    <t>950-0916</t>
    <phoneticPr fontId="5"/>
  </si>
  <si>
    <t>新潟県新潟市中央区米山３－１－６３　マルヤマビル</t>
    <phoneticPr fontId="5"/>
  </si>
  <si>
    <t>025-247-0251</t>
    <phoneticPr fontId="5"/>
  </si>
  <si>
    <t>025-246-0799</t>
    <phoneticPr fontId="5"/>
  </si>
  <si>
    <t>長野県長野市小県郡長和町古町２６４３－３</t>
    <phoneticPr fontId="5"/>
  </si>
  <si>
    <t>TCV27664</t>
  </si>
  <si>
    <t>23556988-004</t>
    <phoneticPr fontId="5"/>
  </si>
  <si>
    <t>TCV27669</t>
  </si>
  <si>
    <t>TCV27674</t>
  </si>
  <si>
    <t>WV-S1111</t>
    <phoneticPr fontId="5"/>
  </si>
  <si>
    <t>TCV11045</t>
  </si>
  <si>
    <t>WV-S1111</t>
  </si>
  <si>
    <t>TCV11088</t>
  </si>
  <si>
    <t>TCV34010</t>
    <phoneticPr fontId="5"/>
  </si>
  <si>
    <t>IPA20014</t>
  </si>
  <si>
    <t>新玉</t>
    <phoneticPr fontId="5"/>
  </si>
  <si>
    <t>三井不動産ビルマネジメント株式会社</t>
    <phoneticPr fontId="5"/>
  </si>
  <si>
    <t>103-0022</t>
    <phoneticPr fontId="5"/>
  </si>
  <si>
    <t>中央区日本橋室町２丁目１－１</t>
    <phoneticPr fontId="5"/>
  </si>
  <si>
    <t>東京都港区東新橋1丁目５番１号</t>
    <phoneticPr fontId="5"/>
  </si>
  <si>
    <t xml:space="preserve">03-6218-1478 </t>
    <phoneticPr fontId="5"/>
  </si>
  <si>
    <t>03-6218-1475</t>
    <phoneticPr fontId="5"/>
  </si>
  <si>
    <t>三井情報株式会社</t>
    <phoneticPr fontId="5"/>
  </si>
  <si>
    <t>105-6215</t>
    <phoneticPr fontId="5"/>
  </si>
  <si>
    <t>東京都港区愛宕2-5-1　愛宕グリーンヒルズMORIタワー13F</t>
    <phoneticPr fontId="5"/>
  </si>
  <si>
    <t>不動産営業本部　不動産第二営業部　第二営業室</t>
    <phoneticPr fontId="5"/>
  </si>
  <si>
    <t>03-6376-1899</t>
    <phoneticPr fontId="5"/>
  </si>
  <si>
    <t>03-3435-0525</t>
    <phoneticPr fontId="5"/>
  </si>
  <si>
    <t>TCV03415</t>
  </si>
  <si>
    <t>23601625-001</t>
    <phoneticPr fontId="5"/>
  </si>
  <si>
    <t>TCV07068</t>
  </si>
  <si>
    <t>TBV24829</t>
  </si>
  <si>
    <t>IPA20014</t>
    <phoneticPr fontId="5"/>
  </si>
  <si>
    <t>TCV25170</t>
  </si>
  <si>
    <t>TDV35771</t>
    <phoneticPr fontId="5"/>
  </si>
  <si>
    <t>IPA20015</t>
    <phoneticPr fontId="5"/>
  </si>
  <si>
    <t>ＰＴ営・営業６部６課</t>
    <phoneticPr fontId="5"/>
  </si>
  <si>
    <t>沖縄</t>
    <rPh sb="0" eb="2">
      <t>オキナワ</t>
    </rPh>
    <phoneticPr fontId="5"/>
  </si>
  <si>
    <t>住友林業株式会社</t>
    <phoneticPr fontId="5"/>
  </si>
  <si>
    <t>900-0021</t>
    <phoneticPr fontId="5"/>
  </si>
  <si>
    <t>沖縄県</t>
    <rPh sb="0" eb="3">
      <t>オキナワケン</t>
    </rPh>
    <phoneticPr fontId="5"/>
  </si>
  <si>
    <t>那覇市泉崎1－20－1 那覇ビジネスセンター10階</t>
    <phoneticPr fontId="5"/>
  </si>
  <si>
    <t>品質保証部　沖縄コールセンター</t>
    <phoneticPr fontId="5"/>
  </si>
  <si>
    <t>新城　裕祥</t>
    <phoneticPr fontId="5"/>
  </si>
  <si>
    <t>098-918-2561</t>
    <phoneticPr fontId="5"/>
  </si>
  <si>
    <t>株式会社たけでん</t>
    <phoneticPr fontId="5"/>
  </si>
  <si>
    <t>541-0041</t>
    <phoneticPr fontId="5"/>
  </si>
  <si>
    <t>大阪府大阪市中央区北浜2-3-6</t>
    <rPh sb="0" eb="3">
      <t>オオサカフ</t>
    </rPh>
    <phoneticPr fontId="5"/>
  </si>
  <si>
    <t>大阪環境ソリューション第一営業所</t>
    <phoneticPr fontId="5"/>
  </si>
  <si>
    <t>06-6222-1151</t>
    <phoneticPr fontId="5"/>
  </si>
  <si>
    <t>06-6222-1161</t>
    <phoneticPr fontId="5"/>
  </si>
  <si>
    <t>沖縄県那覇市泉崎1－20－1 那覇ビジネスセンター10階</t>
    <phoneticPr fontId="5"/>
  </si>
  <si>
    <t>098-916-7010</t>
    <phoneticPr fontId="5"/>
  </si>
  <si>
    <t>TDV14280</t>
    <phoneticPr fontId="5"/>
  </si>
  <si>
    <t>23575026-001</t>
    <phoneticPr fontId="5"/>
  </si>
  <si>
    <t>TBV04964</t>
  </si>
  <si>
    <t>TCV00860</t>
    <phoneticPr fontId="5"/>
  </si>
  <si>
    <t>TCV00922</t>
    <phoneticPr fontId="5"/>
  </si>
  <si>
    <t>TCV00581</t>
    <phoneticPr fontId="5"/>
  </si>
  <si>
    <t>TAV00811</t>
    <phoneticPr fontId="5"/>
  </si>
  <si>
    <t>TAV00800</t>
    <phoneticPr fontId="5"/>
  </si>
  <si>
    <t>TCV00589</t>
    <phoneticPr fontId="5"/>
  </si>
  <si>
    <t>WS-S4150</t>
  </si>
  <si>
    <t>SKV30883</t>
  </si>
  <si>
    <t>SKV30884</t>
  </si>
  <si>
    <t>SKV33405</t>
  </si>
  <si>
    <t>SKV33406</t>
  </si>
  <si>
    <t>WV-S3130J</t>
    <phoneticPr fontId="5"/>
  </si>
  <si>
    <t>IPA20017</t>
    <phoneticPr fontId="5"/>
  </si>
  <si>
    <t>第２営・通信部１課</t>
    <phoneticPr fontId="5"/>
  </si>
  <si>
    <t>吉田</t>
    <rPh sb="0" eb="2">
      <t>ヨシダ</t>
    </rPh>
    <phoneticPr fontId="5"/>
  </si>
  <si>
    <t>183-0044</t>
    <phoneticPr fontId="5"/>
  </si>
  <si>
    <t>府中市日鋼町1-1府中ヒューリックタワー15階</t>
    <phoneticPr fontId="5"/>
  </si>
  <si>
    <t>第一金融事業本部　保険ＩＴビジネス事業部</t>
    <phoneticPr fontId="5"/>
  </si>
  <si>
    <t>福田　哲也　</t>
    <phoneticPr fontId="5"/>
  </si>
  <si>
    <t>042-310-9604</t>
    <phoneticPr fontId="5"/>
  </si>
  <si>
    <t>135-0051</t>
    <phoneticPr fontId="5"/>
  </si>
  <si>
    <t>東京都江東区枝川1-9-4 住友不動産豊洲TKビル 6Ｆ</t>
    <phoneticPr fontId="5"/>
  </si>
  <si>
    <t>03-5690-2465</t>
    <phoneticPr fontId="5"/>
  </si>
  <si>
    <t>03-5690-5435</t>
    <phoneticPr fontId="5"/>
  </si>
  <si>
    <t>東京都府中市日鋼町1-1府中ヒューリックタワー15階</t>
    <phoneticPr fontId="5"/>
  </si>
  <si>
    <t>TCV56361</t>
    <phoneticPr fontId="5"/>
  </si>
  <si>
    <t>23608367-001</t>
    <phoneticPr fontId="5"/>
  </si>
  <si>
    <t>TBV16746</t>
    <phoneticPr fontId="5"/>
  </si>
  <si>
    <t>IPA20018</t>
    <phoneticPr fontId="5"/>
  </si>
  <si>
    <t>法人営・西日本部２課</t>
    <phoneticPr fontId="5"/>
  </si>
  <si>
    <t>藤本(水戸)</t>
    <rPh sb="0" eb="2">
      <t>フジモト</t>
    </rPh>
    <rPh sb="3" eb="5">
      <t>ミズト</t>
    </rPh>
    <phoneticPr fontId="5"/>
  </si>
  <si>
    <t>大阪市淀川区宮原4丁目１番6号　アクロス新大阪５階</t>
    <phoneticPr fontId="5"/>
  </si>
  <si>
    <t>品質管理部　品質管理グループ</t>
    <phoneticPr fontId="5"/>
  </si>
  <si>
    <t>06-6150-3070</t>
    <phoneticPr fontId="5"/>
  </si>
  <si>
    <t>大阪府大阪市中央区城見1-4-24　NEC関西ビル33F</t>
    <phoneticPr fontId="5"/>
  </si>
  <si>
    <t>交通・物流ソリューション事業部　　第四インテグレーション部</t>
    <phoneticPr fontId="5"/>
  </si>
  <si>
    <t>06-6945-3156</t>
    <phoneticPr fontId="5"/>
  </si>
  <si>
    <t>大阪府大阪市淀川区宮原4丁目１番6号　アクロス新大阪５階</t>
    <phoneticPr fontId="5"/>
  </si>
  <si>
    <t>TCV46149</t>
    <phoneticPr fontId="5"/>
  </si>
  <si>
    <t>23636336-001</t>
    <phoneticPr fontId="5"/>
  </si>
  <si>
    <t>TCV33287</t>
    <phoneticPr fontId="5"/>
  </si>
  <si>
    <t>IPA20019</t>
    <phoneticPr fontId="5"/>
  </si>
  <si>
    <t>臼井</t>
    <rPh sb="0" eb="2">
      <t>ウスイ</t>
    </rPh>
    <phoneticPr fontId="5"/>
  </si>
  <si>
    <t>富士電機株式会社</t>
    <phoneticPr fontId="5"/>
  </si>
  <si>
    <t>651-2271</t>
    <phoneticPr fontId="5"/>
  </si>
  <si>
    <t>神戸市西区高塚台四丁目1番地の1</t>
    <phoneticPr fontId="5"/>
  </si>
  <si>
    <t>ﾊﾟﾜｴﾚE)神戸工場)総務部)総務課</t>
    <phoneticPr fontId="5"/>
  </si>
  <si>
    <t>土谷　繁樹</t>
    <phoneticPr fontId="5"/>
  </si>
  <si>
    <t>078-991-2113</t>
    <phoneticPr fontId="5"/>
  </si>
  <si>
    <t>078-991-2157</t>
    <phoneticPr fontId="5"/>
  </si>
  <si>
    <t xml:space="preserve">ミツワ電機株式会社 </t>
    <phoneticPr fontId="5"/>
  </si>
  <si>
    <t>192-0032</t>
    <phoneticPr fontId="5"/>
  </si>
  <si>
    <t>東京都八王子市石川町２９５１－６</t>
    <rPh sb="0" eb="3">
      <t>トウキョウト</t>
    </rPh>
    <phoneticPr fontId="5"/>
  </si>
  <si>
    <t>八王子営業所</t>
    <phoneticPr fontId="5"/>
  </si>
  <si>
    <t>0426-31-5553</t>
    <phoneticPr fontId="5"/>
  </si>
  <si>
    <t>0426-31-5552</t>
    <phoneticPr fontId="5"/>
  </si>
  <si>
    <t>宝永電機株式会社</t>
    <phoneticPr fontId="5"/>
  </si>
  <si>
    <t>101-0044</t>
    <phoneticPr fontId="5"/>
  </si>
  <si>
    <t>東京都千代田区鍛冶町2丁目2番地2号 神田パークプラザ6階</t>
    <phoneticPr fontId="5"/>
  </si>
  <si>
    <t>東京支社　営業部第1課</t>
  </si>
  <si>
    <t>03-5296-5187　</t>
    <phoneticPr fontId="5"/>
  </si>
  <si>
    <t>03-5296-5277</t>
    <phoneticPr fontId="5"/>
  </si>
  <si>
    <t>WV-S1510</t>
    <phoneticPr fontId="5"/>
  </si>
  <si>
    <t>TEV17088</t>
  </si>
  <si>
    <t>23636942-001</t>
    <phoneticPr fontId="5"/>
  </si>
  <si>
    <t>WV-S1510</t>
  </si>
  <si>
    <t>TEV17089</t>
  </si>
  <si>
    <t>TEV17090</t>
  </si>
  <si>
    <t>TEV17091</t>
  </si>
  <si>
    <t>TEV03289</t>
    <phoneticPr fontId="5"/>
  </si>
  <si>
    <t>IPA20020</t>
    <phoneticPr fontId="5"/>
  </si>
  <si>
    <t>ＰＴ営・営業７部３課</t>
    <phoneticPr fontId="5"/>
  </si>
  <si>
    <t>名古屋市財政局</t>
    <phoneticPr fontId="5"/>
  </si>
  <si>
    <t>460-0012</t>
    <phoneticPr fontId="5"/>
  </si>
  <si>
    <t>名古屋市中区千代田１－５－８</t>
    <phoneticPr fontId="5"/>
  </si>
  <si>
    <t>税務部　税務システム整備室</t>
    <phoneticPr fontId="5"/>
  </si>
  <si>
    <t>猪子　直也</t>
    <phoneticPr fontId="5"/>
  </si>
  <si>
    <t>052-265-1110</t>
    <phoneticPr fontId="5"/>
  </si>
  <si>
    <t>愛知県名古屋市中村区名駅１－３　ＪＲゲートタワー３７Ｆ</t>
    <rPh sb="0" eb="3">
      <t>アイチケン</t>
    </rPh>
    <phoneticPr fontId="5"/>
  </si>
  <si>
    <t>東海支社　公共・社会基盤ビジネス部</t>
    <phoneticPr fontId="5"/>
  </si>
  <si>
    <t>052-756-3870</t>
    <phoneticPr fontId="5"/>
  </si>
  <si>
    <t>460-0012</t>
  </si>
  <si>
    <t>愛知県名古屋市中区千代田１－５－８</t>
    <phoneticPr fontId="5"/>
  </si>
  <si>
    <t>TFV19091</t>
  </si>
  <si>
    <t>23530751-001</t>
    <phoneticPr fontId="5"/>
  </si>
  <si>
    <t>TFV19186</t>
  </si>
  <si>
    <t>TFV31671</t>
  </si>
  <si>
    <t>WV-S3130J</t>
  </si>
  <si>
    <t>TFV31680</t>
  </si>
  <si>
    <t>TCV60278</t>
    <phoneticPr fontId="5"/>
  </si>
  <si>
    <t>WJ-HDU41S</t>
    <phoneticPr fontId="5"/>
  </si>
  <si>
    <t>TGA06364</t>
  </si>
  <si>
    <t>TGA06366</t>
  </si>
  <si>
    <t>TGA06437</t>
  </si>
  <si>
    <t>TGA06439</t>
  </si>
  <si>
    <t>ＰＴ営・営業４部イン１課</t>
    <phoneticPr fontId="5"/>
  </si>
  <si>
    <t>IPA20022</t>
    <phoneticPr fontId="5"/>
  </si>
  <si>
    <t>ＰＴ営・営業４部２課</t>
    <phoneticPr fontId="5"/>
  </si>
  <si>
    <t>萩谷</t>
    <rPh sb="0" eb="2">
      <t>ハギタニ</t>
    </rPh>
    <phoneticPr fontId="5"/>
  </si>
  <si>
    <t>171-0014</t>
    <phoneticPr fontId="5"/>
  </si>
  <si>
    <t>豊島区池袋2-40-6 池袋デュープレックスビズ8階</t>
    <phoneticPr fontId="5"/>
  </si>
  <si>
    <t>品質保証部　池袋コールセンター</t>
    <phoneticPr fontId="5"/>
  </si>
  <si>
    <t>森　敏明</t>
    <phoneticPr fontId="5"/>
  </si>
  <si>
    <t>03-5950-2561</t>
    <phoneticPr fontId="5"/>
  </si>
  <si>
    <t>03-5950-7010</t>
    <phoneticPr fontId="5"/>
  </si>
  <si>
    <t>492-8142</t>
    <phoneticPr fontId="5"/>
  </si>
  <si>
    <t>愛知県稲沢市長野2丁目1番15号</t>
    <phoneticPr fontId="5"/>
  </si>
  <si>
    <t>東京営業所　AVSSチーム</t>
    <phoneticPr fontId="5"/>
  </si>
  <si>
    <t>03-6240-1739</t>
    <phoneticPr fontId="5"/>
  </si>
  <si>
    <t>東京都豊島区池袋2-40-6 池袋デュープレックスビズ8階</t>
    <phoneticPr fontId="5"/>
  </si>
  <si>
    <t>TIV42734</t>
    <phoneticPr fontId="5"/>
  </si>
  <si>
    <t>23750769-001</t>
    <phoneticPr fontId="5"/>
  </si>
  <si>
    <t>TIV35482</t>
  </si>
  <si>
    <t>TIV35442</t>
  </si>
  <si>
    <t>TIV38967</t>
  </si>
  <si>
    <t>TIV35455</t>
  </si>
  <si>
    <t>IPA20023</t>
    <phoneticPr fontId="5"/>
  </si>
  <si>
    <t>法人営・流通１部エンターＰ営業</t>
    <phoneticPr fontId="5"/>
  </si>
  <si>
    <t>田淵</t>
    <rPh sb="0" eb="2">
      <t>タブチ</t>
    </rPh>
    <phoneticPr fontId="5"/>
  </si>
  <si>
    <t>菊川堀之内谷ソーラー発電所</t>
  </si>
  <si>
    <t>437-1506</t>
  </si>
  <si>
    <t>静岡県</t>
    <rPh sb="0" eb="3">
      <t>シズオカケン</t>
    </rPh>
    <phoneticPr fontId="5"/>
  </si>
  <si>
    <t>菊川市河東５２６１番</t>
    <phoneticPr fontId="5"/>
  </si>
  <si>
    <t>カナデン</t>
  </si>
  <si>
    <t>野澤 昭典</t>
  </si>
  <si>
    <t>052-588-2001</t>
    <phoneticPr fontId="5"/>
  </si>
  <si>
    <t>株式会社カナデン</t>
    <phoneticPr fontId="5"/>
  </si>
  <si>
    <t>450-0003</t>
    <phoneticPr fontId="5"/>
  </si>
  <si>
    <t>名古屋市中村区名駅南1-19-1</t>
    <phoneticPr fontId="5"/>
  </si>
  <si>
    <t>電子システム部 イメージングシステム課</t>
    <phoneticPr fontId="5"/>
  </si>
  <si>
    <t>052-588-2006</t>
    <phoneticPr fontId="5"/>
  </si>
  <si>
    <t>菊川堀之内谷ソーラー発電所</t>
    <phoneticPr fontId="5"/>
  </si>
  <si>
    <t>437-1506</t>
    <phoneticPr fontId="5"/>
  </si>
  <si>
    <t>静岡県菊川市河東５２６１番</t>
    <phoneticPr fontId="5"/>
  </si>
  <si>
    <t>カナデン</t>
    <phoneticPr fontId="5"/>
  </si>
  <si>
    <t>WV-X6511NJ</t>
  </si>
  <si>
    <t>TIV02570</t>
  </si>
  <si>
    <t>23723750-002</t>
    <phoneticPr fontId="5"/>
  </si>
  <si>
    <t>WV-X6511NJ</t>
    <phoneticPr fontId="5"/>
  </si>
  <si>
    <t>TIV02569</t>
    <phoneticPr fontId="5"/>
  </si>
  <si>
    <t>TIV02567</t>
    <phoneticPr fontId="5"/>
  </si>
  <si>
    <t>TIV09821</t>
    <phoneticPr fontId="5"/>
  </si>
  <si>
    <t>菊川石川ソーラー発電所</t>
  </si>
  <si>
    <t>菊川市河東２４６３</t>
    <phoneticPr fontId="5"/>
  </si>
  <si>
    <t>TIV02564</t>
    <phoneticPr fontId="5"/>
  </si>
  <si>
    <t>TIV02541</t>
    <phoneticPr fontId="5"/>
  </si>
  <si>
    <t>TIV02568</t>
    <phoneticPr fontId="5"/>
  </si>
  <si>
    <t>菊川石川ソーラー発電所</t>
    <phoneticPr fontId="5"/>
  </si>
  <si>
    <t>THV30866</t>
    <phoneticPr fontId="5"/>
  </si>
  <si>
    <t>ＰＴ営・営業５部２課</t>
    <phoneticPr fontId="5"/>
  </si>
  <si>
    <t>東日本部１課</t>
    <phoneticPr fontId="5"/>
  </si>
  <si>
    <t>栃木県</t>
    <rPh sb="0" eb="3">
      <t>トチギケン</t>
    </rPh>
    <phoneticPr fontId="5"/>
  </si>
  <si>
    <t>WV-S6130</t>
  </si>
  <si>
    <t>WV-S6130</t>
    <phoneticPr fontId="5"/>
  </si>
  <si>
    <t>IPA20025</t>
    <phoneticPr fontId="5"/>
  </si>
  <si>
    <t>日本製鉄株式会社名古屋製鉄所</t>
    <phoneticPr fontId="5"/>
  </si>
  <si>
    <t>476-8686</t>
    <phoneticPr fontId="5"/>
  </si>
  <si>
    <t>東海市東海町5丁目3番地</t>
    <phoneticPr fontId="5"/>
  </si>
  <si>
    <t>設備部</t>
    <phoneticPr fontId="5"/>
  </si>
  <si>
    <t>園田</t>
    <phoneticPr fontId="5"/>
  </si>
  <si>
    <t>052-603-7583</t>
    <phoneticPr fontId="5"/>
  </si>
  <si>
    <t>愛知県名古屋市中村区名駅南2丁目7番55号</t>
    <phoneticPr fontId="5"/>
  </si>
  <si>
    <t>西日本営業部　中部営業所</t>
    <phoneticPr fontId="5"/>
  </si>
  <si>
    <t>052-586-4141</t>
    <phoneticPr fontId="5"/>
  </si>
  <si>
    <t>052-586-1068</t>
    <phoneticPr fontId="5"/>
  </si>
  <si>
    <t>愛知県東海市東海町5丁目3番地</t>
    <phoneticPr fontId="5"/>
  </si>
  <si>
    <t>052-603-7583</t>
  </si>
  <si>
    <t>TIV08419</t>
  </si>
  <si>
    <t>23706630-001</t>
    <phoneticPr fontId="5"/>
  </si>
  <si>
    <t>TIV08407</t>
  </si>
  <si>
    <t>THV24430</t>
  </si>
  <si>
    <t>TIV35819</t>
    <phoneticPr fontId="5"/>
  </si>
  <si>
    <t>WJ-NX200/6</t>
    <phoneticPr fontId="5"/>
  </si>
  <si>
    <t>WV-S1110V</t>
  </si>
  <si>
    <t>IPA20027</t>
    <phoneticPr fontId="5"/>
  </si>
  <si>
    <t>東京都北区役所第三庁舎</t>
    <phoneticPr fontId="5"/>
  </si>
  <si>
    <t>114-8508</t>
    <phoneticPr fontId="5"/>
  </si>
  <si>
    <t xml:space="preserve">北区王子本町1-4-14 </t>
    <phoneticPr fontId="5"/>
  </si>
  <si>
    <t>政策経営部情報政策課</t>
    <phoneticPr fontId="5"/>
  </si>
  <si>
    <t>菊池　亜紀子</t>
    <phoneticPr fontId="5"/>
  </si>
  <si>
    <t>03-3908-8887</t>
    <phoneticPr fontId="5"/>
  </si>
  <si>
    <t>営業本部</t>
    <phoneticPr fontId="5"/>
  </si>
  <si>
    <t>03-6402-5304</t>
    <phoneticPr fontId="5"/>
  </si>
  <si>
    <t xml:space="preserve">東京都北区王子本町1-4-14 </t>
    <phoneticPr fontId="5"/>
  </si>
  <si>
    <t>03-3908-8887</t>
  </si>
  <si>
    <t>UAV56117</t>
    <phoneticPr fontId="5"/>
  </si>
  <si>
    <t>23816029-001</t>
    <phoneticPr fontId="5"/>
  </si>
  <si>
    <t>UAV53817</t>
    <phoneticPr fontId="5"/>
  </si>
  <si>
    <t>UAV53779</t>
    <phoneticPr fontId="5"/>
  </si>
  <si>
    <t>UAV56067</t>
    <phoneticPr fontId="5"/>
  </si>
  <si>
    <t>UAV42665</t>
    <phoneticPr fontId="5"/>
  </si>
  <si>
    <t>UAV42703</t>
    <phoneticPr fontId="5"/>
  </si>
  <si>
    <t>UAV42667</t>
    <phoneticPr fontId="5"/>
  </si>
  <si>
    <t>UAV42668</t>
    <phoneticPr fontId="5"/>
  </si>
  <si>
    <t>UAV50246</t>
    <phoneticPr fontId="5"/>
  </si>
  <si>
    <t>WV-S2110J</t>
  </si>
  <si>
    <t>UAV50234</t>
    <phoneticPr fontId="5"/>
  </si>
  <si>
    <t>UAV50225</t>
    <phoneticPr fontId="5"/>
  </si>
  <si>
    <t>UAV50224</t>
    <phoneticPr fontId="5"/>
  </si>
  <si>
    <t>UAV15471</t>
    <phoneticPr fontId="5"/>
  </si>
  <si>
    <t>UAV05130</t>
    <phoneticPr fontId="5"/>
  </si>
  <si>
    <t>UAV05082</t>
    <phoneticPr fontId="5"/>
  </si>
  <si>
    <t>UAV04821</t>
    <phoneticPr fontId="5"/>
  </si>
  <si>
    <t>UAV04823</t>
    <phoneticPr fontId="5"/>
  </si>
  <si>
    <t>UAV04824</t>
    <phoneticPr fontId="5"/>
  </si>
  <si>
    <t>UAV04822</t>
    <phoneticPr fontId="5"/>
  </si>
  <si>
    <t>UAV05081</t>
    <phoneticPr fontId="5"/>
  </si>
  <si>
    <t>UAV05080</t>
    <phoneticPr fontId="5"/>
  </si>
  <si>
    <t>UAV51909</t>
    <phoneticPr fontId="5"/>
  </si>
  <si>
    <t>小田部</t>
    <rPh sb="0" eb="3">
      <t>オタベ</t>
    </rPh>
    <phoneticPr fontId="5"/>
  </si>
  <si>
    <t>都築テクノサービス株式会社</t>
    <phoneticPr fontId="5"/>
  </si>
  <si>
    <t>105-0022</t>
    <phoneticPr fontId="5"/>
  </si>
  <si>
    <t>東京都港区海岸１－１１－１　ニューピア竹芝ノースタワー23F</t>
    <phoneticPr fontId="5"/>
  </si>
  <si>
    <t>03-3435-9261</t>
    <phoneticPr fontId="5"/>
  </si>
  <si>
    <t>IPA20029</t>
    <phoneticPr fontId="5"/>
  </si>
  <si>
    <t>田中(高橋)</t>
    <rPh sb="0" eb="2">
      <t>タナカ</t>
    </rPh>
    <rPh sb="3" eb="5">
      <t>タカハシ</t>
    </rPh>
    <phoneticPr fontId="5"/>
  </si>
  <si>
    <t>宇佐市橋津太陽光発電所</t>
    <phoneticPr fontId="5"/>
  </si>
  <si>
    <t>879-1134</t>
    <phoneticPr fontId="5"/>
  </si>
  <si>
    <t>大分県</t>
    <rPh sb="0" eb="3">
      <t>オオイタケン</t>
    </rPh>
    <phoneticPr fontId="5"/>
  </si>
  <si>
    <t>宇佐市大字橋津字萱場1274</t>
    <phoneticPr fontId="5"/>
  </si>
  <si>
    <t>安井 治徒</t>
    <phoneticPr fontId="5"/>
  </si>
  <si>
    <t>097-553-2561</t>
    <phoneticPr fontId="5"/>
  </si>
  <si>
    <t>097-551-0533</t>
    <phoneticPr fontId="5"/>
  </si>
  <si>
    <t>福岡県福岡市那の川1丁目 24番地1号 九電工福岡支店ビル5F</t>
    <phoneticPr fontId="5"/>
  </si>
  <si>
    <t>092-523-8145</t>
    <phoneticPr fontId="5"/>
  </si>
  <si>
    <t>092-523-8401</t>
    <phoneticPr fontId="5"/>
  </si>
  <si>
    <t>株式会社九電工　大分支店</t>
    <phoneticPr fontId="5"/>
  </si>
  <si>
    <t>870-0933</t>
    <phoneticPr fontId="5"/>
  </si>
  <si>
    <t>大分県大分市花津留2丁目25-16</t>
    <phoneticPr fontId="5"/>
  </si>
  <si>
    <t>TLV03243</t>
  </si>
  <si>
    <t>23831368-001</t>
    <phoneticPr fontId="5"/>
  </si>
  <si>
    <t>TLV03285</t>
  </si>
  <si>
    <t>TLV03287</t>
  </si>
  <si>
    <t>TKV35220</t>
    <phoneticPr fontId="5"/>
  </si>
  <si>
    <t>IPS23013</t>
    <phoneticPr fontId="5"/>
  </si>
  <si>
    <t>映像・営業・コラボ（営業）</t>
  </si>
  <si>
    <t>窪田</t>
  </si>
  <si>
    <t>東日本部１課</t>
  </si>
  <si>
    <t>野里電気工業株式会社</t>
  </si>
  <si>
    <t>370-3333</t>
  </si>
  <si>
    <t>群馬県</t>
  </si>
  <si>
    <t>高崎市高浜町252番地の１　高浜クリーンセンター</t>
  </si>
  <si>
    <t>群馬営業所</t>
  </si>
  <si>
    <t>宇都宮　裕司</t>
  </si>
  <si>
    <t>070-7431-6755</t>
  </si>
  <si>
    <t>パナソニック株式会社　エレクトリックワークス社</t>
  </si>
  <si>
    <t>東京都港区東新橋1-5-1パナソニック東京汐留ビル22F</t>
  </si>
  <si>
    <t>法人ソリューション営業所</t>
  </si>
  <si>
    <t>090-6516-1951</t>
  </si>
  <si>
    <t>群馬県高崎市高浜町252番地の１　高浜クリーンセンター</t>
  </si>
  <si>
    <t xml:space="preserve">WV-S1536LUX												</t>
  </si>
  <si>
    <t>WIV22935</t>
  </si>
  <si>
    <t>24532362-001</t>
  </si>
  <si>
    <t>WIV22933</t>
  </si>
  <si>
    <t>WIV22936</t>
  </si>
  <si>
    <t>WIV22939</t>
  </si>
  <si>
    <t>WIV22934</t>
  </si>
  <si>
    <t>WIV22947</t>
  </si>
  <si>
    <t>WIV24818</t>
  </si>
  <si>
    <t>WIV24719</t>
  </si>
  <si>
    <t>WIV22927</t>
  </si>
  <si>
    <t>WIV22942</t>
  </si>
  <si>
    <t>WIV22943</t>
  </si>
  <si>
    <t>WIV22940</t>
  </si>
  <si>
    <t>野里電気工業株式会社</t>
    <phoneticPr fontId="12"/>
  </si>
  <si>
    <t>WHV24930</t>
  </si>
  <si>
    <t>J-WJNX300/12-CP3S</t>
    <phoneticPr fontId="12"/>
  </si>
  <si>
    <t>WIV06412</t>
  </si>
  <si>
    <t>WIV06411</t>
  </si>
  <si>
    <t>WIV06503</t>
  </si>
  <si>
    <t>WIV06415</t>
  </si>
  <si>
    <t>WIV06497</t>
  </si>
  <si>
    <t>WIV06410</t>
  </si>
  <si>
    <t>WIV06404</t>
  </si>
  <si>
    <t>WIV06406</t>
  </si>
  <si>
    <t>WIV06419</t>
  </si>
  <si>
    <t>WIV06499</t>
  </si>
  <si>
    <t>WIV06424</t>
  </si>
  <si>
    <t>WIV06407</t>
  </si>
  <si>
    <t>WIV06501</t>
  </si>
  <si>
    <t>WIV06504</t>
  </si>
  <si>
    <t>IPS23001</t>
    <phoneticPr fontId="5"/>
  </si>
  <si>
    <t>映像・営業・営業１部営業２課</t>
    <phoneticPr fontId="12"/>
  </si>
  <si>
    <t>萩谷</t>
    <phoneticPr fontId="12"/>
  </si>
  <si>
    <t>FS Japan Project27合同会社</t>
    <phoneticPr fontId="5"/>
  </si>
  <si>
    <t>329-3143</t>
    <phoneticPr fontId="12"/>
  </si>
  <si>
    <t>栃木県</t>
  </si>
  <si>
    <t xml:space="preserve">那須塩原市三本木519-1 </t>
    <phoneticPr fontId="12"/>
  </si>
  <si>
    <t>職務執行者</t>
    <phoneticPr fontId="12"/>
  </si>
  <si>
    <t>ビュフォード・ジェームス・エベレット</t>
    <phoneticPr fontId="12"/>
  </si>
  <si>
    <t>03-5532-0480</t>
    <phoneticPr fontId="12"/>
  </si>
  <si>
    <t>株式会社　稲沢商会　東京支店</t>
  </si>
  <si>
    <t>110-0015</t>
    <phoneticPr fontId="12"/>
  </si>
  <si>
    <t>東京都台東区東上野３丁目３５番９号　本池田ビル　3F</t>
    <phoneticPr fontId="12"/>
  </si>
  <si>
    <t>03-6803-0173</t>
    <phoneticPr fontId="12"/>
  </si>
  <si>
    <t>FS Japan Project40合同会社</t>
    <phoneticPr fontId="12"/>
  </si>
  <si>
    <t>100-6031</t>
    <phoneticPr fontId="12"/>
  </si>
  <si>
    <t>東京都千代田区霞が関三丁目２番５号霞が関ビルディング３１階</t>
    <phoneticPr fontId="12"/>
  </si>
  <si>
    <t>職務執行者</t>
  </si>
  <si>
    <t xml:space="preserve">WJ-NX300/4 </t>
    <phoneticPr fontId="12"/>
  </si>
  <si>
    <t xml:space="preserve">VFV44190 </t>
  </si>
  <si>
    <t>24344407-001</t>
    <phoneticPr fontId="12"/>
  </si>
  <si>
    <t>J-WJNX300/4-CP5S</t>
  </si>
  <si>
    <t>那須塩原市三本木519-1</t>
    <phoneticPr fontId="12"/>
  </si>
  <si>
    <t xml:space="preserve">WV-S6530NJ </t>
    <phoneticPr fontId="12"/>
  </si>
  <si>
    <t xml:space="preserve">VGV00492 </t>
  </si>
  <si>
    <t>J-WVS6530NJ-CP5S</t>
    <phoneticPr fontId="12"/>
  </si>
  <si>
    <t>324-0002</t>
    <phoneticPr fontId="12"/>
  </si>
  <si>
    <t>大田原市羽田字藤形輪1120-1</t>
    <phoneticPr fontId="12"/>
  </si>
  <si>
    <t>株式会社　稲沢商会　東京支店</t>
    <phoneticPr fontId="12"/>
  </si>
  <si>
    <t xml:space="preserve">WV-S6530NJ </t>
  </si>
  <si>
    <t xml:space="preserve">VGV00509 </t>
  </si>
  <si>
    <t>J-WVS6530NJ-CP5S</t>
  </si>
  <si>
    <t xml:space="preserve">VGV00521 </t>
  </si>
  <si>
    <t>IPS23002</t>
    <phoneticPr fontId="5"/>
  </si>
  <si>
    <t>FS Japan Project26合同会社</t>
    <phoneticPr fontId="12"/>
  </si>
  <si>
    <t>322-0531</t>
  </si>
  <si>
    <t>鹿沼市南上野町字大野原521番7</t>
    <phoneticPr fontId="12"/>
  </si>
  <si>
    <t xml:space="preserve">WJ-NX300/4 </t>
  </si>
  <si>
    <t xml:space="preserve">VFV44210 </t>
  </si>
  <si>
    <t>24345459-001</t>
    <phoneticPr fontId="12"/>
  </si>
  <si>
    <t>FS Japan Project26合同会社</t>
  </si>
  <si>
    <t xml:space="preserve">VGV00530 </t>
  </si>
  <si>
    <t xml:space="preserve">VGV00508 </t>
  </si>
  <si>
    <t xml:space="preserve">VGV00465 </t>
  </si>
  <si>
    <t>IPS23003</t>
    <phoneticPr fontId="5"/>
  </si>
  <si>
    <t>FS Japan ProjectB5合同会社</t>
    <phoneticPr fontId="5"/>
  </si>
  <si>
    <t>329-2801</t>
  </si>
  <si>
    <t>那須塩原市関谷字日の出1581番11</t>
    <phoneticPr fontId="12"/>
  </si>
  <si>
    <t>長尾誠</t>
    <phoneticPr fontId="12"/>
  </si>
  <si>
    <t>FS Japan Project25５合同会社</t>
    <phoneticPr fontId="12"/>
  </si>
  <si>
    <t xml:space="preserve">VBV46755 </t>
  </si>
  <si>
    <t>24345464-001</t>
    <phoneticPr fontId="12"/>
  </si>
  <si>
    <t xml:space="preserve">VGV00536 </t>
  </si>
  <si>
    <t>329-2804</t>
  </si>
  <si>
    <t>那須塩原市折戸字上野山144他</t>
    <phoneticPr fontId="12"/>
  </si>
  <si>
    <t xml:space="preserve">VGV00512 </t>
  </si>
  <si>
    <t xml:space="preserve">VGV00498 </t>
  </si>
  <si>
    <t>IPS23004</t>
    <phoneticPr fontId="5"/>
  </si>
  <si>
    <t>FS Japan Project24合同会社</t>
  </si>
  <si>
    <t xml:space="preserve">VFV44199 </t>
  </si>
  <si>
    <t>24345466-001</t>
    <phoneticPr fontId="12"/>
  </si>
  <si>
    <t xml:space="preserve">VGV00540 </t>
  </si>
  <si>
    <t>FS Japan Project24合同会社</t>
    <phoneticPr fontId="12"/>
  </si>
  <si>
    <t>325-0108</t>
  </si>
  <si>
    <t>那須塩原市箭坪字海道下4他</t>
    <phoneticPr fontId="12"/>
  </si>
  <si>
    <t xml:space="preserve">VGV00534 </t>
  </si>
  <si>
    <t xml:space="preserve">VGV00513 </t>
  </si>
  <si>
    <t xml:space="preserve">VGV00494 </t>
  </si>
  <si>
    <t xml:space="preserve">VGV00501 </t>
  </si>
  <si>
    <t xml:space="preserve">VGV00531 </t>
  </si>
  <si>
    <t>IPS23005</t>
    <phoneticPr fontId="5"/>
  </si>
  <si>
    <t>FS Japan ProjectB4合同会社</t>
    <phoneticPr fontId="5"/>
  </si>
  <si>
    <t>325-0303</t>
  </si>
  <si>
    <t xml:space="preserve">那須郡那須町高久乙２７２５ </t>
    <phoneticPr fontId="12"/>
  </si>
  <si>
    <t>03-5776-1368</t>
  </si>
  <si>
    <t xml:space="preserve">VFV44189 </t>
  </si>
  <si>
    <t>24345467-001</t>
    <phoneticPr fontId="12"/>
  </si>
  <si>
    <t xml:space="preserve">VGV00491 </t>
  </si>
  <si>
    <t>325-0032</t>
  </si>
  <si>
    <t xml:space="preserve">那須郡那須町大字高久丙北原1796-1 </t>
    <phoneticPr fontId="12"/>
  </si>
  <si>
    <t xml:space="preserve">VGV00535 </t>
  </si>
  <si>
    <t xml:space="preserve">VGV00533 </t>
  </si>
  <si>
    <t>IPS23006</t>
    <phoneticPr fontId="5"/>
  </si>
  <si>
    <t>FS Japan Project24合同会社</t>
    <phoneticPr fontId="5"/>
  </si>
  <si>
    <t xml:space="preserve">VFV44201 </t>
  </si>
  <si>
    <t>24345472-001</t>
    <phoneticPr fontId="12"/>
  </si>
  <si>
    <t xml:space="preserve">VGV00532 </t>
  </si>
  <si>
    <t>325-0115</t>
  </si>
  <si>
    <t>那須塩原市百村字笹野曽里3-37他</t>
    <phoneticPr fontId="12"/>
  </si>
  <si>
    <t xml:space="preserve">VAV00753 </t>
  </si>
  <si>
    <t xml:space="preserve">VGV00539 </t>
  </si>
  <si>
    <t xml:space="preserve">VGV00517 </t>
  </si>
  <si>
    <t xml:space="preserve">VGV00523 </t>
  </si>
  <si>
    <t>IPS23007</t>
    <phoneticPr fontId="5"/>
  </si>
  <si>
    <t>PupleSol合同会社</t>
    <phoneticPr fontId="12"/>
  </si>
  <si>
    <t>989-6941</t>
  </si>
  <si>
    <t>宮城県</t>
  </si>
  <si>
    <t>大崎市鳴子温泉鬼首字禿丘15-1</t>
  </si>
  <si>
    <t>スンポップ・プロンパナピタック</t>
  </si>
  <si>
    <t>989-6941</t>
    <phoneticPr fontId="12"/>
  </si>
  <si>
    <t>宮城県大崎市鳴子温泉鬼首字禿丘15-1</t>
    <phoneticPr fontId="12"/>
  </si>
  <si>
    <t>VBV46770</t>
  </si>
  <si>
    <t>24375335-001</t>
    <phoneticPr fontId="12"/>
  </si>
  <si>
    <t>J-WJNX300/8-CP5S</t>
    <phoneticPr fontId="12"/>
  </si>
  <si>
    <t>PupleSol合同会社</t>
  </si>
  <si>
    <t>VBV00559</t>
  </si>
  <si>
    <t>VGV00486</t>
  </si>
  <si>
    <t>VBV00564</t>
  </si>
  <si>
    <t>VAV00728</t>
  </si>
  <si>
    <t>VGV00487</t>
  </si>
  <si>
    <t>VGV00515</t>
  </si>
  <si>
    <t>VGV00518</t>
  </si>
  <si>
    <t>VBV00565</t>
  </si>
  <si>
    <t>VGV00507</t>
  </si>
  <si>
    <t>VBV00638</t>
  </si>
  <si>
    <t>VGV00516</t>
  </si>
  <si>
    <t>VFV00833</t>
  </si>
  <si>
    <t>VGV00519</t>
  </si>
  <si>
    <t>IPS23008</t>
    <phoneticPr fontId="5"/>
  </si>
  <si>
    <t>那須塩原市関谷字日の出1581番11</t>
  </si>
  <si>
    <t>長尾誠</t>
  </si>
  <si>
    <t>03-5532-0480</t>
  </si>
  <si>
    <t>FS Japan Project2５合同会社</t>
  </si>
  <si>
    <t>100-6031</t>
  </si>
  <si>
    <t>東京都千代田区霞が関三丁目２番５号霞が関ビルディング３１階</t>
  </si>
  <si>
    <t>VFV44207</t>
  </si>
  <si>
    <t>24375621-001</t>
    <phoneticPr fontId="12"/>
  </si>
  <si>
    <t>J-WJNX300/4-CP5S</t>
    <phoneticPr fontId="12"/>
  </si>
  <si>
    <t>VGV00511</t>
  </si>
  <si>
    <t>那須塩原市百村字笹野曽里3-37他</t>
  </si>
  <si>
    <t>VAV00754</t>
  </si>
  <si>
    <t>VAV00485</t>
  </si>
  <si>
    <t>VGV00482</t>
  </si>
  <si>
    <t>VGV00537</t>
  </si>
  <si>
    <t>IPS23009</t>
    <phoneticPr fontId="5"/>
  </si>
  <si>
    <t>FS Japan Project4合同会社</t>
    <phoneticPr fontId="12"/>
  </si>
  <si>
    <t>大分県</t>
  </si>
  <si>
    <t>日田市大字友田字柳井２８９３番４６他</t>
  </si>
  <si>
    <t>ビュフォード・ジェームス・エベレット</t>
  </si>
  <si>
    <t>VFV44208</t>
  </si>
  <si>
    <t>24375623-001</t>
    <phoneticPr fontId="12"/>
  </si>
  <si>
    <t>VGV00510</t>
  </si>
  <si>
    <t>FS Japan Project4合同会社</t>
  </si>
  <si>
    <t>VGV00495</t>
  </si>
  <si>
    <t>VGV00538</t>
  </si>
  <si>
    <t>IPS23010</t>
    <phoneticPr fontId="5"/>
  </si>
  <si>
    <t>FS Japan Project１合同会社</t>
  </si>
  <si>
    <t>324-0037</t>
  </si>
  <si>
    <t>大田原市上石上字東山1738-1他</t>
  </si>
  <si>
    <t>VEV36201</t>
  </si>
  <si>
    <t>24375624-001</t>
    <phoneticPr fontId="12"/>
  </si>
  <si>
    <t>FS Japan Project１合同会社</t>
    <phoneticPr fontId="12"/>
  </si>
  <si>
    <t>VBV00574</t>
  </si>
  <si>
    <t>329-2815</t>
  </si>
  <si>
    <t>那須塩原市下大貫字原境1124-5他</t>
  </si>
  <si>
    <t>VAV00718</t>
  </si>
  <si>
    <t>VAV00727</t>
  </si>
  <si>
    <t>VBV00570</t>
  </si>
  <si>
    <t>VAV00757</t>
  </si>
  <si>
    <t>VBV00546</t>
  </si>
  <si>
    <t>VBV00562</t>
  </si>
  <si>
    <t>VBV00555</t>
  </si>
  <si>
    <t>VBV00551</t>
  </si>
  <si>
    <t>IPS23011</t>
    <phoneticPr fontId="5"/>
  </si>
  <si>
    <t>972-8336</t>
  </si>
  <si>
    <t>福島県</t>
  </si>
  <si>
    <t>いわき市渡辺町上釜戸字上ノ代１７５－５他</t>
  </si>
  <si>
    <t>～</t>
    <phoneticPr fontId="12"/>
  </si>
  <si>
    <t>WJ-NX300/4</t>
    <phoneticPr fontId="12"/>
  </si>
  <si>
    <t>VFV44209</t>
  </si>
  <si>
    <t>24443705-001</t>
    <phoneticPr fontId="12"/>
  </si>
  <si>
    <t>FS Japan Project40合同会社</t>
  </si>
  <si>
    <t>WV-S6530NJ</t>
    <phoneticPr fontId="12"/>
  </si>
  <si>
    <t>VGV00520</t>
  </si>
  <si>
    <t>VGV00489</t>
  </si>
  <si>
    <t>VGV000493</t>
  </si>
  <si>
    <t>IPS23012</t>
    <phoneticPr fontId="5"/>
  </si>
  <si>
    <t>映像・営業・営業１部営業３課</t>
    <phoneticPr fontId="12"/>
  </si>
  <si>
    <t>加藤</t>
    <rPh sb="0" eb="2">
      <t>カトウ</t>
    </rPh>
    <phoneticPr fontId="12"/>
  </si>
  <si>
    <t>奈良市役所</t>
    <phoneticPr fontId="12"/>
  </si>
  <si>
    <t>630-8580</t>
    <phoneticPr fontId="12"/>
  </si>
  <si>
    <t xml:space="preserve"> 奈良県</t>
    <phoneticPr fontId="12"/>
  </si>
  <si>
    <t>奈良市二条大路南１丁目１−１</t>
    <phoneticPr fontId="12"/>
  </si>
  <si>
    <t>保護課</t>
    <phoneticPr fontId="12"/>
  </si>
  <si>
    <t>本田</t>
    <phoneticPr fontId="12"/>
  </si>
  <si>
    <t>0742-34-4757</t>
  </si>
  <si>
    <t>サンテレホン株式会社　</t>
    <phoneticPr fontId="12"/>
  </si>
  <si>
    <t>540-0011</t>
    <phoneticPr fontId="12"/>
  </si>
  <si>
    <t>大阪市中央区農人橋1丁目4-34　信金中央金庫ビル８階</t>
    <phoneticPr fontId="12"/>
  </si>
  <si>
    <t>関西営業部　営業４課</t>
    <phoneticPr fontId="12"/>
  </si>
  <si>
    <t>06-6941-5705</t>
    <phoneticPr fontId="12"/>
  </si>
  <si>
    <t xml:space="preserve"> 奈良県奈良市二条大路南１丁目１−１</t>
    <phoneticPr fontId="12"/>
  </si>
  <si>
    <t>0742-34-4757</t>
    <phoneticPr fontId="12"/>
  </si>
  <si>
    <t>WV-S2136LUX</t>
    <phoneticPr fontId="12"/>
  </si>
  <si>
    <t>XAV18109</t>
  </si>
  <si>
    <t>24532362-001</t>
    <phoneticPr fontId="12"/>
  </si>
  <si>
    <t>J-WVS2136LUX-CP5S</t>
  </si>
  <si>
    <t>XAV18081</t>
  </si>
  <si>
    <t>XAV18186</t>
  </si>
  <si>
    <t>WJ-NU101/2</t>
    <phoneticPr fontId="12"/>
  </si>
  <si>
    <t>XAV13099</t>
  </si>
  <si>
    <t>J-WJNU101/2-CP5S</t>
    <phoneticPr fontId="12"/>
  </si>
  <si>
    <t xml:space="preserve">WV-S1536LUX												</t>
    <phoneticPr fontId="12"/>
  </si>
  <si>
    <t>WIV24736</t>
  </si>
  <si>
    <t>WIV24749</t>
  </si>
  <si>
    <t>WIV24748</t>
  </si>
  <si>
    <t>WIV24822</t>
  </si>
  <si>
    <t>WIV24829</t>
  </si>
  <si>
    <t>WIV24813</t>
  </si>
  <si>
    <t>WIV22938</t>
  </si>
  <si>
    <t>WIV24752</t>
  </si>
  <si>
    <t>WIV22921</t>
  </si>
  <si>
    <t>IPA21001</t>
    <phoneticPr fontId="5"/>
  </si>
  <si>
    <t>坂本</t>
    <rPh sb="0" eb="2">
      <t>サカモト</t>
    </rPh>
    <phoneticPr fontId="5"/>
  </si>
  <si>
    <t>ＦＳＣ</t>
    <phoneticPr fontId="5"/>
  </si>
  <si>
    <t>APMターミナルズジャパン株式会社</t>
    <phoneticPr fontId="5"/>
  </si>
  <si>
    <t>231-0816</t>
    <phoneticPr fontId="5"/>
  </si>
  <si>
    <t>横浜市中区南本牧2番地　MC-4管理棟　3F</t>
    <phoneticPr fontId="5"/>
  </si>
  <si>
    <t>APMターミナルズジャパン㈱ 気付　ネットチャート㈱</t>
    <phoneticPr fontId="5"/>
  </si>
  <si>
    <t>科野</t>
    <phoneticPr fontId="5"/>
  </si>
  <si>
    <t>070-6913-3181</t>
    <phoneticPr fontId="5"/>
  </si>
  <si>
    <t>パナソニックLSネットワークス株式会社</t>
    <phoneticPr fontId="5"/>
  </si>
  <si>
    <t>東京都港区東新橋2丁目12番7号 住友東新橋ビル 2号館1階</t>
    <phoneticPr fontId="5"/>
  </si>
  <si>
    <t>カスタマーサービス技術部ソリューション保守課</t>
    <phoneticPr fontId="5"/>
  </si>
  <si>
    <t>03-6402-5302</t>
    <phoneticPr fontId="5"/>
  </si>
  <si>
    <t>神奈川県横浜市中区南本牧2番地　MC-4管理棟　3F</t>
    <phoneticPr fontId="5"/>
  </si>
  <si>
    <t>WJ-NX200/V1</t>
    <phoneticPr fontId="5"/>
  </si>
  <si>
    <t>TJV23209</t>
    <phoneticPr fontId="5"/>
  </si>
  <si>
    <t>消耗部品交換対象</t>
    <rPh sb="0" eb="2">
      <t>ショウモウ</t>
    </rPh>
    <rPh sb="2" eb="4">
      <t>ブヒン</t>
    </rPh>
    <rPh sb="4" eb="6">
      <t>コウカン</t>
    </rPh>
    <rPh sb="6" eb="8">
      <t>タイショウ</t>
    </rPh>
    <phoneticPr fontId="5"/>
  </si>
  <si>
    <t>23832719 - 001</t>
    <phoneticPr fontId="5"/>
  </si>
  <si>
    <t>UAV09710</t>
    <phoneticPr fontId="5"/>
  </si>
  <si>
    <t>IPA21002</t>
    <phoneticPr fontId="5"/>
  </si>
  <si>
    <t>大津市役所</t>
    <phoneticPr fontId="5"/>
  </si>
  <si>
    <t>520-8575</t>
    <phoneticPr fontId="5"/>
  </si>
  <si>
    <t>滋賀県</t>
    <phoneticPr fontId="5"/>
  </si>
  <si>
    <t>大津市御陵町3-1</t>
    <phoneticPr fontId="5"/>
  </si>
  <si>
    <t>政策調整部　情報システム課</t>
    <phoneticPr fontId="5"/>
  </si>
  <si>
    <t>駒林 雅喜</t>
    <phoneticPr fontId="5"/>
  </si>
  <si>
    <t>077-528-2713</t>
    <phoneticPr fontId="5"/>
  </si>
  <si>
    <t>077-522-9300</t>
    <phoneticPr fontId="5"/>
  </si>
  <si>
    <t>スイッチ営業部首都圏第3課</t>
    <phoneticPr fontId="5"/>
  </si>
  <si>
    <t>滋賀県大津市御陵町3-1</t>
    <phoneticPr fontId="5"/>
  </si>
  <si>
    <t>077-528-2713</t>
  </si>
  <si>
    <t>077-522-9300</t>
  </si>
  <si>
    <t>TLV29821</t>
    <phoneticPr fontId="5"/>
  </si>
  <si>
    <t>23828917-001</t>
    <phoneticPr fontId="5"/>
  </si>
  <si>
    <t>TLV29824</t>
    <phoneticPr fontId="5"/>
  </si>
  <si>
    <t>TLV29834</t>
    <phoneticPr fontId="5"/>
  </si>
  <si>
    <t>TLV29835</t>
    <phoneticPr fontId="5"/>
  </si>
  <si>
    <t>TLV29837</t>
    <phoneticPr fontId="5"/>
  </si>
  <si>
    <t>TLV29840</t>
    <phoneticPr fontId="5"/>
  </si>
  <si>
    <t>TLV29890</t>
    <phoneticPr fontId="5"/>
  </si>
  <si>
    <t>TLV29904</t>
    <phoneticPr fontId="5"/>
  </si>
  <si>
    <t>TLV31590</t>
    <phoneticPr fontId="5"/>
  </si>
  <si>
    <t>TLV31591</t>
    <phoneticPr fontId="5"/>
  </si>
  <si>
    <t>TLV31606</t>
    <phoneticPr fontId="5"/>
  </si>
  <si>
    <t>TLV31607</t>
    <phoneticPr fontId="5"/>
  </si>
  <si>
    <t>TLV31608</t>
    <phoneticPr fontId="5"/>
  </si>
  <si>
    <t>TLV31609</t>
    <phoneticPr fontId="5"/>
  </si>
  <si>
    <t>TLV31612</t>
    <phoneticPr fontId="5"/>
  </si>
  <si>
    <t>TLV31613</t>
    <phoneticPr fontId="5"/>
  </si>
  <si>
    <t>TLV31841</t>
    <phoneticPr fontId="5"/>
  </si>
  <si>
    <t>TLV31842</t>
    <phoneticPr fontId="5"/>
  </si>
  <si>
    <t>TLV31896</t>
    <phoneticPr fontId="5"/>
  </si>
  <si>
    <t>TLV31897</t>
    <phoneticPr fontId="5"/>
  </si>
  <si>
    <t>TLV31914</t>
    <phoneticPr fontId="5"/>
  </si>
  <si>
    <t>TLV31917</t>
    <phoneticPr fontId="5"/>
  </si>
  <si>
    <t>TLV35849</t>
    <phoneticPr fontId="5"/>
  </si>
  <si>
    <t>TLV35850</t>
    <phoneticPr fontId="5"/>
  </si>
  <si>
    <t>UAV08739</t>
    <phoneticPr fontId="5"/>
  </si>
  <si>
    <t>WV-S2511LN</t>
    <phoneticPr fontId="5"/>
  </si>
  <si>
    <t>TKV08396</t>
    <phoneticPr fontId="5"/>
  </si>
  <si>
    <t>TLV31366</t>
    <phoneticPr fontId="5"/>
  </si>
  <si>
    <t>TLV31367</t>
    <phoneticPr fontId="5"/>
  </si>
  <si>
    <t>WJ-GXD300</t>
    <phoneticPr fontId="5"/>
  </si>
  <si>
    <t xml:space="preserve">TLV04464 </t>
    <phoneticPr fontId="5"/>
  </si>
  <si>
    <t xml:space="preserve">THV90087 </t>
    <phoneticPr fontId="5"/>
  </si>
  <si>
    <t>UAV08530</t>
    <phoneticPr fontId="5"/>
  </si>
  <si>
    <t>UAV08491</t>
    <phoneticPr fontId="5"/>
  </si>
  <si>
    <t>IPA21003</t>
    <phoneticPr fontId="5"/>
  </si>
  <si>
    <t>三井住友トラスト・アセットマネジメント株式会社</t>
    <phoneticPr fontId="5"/>
  </si>
  <si>
    <t>105-0014</t>
    <phoneticPr fontId="5"/>
  </si>
  <si>
    <t>港区芝３－３３－１　三井住友信託銀行芝ビル</t>
    <phoneticPr fontId="5"/>
  </si>
  <si>
    <t>管理部</t>
    <phoneticPr fontId="5"/>
  </si>
  <si>
    <t>亀山 佳之</t>
    <phoneticPr fontId="5"/>
  </si>
  <si>
    <t>03-6453-3510</t>
    <phoneticPr fontId="5"/>
  </si>
  <si>
    <t>03-6453-3860</t>
    <phoneticPr fontId="5"/>
  </si>
  <si>
    <t>スイッチ営業部　首都圏営業第三課</t>
    <phoneticPr fontId="5"/>
  </si>
  <si>
    <t>東京都港区芝３－３３－１　三井住友信託銀行芝ビル</t>
  </si>
  <si>
    <t>03-6453-3510</t>
  </si>
  <si>
    <t>03-6453-3860</t>
  </si>
  <si>
    <t>WV-S1130VRJ</t>
    <phoneticPr fontId="5"/>
  </si>
  <si>
    <t>TLV05437</t>
  </si>
  <si>
    <t>23837513-001</t>
    <phoneticPr fontId="5"/>
  </si>
  <si>
    <t>WV-S1130VRJ</t>
  </si>
  <si>
    <t>TLV05380</t>
  </si>
  <si>
    <t>TLV05394</t>
  </si>
  <si>
    <t>TLV05438</t>
  </si>
  <si>
    <t>TLV05379</t>
  </si>
  <si>
    <t>TLV05393</t>
  </si>
  <si>
    <t>WJ-NX300/12</t>
    <phoneticPr fontId="5"/>
  </si>
  <si>
    <t>TLV34134</t>
  </si>
  <si>
    <t>TLV34135</t>
  </si>
  <si>
    <t>WJ-HXE400</t>
    <phoneticPr fontId="5"/>
  </si>
  <si>
    <t>TKV21700</t>
  </si>
  <si>
    <t>TKV21703</t>
  </si>
  <si>
    <t>WJ-HDU41Q</t>
    <phoneticPr fontId="5"/>
  </si>
  <si>
    <t>TVL00730</t>
  </si>
  <si>
    <t>TVL00729</t>
  </si>
  <si>
    <t>TVL02159</t>
  </si>
  <si>
    <t>TVL02170</t>
  </si>
  <si>
    <t>IPA21004</t>
    <phoneticPr fontId="5"/>
  </si>
  <si>
    <t>学校法人鶴岡学園　北海道文教大学附属高等学校</t>
    <phoneticPr fontId="5"/>
  </si>
  <si>
    <t>061-1449</t>
    <phoneticPr fontId="5"/>
  </si>
  <si>
    <t>恵庭市黄金町中央5丁目207番11</t>
    <phoneticPr fontId="5"/>
  </si>
  <si>
    <t>岡部 洋輔</t>
    <phoneticPr fontId="5"/>
  </si>
  <si>
    <t>0123-25-5570</t>
    <phoneticPr fontId="5"/>
  </si>
  <si>
    <t>060-0809</t>
    <phoneticPr fontId="5"/>
  </si>
  <si>
    <t xml:space="preserve">北海道札幌市北区北9条西2丁目1番地　パナソニック札幌北九条ビル4階 </t>
    <phoneticPr fontId="5"/>
  </si>
  <si>
    <t>北海道営業所</t>
    <phoneticPr fontId="5"/>
  </si>
  <si>
    <t>011-736-1816</t>
    <phoneticPr fontId="5"/>
  </si>
  <si>
    <t>011-736-2360</t>
    <phoneticPr fontId="5"/>
  </si>
  <si>
    <t>北海道恵庭市黄金町中央5丁目207番11</t>
    <phoneticPr fontId="5"/>
  </si>
  <si>
    <t>0123-25-5570</t>
  </si>
  <si>
    <t>TJV08823</t>
  </si>
  <si>
    <t>23832366-003</t>
    <phoneticPr fontId="5"/>
  </si>
  <si>
    <t>TIV25220</t>
  </si>
  <si>
    <t>TIV25178</t>
  </si>
  <si>
    <t>TIV25213</t>
  </si>
  <si>
    <t>TIV25205</t>
  </si>
  <si>
    <t>TIV25209</t>
  </si>
  <si>
    <t>TIV25197</t>
  </si>
  <si>
    <t>TIV25235</t>
  </si>
  <si>
    <t>WV-S1531LTNJ</t>
    <phoneticPr fontId="5"/>
  </si>
  <si>
    <t>TLV11023</t>
  </si>
  <si>
    <t>WV-S1531LTNJ</t>
  </si>
  <si>
    <t>TLV11025</t>
  </si>
  <si>
    <t>UAV07152</t>
  </si>
  <si>
    <t>TLV11033</t>
  </si>
  <si>
    <t>IPA21005</t>
    <phoneticPr fontId="5"/>
  </si>
  <si>
    <t>西宮市役所</t>
    <phoneticPr fontId="5"/>
  </si>
  <si>
    <t>662-0918</t>
    <phoneticPr fontId="5"/>
  </si>
  <si>
    <t>西宮市六湛寺町10番3号</t>
    <phoneticPr fontId="5"/>
  </si>
  <si>
    <t>情報管理部 情報企画課</t>
    <phoneticPr fontId="5"/>
  </si>
  <si>
    <t>長谷川 敬之</t>
    <phoneticPr fontId="5"/>
  </si>
  <si>
    <t>0798-35-3523</t>
    <phoneticPr fontId="5"/>
  </si>
  <si>
    <t>0798-37-2032</t>
    <phoneticPr fontId="5"/>
  </si>
  <si>
    <t>541-0044</t>
    <phoneticPr fontId="5"/>
  </si>
  <si>
    <t>大阪府大阪市中央区伏見町２－１－１　</t>
    <phoneticPr fontId="5"/>
  </si>
  <si>
    <t>西日本営業部　近畿営業所</t>
    <phoneticPr fontId="5"/>
  </si>
  <si>
    <t>06-6209-2731</t>
    <phoneticPr fontId="5"/>
  </si>
  <si>
    <t>06-6209-2740</t>
    <phoneticPr fontId="5"/>
  </si>
  <si>
    <t>兵庫県西宮市六湛寺町10番3号</t>
    <phoneticPr fontId="5"/>
  </si>
  <si>
    <t>情報管理部　情報企画課</t>
    <phoneticPr fontId="5"/>
  </si>
  <si>
    <t>0798-35-3523</t>
  </si>
  <si>
    <t>0798-37-2032</t>
  </si>
  <si>
    <t>TLV16759</t>
    <phoneticPr fontId="5"/>
  </si>
  <si>
    <t>23114240-001</t>
    <phoneticPr fontId="5"/>
  </si>
  <si>
    <t>UAV03532</t>
    <phoneticPr fontId="5"/>
  </si>
  <si>
    <t>UAV03568</t>
    <phoneticPr fontId="5"/>
  </si>
  <si>
    <t>UAV03569</t>
    <phoneticPr fontId="5"/>
  </si>
  <si>
    <t>UAV04004</t>
    <phoneticPr fontId="5"/>
  </si>
  <si>
    <t>UAV04005</t>
    <phoneticPr fontId="5"/>
  </si>
  <si>
    <t>UAV04008</t>
    <phoneticPr fontId="5"/>
  </si>
  <si>
    <t>UAV04010</t>
    <phoneticPr fontId="5"/>
  </si>
  <si>
    <t>WV-S1130V</t>
    <phoneticPr fontId="5"/>
  </si>
  <si>
    <t>TLV33189</t>
    <phoneticPr fontId="5"/>
  </si>
  <si>
    <t>WV-S1130V</t>
  </si>
  <si>
    <t>TLV33192</t>
    <phoneticPr fontId="5"/>
  </si>
  <si>
    <t>TLV33217</t>
    <phoneticPr fontId="5"/>
  </si>
  <si>
    <t>TLV33200</t>
    <phoneticPr fontId="5"/>
  </si>
  <si>
    <t>TLV33218</t>
    <phoneticPr fontId="5"/>
  </si>
  <si>
    <t>TLV33190</t>
    <phoneticPr fontId="5"/>
  </si>
  <si>
    <t>TLV33199</t>
    <phoneticPr fontId="5"/>
  </si>
  <si>
    <t>TLV33193</t>
    <phoneticPr fontId="5"/>
  </si>
  <si>
    <t>UAV03610</t>
    <phoneticPr fontId="5"/>
  </si>
  <si>
    <t>UAV31147</t>
    <phoneticPr fontId="5"/>
  </si>
  <si>
    <t>UAV03620</t>
    <phoneticPr fontId="5"/>
  </si>
  <si>
    <t>UAV32489</t>
    <phoneticPr fontId="5"/>
  </si>
  <si>
    <t>UAV32504</t>
    <phoneticPr fontId="5"/>
  </si>
  <si>
    <t>UAV31150</t>
    <phoneticPr fontId="5"/>
  </si>
  <si>
    <t>UAV31149</t>
    <phoneticPr fontId="5"/>
  </si>
  <si>
    <t>UAV32492</t>
    <phoneticPr fontId="5"/>
  </si>
  <si>
    <t>UAV32505</t>
    <phoneticPr fontId="5"/>
  </si>
  <si>
    <t>UAV31137</t>
    <phoneticPr fontId="5"/>
  </si>
  <si>
    <t>UAV31146</t>
    <phoneticPr fontId="5"/>
  </si>
  <si>
    <t>UAV31145</t>
    <phoneticPr fontId="5"/>
  </si>
  <si>
    <t>UAV03680</t>
    <phoneticPr fontId="5"/>
  </si>
  <si>
    <t>WJ-GXD300</t>
  </si>
  <si>
    <t>UAV20623</t>
    <phoneticPr fontId="5"/>
  </si>
  <si>
    <t>IPA21006</t>
    <phoneticPr fontId="5"/>
  </si>
  <si>
    <t>法人営業本部 西日本営業部 ２課</t>
    <phoneticPr fontId="5"/>
  </si>
  <si>
    <t>藤本</t>
    <rPh sb="0" eb="2">
      <t>フジモト</t>
    </rPh>
    <phoneticPr fontId="5"/>
  </si>
  <si>
    <t>株式会社JR西日本ITソリューションズ</t>
    <phoneticPr fontId="5"/>
  </si>
  <si>
    <t>大阪市淀川区宮原4丁目1番6号（アクロス新大阪ビル５階）</t>
    <phoneticPr fontId="5"/>
  </si>
  <si>
    <t>品質管理部</t>
    <phoneticPr fontId="5"/>
  </si>
  <si>
    <t>奥瀬 信彦</t>
    <phoneticPr fontId="5"/>
  </si>
  <si>
    <t>540-8551　</t>
    <phoneticPr fontId="5"/>
  </si>
  <si>
    <t>交通・物流ソリューション事業部     第四インテグレーション部</t>
    <phoneticPr fontId="5"/>
  </si>
  <si>
    <t>大阪府大阪市淀川区宮原4丁目1番6号（アクロス新大阪ビル５階）</t>
    <rPh sb="0" eb="3">
      <t>オオサカフ</t>
    </rPh>
    <phoneticPr fontId="5"/>
  </si>
  <si>
    <t>年間</t>
  </si>
  <si>
    <t>UAV52645</t>
  </si>
  <si>
    <t>23829725-001</t>
    <phoneticPr fontId="5"/>
  </si>
  <si>
    <t>WJ-NX400/K</t>
    <phoneticPr fontId="5"/>
  </si>
  <si>
    <t>UAV25387</t>
  </si>
  <si>
    <t>UAV04768</t>
    <phoneticPr fontId="5"/>
  </si>
  <si>
    <t>IPA21007</t>
    <phoneticPr fontId="5"/>
  </si>
  <si>
    <t>ＰＴ営・営業５部５課</t>
    <phoneticPr fontId="5"/>
  </si>
  <si>
    <t>K-SMFL延岡門川太陽光発電所</t>
    <phoneticPr fontId="5"/>
  </si>
  <si>
    <t>889-0602</t>
    <phoneticPr fontId="5"/>
  </si>
  <si>
    <t>東臼杵郡門川町大字庵川664</t>
    <phoneticPr fontId="5"/>
  </si>
  <si>
    <t>長友</t>
    <phoneticPr fontId="5"/>
  </si>
  <si>
    <t>0982-52-5341</t>
    <phoneticPr fontId="5"/>
  </si>
  <si>
    <t>福岡県福岡市那の川1丁目24番地1号 九電工福岡支店ビル5F</t>
    <phoneticPr fontId="5"/>
  </si>
  <si>
    <t>092-525-6352</t>
    <phoneticPr fontId="5"/>
  </si>
  <si>
    <t>株式会社　九電工　日向営業所</t>
    <phoneticPr fontId="5"/>
  </si>
  <si>
    <t>883-0062</t>
    <phoneticPr fontId="5"/>
  </si>
  <si>
    <t>宮崎県日向市大字日知屋字亀川17360</t>
    <phoneticPr fontId="5"/>
  </si>
  <si>
    <t>UAV50757</t>
  </si>
  <si>
    <t>23854828-001</t>
    <phoneticPr fontId="5"/>
  </si>
  <si>
    <t>UAV50683</t>
  </si>
  <si>
    <t>UAV50741</t>
  </si>
  <si>
    <t>UBV01729</t>
  </si>
  <si>
    <t>UCV03661</t>
  </si>
  <si>
    <t>IPA21008</t>
    <phoneticPr fontId="5"/>
  </si>
  <si>
    <t>営業本・東日本営業部３課</t>
    <phoneticPr fontId="5"/>
  </si>
  <si>
    <t>葛西</t>
    <rPh sb="0" eb="2">
      <t>カサイ</t>
    </rPh>
    <phoneticPr fontId="5"/>
  </si>
  <si>
    <t>東京都港湾局　東京港建設事務所　高潮対策センター　</t>
  </si>
  <si>
    <t>135-0062</t>
  </si>
  <si>
    <t>江東区東雲１ 運河</t>
    <phoneticPr fontId="5"/>
  </si>
  <si>
    <t>維持保全担当</t>
  </si>
  <si>
    <t>大原　悟</t>
  </si>
  <si>
    <t>03-3521-3026</t>
  </si>
  <si>
    <t>ＮＴＴデータ北陸</t>
    <phoneticPr fontId="5"/>
  </si>
  <si>
    <t>石川県金沢市彦三町１－１－１金沢彦三１１１ビル２F</t>
    <phoneticPr fontId="5"/>
  </si>
  <si>
    <t>東京都港湾局　東京港建設事務所　高潮対策センター</t>
    <phoneticPr fontId="5"/>
  </si>
  <si>
    <t>135-0053</t>
    <phoneticPr fontId="5"/>
  </si>
  <si>
    <t>東京都江東区辰巳１丁目１ー３３</t>
    <phoneticPr fontId="5"/>
  </si>
  <si>
    <t>維持保全担当</t>
    <phoneticPr fontId="5"/>
  </si>
  <si>
    <t>03-3521-3026</t>
    <phoneticPr fontId="5"/>
  </si>
  <si>
    <t>TLV18467</t>
  </si>
  <si>
    <t>23805417-001</t>
    <phoneticPr fontId="5"/>
  </si>
  <si>
    <t>TLV13301</t>
  </si>
  <si>
    <t>TLV20101</t>
  </si>
  <si>
    <t>東京都港湾局　東京港建設事務所　高潮対策センター　</t>
    <phoneticPr fontId="5"/>
  </si>
  <si>
    <t>104-0053</t>
  </si>
  <si>
    <t>中央区晴海１丁目</t>
    <phoneticPr fontId="5"/>
  </si>
  <si>
    <t>TLV18471</t>
  </si>
  <si>
    <t>TLV20089</t>
  </si>
  <si>
    <t>TLV20095</t>
  </si>
  <si>
    <t>港区海岸３丁目６</t>
    <phoneticPr fontId="5"/>
  </si>
  <si>
    <t>TLV20092</t>
  </si>
  <si>
    <t>TLV20098</t>
  </si>
  <si>
    <t>TVL13302</t>
  </si>
  <si>
    <t>143-0012</t>
  </si>
  <si>
    <t>大田区大森東５丁目３７−２８</t>
    <phoneticPr fontId="5"/>
  </si>
  <si>
    <t>TVL20093</t>
  </si>
  <si>
    <t>WV-SUD638</t>
    <phoneticPr fontId="5"/>
  </si>
  <si>
    <t>TLV18476</t>
  </si>
  <si>
    <t>江東区辰巳１丁目１ー３３</t>
    <phoneticPr fontId="5"/>
  </si>
  <si>
    <t>UBV07877</t>
  </si>
  <si>
    <t>消耗部品交換対象</t>
  </si>
  <si>
    <t>UBV07871</t>
  </si>
  <si>
    <t>UBV07864</t>
  </si>
  <si>
    <t>UBV07870</t>
  </si>
  <si>
    <t>東京都港湾局　東京港建設事務所　第二高潮対策センター　</t>
  </si>
  <si>
    <t>港区港南３丁目９−５６</t>
    <phoneticPr fontId="5"/>
  </si>
  <si>
    <t>UBV07866</t>
  </si>
  <si>
    <t>UBV07868</t>
  </si>
  <si>
    <t>UBV07875</t>
  </si>
  <si>
    <t>UBV07869</t>
    <phoneticPr fontId="5"/>
  </si>
  <si>
    <t>IPA21009</t>
    <phoneticPr fontId="5"/>
  </si>
  <si>
    <t>田中(千)</t>
    <rPh sb="0" eb="2">
      <t>タナカ</t>
    </rPh>
    <rPh sb="3" eb="4">
      <t>チ</t>
    </rPh>
    <phoneticPr fontId="5"/>
  </si>
  <si>
    <t>株式会社瀬田月輪自動車教習所</t>
    <phoneticPr fontId="5"/>
  </si>
  <si>
    <t>520-2152</t>
  </si>
  <si>
    <t>大津市月輪１丁目６−１</t>
    <phoneticPr fontId="5"/>
  </si>
  <si>
    <t>前原　敏文</t>
    <phoneticPr fontId="5"/>
  </si>
  <si>
    <t>077-545-2222</t>
    <phoneticPr fontId="5"/>
  </si>
  <si>
    <t>兵庫県神戸市中央区磯上通４丁目１−６</t>
    <phoneticPr fontId="5"/>
  </si>
  <si>
    <t>IT事業部システム営業部</t>
    <phoneticPr fontId="5"/>
  </si>
  <si>
    <t>株式会社　瀬田月輪自動車教習所</t>
    <phoneticPr fontId="5"/>
  </si>
  <si>
    <t>520-2152</t>
    <phoneticPr fontId="5"/>
  </si>
  <si>
    <t>滋賀県大津市月輪１丁目６−１</t>
    <phoneticPr fontId="5"/>
  </si>
  <si>
    <t>UAV51780</t>
  </si>
  <si>
    <t>23848717-003</t>
    <phoneticPr fontId="5"/>
  </si>
  <si>
    <t>UBV21345</t>
  </si>
  <si>
    <t>WV-X4571L</t>
    <phoneticPr fontId="5"/>
  </si>
  <si>
    <t>TLV02520</t>
  </si>
  <si>
    <t>UCV30377</t>
  </si>
  <si>
    <t>IPA21010</t>
    <phoneticPr fontId="5"/>
  </si>
  <si>
    <t>中四国部１課</t>
    <phoneticPr fontId="5"/>
  </si>
  <si>
    <t>英田光太陽光発電所</t>
    <phoneticPr fontId="5"/>
  </si>
  <si>
    <t>701-2623</t>
    <phoneticPr fontId="5"/>
  </si>
  <si>
    <t>岡山県</t>
    <phoneticPr fontId="5"/>
  </si>
  <si>
    <t>美作市英田青野字馬喰坂786-1</t>
    <phoneticPr fontId="5"/>
  </si>
  <si>
    <t>吉住 仁志</t>
    <phoneticPr fontId="5"/>
  </si>
  <si>
    <t>086-206-6125</t>
    <phoneticPr fontId="5"/>
  </si>
  <si>
    <t>株式会社オートメイション・テクノロジー</t>
    <phoneticPr fontId="5"/>
  </si>
  <si>
    <t>株式会社 九電工 岡山営業所</t>
    <phoneticPr fontId="5"/>
  </si>
  <si>
    <t>700-0941</t>
    <phoneticPr fontId="5"/>
  </si>
  <si>
    <t>岡山県岡山市北区青江1丁目11-8</t>
    <phoneticPr fontId="5"/>
  </si>
  <si>
    <t>TKV12166</t>
  </si>
  <si>
    <t>23893391-003</t>
    <phoneticPr fontId="5"/>
  </si>
  <si>
    <t>TKV12248</t>
  </si>
  <si>
    <t>TKV12225</t>
  </si>
  <si>
    <t>TKV12252</t>
  </si>
  <si>
    <t>TKV12165</t>
  </si>
  <si>
    <t xml:space="preserve">TKV02722 </t>
  </si>
  <si>
    <t>ＰＴ営・営業６部１課</t>
    <phoneticPr fontId="5"/>
  </si>
  <si>
    <t>IPA21012</t>
    <phoneticPr fontId="5"/>
  </si>
  <si>
    <t>ＰＴ営・営業８部１課</t>
    <phoneticPr fontId="5"/>
  </si>
  <si>
    <t>安富</t>
    <phoneticPr fontId="5"/>
  </si>
  <si>
    <t>府中市環境センター</t>
    <phoneticPr fontId="5"/>
  </si>
  <si>
    <t>726-0012</t>
    <phoneticPr fontId="5"/>
  </si>
  <si>
    <t>広島県</t>
    <rPh sb="0" eb="3">
      <t>ヒロシマケン</t>
    </rPh>
    <phoneticPr fontId="5"/>
  </si>
  <si>
    <t>府中市中須町1541-1</t>
  </si>
  <si>
    <t>塩田　道彦</t>
  </si>
  <si>
    <t>0847-43-7143</t>
    <phoneticPr fontId="5"/>
  </si>
  <si>
    <t>広島県府中市中須町1541-1</t>
    <phoneticPr fontId="5"/>
  </si>
  <si>
    <t>UEV35394</t>
    <phoneticPr fontId="5"/>
  </si>
  <si>
    <t>23843974-001</t>
    <phoneticPr fontId="5"/>
  </si>
  <si>
    <t>UDV02338</t>
  </si>
  <si>
    <t>UDV02341</t>
  </si>
  <si>
    <t>UDV02344</t>
  </si>
  <si>
    <t>UDV02339</t>
  </si>
  <si>
    <t>UDV02337</t>
  </si>
  <si>
    <t>UDV02349</t>
  </si>
  <si>
    <t>IPA21013</t>
    <phoneticPr fontId="5"/>
  </si>
  <si>
    <t>桜井市役所</t>
    <phoneticPr fontId="5"/>
  </si>
  <si>
    <t>633-8585</t>
    <phoneticPr fontId="5"/>
  </si>
  <si>
    <t>奈良県</t>
    <rPh sb="0" eb="3">
      <t>ナラケン</t>
    </rPh>
    <phoneticPr fontId="5"/>
  </si>
  <si>
    <t>桜井市大字粟殿432-1</t>
    <phoneticPr fontId="5"/>
  </si>
  <si>
    <t>総務課　情報化推進係</t>
    <phoneticPr fontId="5"/>
  </si>
  <si>
    <t>林　央一郎</t>
    <phoneticPr fontId="5"/>
  </si>
  <si>
    <t>0744-44-9111</t>
    <phoneticPr fontId="5"/>
  </si>
  <si>
    <t>第一ソリューション営業統括部　ソリューション営業部　映像ソリューション営業課</t>
    <phoneticPr fontId="5"/>
  </si>
  <si>
    <t>奈良県桜井市大字粟殿432-1</t>
    <phoneticPr fontId="5"/>
  </si>
  <si>
    <t>WV-S2130</t>
    <phoneticPr fontId="5"/>
  </si>
  <si>
    <t>UFV17733</t>
  </si>
  <si>
    <t>23913147-001</t>
    <phoneticPr fontId="5"/>
  </si>
  <si>
    <t>WV-S2130</t>
  </si>
  <si>
    <t>UFV17736</t>
  </si>
  <si>
    <t>UFV17784</t>
  </si>
  <si>
    <t>UFV19626</t>
  </si>
  <si>
    <t>UFV19637</t>
  </si>
  <si>
    <t>UEV39001</t>
  </si>
  <si>
    <t>IPA21014</t>
    <phoneticPr fontId="5"/>
  </si>
  <si>
    <t>財務省</t>
    <phoneticPr fontId="5"/>
  </si>
  <si>
    <t>102-8486</t>
    <phoneticPr fontId="5"/>
  </si>
  <si>
    <t>千代田区九段南１－２－１　九段第三合同庁舎</t>
    <phoneticPr fontId="5"/>
  </si>
  <si>
    <t>理財局</t>
    <phoneticPr fontId="5"/>
  </si>
  <si>
    <t>理財局統合システム　ご担当者様</t>
    <phoneticPr fontId="5"/>
  </si>
  <si>
    <t>03-3581-4111</t>
    <phoneticPr fontId="5"/>
  </si>
  <si>
    <t xml:space="preserve">東京都港区東新橋2-12-7　住友東新橋ビル２号館 </t>
    <phoneticPr fontId="5"/>
  </si>
  <si>
    <t>東日本営業部　営業第三課</t>
    <phoneticPr fontId="5"/>
  </si>
  <si>
    <t xml:space="preserve">03-6402-5301 </t>
    <phoneticPr fontId="5"/>
  </si>
  <si>
    <t>東京都千代田区九段南１－２－１　九段第三合同庁舎</t>
    <phoneticPr fontId="5"/>
  </si>
  <si>
    <t>TGV32766</t>
  </si>
  <si>
    <t>23948245-001</t>
    <phoneticPr fontId="5"/>
  </si>
  <si>
    <t>TGV32748</t>
  </si>
  <si>
    <t>THV19909</t>
  </si>
  <si>
    <t>IPA21015</t>
    <phoneticPr fontId="5"/>
  </si>
  <si>
    <t>ＰＴ営・営業２部２課</t>
    <phoneticPr fontId="5"/>
  </si>
  <si>
    <t>臺</t>
    <phoneticPr fontId="5"/>
  </si>
  <si>
    <t>キンドリルジャパン合同会社</t>
    <phoneticPr fontId="5"/>
  </si>
  <si>
    <t>321-3325</t>
    <phoneticPr fontId="5"/>
  </si>
  <si>
    <t>芳賀郡芳賀町芳賀台164-1 三菱UFJ信託銀行　栃木芳賀センター３F</t>
    <phoneticPr fontId="5"/>
  </si>
  <si>
    <t>SSNB SO</t>
    <phoneticPr fontId="5"/>
  </si>
  <si>
    <t>菅原  正</t>
    <phoneticPr fontId="5"/>
  </si>
  <si>
    <t>028-677-6235</t>
    <phoneticPr fontId="5"/>
  </si>
  <si>
    <t>101-0065</t>
    <phoneticPr fontId="5"/>
  </si>
  <si>
    <t>東京都千代田区西神田3-2-1 住友不動産千代田ファーストビル南館6F</t>
    <phoneticPr fontId="5"/>
  </si>
  <si>
    <t>東京営業部東京第５支店</t>
    <phoneticPr fontId="5"/>
  </si>
  <si>
    <t>090-2484-3363</t>
    <phoneticPr fontId="5"/>
  </si>
  <si>
    <t>105-0003</t>
    <phoneticPr fontId="5"/>
  </si>
  <si>
    <t>東京都港区西新橋 3-16-11 愛宕イーストビル 7階SOルーム</t>
    <phoneticPr fontId="5"/>
  </si>
  <si>
    <t>080-5915-1290</t>
    <phoneticPr fontId="5"/>
  </si>
  <si>
    <t>UBV14647</t>
  </si>
  <si>
    <t>23949436-001</t>
    <phoneticPr fontId="5"/>
  </si>
  <si>
    <t>UGV24134</t>
  </si>
  <si>
    <t>UGV24135</t>
  </si>
  <si>
    <t>UGV24390</t>
  </si>
  <si>
    <t>UGV24394</t>
  </si>
  <si>
    <t>UGV24396</t>
  </si>
  <si>
    <t>UGV24398</t>
  </si>
  <si>
    <t>UGV24399</t>
  </si>
  <si>
    <t>IPA21016</t>
    <phoneticPr fontId="5"/>
  </si>
  <si>
    <t>港区西新橋 3-16-11 愛宕イーストビル 7階  701会議室</t>
    <phoneticPr fontId="5"/>
  </si>
  <si>
    <t>早川　征男</t>
    <phoneticPr fontId="5"/>
  </si>
  <si>
    <t>UGV10224</t>
  </si>
  <si>
    <t>23949764-001</t>
    <phoneticPr fontId="5"/>
  </si>
  <si>
    <t>UGV24054</t>
  </si>
  <si>
    <t>UGV24063</t>
  </si>
  <si>
    <t>UGV24286</t>
  </si>
  <si>
    <t>IPA21017</t>
    <phoneticPr fontId="5"/>
  </si>
  <si>
    <t>ＦＳＣ・関西１部２課</t>
    <phoneticPr fontId="5"/>
  </si>
  <si>
    <t>恒吉</t>
    <phoneticPr fontId="5"/>
  </si>
  <si>
    <t>茨城県建設組合</t>
    <phoneticPr fontId="5"/>
  </si>
  <si>
    <t>310-0803</t>
  </si>
  <si>
    <t>茨城県</t>
    <phoneticPr fontId="5"/>
  </si>
  <si>
    <t>水戸市城南1-4-7 第５プリンスビル７F</t>
    <phoneticPr fontId="5"/>
  </si>
  <si>
    <t>029-231-2501</t>
  </si>
  <si>
    <t>OKIクロステック株式会社</t>
    <phoneticPr fontId="5"/>
  </si>
  <si>
    <t>541-0051</t>
    <phoneticPr fontId="5"/>
  </si>
  <si>
    <t>大阪府大阪市中央区備後町2-6-8サンライズビル7階</t>
    <phoneticPr fontId="5"/>
  </si>
  <si>
    <t>関西支社営業部営業第二課</t>
    <phoneticPr fontId="5"/>
  </si>
  <si>
    <t>06-6266-7722</t>
    <phoneticPr fontId="5"/>
  </si>
  <si>
    <t>株式会社広域総合事務支援センター</t>
    <phoneticPr fontId="5"/>
  </si>
  <si>
    <t>814-0104</t>
    <phoneticPr fontId="5"/>
  </si>
  <si>
    <t>福岡県福岡市城南区別府5-3-20ｻﾝﾒｿﾞﾝ別府5丁目503号</t>
    <phoneticPr fontId="5"/>
  </si>
  <si>
    <t>092-852-8016</t>
    <phoneticPr fontId="5"/>
  </si>
  <si>
    <t>UFV30048</t>
  </si>
  <si>
    <t>23948529-001</t>
    <phoneticPr fontId="5"/>
  </si>
  <si>
    <t>茨城県建設組合</t>
  </si>
  <si>
    <t>UGV15320</t>
  </si>
  <si>
    <t>UGV15330</t>
  </si>
  <si>
    <t>UGV02825</t>
  </si>
  <si>
    <t>UGV02835</t>
  </si>
  <si>
    <t>IPA21018</t>
    <phoneticPr fontId="5"/>
  </si>
  <si>
    <t>広島県建設組合</t>
  </si>
  <si>
    <t>732-0824</t>
  </si>
  <si>
    <t>広島市南区的場町１－２－１６ ｸﾞﾘｰﾝﾀﾜｰ ６階</t>
    <phoneticPr fontId="5"/>
  </si>
  <si>
    <t>082-568-0062</t>
  </si>
  <si>
    <t>UFV30015</t>
  </si>
  <si>
    <t>23948529-004</t>
    <phoneticPr fontId="5"/>
  </si>
  <si>
    <t>UGV15292</t>
  </si>
  <si>
    <t>UGV15311</t>
  </si>
  <si>
    <t>UGV15310</t>
  </si>
  <si>
    <t>UGV15309</t>
  </si>
  <si>
    <t>広島県建設組合</t>
    <phoneticPr fontId="5"/>
  </si>
  <si>
    <t>UGV15319</t>
  </si>
  <si>
    <t>IPA21019</t>
    <phoneticPr fontId="5"/>
  </si>
  <si>
    <t>山陰地方建設組合</t>
    <phoneticPr fontId="5"/>
  </si>
  <si>
    <t>683-0823</t>
    <phoneticPr fontId="5"/>
  </si>
  <si>
    <t>鳥取県</t>
    <phoneticPr fontId="5"/>
  </si>
  <si>
    <t>米子市加茂町２－１０８ SANKIビル２F-A</t>
    <phoneticPr fontId="5"/>
  </si>
  <si>
    <t>0859-37-3730</t>
    <phoneticPr fontId="5"/>
  </si>
  <si>
    <t>UFV03733</t>
  </si>
  <si>
    <t>23948529-005</t>
    <phoneticPr fontId="5"/>
  </si>
  <si>
    <t>UGV04928</t>
  </si>
  <si>
    <t>UGV04932</t>
  </si>
  <si>
    <t>IPA21020</t>
    <phoneticPr fontId="5"/>
  </si>
  <si>
    <t>千葉県建設組合</t>
    <phoneticPr fontId="5"/>
  </si>
  <si>
    <t>260-0015</t>
  </si>
  <si>
    <t>千葉県</t>
    <rPh sb="0" eb="3">
      <t>チバケン</t>
    </rPh>
    <phoneticPr fontId="5"/>
  </si>
  <si>
    <t>千葉市中央区富士見2-20-1日本生命千葉ﾋﾞﾙ4F</t>
    <phoneticPr fontId="5"/>
  </si>
  <si>
    <t>043-227-2611</t>
  </si>
  <si>
    <t>UFV28629</t>
  </si>
  <si>
    <t>23948529-002</t>
    <phoneticPr fontId="5"/>
  </si>
  <si>
    <t>千葉県建設組合</t>
  </si>
  <si>
    <t>UGV04936</t>
  </si>
  <si>
    <t>UGV15321</t>
  </si>
  <si>
    <t>UGV15322</t>
  </si>
  <si>
    <t>山梨県建設組合</t>
  </si>
  <si>
    <t>400-0031</t>
  </si>
  <si>
    <t>山梨県</t>
    <rPh sb="0" eb="3">
      <t>ヤマナシケン</t>
    </rPh>
    <phoneticPr fontId="5"/>
  </si>
  <si>
    <t>甲府市丸の内1-16-14 甲府フコク生命第一ビル２階</t>
    <phoneticPr fontId="5"/>
  </si>
  <si>
    <t>055-222-4801</t>
    <phoneticPr fontId="5"/>
  </si>
  <si>
    <t>UFV30042</t>
  </si>
  <si>
    <t>山梨県建設組合</t>
    <phoneticPr fontId="5"/>
  </si>
  <si>
    <t>UGV15313</t>
  </si>
  <si>
    <t>UGV15314</t>
  </si>
  <si>
    <t>UGV04973</t>
  </si>
  <si>
    <t>IPA21021</t>
    <phoneticPr fontId="5"/>
  </si>
  <si>
    <t>富山県建設組合</t>
    <phoneticPr fontId="5"/>
  </si>
  <si>
    <t>930-0004</t>
  </si>
  <si>
    <t>富山県</t>
    <rPh sb="0" eb="3">
      <t>トヤマケン</t>
    </rPh>
    <phoneticPr fontId="5"/>
  </si>
  <si>
    <t>富山市桜橋通り６－１１ 富山フコク生命第２ビル５階</t>
    <phoneticPr fontId="5"/>
  </si>
  <si>
    <t>076-433-0545</t>
  </si>
  <si>
    <t>UFV30060</t>
  </si>
  <si>
    <t>23948529-003</t>
    <phoneticPr fontId="5"/>
  </si>
  <si>
    <t>富山県建設組合</t>
  </si>
  <si>
    <t>UGV15291</t>
  </si>
  <si>
    <t>UGV15305</t>
  </si>
  <si>
    <t>UGV15307</t>
  </si>
  <si>
    <t>UGV04898</t>
  </si>
  <si>
    <t>UGV04942</t>
  </si>
  <si>
    <t>石川県建設組合</t>
    <phoneticPr fontId="5"/>
  </si>
  <si>
    <t>920-0869</t>
  </si>
  <si>
    <t>石川県</t>
    <rPh sb="0" eb="3">
      <t>イシカワケン</t>
    </rPh>
    <phoneticPr fontId="5"/>
  </si>
  <si>
    <t>金沢市上堤町１－１５ 上堤町ビル１１階</t>
    <phoneticPr fontId="5"/>
  </si>
  <si>
    <t>076-224-4811</t>
    <phoneticPr fontId="5"/>
  </si>
  <si>
    <t>UFV30028</t>
  </si>
  <si>
    <t>石川県建設組合</t>
  </si>
  <si>
    <t>UGV15293</t>
  </si>
  <si>
    <t>UGV02791</t>
  </si>
  <si>
    <t>UGV02798</t>
  </si>
  <si>
    <t>UGV02795</t>
  </si>
  <si>
    <t>UGV04921</t>
  </si>
  <si>
    <t>UGV02809</t>
  </si>
  <si>
    <t>UGV02813</t>
  </si>
  <si>
    <t>IPA21022</t>
    <phoneticPr fontId="5"/>
  </si>
  <si>
    <t>福岡県建設組合</t>
    <phoneticPr fontId="5"/>
  </si>
  <si>
    <t>812-0011</t>
  </si>
  <si>
    <t>福岡市博多区博多駅前1-3-3明治安田渡辺ﾋﾞﾙ3F</t>
    <phoneticPr fontId="5"/>
  </si>
  <si>
    <t>092-474-7520</t>
  </si>
  <si>
    <t>UEV40680</t>
  </si>
  <si>
    <t>23948529-006</t>
    <phoneticPr fontId="5"/>
  </si>
  <si>
    <t>福岡県建設組合</t>
  </si>
  <si>
    <t>UGV04987</t>
  </si>
  <si>
    <t>UGV02812</t>
  </si>
  <si>
    <t>UGV02808</t>
  </si>
  <si>
    <t>UGV05014</t>
  </si>
  <si>
    <t>UGV05003</t>
  </si>
  <si>
    <t>UGV02836</t>
  </si>
  <si>
    <t>UGV02807</t>
  </si>
  <si>
    <t>UGV02815</t>
  </si>
  <si>
    <t>UGV02816</t>
  </si>
  <si>
    <t>UGV15294</t>
  </si>
  <si>
    <t>熊本県建設組合</t>
    <phoneticPr fontId="5"/>
  </si>
  <si>
    <t>860-0806</t>
  </si>
  <si>
    <t>熊本市花畑町4-1太陽生命熊本第2ﾋﾞﾙ9F</t>
    <phoneticPr fontId="5"/>
  </si>
  <si>
    <t>096-325-3622</t>
  </si>
  <si>
    <t>UFV30019</t>
  </si>
  <si>
    <t>熊本県建設組合</t>
  </si>
  <si>
    <t>UGV02824</t>
  </si>
  <si>
    <t>UGV02828</t>
  </si>
  <si>
    <t>UGV02827</t>
  </si>
  <si>
    <t>UGV02823</t>
  </si>
  <si>
    <t>UGV15331</t>
  </si>
  <si>
    <t>UGV15317</t>
  </si>
  <si>
    <t>宮崎県建設組合</t>
    <phoneticPr fontId="5"/>
  </si>
  <si>
    <t>880-0812</t>
  </si>
  <si>
    <t>宮崎市高千穂通1-6-35住友生命宮崎ﾋﾞﾙ2F</t>
    <phoneticPr fontId="5"/>
  </si>
  <si>
    <t>0985-26-1260</t>
  </si>
  <si>
    <t>UFV30056</t>
  </si>
  <si>
    <t>UGV04979</t>
  </si>
  <si>
    <t>宮崎県建設組合</t>
  </si>
  <si>
    <t>UGV04960</t>
  </si>
  <si>
    <t>UGV04974</t>
  </si>
  <si>
    <t>鹿児島県建設組合</t>
    <phoneticPr fontId="5"/>
  </si>
  <si>
    <t>892-0844</t>
  </si>
  <si>
    <t>鹿児島県</t>
    <phoneticPr fontId="5"/>
  </si>
  <si>
    <t>鹿児島市山之口町12-14太陽生命鹿児島ﾋﾞﾙ3F</t>
    <phoneticPr fontId="5"/>
  </si>
  <si>
    <t>099-225-4541</t>
  </si>
  <si>
    <t>UFV30035</t>
  </si>
  <si>
    <t>鹿児島県建設組合</t>
  </si>
  <si>
    <t>UGV15298</t>
  </si>
  <si>
    <t>UGV15300</t>
  </si>
  <si>
    <t>UGV02838</t>
  </si>
  <si>
    <t>IPA21023</t>
    <phoneticPr fontId="5"/>
  </si>
  <si>
    <t>大阪府建設組合</t>
    <phoneticPr fontId="5"/>
  </si>
  <si>
    <t>550-0014</t>
  </si>
  <si>
    <t>大阪市西区北堀江1-19-1八光心斎橋AIRﾋﾞﾙ ３階</t>
    <phoneticPr fontId="5"/>
  </si>
  <si>
    <t>06-6541-8817</t>
  </si>
  <si>
    <t xml:space="preserve">WJ-NX300/8 </t>
  </si>
  <si>
    <t>UFV14656</t>
  </si>
  <si>
    <t>登録のみ</t>
    <rPh sb="0" eb="2">
      <t>トウロク</t>
    </rPh>
    <phoneticPr fontId="5"/>
  </si>
  <si>
    <t>大阪府建設組合</t>
  </si>
  <si>
    <t>UGV04899</t>
  </si>
  <si>
    <t>UGV02782</t>
  </si>
  <si>
    <t>UGV02786</t>
  </si>
  <si>
    <t>UGV15290</t>
  </si>
  <si>
    <t>UGV15286</t>
  </si>
  <si>
    <t>UGV15295</t>
  </si>
  <si>
    <t>UGV15296</t>
  </si>
  <si>
    <t>UGV04989</t>
  </si>
  <si>
    <t>UGV15301</t>
  </si>
  <si>
    <t>UGV15326</t>
  </si>
  <si>
    <t>UGV04931</t>
  </si>
  <si>
    <t>UGV04927</t>
  </si>
  <si>
    <t>UGV04907</t>
  </si>
  <si>
    <t>UGV04909</t>
  </si>
  <si>
    <t>UGV02811</t>
  </si>
  <si>
    <t>奈良県建設組合</t>
    <phoneticPr fontId="5"/>
  </si>
  <si>
    <t>630-8227</t>
  </si>
  <si>
    <t>奈良県</t>
    <phoneticPr fontId="5"/>
  </si>
  <si>
    <t>奈良市林小路町8-1 ニッセイ奈良若草ﾋﾞﾙ ５階</t>
    <phoneticPr fontId="5"/>
  </si>
  <si>
    <t>0742-27-0841</t>
  </si>
  <si>
    <t>UFV30017</t>
  </si>
  <si>
    <t>奈良県建設組合</t>
  </si>
  <si>
    <t>UGV04993</t>
  </si>
  <si>
    <t>UGV02821</t>
  </si>
  <si>
    <t>UGV02837</t>
  </si>
  <si>
    <t>和歌山県建設組合</t>
    <phoneticPr fontId="5"/>
  </si>
  <si>
    <t>640-8331</t>
  </si>
  <si>
    <t>和歌山県</t>
    <phoneticPr fontId="5"/>
  </si>
  <si>
    <t>和歌山市美園町３-３２-１ 損保ジャパン和歌山ビル９階</t>
    <phoneticPr fontId="5"/>
  </si>
  <si>
    <t>073-425-5208</t>
  </si>
  <si>
    <t>UFV28634</t>
  </si>
  <si>
    <t>和歌山県建設組合</t>
  </si>
  <si>
    <t>UGV15323</t>
  </si>
  <si>
    <t>UGV15316</t>
  </si>
  <si>
    <t>UGV04968</t>
  </si>
  <si>
    <t>UGV04933</t>
  </si>
  <si>
    <t>IPA21024</t>
    <phoneticPr fontId="5"/>
  </si>
  <si>
    <t>ＰＴ営・営業３部２課</t>
    <phoneticPr fontId="5"/>
  </si>
  <si>
    <t>村岡</t>
    <rPh sb="0" eb="2">
      <t>ムラオカ</t>
    </rPh>
    <phoneticPr fontId="5"/>
  </si>
  <si>
    <t>日本私立学校振興・共済事業団</t>
    <phoneticPr fontId="5"/>
  </si>
  <si>
    <t>113-8441</t>
    <phoneticPr fontId="5"/>
  </si>
  <si>
    <t>文京区湯島1-7-5　ホテル東京ガーデンパレス4F</t>
    <phoneticPr fontId="5"/>
  </si>
  <si>
    <t>日立製作所　公共ソリューション推進第四部 第１Ｇ</t>
    <phoneticPr fontId="5"/>
  </si>
  <si>
    <t>西村　和希</t>
    <phoneticPr fontId="5"/>
  </si>
  <si>
    <t>070-4081-6691</t>
    <phoneticPr fontId="5"/>
  </si>
  <si>
    <t>SB C&amp;S株式会社</t>
    <phoneticPr fontId="5"/>
  </si>
  <si>
    <t>105-7529</t>
    <phoneticPr fontId="5"/>
  </si>
  <si>
    <t>東京都港区海岸１ー７ー１東京ポートシティ　竹芝オフィスタワー</t>
    <phoneticPr fontId="5"/>
  </si>
  <si>
    <t>ＩＣＴ１／２営／２課</t>
    <phoneticPr fontId="5"/>
  </si>
  <si>
    <t>03-6775-9604</t>
    <phoneticPr fontId="5"/>
  </si>
  <si>
    <t>東京都文京区湯島1-7-5　ホテル東京ガーデンパレス4F</t>
    <phoneticPr fontId="5"/>
  </si>
  <si>
    <t>UGV29437</t>
  </si>
  <si>
    <t>23933524-001</t>
    <phoneticPr fontId="5"/>
  </si>
  <si>
    <t>UGV29438</t>
  </si>
  <si>
    <t>UGV29439</t>
  </si>
  <si>
    <t>UGV29440</t>
  </si>
  <si>
    <t>UCV33842</t>
  </si>
  <si>
    <t>IPA21025</t>
    <phoneticPr fontId="5"/>
  </si>
  <si>
    <t>営業本・通信Ｓ部１課</t>
    <phoneticPr fontId="5"/>
  </si>
  <si>
    <t>UAV31023</t>
  </si>
  <si>
    <t>23960212-001</t>
    <phoneticPr fontId="5"/>
  </si>
  <si>
    <t>UHV08400</t>
  </si>
  <si>
    <t>UHV08401</t>
  </si>
  <si>
    <t>UHV08413</t>
  </si>
  <si>
    <t>IPA21026</t>
    <phoneticPr fontId="5"/>
  </si>
  <si>
    <t>兼藤</t>
    <phoneticPr fontId="5"/>
  </si>
  <si>
    <t>高砂市役所</t>
    <phoneticPr fontId="5"/>
  </si>
  <si>
    <t>676-8501</t>
    <phoneticPr fontId="5"/>
  </si>
  <si>
    <t>高砂市荒井町千鳥１丁目１−１</t>
    <phoneticPr fontId="5"/>
  </si>
  <si>
    <t>ICT推進課</t>
    <phoneticPr fontId="5"/>
  </si>
  <si>
    <t>代野</t>
    <phoneticPr fontId="5"/>
  </si>
  <si>
    <t>079-443-9009</t>
    <phoneticPr fontId="5"/>
  </si>
  <si>
    <t>大阪府大阪市中央区北浜２－３－６</t>
    <rPh sb="0" eb="3">
      <t>オオサカフ</t>
    </rPh>
    <phoneticPr fontId="5"/>
  </si>
  <si>
    <t>080-8342-7750</t>
    <phoneticPr fontId="5"/>
  </si>
  <si>
    <t xml:space="preserve">676-8501 </t>
    <phoneticPr fontId="5"/>
  </si>
  <si>
    <t>兵庫県高砂市荒井町千鳥１丁目１−１</t>
    <phoneticPr fontId="5"/>
  </si>
  <si>
    <t>UGV04996</t>
  </si>
  <si>
    <t>24013547-001</t>
    <phoneticPr fontId="5"/>
  </si>
  <si>
    <t>UGV43811</t>
  </si>
  <si>
    <t>UGV43817</t>
  </si>
  <si>
    <t>UGV40775</t>
  </si>
  <si>
    <t>UGV40769</t>
  </si>
  <si>
    <t>UGV23840</t>
  </si>
  <si>
    <t>UGV23831</t>
  </si>
  <si>
    <t>UBV05619</t>
  </si>
  <si>
    <t>IPA21027</t>
    <phoneticPr fontId="5"/>
  </si>
  <si>
    <t>株式会社九電工福王山太陽光発電所</t>
    <phoneticPr fontId="5"/>
  </si>
  <si>
    <t>510-1321</t>
    <phoneticPr fontId="5"/>
  </si>
  <si>
    <t>三重郡菰野町大字田口字福王山２４０４－３</t>
    <phoneticPr fontId="5"/>
  </si>
  <si>
    <t>藤崎</t>
    <phoneticPr fontId="5"/>
  </si>
  <si>
    <t>0593-25-7037</t>
    <phoneticPr fontId="5"/>
  </si>
  <si>
    <t>851-0081</t>
    <phoneticPr fontId="5"/>
  </si>
  <si>
    <t>810-0001</t>
    <phoneticPr fontId="5"/>
  </si>
  <si>
    <t>福岡県中央区天神一丁目9番17号福岡天神フコク生命ビル</t>
    <phoneticPr fontId="5"/>
  </si>
  <si>
    <t>UJV12948</t>
    <phoneticPr fontId="5"/>
  </si>
  <si>
    <t>24007502-001</t>
    <phoneticPr fontId="5"/>
  </si>
  <si>
    <t>UKV07210</t>
  </si>
  <si>
    <t>UKV07240</t>
  </si>
  <si>
    <t>UKV07241</t>
  </si>
  <si>
    <t>UKV07254</t>
  </si>
  <si>
    <t>IPA21028</t>
    <phoneticPr fontId="5"/>
  </si>
  <si>
    <t>ＰＴ営・ＳＯＬ営・営業２部３課</t>
    <phoneticPr fontId="5"/>
  </si>
  <si>
    <t>田中</t>
    <phoneticPr fontId="5"/>
  </si>
  <si>
    <t>前原</t>
    <phoneticPr fontId="5"/>
  </si>
  <si>
    <t>UKV47757</t>
    <phoneticPr fontId="5"/>
  </si>
  <si>
    <t>24041516-001</t>
    <phoneticPr fontId="5"/>
  </si>
  <si>
    <t>UJV47918</t>
    <phoneticPr fontId="5"/>
  </si>
  <si>
    <t>IPA21029</t>
    <phoneticPr fontId="5"/>
  </si>
  <si>
    <t>萩谷</t>
    <phoneticPr fontId="5"/>
  </si>
  <si>
    <t>ラピスセミコンダクタ</t>
    <phoneticPr fontId="5"/>
  </si>
  <si>
    <t>222-8575</t>
    <phoneticPr fontId="5"/>
  </si>
  <si>
    <t>横浜市港北区新横浜２－４－８</t>
    <phoneticPr fontId="5"/>
  </si>
  <si>
    <t>管理本部管理部情報システムグループ</t>
    <phoneticPr fontId="5"/>
  </si>
  <si>
    <t>菊池　英二</t>
    <phoneticPr fontId="5"/>
  </si>
  <si>
    <t>045-476-9257</t>
    <phoneticPr fontId="5"/>
  </si>
  <si>
    <t>株式会社　稲沢商会</t>
    <phoneticPr fontId="5"/>
  </si>
  <si>
    <t>東京都台東区東上野3丁目35番9号　本池田ビル３F</t>
    <phoneticPr fontId="5"/>
  </si>
  <si>
    <t>東京支店営業部</t>
    <phoneticPr fontId="5"/>
  </si>
  <si>
    <t>ラピスセミコンダクタ株式会社</t>
    <phoneticPr fontId="5"/>
  </si>
  <si>
    <t>神奈川県横浜市港北区新横浜２－４－８</t>
    <phoneticPr fontId="5"/>
  </si>
  <si>
    <t>J-WJNX100/2</t>
    <phoneticPr fontId="5"/>
  </si>
  <si>
    <t>UKV02684</t>
  </si>
  <si>
    <t>24064123-001</t>
    <phoneticPr fontId="5"/>
  </si>
  <si>
    <t>WV-S2136LJ</t>
  </si>
  <si>
    <t>UKV18775</t>
  </si>
  <si>
    <t>UKV18766</t>
  </si>
  <si>
    <t>UGV44458</t>
  </si>
  <si>
    <t>UHV26676</t>
  </si>
  <si>
    <t>IPA21031</t>
    <phoneticPr fontId="5"/>
  </si>
  <si>
    <t>ＰＴ営・ＳＯＬ営・営業３部２課</t>
    <phoneticPr fontId="5"/>
  </si>
  <si>
    <t>井上</t>
    <rPh sb="0" eb="2">
      <t>イノウエ</t>
    </rPh>
    <phoneticPr fontId="5"/>
  </si>
  <si>
    <t>株式会社レベルファイブ</t>
    <phoneticPr fontId="5"/>
  </si>
  <si>
    <t>810-0022</t>
    <phoneticPr fontId="5"/>
  </si>
  <si>
    <t>福岡県</t>
  </si>
  <si>
    <t>福岡市中央区薬院1-1-1 薬院ビジネスガーデン</t>
    <phoneticPr fontId="5"/>
  </si>
  <si>
    <t>テクニカルグループ システム管理チーム</t>
    <phoneticPr fontId="5"/>
  </si>
  <si>
    <t>松尾 一成</t>
    <phoneticPr fontId="5"/>
  </si>
  <si>
    <t>092-737-2555</t>
    <phoneticPr fontId="5"/>
  </si>
  <si>
    <t>東京都港区海岸１－７－１　東京ポートシティ竹芝オフィスタワー</t>
    <phoneticPr fontId="5"/>
  </si>
  <si>
    <t>03-6775-9600</t>
    <phoneticPr fontId="5"/>
  </si>
  <si>
    <t>福岡県福岡市中央区薬院1-1-1 薬院ビジネスガーデン</t>
    <phoneticPr fontId="5"/>
  </si>
  <si>
    <t>UJV39880</t>
  </si>
  <si>
    <t>24026373-001</t>
    <phoneticPr fontId="5"/>
  </si>
  <si>
    <t>UJV40114</t>
  </si>
  <si>
    <t>UVJ40130</t>
  </si>
  <si>
    <t>UVJ04622</t>
  </si>
  <si>
    <t>UVJ04629</t>
  </si>
  <si>
    <t>UVJ04612</t>
  </si>
  <si>
    <t>UVJ39893</t>
  </si>
  <si>
    <t>UVJ04634</t>
  </si>
  <si>
    <t>UJV41645</t>
    <phoneticPr fontId="5"/>
  </si>
  <si>
    <t>IPA21032</t>
    <phoneticPr fontId="5"/>
  </si>
  <si>
    <t>全国信用協同組合連合会　千葉メインセンター</t>
    <phoneticPr fontId="5"/>
  </si>
  <si>
    <t>270-1412</t>
    <phoneticPr fontId="5"/>
  </si>
  <si>
    <t>白石桜台1-2</t>
    <phoneticPr fontId="5"/>
  </si>
  <si>
    <t>システム業務部</t>
    <phoneticPr fontId="5"/>
  </si>
  <si>
    <t>土門　祐子</t>
    <phoneticPr fontId="5"/>
  </si>
  <si>
    <t>047-497-7300</t>
    <phoneticPr fontId="5"/>
  </si>
  <si>
    <t>東日本営業部営業第三課</t>
    <phoneticPr fontId="5"/>
  </si>
  <si>
    <t>千葉県白石桜台1-2</t>
    <phoneticPr fontId="5"/>
  </si>
  <si>
    <t>ULV38707</t>
    <phoneticPr fontId="5"/>
  </si>
  <si>
    <t>24095654-001</t>
    <phoneticPr fontId="5"/>
  </si>
  <si>
    <t>ULV31231</t>
    <phoneticPr fontId="5"/>
  </si>
  <si>
    <t>ULV51865</t>
    <phoneticPr fontId="5"/>
  </si>
  <si>
    <t>ULV51918</t>
    <phoneticPr fontId="5"/>
  </si>
  <si>
    <t>ULV38706</t>
    <phoneticPr fontId="5"/>
  </si>
  <si>
    <t>UKV36430</t>
    <phoneticPr fontId="5"/>
  </si>
  <si>
    <t>ULV51866</t>
    <phoneticPr fontId="5"/>
  </si>
  <si>
    <t>UKV45905</t>
    <phoneticPr fontId="5"/>
  </si>
  <si>
    <t>ULV51879</t>
    <phoneticPr fontId="5"/>
  </si>
  <si>
    <t>IPA21033</t>
    <phoneticPr fontId="5"/>
  </si>
  <si>
    <t>営業本・通信Ｓ部１課</t>
  </si>
  <si>
    <t>143-0023</t>
    <phoneticPr fontId="5"/>
  </si>
  <si>
    <t>大田区山王1丁目3-5</t>
    <phoneticPr fontId="5"/>
  </si>
  <si>
    <t>一金本　保険ITB事業部</t>
    <phoneticPr fontId="5"/>
  </si>
  <si>
    <t>鈴木　裕之</t>
    <phoneticPr fontId="5"/>
  </si>
  <si>
    <t>050-5546-2208</t>
    <phoneticPr fontId="5"/>
  </si>
  <si>
    <t>東京都江東区豊洲3-3-9　豊洲センタービルアネックス　31F</t>
    <phoneticPr fontId="5"/>
  </si>
  <si>
    <t>ファシリティエンジニアリング事業部　</t>
    <phoneticPr fontId="5"/>
  </si>
  <si>
    <t>080-1046-6102</t>
    <phoneticPr fontId="5"/>
  </si>
  <si>
    <t>株式会社NTTデータ</t>
  </si>
  <si>
    <t>143-0023</t>
  </si>
  <si>
    <t>東京都大田区山王1丁目3-5</t>
    <phoneticPr fontId="5"/>
  </si>
  <si>
    <t>050-5546-2208</t>
  </si>
  <si>
    <t>ULV28869</t>
  </si>
  <si>
    <t>24034138-001</t>
    <phoneticPr fontId="5"/>
  </si>
  <si>
    <t>ULV28878</t>
  </si>
  <si>
    <t>ULV28888</t>
  </si>
  <si>
    <t>ULV28925</t>
  </si>
  <si>
    <t>ULV29016</t>
  </si>
  <si>
    <t>ULV47720</t>
  </si>
  <si>
    <t>ULV48103</t>
  </si>
  <si>
    <t>ULV20022</t>
  </si>
  <si>
    <t>ULV00570</t>
  </si>
  <si>
    <t>VAV02062</t>
  </si>
  <si>
    <t>VAV02064</t>
  </si>
  <si>
    <t>VAV02102</t>
  </si>
  <si>
    <t>VAV02104</t>
  </si>
  <si>
    <t>VAV02204</t>
  </si>
  <si>
    <t>VAV02240</t>
  </si>
  <si>
    <t xml:space="preserve"> VAV02250</t>
  </si>
  <si>
    <t>VAV02235</t>
  </si>
  <si>
    <t>IPA21034</t>
    <phoneticPr fontId="5"/>
  </si>
  <si>
    <t>全国信用協同組合連合会　広島センター</t>
    <phoneticPr fontId="5"/>
  </si>
  <si>
    <t>732-0816</t>
    <phoneticPr fontId="5"/>
  </si>
  <si>
    <t>広島市南区比治山本町11－20</t>
    <phoneticPr fontId="5"/>
  </si>
  <si>
    <t>広島県広島市南区比治山本町11－20</t>
    <phoneticPr fontId="5"/>
  </si>
  <si>
    <t>システム業務部</t>
  </si>
  <si>
    <t>UJV15264</t>
  </si>
  <si>
    <t>24095674-001</t>
    <phoneticPr fontId="5"/>
  </si>
  <si>
    <t>ULV51871</t>
  </si>
  <si>
    <t>ULV51908</t>
  </si>
  <si>
    <t>WV-S4156</t>
  </si>
  <si>
    <t>UKV39294</t>
  </si>
  <si>
    <t>ULV39954</t>
  </si>
  <si>
    <t>ULV51910</t>
  </si>
  <si>
    <t>IPA21035</t>
    <phoneticPr fontId="5"/>
  </si>
  <si>
    <t>株式会社NTTドコモ</t>
    <phoneticPr fontId="5"/>
  </si>
  <si>
    <t>102-8578</t>
    <phoneticPr fontId="5"/>
  </si>
  <si>
    <t>千代田区紀尾井町４－１ ニューオータニガーデンコート</t>
    <phoneticPr fontId="5"/>
  </si>
  <si>
    <t>高橋　美弥子</t>
    <phoneticPr fontId="5"/>
  </si>
  <si>
    <t>070-4921-3090</t>
  </si>
  <si>
    <t>東京都千代田区紀尾井町４－１ ニューオータニガーデンコート</t>
    <phoneticPr fontId="5"/>
  </si>
  <si>
    <t>070-4921-3090</t>
    <phoneticPr fontId="5"/>
  </si>
  <si>
    <t>UJV44241</t>
  </si>
  <si>
    <t>24096178-001</t>
    <phoneticPr fontId="5"/>
  </si>
  <si>
    <t>UJV44971</t>
  </si>
  <si>
    <t>UJV44982</t>
  </si>
  <si>
    <t>UJV45015</t>
  </si>
  <si>
    <t>UJV45040</t>
  </si>
  <si>
    <t>UJV45075</t>
  </si>
  <si>
    <t>UJV45082</t>
  </si>
  <si>
    <t>UJV45350</t>
  </si>
  <si>
    <t>UJV45359</t>
  </si>
  <si>
    <t>UJV45785</t>
  </si>
  <si>
    <t>UJV45786</t>
  </si>
  <si>
    <t>UJV45793</t>
  </si>
  <si>
    <t>UJV45819</t>
  </si>
  <si>
    <t>UJV47775</t>
  </si>
  <si>
    <t>UKV02886</t>
  </si>
  <si>
    <t>UIV21256</t>
  </si>
  <si>
    <t>UJV04361</t>
  </si>
  <si>
    <t>UJV04225</t>
  </si>
  <si>
    <t>UJV04301</t>
  </si>
  <si>
    <t>UJV04311</t>
  </si>
  <si>
    <t>UJV04359</t>
  </si>
  <si>
    <t>UJV04223</t>
  </si>
  <si>
    <t>UJV04363</t>
  </si>
  <si>
    <t>UJV04366</t>
  </si>
  <si>
    <t>UJV04367</t>
  </si>
  <si>
    <t>UJV04371</t>
  </si>
  <si>
    <t>UJV04406</t>
  </si>
  <si>
    <t>UJV04407</t>
  </si>
  <si>
    <t>UJV04451</t>
  </si>
  <si>
    <t>UJV04458</t>
  </si>
  <si>
    <t>IPA21036</t>
    <phoneticPr fontId="5"/>
  </si>
  <si>
    <t>児玉</t>
    <phoneticPr fontId="5"/>
  </si>
  <si>
    <t>企業年金ビジネスサービス株式会社　東京事業所</t>
    <phoneticPr fontId="5"/>
  </si>
  <si>
    <t>104-0053</t>
    <phoneticPr fontId="5"/>
  </si>
  <si>
    <t>中央区晴海１丁目８−１０　晴海アイランド　トリトンスクエア　オフィスタワーX棟　27Ｆ</t>
    <phoneticPr fontId="5"/>
  </si>
  <si>
    <t>企画総務部</t>
  </si>
  <si>
    <t>企業年金ビジネスサービス株式会社</t>
    <phoneticPr fontId="5"/>
  </si>
  <si>
    <t>541-0042</t>
    <phoneticPr fontId="5"/>
  </si>
  <si>
    <t>東京都中央区晴海１丁目８−１０</t>
    <phoneticPr fontId="5"/>
  </si>
  <si>
    <t>企画総務部</t>
    <phoneticPr fontId="5"/>
  </si>
  <si>
    <t>UGV04768</t>
  </si>
  <si>
    <t>24062332-001</t>
    <phoneticPr fontId="5"/>
  </si>
  <si>
    <t>UJV09748</t>
  </si>
  <si>
    <t>最終更新日</t>
    <rPh sb="0" eb="5">
      <t>サイシュウコウシンビ</t>
    </rPh>
    <phoneticPr fontId="5"/>
  </si>
  <si>
    <t>WV-S2511LN</t>
    <phoneticPr fontId="12"/>
  </si>
  <si>
    <t>WV-S2511LN</t>
  </si>
  <si>
    <t>IPS20002</t>
  </si>
  <si>
    <t>ＰＴ営・営業４部イン２課</t>
    <phoneticPr fontId="12"/>
  </si>
  <si>
    <t>野呂</t>
    <rPh sb="0" eb="2">
      <t>ノロ</t>
    </rPh>
    <phoneticPr fontId="12"/>
  </si>
  <si>
    <t>サンデュエル弘前駅前Ⅱ</t>
    <phoneticPr fontId="12"/>
  </si>
  <si>
    <t>036-8003</t>
    <phoneticPr fontId="12"/>
  </si>
  <si>
    <t>青森県</t>
    <rPh sb="0" eb="3">
      <t>アオモリケン</t>
    </rPh>
    <phoneticPr fontId="12"/>
  </si>
  <si>
    <t>弘前市駅前町13-3</t>
    <phoneticPr fontId="12"/>
  </si>
  <si>
    <t>管理組合</t>
    <phoneticPr fontId="12"/>
  </si>
  <si>
    <t>大庭</t>
    <rPh sb="0" eb="2">
      <t>オオニワ</t>
    </rPh>
    <phoneticPr fontId="12"/>
  </si>
  <si>
    <t>0172-39-6225</t>
    <phoneticPr fontId="12"/>
  </si>
  <si>
    <t>青森綜合警備保障株式会社　弘前支社</t>
    <phoneticPr fontId="12"/>
  </si>
  <si>
    <t>036-8014</t>
    <phoneticPr fontId="12"/>
  </si>
  <si>
    <t>青森県弘前市扇町一丁目１番１２</t>
    <phoneticPr fontId="12"/>
  </si>
  <si>
    <t>営業課</t>
    <rPh sb="0" eb="2">
      <t>エイギョウ</t>
    </rPh>
    <rPh sb="2" eb="3">
      <t>カ</t>
    </rPh>
    <phoneticPr fontId="12"/>
  </si>
  <si>
    <t>0172-29-2110</t>
    <phoneticPr fontId="12"/>
  </si>
  <si>
    <t>サンデュエル弘前駅前Ⅱ</t>
  </si>
  <si>
    <t>036-8003</t>
  </si>
  <si>
    <t>青森県弘前市駅前町13-3</t>
    <rPh sb="0" eb="3">
      <t>アオモリケン</t>
    </rPh>
    <phoneticPr fontId="12"/>
  </si>
  <si>
    <t>管理組合</t>
  </si>
  <si>
    <t>0172-39-6225</t>
  </si>
  <si>
    <t>WV-S1511LNJ</t>
    <phoneticPr fontId="12"/>
  </si>
  <si>
    <t>SLV55789</t>
  </si>
  <si>
    <t>23546095-002</t>
    <phoneticPr fontId="12"/>
  </si>
  <si>
    <t>SLV55837</t>
  </si>
  <si>
    <t>SLV55792</t>
  </si>
  <si>
    <t>WV-S2111L</t>
    <phoneticPr fontId="12"/>
  </si>
  <si>
    <t>SLV54734</t>
  </si>
  <si>
    <t>WJ-NX200V1</t>
    <phoneticPr fontId="12"/>
  </si>
  <si>
    <t>TAV32266</t>
  </si>
  <si>
    <t>IPS20003</t>
    <phoneticPr fontId="12"/>
  </si>
  <si>
    <t>メゾンパルジュ</t>
    <phoneticPr fontId="12"/>
  </si>
  <si>
    <t>036-8031</t>
    <phoneticPr fontId="12"/>
  </si>
  <si>
    <t>青森県</t>
    <phoneticPr fontId="12"/>
  </si>
  <si>
    <t>弘前市北柳町5-7</t>
    <phoneticPr fontId="12"/>
  </si>
  <si>
    <t>成田佳子</t>
    <phoneticPr fontId="12"/>
  </si>
  <si>
    <t>090-2028-4545</t>
    <phoneticPr fontId="12"/>
  </si>
  <si>
    <t>営業課</t>
    <phoneticPr fontId="12"/>
  </si>
  <si>
    <t>0172-28-1180</t>
    <phoneticPr fontId="12"/>
  </si>
  <si>
    <t>株式会社太陽地所</t>
    <phoneticPr fontId="12"/>
  </si>
  <si>
    <t>036-8004</t>
    <phoneticPr fontId="12"/>
  </si>
  <si>
    <t>青森県弘前市大町三丁目１－２</t>
    <phoneticPr fontId="12"/>
  </si>
  <si>
    <t>管理部</t>
    <phoneticPr fontId="12"/>
  </si>
  <si>
    <t>0172-33-4445</t>
    <phoneticPr fontId="12"/>
  </si>
  <si>
    <t>0172-33-4519</t>
    <phoneticPr fontId="12"/>
  </si>
  <si>
    <t>WV-S3530J</t>
    <phoneticPr fontId="12"/>
  </si>
  <si>
    <t>TCV42615</t>
  </si>
  <si>
    <t>23568940-001</t>
    <phoneticPr fontId="12"/>
  </si>
  <si>
    <t>TCV53175</t>
  </si>
  <si>
    <t>TCV53177</t>
  </si>
  <si>
    <t>WV-S1510</t>
    <phoneticPr fontId="12"/>
  </si>
  <si>
    <t>TCV36455</t>
  </si>
  <si>
    <t>WJ-NX100/1</t>
    <phoneticPr fontId="12"/>
  </si>
  <si>
    <t>TDV35274</t>
  </si>
  <si>
    <t>IPS20004</t>
    <phoneticPr fontId="12"/>
  </si>
  <si>
    <t>TFV34198</t>
    <phoneticPr fontId="12"/>
  </si>
  <si>
    <t>IPS20003の追加設置分</t>
    <rPh sb="9" eb="11">
      <t>ツイカ</t>
    </rPh>
    <rPh sb="11" eb="13">
      <t>セッチ</t>
    </rPh>
    <rPh sb="13" eb="14">
      <t>ブン</t>
    </rPh>
    <phoneticPr fontId="12"/>
  </si>
  <si>
    <t>23625458-001</t>
    <phoneticPr fontId="12"/>
  </si>
  <si>
    <t>IPS20005</t>
    <phoneticPr fontId="12"/>
  </si>
  <si>
    <t>法人営・郵防部ＳＳ課</t>
  </si>
  <si>
    <t>有賀</t>
  </si>
  <si>
    <t>まいばすけっと北新宿2丁目店</t>
  </si>
  <si>
    <t>169-0074</t>
  </si>
  <si>
    <t>新宿区北新宿２丁目２−２４</t>
  </si>
  <si>
    <t>03-5332-3562</t>
  </si>
  <si>
    <t>綜合警備保障株式会社</t>
  </si>
  <si>
    <t>107-0051</t>
  </si>
  <si>
    <t>東京都港区元赤坂１－６－６</t>
  </si>
  <si>
    <t>法人営業第一部　第三営業室</t>
  </si>
  <si>
    <t xml:space="preserve">03-3470-0694 </t>
    <phoneticPr fontId="12"/>
  </si>
  <si>
    <t>東京都新宿区北新宿２丁目２−２４</t>
    <phoneticPr fontId="12"/>
  </si>
  <si>
    <t>03-5332-3562</t>
    <phoneticPr fontId="12"/>
  </si>
  <si>
    <t>WV-S3110J</t>
    <phoneticPr fontId="12"/>
  </si>
  <si>
    <t>TEV22382</t>
  </si>
  <si>
    <t>Nパッケージ(IPN20002)同時申込</t>
    <rPh sb="16" eb="18">
      <t>ドウジ</t>
    </rPh>
    <rPh sb="18" eb="19">
      <t>モウ</t>
    </rPh>
    <rPh sb="19" eb="20">
      <t>コ</t>
    </rPh>
    <phoneticPr fontId="12"/>
  </si>
  <si>
    <t>23598677-003</t>
    <phoneticPr fontId="12"/>
  </si>
  <si>
    <t>TEV22428</t>
  </si>
  <si>
    <t>TEV22416</t>
  </si>
  <si>
    <t>TEV20610</t>
  </si>
  <si>
    <t>TEV22425</t>
  </si>
  <si>
    <t>TEV20698</t>
  </si>
  <si>
    <t>WV-S6110</t>
    <phoneticPr fontId="12"/>
  </si>
  <si>
    <t>TFV02348</t>
  </si>
  <si>
    <t>TFV02316</t>
  </si>
  <si>
    <t>TFV02350</t>
  </si>
  <si>
    <t>TFV02362</t>
  </si>
  <si>
    <t>TFV02371</t>
  </si>
  <si>
    <t>TFV02343</t>
  </si>
  <si>
    <t>まいばすけっと北新宿2丁目店</t>
    <phoneticPr fontId="12"/>
  </si>
  <si>
    <t>綜合警備保障株式会社</t>
    <phoneticPr fontId="12"/>
  </si>
  <si>
    <t>TFV02358</t>
  </si>
  <si>
    <t>石原</t>
    <rPh sb="0" eb="2">
      <t>イシハラ</t>
    </rPh>
    <phoneticPr fontId="12"/>
  </si>
  <si>
    <t>WJ-NX300/16</t>
    <phoneticPr fontId="12"/>
  </si>
  <si>
    <t>WJ-NX200/6</t>
    <phoneticPr fontId="12"/>
  </si>
  <si>
    <t>WJ-NX200/4</t>
    <phoneticPr fontId="12"/>
  </si>
  <si>
    <t>IPS20007</t>
    <phoneticPr fontId="12"/>
  </si>
  <si>
    <t>ＰＴ営・営業４部４課</t>
    <phoneticPr fontId="12"/>
  </si>
  <si>
    <t>社会医療法人真泉会今治第一病院</t>
    <phoneticPr fontId="12"/>
  </si>
  <si>
    <t>794-0052</t>
    <phoneticPr fontId="12"/>
  </si>
  <si>
    <t>愛媛県</t>
    <rPh sb="0" eb="3">
      <t>エヒメケン</t>
    </rPh>
    <phoneticPr fontId="12"/>
  </si>
  <si>
    <t>今治市宮下町１丁目１番２１号</t>
    <phoneticPr fontId="12"/>
  </si>
  <si>
    <t>事務部　総務課</t>
    <phoneticPr fontId="12"/>
  </si>
  <si>
    <t>0898-23-2000</t>
    <phoneticPr fontId="12"/>
  </si>
  <si>
    <t>790-0054</t>
    <phoneticPr fontId="12"/>
  </si>
  <si>
    <t>愛媛県松山市空港通り二丁目６番２７号</t>
    <rPh sb="0" eb="3">
      <t>エヒメケン</t>
    </rPh>
    <phoneticPr fontId="12"/>
  </si>
  <si>
    <t>今治支社</t>
    <phoneticPr fontId="12"/>
  </si>
  <si>
    <t>0898-23-2254</t>
    <phoneticPr fontId="12"/>
  </si>
  <si>
    <t xml:space="preserve"> 社会医療法人真泉会今治第一病院 </t>
    <phoneticPr fontId="12"/>
  </si>
  <si>
    <t>愛媛県今治市宮下町１丁目１番２１号</t>
    <phoneticPr fontId="12"/>
  </si>
  <si>
    <t>事務部　総務課</t>
  </si>
  <si>
    <t>WV-X4171</t>
    <phoneticPr fontId="12"/>
  </si>
  <si>
    <t>TCV13937</t>
  </si>
  <si>
    <t>23517432-001</t>
    <phoneticPr fontId="12"/>
  </si>
  <si>
    <t>WJ-NX300/8</t>
    <phoneticPr fontId="12"/>
  </si>
  <si>
    <t>TCV33326</t>
  </si>
  <si>
    <t>IPS20008</t>
    <phoneticPr fontId="12"/>
  </si>
  <si>
    <t>株式会社イトウ</t>
    <phoneticPr fontId="12"/>
  </si>
  <si>
    <t>790-0101</t>
    <phoneticPr fontId="12"/>
  </si>
  <si>
    <t>四国中央市川之江町９－１</t>
    <phoneticPr fontId="12"/>
  </si>
  <si>
    <t>取締役部長</t>
    <phoneticPr fontId="12"/>
  </si>
  <si>
    <t>猪原　一美</t>
    <phoneticPr fontId="12"/>
  </si>
  <si>
    <t>0896-58-1094</t>
    <phoneticPr fontId="12"/>
  </si>
  <si>
    <t>0896-58-5771</t>
    <phoneticPr fontId="12"/>
  </si>
  <si>
    <t>愛媛県松山市空港通り二丁目６番２７号</t>
    <phoneticPr fontId="12"/>
  </si>
  <si>
    <t>愛媛県四国中央市川之江町９－１</t>
    <phoneticPr fontId="12"/>
  </si>
  <si>
    <t>WV-S2110J</t>
    <phoneticPr fontId="12"/>
  </si>
  <si>
    <t>TFV01331</t>
    <phoneticPr fontId="12"/>
  </si>
  <si>
    <t>23659201-001</t>
    <phoneticPr fontId="12"/>
  </si>
  <si>
    <t>WJ-NX200/2</t>
    <phoneticPr fontId="12"/>
  </si>
  <si>
    <t>TGV16062</t>
    <phoneticPr fontId="12"/>
  </si>
  <si>
    <t>IPS20009</t>
    <phoneticPr fontId="12"/>
  </si>
  <si>
    <t>ＰＴ営・営業４部１課</t>
    <phoneticPr fontId="12"/>
  </si>
  <si>
    <t>豊島</t>
    <rPh sb="0" eb="2">
      <t>トヨシマ</t>
    </rPh>
    <phoneticPr fontId="12"/>
  </si>
  <si>
    <t>株式会社ジャパンインベストメントアドバイザー</t>
    <phoneticPr fontId="12"/>
  </si>
  <si>
    <t>100-0013</t>
    <phoneticPr fontId="12"/>
  </si>
  <si>
    <t>千代田区霞が関三丁目2番1号　霞が関コモンゲート西館21階</t>
    <phoneticPr fontId="12"/>
  </si>
  <si>
    <t>総務部</t>
    <phoneticPr fontId="12"/>
  </si>
  <si>
    <t>荻野 良樹</t>
    <phoneticPr fontId="12"/>
  </si>
  <si>
    <t>03-6550-9302</t>
    <phoneticPr fontId="12"/>
  </si>
  <si>
    <t>03-6804-6806</t>
    <phoneticPr fontId="12"/>
  </si>
  <si>
    <t>サンテレホン株式会社</t>
    <phoneticPr fontId="12"/>
  </si>
  <si>
    <t>103-8515</t>
    <phoneticPr fontId="12"/>
  </si>
  <si>
    <t>東京都中央区日本橋箱崎町36番2号  Daiwaリバーゲート17階</t>
    <phoneticPr fontId="12"/>
  </si>
  <si>
    <t>インフラストラクチャー営業部</t>
    <phoneticPr fontId="12"/>
  </si>
  <si>
    <t>03-5651-3214</t>
    <phoneticPr fontId="12"/>
  </si>
  <si>
    <t>03-5651-3261</t>
    <phoneticPr fontId="12"/>
  </si>
  <si>
    <t>東京都千代田区霞が関三丁目2番1号　霞が関コモンゲート西館21階</t>
    <phoneticPr fontId="12"/>
  </si>
  <si>
    <t>WV-S3130J</t>
    <phoneticPr fontId="12"/>
  </si>
  <si>
    <t>TGV34109</t>
  </si>
  <si>
    <t>23708409-001</t>
    <phoneticPr fontId="12"/>
  </si>
  <si>
    <t>TGV32239</t>
  </si>
  <si>
    <t>TGV34120</t>
  </si>
  <si>
    <t>WJ-NX100/2</t>
    <phoneticPr fontId="12"/>
  </si>
  <si>
    <t>THV08351</t>
  </si>
  <si>
    <t>IPS20010</t>
    <phoneticPr fontId="12"/>
  </si>
  <si>
    <t>ＰＴ営・営業６部２課</t>
    <phoneticPr fontId="12"/>
  </si>
  <si>
    <t>大田原市役所</t>
    <phoneticPr fontId="12"/>
  </si>
  <si>
    <t>324-0041</t>
    <phoneticPr fontId="12"/>
  </si>
  <si>
    <t>栃木県</t>
    <rPh sb="0" eb="3">
      <t>トチギケン</t>
    </rPh>
    <phoneticPr fontId="12"/>
  </si>
  <si>
    <t>大田原市本町１－４－１</t>
    <phoneticPr fontId="12"/>
  </si>
  <si>
    <t>情報政策課</t>
    <phoneticPr fontId="12"/>
  </si>
  <si>
    <t>坂ノ上　剛</t>
    <phoneticPr fontId="12"/>
  </si>
  <si>
    <t>0287-23-8766</t>
    <phoneticPr fontId="12"/>
  </si>
  <si>
    <t>パナソニックＬＳネットワークス株式会社</t>
    <phoneticPr fontId="12"/>
  </si>
  <si>
    <t>スイッチ営業部　首都圏営業第三課</t>
    <phoneticPr fontId="12"/>
  </si>
  <si>
    <t>03-6402-5304</t>
    <phoneticPr fontId="12"/>
  </si>
  <si>
    <t>栃木県大田原市本町１－４－１</t>
    <phoneticPr fontId="12"/>
  </si>
  <si>
    <t>0287-23-8766</t>
  </si>
  <si>
    <t>WV-X6533LNJ</t>
    <phoneticPr fontId="12"/>
  </si>
  <si>
    <t>TGV00126</t>
  </si>
  <si>
    <t>23755590-003</t>
    <phoneticPr fontId="12"/>
  </si>
  <si>
    <t>WV-X6533LNJ</t>
  </si>
  <si>
    <t>TGV00138</t>
  </si>
  <si>
    <t>TGV00133</t>
  </si>
  <si>
    <t>TGV00141</t>
  </si>
  <si>
    <t>TGV00128</t>
  </si>
  <si>
    <t>TGV00129</t>
  </si>
  <si>
    <t>TGV00132</t>
  </si>
  <si>
    <t>TGV00130</t>
  </si>
  <si>
    <t>THV25825</t>
  </si>
  <si>
    <t>THV27792</t>
  </si>
  <si>
    <t>THV25815</t>
  </si>
  <si>
    <t>THV27783</t>
  </si>
  <si>
    <t>THV27776</t>
  </si>
  <si>
    <t>THV25820</t>
  </si>
  <si>
    <t>THV27785</t>
  </si>
  <si>
    <t>THV27774</t>
  </si>
  <si>
    <t>IPS20011</t>
    <phoneticPr fontId="12"/>
  </si>
  <si>
    <t>ＰＴ営・営業２部２課</t>
    <phoneticPr fontId="12"/>
  </si>
  <si>
    <t>株式会社アイネス</t>
    <phoneticPr fontId="12"/>
  </si>
  <si>
    <t>450-0003</t>
    <phoneticPr fontId="12"/>
  </si>
  <si>
    <t>愛知県</t>
    <rPh sb="0" eb="3">
      <t>アイチケン</t>
    </rPh>
    <phoneticPr fontId="12"/>
  </si>
  <si>
    <t>名古屋市中村区名駅南1丁目17-23　ニッタビル７F</t>
    <phoneticPr fontId="12"/>
  </si>
  <si>
    <t>052-485-6776</t>
    <phoneticPr fontId="12"/>
  </si>
  <si>
    <t>ダイワボウ情報システム株式会社</t>
    <phoneticPr fontId="12"/>
  </si>
  <si>
    <t>460-0003</t>
    <phoneticPr fontId="12"/>
  </si>
  <si>
    <t>愛知県名古屋市中区錦2-13-30　名古屋伏見ビル2F</t>
    <phoneticPr fontId="12"/>
  </si>
  <si>
    <t>名古屋第１支店</t>
    <phoneticPr fontId="12"/>
  </si>
  <si>
    <t>052-202-6371</t>
    <phoneticPr fontId="12"/>
  </si>
  <si>
    <t>052-219-1315</t>
    <phoneticPr fontId="12"/>
  </si>
  <si>
    <t>愛知県名古屋市中村区名駅南1丁目17-23　ニッタビル７F</t>
    <phoneticPr fontId="12"/>
  </si>
  <si>
    <t>TLV34161</t>
  </si>
  <si>
    <t>23787899-001</t>
    <phoneticPr fontId="12"/>
  </si>
  <si>
    <t>TLV01110</t>
  </si>
  <si>
    <t>TLV01009</t>
  </si>
  <si>
    <t>TLV01119</t>
  </si>
  <si>
    <t>TLV00985</t>
  </si>
  <si>
    <t>TLV01006</t>
  </si>
  <si>
    <t>TLV01174</t>
  </si>
  <si>
    <t>WJ-PU108</t>
    <phoneticPr fontId="12"/>
  </si>
  <si>
    <t>TIZ00097</t>
  </si>
  <si>
    <t>IPS20012</t>
    <phoneticPr fontId="12"/>
  </si>
  <si>
    <t>法人営・中日本部北陸課</t>
    <phoneticPr fontId="12"/>
  </si>
  <si>
    <t>小椙</t>
    <phoneticPr fontId="12"/>
  </si>
  <si>
    <t>大多喜町 面白浄水場</t>
    <phoneticPr fontId="12"/>
  </si>
  <si>
    <t>298-0279</t>
    <phoneticPr fontId="12"/>
  </si>
  <si>
    <t>千葉県</t>
    <phoneticPr fontId="12"/>
  </si>
  <si>
    <t>夷隅郡大多喜町面白377</t>
    <phoneticPr fontId="12"/>
  </si>
  <si>
    <t>大多喜町役場　環境水道課　水道施設係</t>
    <phoneticPr fontId="12"/>
  </si>
  <si>
    <t>関内</t>
    <phoneticPr fontId="12"/>
  </si>
  <si>
    <t>0470-82-2067</t>
    <phoneticPr fontId="12"/>
  </si>
  <si>
    <t>株式会社電陽社</t>
    <phoneticPr fontId="12"/>
  </si>
  <si>
    <t>920-0378</t>
    <phoneticPr fontId="12"/>
  </si>
  <si>
    <t>石川県金沢市いなほ2丁目11番地</t>
    <phoneticPr fontId="12"/>
  </si>
  <si>
    <t>エネルギーソリューション部</t>
    <phoneticPr fontId="12"/>
  </si>
  <si>
    <t>076-240-2545</t>
    <phoneticPr fontId="12"/>
  </si>
  <si>
    <t>076-240-2519</t>
    <phoneticPr fontId="12"/>
  </si>
  <si>
    <t>大多喜町水道事業</t>
    <phoneticPr fontId="12"/>
  </si>
  <si>
    <t>298-0216</t>
    <phoneticPr fontId="12"/>
  </si>
  <si>
    <t>千葉県夷隅郡大多喜町大多喜９３</t>
    <phoneticPr fontId="12"/>
  </si>
  <si>
    <t>UAV08513</t>
  </si>
  <si>
    <t>23762361-002</t>
    <phoneticPr fontId="12"/>
  </si>
  <si>
    <t>UAV02151</t>
  </si>
  <si>
    <t>UAV02129</t>
  </si>
  <si>
    <t>UAV02344</t>
  </si>
  <si>
    <t>UAV02162</t>
  </si>
  <si>
    <t>IPS20013</t>
    <phoneticPr fontId="12"/>
  </si>
  <si>
    <t>株式会社 朝倉</t>
    <rPh sb="6" eb="7">
      <t>クラ</t>
    </rPh>
    <phoneticPr fontId="12"/>
  </si>
  <si>
    <t>794-0041</t>
    <phoneticPr fontId="12"/>
  </si>
  <si>
    <t>今治市松本町１丁目６－３３ ＡＳＡＫＵＲＡ　ＢＵＩＬ</t>
    <phoneticPr fontId="12"/>
  </si>
  <si>
    <t>0898-34-7680</t>
  </si>
  <si>
    <t>今治支社</t>
    <rPh sb="3" eb="4">
      <t>シャ</t>
    </rPh>
    <phoneticPr fontId="12"/>
  </si>
  <si>
    <t>0898-23-0729</t>
    <phoneticPr fontId="12"/>
  </si>
  <si>
    <t>ＡＳＡＫＵＲＡ　ＢＵＩＬ</t>
    <phoneticPr fontId="12"/>
  </si>
  <si>
    <t>794-0041</t>
  </si>
  <si>
    <t>愛媛県今治市松本町１丁目６－３３</t>
    <phoneticPr fontId="12"/>
  </si>
  <si>
    <t>代表取締役社長</t>
    <rPh sb="5" eb="7">
      <t>シャチョウ</t>
    </rPh>
    <phoneticPr fontId="12"/>
  </si>
  <si>
    <t>0898-34-7680</t>
    <phoneticPr fontId="12"/>
  </si>
  <si>
    <t>WV-S2531LN</t>
    <phoneticPr fontId="12"/>
  </si>
  <si>
    <t>TJV09208</t>
    <phoneticPr fontId="12"/>
  </si>
  <si>
    <t>23772261-001</t>
    <phoneticPr fontId="12"/>
  </si>
  <si>
    <t>WJ-NX100/05</t>
    <phoneticPr fontId="12"/>
  </si>
  <si>
    <t>TKV42949</t>
    <phoneticPr fontId="12"/>
  </si>
  <si>
    <t>WJ-GXE100</t>
    <phoneticPr fontId="12"/>
  </si>
  <si>
    <t>TKV40512</t>
    <phoneticPr fontId="12"/>
  </si>
  <si>
    <t>IPN20001</t>
    <phoneticPr fontId="5"/>
  </si>
  <si>
    <t>WJ-NX200V1</t>
    <phoneticPr fontId="5"/>
  </si>
  <si>
    <t>WJ-PU108</t>
    <phoneticPr fontId="5"/>
  </si>
  <si>
    <t>IPN20002</t>
    <phoneticPr fontId="5"/>
  </si>
  <si>
    <t>法人営・郵防部ＳＳ課</t>
    <phoneticPr fontId="5"/>
  </si>
  <si>
    <t>有賀</t>
    <rPh sb="0" eb="2">
      <t>アルガ</t>
    </rPh>
    <phoneticPr fontId="5"/>
  </si>
  <si>
    <t>まいばすけっと北新宿2丁目店</t>
    <phoneticPr fontId="5"/>
  </si>
  <si>
    <t>169-0074</t>
    <phoneticPr fontId="5"/>
  </si>
  <si>
    <t>新宿区北新宿２丁目２−２４</t>
    <phoneticPr fontId="5"/>
  </si>
  <si>
    <t>03-5332-3562</t>
    <phoneticPr fontId="5"/>
  </si>
  <si>
    <t>107-0051</t>
    <phoneticPr fontId="5"/>
  </si>
  <si>
    <t>法人営業第一部　第三営業室</t>
    <phoneticPr fontId="5"/>
  </si>
  <si>
    <t>TEV02153</t>
  </si>
  <si>
    <t>23598677-002</t>
    <phoneticPr fontId="5"/>
  </si>
  <si>
    <t>LCD-MF211ESB</t>
    <phoneticPr fontId="5"/>
  </si>
  <si>
    <t>GG701760518N</t>
  </si>
  <si>
    <t>PN252429</t>
    <phoneticPr fontId="5"/>
  </si>
  <si>
    <t>95C1C200165</t>
  </si>
  <si>
    <t>TEV18129</t>
  </si>
  <si>
    <t>IPN20003</t>
    <phoneticPr fontId="5"/>
  </si>
  <si>
    <t>ココファン・ナーサリー登戸</t>
    <phoneticPr fontId="5"/>
  </si>
  <si>
    <t>214-0014</t>
    <phoneticPr fontId="5"/>
  </si>
  <si>
    <t>神奈川県</t>
    <rPh sb="0" eb="4">
      <t>カナガワケン</t>
    </rPh>
    <phoneticPr fontId="5"/>
  </si>
  <si>
    <t>川崎市多摩区登戸１６１２ー１</t>
    <phoneticPr fontId="5"/>
  </si>
  <si>
    <t>044-930-1251</t>
    <phoneticPr fontId="5"/>
  </si>
  <si>
    <t>107-8511</t>
  </si>
  <si>
    <t>法人営業第二部　第三営業室</t>
    <phoneticPr fontId="5"/>
  </si>
  <si>
    <t>TGV35644</t>
  </si>
  <si>
    <t>23663000-002</t>
    <phoneticPr fontId="5"/>
  </si>
  <si>
    <t>THZ00636</t>
  </si>
  <si>
    <t>TGV03176</t>
  </si>
  <si>
    <t>TGV05928</t>
  </si>
  <si>
    <t>TGV06048</t>
  </si>
  <si>
    <t>TGV06005</t>
  </si>
  <si>
    <t>TGV03165</t>
  </si>
  <si>
    <t>IPN20004</t>
    <phoneticPr fontId="5"/>
  </si>
  <si>
    <t>ココファン・ナーサリー花小金井</t>
    <phoneticPr fontId="5"/>
  </si>
  <si>
    <t>187-0002</t>
    <phoneticPr fontId="5"/>
  </si>
  <si>
    <t>小平市花小金井3丁目1-21-1</t>
    <phoneticPr fontId="5"/>
  </si>
  <si>
    <t>042-451-7020</t>
    <phoneticPr fontId="5"/>
  </si>
  <si>
    <t>WJ-NX200V1</t>
  </si>
  <si>
    <t>TGV35645</t>
  </si>
  <si>
    <t>23664844-002</t>
    <phoneticPr fontId="5"/>
  </si>
  <si>
    <t>TAZ00281</t>
  </si>
  <si>
    <t>TGV03304</t>
  </si>
  <si>
    <t>TGV03301</t>
  </si>
  <si>
    <t>TGV03385</t>
  </si>
  <si>
    <t>TGV05887</t>
  </si>
  <si>
    <t>IPN20005</t>
    <phoneticPr fontId="5"/>
  </si>
  <si>
    <t>ココファン・ナーサリー北上尾</t>
    <phoneticPr fontId="5"/>
  </si>
  <si>
    <t>362-0016</t>
    <phoneticPr fontId="5"/>
  </si>
  <si>
    <t>埼玉県</t>
    <rPh sb="0" eb="3">
      <t>サイタマケン</t>
    </rPh>
    <phoneticPr fontId="5"/>
  </si>
  <si>
    <t>上尾市原新町４－２</t>
    <phoneticPr fontId="5"/>
  </si>
  <si>
    <t>048-778-1885</t>
    <phoneticPr fontId="5"/>
  </si>
  <si>
    <t>TGV35649</t>
  </si>
  <si>
    <t>23665886-002</t>
    <phoneticPr fontId="5"/>
  </si>
  <si>
    <t>TAZ00283</t>
  </si>
  <si>
    <t>TGV06002</t>
  </si>
  <si>
    <t>TGV03261</t>
  </si>
  <si>
    <t>TGV03292</t>
  </si>
  <si>
    <t>TGV05878</t>
  </si>
  <si>
    <t>IPN20006</t>
    <phoneticPr fontId="5"/>
  </si>
  <si>
    <t>三井アウトレットパーク ジャズドリーム長島</t>
    <phoneticPr fontId="5"/>
  </si>
  <si>
    <t>511-1135</t>
    <phoneticPr fontId="5"/>
  </si>
  <si>
    <t>三重県</t>
    <rPh sb="0" eb="3">
      <t>ミエケン</t>
    </rPh>
    <phoneticPr fontId="5"/>
  </si>
  <si>
    <t>桑名市長島町浦安368</t>
    <phoneticPr fontId="5"/>
  </si>
  <si>
    <t>インフォメーションセンター</t>
    <phoneticPr fontId="5"/>
  </si>
  <si>
    <t xml:space="preserve">0594-45-8700 </t>
    <phoneticPr fontId="5"/>
  </si>
  <si>
    <t>三重綜合警備保障株式会社</t>
    <phoneticPr fontId="5"/>
  </si>
  <si>
    <t>三重県四日市市鵜の森２－６－３</t>
    <phoneticPr fontId="5"/>
  </si>
  <si>
    <t>運用推進部　技術課</t>
    <phoneticPr fontId="5"/>
  </si>
  <si>
    <t xml:space="preserve">059-351-0110 </t>
    <phoneticPr fontId="5"/>
  </si>
  <si>
    <t>THV03601</t>
    <phoneticPr fontId="5"/>
  </si>
  <si>
    <t>23704839-001</t>
    <phoneticPr fontId="5"/>
  </si>
  <si>
    <t>THV03615</t>
    <phoneticPr fontId="5"/>
  </si>
  <si>
    <t>THV08184</t>
    <phoneticPr fontId="5"/>
  </si>
  <si>
    <t>TAZ00214</t>
    <phoneticPr fontId="5"/>
  </si>
  <si>
    <t>LCD-MDF211ESB</t>
  </si>
  <si>
    <t>GG70178895UF</t>
    <phoneticPr fontId="5"/>
  </si>
  <si>
    <t>IPN20007</t>
    <phoneticPr fontId="5"/>
  </si>
  <si>
    <t>ショップイン錦糸町テルミナ２店</t>
    <phoneticPr fontId="5"/>
  </si>
  <si>
    <t>墨田区錦糸1-2-47 錦糸町TERMINA2</t>
    <phoneticPr fontId="5"/>
  </si>
  <si>
    <t>03-3624-2130</t>
    <phoneticPr fontId="5"/>
  </si>
  <si>
    <t>首都圏営業部</t>
  </si>
  <si>
    <t>03-6804-1081</t>
  </si>
  <si>
    <t>TIV24362</t>
  </si>
  <si>
    <t>23730362-002</t>
    <phoneticPr fontId="5"/>
  </si>
  <si>
    <t>TIV24401</t>
  </si>
  <si>
    <t>TIV24416</t>
  </si>
  <si>
    <t>TIV24498</t>
  </si>
  <si>
    <t>TIV27554</t>
  </si>
  <si>
    <t>TIV27558</t>
  </si>
  <si>
    <t>TIV27577</t>
  </si>
  <si>
    <t>TIV27589</t>
  </si>
  <si>
    <t xml:space="preserve">LCD-MF211ESB </t>
    <phoneticPr fontId="5"/>
  </si>
  <si>
    <t>GG701773897Z</t>
  </si>
  <si>
    <t xml:space="preserve">WJ-PU108 </t>
    <phoneticPr fontId="5"/>
  </si>
  <si>
    <t>THZ00412</t>
  </si>
  <si>
    <t>TIV35822</t>
  </si>
  <si>
    <t>IPN20008</t>
    <phoneticPr fontId="5"/>
  </si>
  <si>
    <t>PT営・営業４部イン４課</t>
    <rPh sb="2" eb="3">
      <t>エイ</t>
    </rPh>
    <rPh sb="4" eb="6">
      <t>エイギョウ</t>
    </rPh>
    <rPh sb="7" eb="8">
      <t>ブ</t>
    </rPh>
    <rPh sb="11" eb="12">
      <t>カ</t>
    </rPh>
    <phoneticPr fontId="5"/>
  </si>
  <si>
    <t>宮田</t>
    <rPh sb="0" eb="2">
      <t>ミヤタ</t>
    </rPh>
    <phoneticPr fontId="5"/>
  </si>
  <si>
    <t>ショップイン天王寺ミオ店</t>
    <phoneticPr fontId="5"/>
  </si>
  <si>
    <t>543-0055</t>
    <phoneticPr fontId="5"/>
  </si>
  <si>
    <t>大阪市天王寺区悲田院町10-39　天王寺MIO7F</t>
    <phoneticPr fontId="5"/>
  </si>
  <si>
    <t>06-6770-1172</t>
    <phoneticPr fontId="5"/>
  </si>
  <si>
    <t>TIV24334</t>
  </si>
  <si>
    <t>23735631-002</t>
    <phoneticPr fontId="5"/>
  </si>
  <si>
    <t>TIV24162</t>
  </si>
  <si>
    <t>TIV24163</t>
  </si>
  <si>
    <t>TIV23342</t>
  </si>
  <si>
    <t>TIV24235</t>
  </si>
  <si>
    <t>TIV24245</t>
  </si>
  <si>
    <t>TIV24158</t>
  </si>
  <si>
    <t>TIV24228</t>
  </si>
  <si>
    <t>TIV24332</t>
  </si>
  <si>
    <t>TIV24264</t>
  </si>
  <si>
    <t>TIV24230</t>
  </si>
  <si>
    <t>TIV23323</t>
  </si>
  <si>
    <t>GG70177368ON</t>
  </si>
  <si>
    <t>PN25248</t>
    <phoneticPr fontId="5"/>
  </si>
  <si>
    <t>9CE73000237</t>
  </si>
  <si>
    <t>TJV08789</t>
  </si>
  <si>
    <t>IPN20009</t>
    <phoneticPr fontId="5"/>
  </si>
  <si>
    <t>日本チルド物流株式会社</t>
    <phoneticPr fontId="5"/>
  </si>
  <si>
    <t>210-0862</t>
    <phoneticPr fontId="5"/>
  </si>
  <si>
    <t>川崎市川崎区浮島町１２−３</t>
    <phoneticPr fontId="5"/>
  </si>
  <si>
    <t>044-270-2741</t>
    <phoneticPr fontId="5"/>
  </si>
  <si>
    <t>法人営業第一部</t>
    <phoneticPr fontId="5"/>
  </si>
  <si>
    <t>03-3470-0694</t>
    <phoneticPr fontId="5"/>
  </si>
  <si>
    <t>TGV15793</t>
  </si>
  <si>
    <t>23753305-001</t>
    <phoneticPr fontId="5"/>
  </si>
  <si>
    <t>TGV15820</t>
  </si>
  <si>
    <t>TGV12507</t>
  </si>
  <si>
    <t>TGV14508</t>
  </si>
  <si>
    <t>TGV14542</t>
  </si>
  <si>
    <t>TGV14516</t>
  </si>
  <si>
    <t>TGV14709</t>
  </si>
  <si>
    <t>TGV13012</t>
  </si>
  <si>
    <t>TGV02933</t>
  </si>
  <si>
    <t>TGV05733</t>
  </si>
  <si>
    <t>TGV34787</t>
  </si>
  <si>
    <t>IPN20010</t>
    <phoneticPr fontId="5"/>
  </si>
  <si>
    <t>ショップイン ルミネ大宮店</t>
    <phoneticPr fontId="5"/>
  </si>
  <si>
    <t>330-0853</t>
    <phoneticPr fontId="5"/>
  </si>
  <si>
    <t>さいたま市大宮区錦町６３０　ルミネ１ ６Ｆ</t>
  </si>
  <si>
    <t>048-631-0226</t>
    <phoneticPr fontId="5"/>
  </si>
  <si>
    <t>TIV45627</t>
  </si>
  <si>
    <t>23738915-001</t>
    <phoneticPr fontId="5"/>
  </si>
  <si>
    <t>TIV45628</t>
  </si>
  <si>
    <t>TIV45640</t>
  </si>
  <si>
    <t>TIV45641</t>
  </si>
  <si>
    <t>TIV45745</t>
  </si>
  <si>
    <t>TIV45747</t>
  </si>
  <si>
    <t>TIV45915</t>
  </si>
  <si>
    <t>TIV45918</t>
  </si>
  <si>
    <t>LCD-MF211ESW</t>
    <phoneticPr fontId="5"/>
  </si>
  <si>
    <t>GG701819795T</t>
  </si>
  <si>
    <t>THZ00522</t>
  </si>
  <si>
    <t>TKV17368</t>
  </si>
  <si>
    <t>IPN20011</t>
    <phoneticPr fontId="5"/>
  </si>
  <si>
    <t>日本チルド物流株式会社</t>
    <rPh sb="7" eb="11">
      <t>カブシキガイシャ</t>
    </rPh>
    <phoneticPr fontId="5"/>
  </si>
  <si>
    <t>663-8142</t>
    <phoneticPr fontId="5"/>
  </si>
  <si>
    <t>西宮市鳴尾浜２－４０</t>
    <phoneticPr fontId="5"/>
  </si>
  <si>
    <t>関西事業所</t>
    <phoneticPr fontId="5"/>
  </si>
  <si>
    <t>0798-81-1228</t>
    <phoneticPr fontId="5"/>
  </si>
  <si>
    <t>TLV06096</t>
  </si>
  <si>
    <t>23778248-001</t>
    <phoneticPr fontId="5"/>
  </si>
  <si>
    <t>TKV43970</t>
  </si>
  <si>
    <t>TKV43964</t>
  </si>
  <si>
    <t>TLV05120</t>
  </si>
  <si>
    <t>TLV04998</t>
  </si>
  <si>
    <t>TIZ00131</t>
  </si>
  <si>
    <t>TKV25434</t>
  </si>
  <si>
    <t>IPN20012</t>
    <phoneticPr fontId="5"/>
  </si>
  <si>
    <t>ショップイン東京ドームシティ ラクーア店</t>
    <phoneticPr fontId="5"/>
  </si>
  <si>
    <t>112-0003</t>
    <phoneticPr fontId="5"/>
  </si>
  <si>
    <t>文京区春日1-1-1 ラクーア2F</t>
    <phoneticPr fontId="5"/>
  </si>
  <si>
    <t>03-3868-7066</t>
    <phoneticPr fontId="5"/>
  </si>
  <si>
    <t>UAV22863</t>
  </si>
  <si>
    <t>23801980-001</t>
    <phoneticPr fontId="5"/>
  </si>
  <si>
    <t>UAV22881</t>
  </si>
  <si>
    <t>UAV25567</t>
  </si>
  <si>
    <t>UAV25582</t>
  </si>
  <si>
    <t>UAV25666</t>
  </si>
  <si>
    <t>UAV25681</t>
  </si>
  <si>
    <t>UAV25798</t>
  </si>
  <si>
    <t>UAV25804</t>
  </si>
  <si>
    <t>GG701798199W</t>
  </si>
  <si>
    <t>UAV31008</t>
  </si>
  <si>
    <t>IPN20013</t>
    <phoneticPr fontId="5"/>
  </si>
  <si>
    <t>朝岡</t>
    <rPh sb="0" eb="2">
      <t>アサオカ</t>
    </rPh>
    <phoneticPr fontId="5"/>
  </si>
  <si>
    <t>ケイアイ株式会社</t>
    <phoneticPr fontId="5"/>
  </si>
  <si>
    <t>417-0809</t>
    <phoneticPr fontId="5"/>
  </si>
  <si>
    <t>富士市中野２１５－２１</t>
    <phoneticPr fontId="5"/>
  </si>
  <si>
    <t>富士営業所</t>
    <phoneticPr fontId="5"/>
  </si>
  <si>
    <t>0545-30-9080</t>
    <phoneticPr fontId="5"/>
  </si>
  <si>
    <t>410-0805</t>
    <phoneticPr fontId="5"/>
  </si>
  <si>
    <t>静岡県沼津市白銀町2-1　ALSOK沼津ビル</t>
    <phoneticPr fontId="5"/>
  </si>
  <si>
    <t>055-951-3355</t>
    <phoneticPr fontId="5"/>
  </si>
  <si>
    <t>UAV23555</t>
  </si>
  <si>
    <t>23821069-002</t>
    <phoneticPr fontId="5"/>
  </si>
  <si>
    <t>UAV26212</t>
    <phoneticPr fontId="5"/>
  </si>
  <si>
    <t>UAV30982</t>
  </si>
  <si>
    <t>WJ-PU104</t>
    <phoneticPr fontId="5"/>
  </si>
  <si>
    <t>THZ00077</t>
  </si>
  <si>
    <t>GG701829831W</t>
  </si>
  <si>
    <t>IPS21001</t>
    <phoneticPr fontId="12"/>
  </si>
  <si>
    <t>しまなみアースランド</t>
    <phoneticPr fontId="12"/>
  </si>
  <si>
    <t>794-0051</t>
    <phoneticPr fontId="12"/>
  </si>
  <si>
    <t>今治市高地町２丁目乙４２９－１</t>
    <phoneticPr fontId="12"/>
  </si>
  <si>
    <t>アースランドグループ長</t>
    <phoneticPr fontId="12"/>
  </si>
  <si>
    <t>黒澤 慧子</t>
    <phoneticPr fontId="12"/>
  </si>
  <si>
    <t>0898-32-5375</t>
  </si>
  <si>
    <t>0898-32-3148</t>
    <phoneticPr fontId="12"/>
  </si>
  <si>
    <t>790-0054</t>
  </si>
  <si>
    <t>今治支社</t>
  </si>
  <si>
    <t>株式会社今治.夢スポーツ</t>
    <phoneticPr fontId="12"/>
  </si>
  <si>
    <t>794-0084</t>
    <phoneticPr fontId="12"/>
  </si>
  <si>
    <t>愛媛県今治市延喜甲604-1</t>
    <phoneticPr fontId="12"/>
  </si>
  <si>
    <t>執行役員</t>
    <phoneticPr fontId="12"/>
  </si>
  <si>
    <t>0898-31-8701</t>
    <phoneticPr fontId="12"/>
  </si>
  <si>
    <t>0898-31-8702</t>
  </si>
  <si>
    <t>UAV53455</t>
  </si>
  <si>
    <t>23831984-001</t>
    <phoneticPr fontId="12"/>
  </si>
  <si>
    <t>UBV07887</t>
  </si>
  <si>
    <t>IPS21002</t>
    <phoneticPr fontId="12"/>
  </si>
  <si>
    <t>浅川造船株式会社東予工場</t>
    <phoneticPr fontId="12"/>
  </si>
  <si>
    <t>799-1354</t>
  </si>
  <si>
    <t>愛媛県</t>
  </si>
  <si>
    <t>西条市北条962番54</t>
    <phoneticPr fontId="12"/>
  </si>
  <si>
    <t>東予製造部</t>
    <phoneticPr fontId="12"/>
  </si>
  <si>
    <t>部長　村上 賢司</t>
    <phoneticPr fontId="12"/>
  </si>
  <si>
    <t>090-7144-3832</t>
    <phoneticPr fontId="12"/>
  </si>
  <si>
    <t>愛媛県松山市空港通りニ丁目６番２７号</t>
    <phoneticPr fontId="12"/>
  </si>
  <si>
    <t>UAV53526</t>
  </si>
  <si>
    <t>23797560-001</t>
    <phoneticPr fontId="12"/>
  </si>
  <si>
    <t>UBV09019</t>
  </si>
  <si>
    <t>IPS21003</t>
    <phoneticPr fontId="12"/>
  </si>
  <si>
    <t>ＰＴ営・営業８部１課</t>
    <phoneticPr fontId="12"/>
  </si>
  <si>
    <t>安富</t>
    <rPh sb="0" eb="2">
      <t>ヤストミ</t>
    </rPh>
    <phoneticPr fontId="12"/>
  </si>
  <si>
    <t>株式会社あすか</t>
    <phoneticPr fontId="12"/>
  </si>
  <si>
    <t>197-0003</t>
    <phoneticPr fontId="12"/>
  </si>
  <si>
    <t>東京都</t>
    <rPh sb="0" eb="3">
      <t>トウキョウト</t>
    </rPh>
    <phoneticPr fontId="12"/>
  </si>
  <si>
    <t>福生市熊川764</t>
    <phoneticPr fontId="12"/>
  </si>
  <si>
    <t>森田</t>
    <phoneticPr fontId="12"/>
  </si>
  <si>
    <t>042-588-5955</t>
    <phoneticPr fontId="12"/>
  </si>
  <si>
    <t>株式会社東管</t>
    <phoneticPr fontId="12"/>
  </si>
  <si>
    <t>164-0011</t>
    <phoneticPr fontId="12"/>
  </si>
  <si>
    <t>東京都中野区中央1-46-6</t>
  </si>
  <si>
    <t>セキュリティービジネス部</t>
    <phoneticPr fontId="12"/>
  </si>
  <si>
    <t>03-3366-5571</t>
    <phoneticPr fontId="12"/>
  </si>
  <si>
    <t>197-0003</t>
  </si>
  <si>
    <t>東京都福生市熊川764</t>
    <rPh sb="0" eb="3">
      <t>トウキョウト</t>
    </rPh>
    <phoneticPr fontId="12"/>
  </si>
  <si>
    <t>042-588-5955</t>
  </si>
  <si>
    <t>TFV40414</t>
  </si>
  <si>
    <t>23662814-001</t>
    <phoneticPr fontId="12"/>
  </si>
  <si>
    <t>WV-S4550L</t>
    <phoneticPr fontId="12"/>
  </si>
  <si>
    <t>TFV51052</t>
  </si>
  <si>
    <t>THV19899</t>
  </si>
  <si>
    <t>IPS21004</t>
    <phoneticPr fontId="12"/>
  </si>
  <si>
    <t>松山まどんな病院</t>
    <phoneticPr fontId="12"/>
  </si>
  <si>
    <t>790-0802</t>
    <phoneticPr fontId="12"/>
  </si>
  <si>
    <t>松山市喜与町１丁目７－１</t>
    <phoneticPr fontId="12"/>
  </si>
  <si>
    <t>総務</t>
    <phoneticPr fontId="12"/>
  </si>
  <si>
    <t>伊藤　卓見</t>
    <phoneticPr fontId="12"/>
  </si>
  <si>
    <t>089-936-2466</t>
    <phoneticPr fontId="12"/>
  </si>
  <si>
    <t>UBV11222</t>
  </si>
  <si>
    <t>23826514-001</t>
    <phoneticPr fontId="12"/>
  </si>
  <si>
    <t>UAV12291</t>
  </si>
  <si>
    <t>UAV20726</t>
  </si>
  <si>
    <t>WJ-PU116</t>
    <phoneticPr fontId="12"/>
  </si>
  <si>
    <t>TKZ00489</t>
  </si>
  <si>
    <t>WJ-PU104</t>
    <phoneticPr fontId="12"/>
  </si>
  <si>
    <t>SLZ00605</t>
  </si>
  <si>
    <t>IPS21005</t>
    <phoneticPr fontId="12"/>
  </si>
  <si>
    <t>ＰＴ営・営業５部４課</t>
    <phoneticPr fontId="12"/>
  </si>
  <si>
    <t>大原</t>
    <rPh sb="0" eb="2">
      <t>オオハラ</t>
    </rPh>
    <phoneticPr fontId="12"/>
  </si>
  <si>
    <t>株式会社クラレ</t>
    <phoneticPr fontId="12"/>
  </si>
  <si>
    <t>702-8601</t>
    <phoneticPr fontId="12"/>
  </si>
  <si>
    <t>岡山県</t>
    <phoneticPr fontId="12"/>
  </si>
  <si>
    <t>岡山市南区海岸通1-2-1</t>
    <phoneticPr fontId="12"/>
  </si>
  <si>
    <t>動力部技術課</t>
    <phoneticPr fontId="12"/>
  </si>
  <si>
    <t>國光　隆太</t>
    <phoneticPr fontId="12"/>
  </si>
  <si>
    <t>086-262-3413</t>
    <phoneticPr fontId="12"/>
  </si>
  <si>
    <t>株式会社プローバ</t>
    <phoneticPr fontId="12"/>
  </si>
  <si>
    <t>700-0954</t>
    <phoneticPr fontId="12"/>
  </si>
  <si>
    <t>岡山県岡山市南区米倉42-1</t>
    <phoneticPr fontId="12"/>
  </si>
  <si>
    <t>営業部営業1課</t>
  </si>
  <si>
    <t>086-243-7878</t>
    <phoneticPr fontId="12"/>
  </si>
  <si>
    <t>岡山県岡山市南区海岸通1-2-1</t>
    <phoneticPr fontId="12"/>
  </si>
  <si>
    <t>WV-S1130V</t>
    <phoneticPr fontId="12"/>
  </si>
  <si>
    <t>UAV60693</t>
  </si>
  <si>
    <t>23874138-001</t>
    <phoneticPr fontId="12"/>
  </si>
  <si>
    <t>UDV15654</t>
  </si>
  <si>
    <t>UDV15649</t>
  </si>
  <si>
    <t>UCV00272</t>
  </si>
  <si>
    <t>UDV22821</t>
  </si>
  <si>
    <t>IPS21006</t>
    <phoneticPr fontId="12"/>
  </si>
  <si>
    <t>中日本営業部中部北陸営業課</t>
    <phoneticPr fontId="12"/>
  </si>
  <si>
    <t>会津若松地方広域市町村圏整備組合</t>
    <phoneticPr fontId="12"/>
  </si>
  <si>
    <t>965-0858</t>
    <phoneticPr fontId="12"/>
  </si>
  <si>
    <t>福島県</t>
    <rPh sb="0" eb="3">
      <t>フクシマケン</t>
    </rPh>
    <phoneticPr fontId="12"/>
  </si>
  <si>
    <t>会津若松市神指町大字南四合字才ノ神 494 番地 3　有機性廃棄物リサイクル推進施設</t>
    <phoneticPr fontId="12"/>
  </si>
  <si>
    <t>環境センター　施設整備室　施設整備係</t>
    <phoneticPr fontId="12"/>
  </si>
  <si>
    <t>田部　和典</t>
    <phoneticPr fontId="12"/>
  </si>
  <si>
    <t>0242-27-9004</t>
    <phoneticPr fontId="12"/>
  </si>
  <si>
    <t>福島県会津若松市神指町大字南四合字才ノ神 494 番地 3　有機性廃棄物リサイクル推進施設</t>
    <phoneticPr fontId="12"/>
  </si>
  <si>
    <t>環境センター　施設整備室　施設</t>
    <phoneticPr fontId="12"/>
  </si>
  <si>
    <t>0242-27-9004</t>
  </si>
  <si>
    <t>UEV04384</t>
    <phoneticPr fontId="12"/>
  </si>
  <si>
    <t>23906011-001</t>
    <phoneticPr fontId="12"/>
  </si>
  <si>
    <t>UEV04692</t>
    <phoneticPr fontId="12"/>
  </si>
  <si>
    <t>UEV06418</t>
  </si>
  <si>
    <t>IPS21007</t>
    <phoneticPr fontId="12"/>
  </si>
  <si>
    <t>四電エナジーサービス株式会社　新居浜支店</t>
    <rPh sb="10" eb="14">
      <t>カブシキガイシャ</t>
    </rPh>
    <phoneticPr fontId="12"/>
  </si>
  <si>
    <t>792-0864</t>
    <phoneticPr fontId="12"/>
  </si>
  <si>
    <t>新居浜市東雲町２丁目１２番４６号</t>
    <phoneticPr fontId="12"/>
  </si>
  <si>
    <t>営業課長</t>
    <phoneticPr fontId="12"/>
  </si>
  <si>
    <t>佐々木　仁志</t>
    <phoneticPr fontId="12"/>
  </si>
  <si>
    <t>0897-33-0671</t>
    <phoneticPr fontId="12"/>
  </si>
  <si>
    <t>愛媛県松山市空港通ニ丁目６番２７号</t>
    <phoneticPr fontId="12"/>
  </si>
  <si>
    <t>東予支社</t>
    <phoneticPr fontId="12"/>
  </si>
  <si>
    <t>0897-58-2260</t>
    <phoneticPr fontId="12"/>
  </si>
  <si>
    <t>WV-S1531LNJ</t>
    <phoneticPr fontId="12"/>
  </si>
  <si>
    <t>UFV04920</t>
  </si>
  <si>
    <t>23910362-001</t>
    <phoneticPr fontId="12"/>
  </si>
  <si>
    <t>WV-S2130</t>
    <phoneticPr fontId="12"/>
  </si>
  <si>
    <t>UEV06918</t>
  </si>
  <si>
    <t>UFV05271</t>
  </si>
  <si>
    <t>UEV08573</t>
  </si>
  <si>
    <t>IPS21008</t>
    <phoneticPr fontId="12"/>
  </si>
  <si>
    <t>新居浜市東平記念館</t>
    <phoneticPr fontId="12"/>
  </si>
  <si>
    <t>792-0846</t>
    <phoneticPr fontId="12"/>
  </si>
  <si>
    <t>新居浜市立川町６５４−３</t>
    <phoneticPr fontId="12"/>
  </si>
  <si>
    <t>株式会社マイントピア別子</t>
    <rPh sb="0" eb="4">
      <t>カブシキガイシャ</t>
    </rPh>
    <phoneticPr fontId="12"/>
  </si>
  <si>
    <t>池内　武志</t>
    <phoneticPr fontId="12"/>
  </si>
  <si>
    <t>0897-43-1801</t>
    <phoneticPr fontId="12"/>
  </si>
  <si>
    <t>UEV35336</t>
  </si>
  <si>
    <t>23879071-002</t>
    <phoneticPr fontId="12"/>
  </si>
  <si>
    <t>UGV09334</t>
  </si>
  <si>
    <t>23941886-001</t>
    <phoneticPr fontId="12"/>
  </si>
  <si>
    <t>IPS21009</t>
    <phoneticPr fontId="12"/>
  </si>
  <si>
    <t>日泉化学株式会社　新居浜工場</t>
    <rPh sb="4" eb="8">
      <t>カブシキガイシャ</t>
    </rPh>
    <phoneticPr fontId="12"/>
  </si>
  <si>
    <t>792-0003</t>
    <phoneticPr fontId="12"/>
  </si>
  <si>
    <t>新居浜市新田町３－７－１７</t>
    <phoneticPr fontId="12"/>
  </si>
  <si>
    <t>工場長</t>
    <phoneticPr fontId="12"/>
  </si>
  <si>
    <t>吉井　邦彦</t>
    <phoneticPr fontId="12"/>
  </si>
  <si>
    <t>0897-33-4181</t>
    <phoneticPr fontId="12"/>
  </si>
  <si>
    <t>UGV15696</t>
  </si>
  <si>
    <t>23931259-001</t>
    <phoneticPr fontId="12"/>
  </si>
  <si>
    <t>UEV37237</t>
  </si>
  <si>
    <t>TKZ00192</t>
  </si>
  <si>
    <t>IPS21010</t>
    <phoneticPr fontId="12"/>
  </si>
  <si>
    <t>今治市障がい者文化体育施設　サンアビリティーズ今治</t>
    <phoneticPr fontId="12"/>
  </si>
  <si>
    <t>799-1502</t>
    <phoneticPr fontId="12"/>
  </si>
  <si>
    <t>今治市喜田村2丁目1番10号</t>
    <phoneticPr fontId="12"/>
  </si>
  <si>
    <t>施設長</t>
    <phoneticPr fontId="12"/>
  </si>
  <si>
    <t>胡井　志保</t>
    <phoneticPr fontId="12"/>
  </si>
  <si>
    <t>0898-48-3477</t>
    <phoneticPr fontId="12"/>
  </si>
  <si>
    <t>UHV11405</t>
  </si>
  <si>
    <t>23945332-001</t>
    <phoneticPr fontId="12"/>
  </si>
  <si>
    <t>UEV08590</t>
  </si>
  <si>
    <t>IPS21011</t>
    <phoneticPr fontId="12"/>
  </si>
  <si>
    <t>社会医療法人真泉会　今治第一病院</t>
    <phoneticPr fontId="12"/>
  </si>
  <si>
    <t>今治市宮下町１－１－２１　２F</t>
    <phoneticPr fontId="12"/>
  </si>
  <si>
    <t>武田　宇宙</t>
    <phoneticPr fontId="12"/>
  </si>
  <si>
    <t>UGV44496</t>
    <phoneticPr fontId="12"/>
  </si>
  <si>
    <t>23956311-001</t>
    <phoneticPr fontId="12"/>
  </si>
  <si>
    <t>UFV05910</t>
  </si>
  <si>
    <t>IPS21012</t>
    <phoneticPr fontId="12"/>
  </si>
  <si>
    <t>ＣｏｃｏＭａ</t>
    <phoneticPr fontId="12"/>
  </si>
  <si>
    <t>790-0801</t>
    <phoneticPr fontId="12"/>
  </si>
  <si>
    <t>松山市歩行町２－１－１１</t>
    <phoneticPr fontId="12"/>
  </si>
  <si>
    <t>兵頭　信乃</t>
    <phoneticPr fontId="12"/>
  </si>
  <si>
    <t>089-922-0320</t>
    <phoneticPr fontId="12"/>
  </si>
  <si>
    <t>営業第一部</t>
    <phoneticPr fontId="12"/>
  </si>
  <si>
    <t>089-973-3011</t>
    <phoneticPr fontId="12"/>
  </si>
  <si>
    <t>UHV18305</t>
    <phoneticPr fontId="12"/>
  </si>
  <si>
    <t>23947899-001</t>
    <phoneticPr fontId="12"/>
  </si>
  <si>
    <t>UGV45065</t>
  </si>
  <si>
    <t>UHV24997</t>
  </si>
  <si>
    <t>IPS21013</t>
    <phoneticPr fontId="12"/>
  </si>
  <si>
    <t>ＰＴ営・営業８部２課</t>
    <phoneticPr fontId="12"/>
  </si>
  <si>
    <t>TDK株式会社　にかほ工場北サイト</t>
    <phoneticPr fontId="12"/>
  </si>
  <si>
    <t>018-0402</t>
    <phoneticPr fontId="12"/>
  </si>
  <si>
    <t>秋田県</t>
    <phoneticPr fontId="12"/>
  </si>
  <si>
    <t>にかほ市平沢字立沢２００</t>
    <phoneticPr fontId="12"/>
  </si>
  <si>
    <t>秋田総務部</t>
    <phoneticPr fontId="12"/>
  </si>
  <si>
    <t>0184-35-5000</t>
    <phoneticPr fontId="12"/>
  </si>
  <si>
    <t>ＡＬＳＯＫ秋田株式会社</t>
    <phoneticPr fontId="12"/>
  </si>
  <si>
    <t>015-0013</t>
    <phoneticPr fontId="12"/>
  </si>
  <si>
    <t>秋田県由利本荘市石脇字田尻野７番地２７７号</t>
    <phoneticPr fontId="12"/>
  </si>
  <si>
    <t>営業</t>
    <phoneticPr fontId="12"/>
  </si>
  <si>
    <t>0184-23-1539</t>
    <phoneticPr fontId="12"/>
  </si>
  <si>
    <t>秋田県にかほ市平沢字立沢２００</t>
    <phoneticPr fontId="12"/>
  </si>
  <si>
    <t>WV-S2131L</t>
  </si>
  <si>
    <t>UGV17006</t>
  </si>
  <si>
    <t>23954814-003</t>
    <phoneticPr fontId="12"/>
  </si>
  <si>
    <t>UGV04805</t>
  </si>
  <si>
    <t>UGV04851</t>
  </si>
  <si>
    <t>UGV04854</t>
  </si>
  <si>
    <t>UGV17032</t>
  </si>
  <si>
    <t>UGV04837</t>
  </si>
  <si>
    <t>UGV04841</t>
  </si>
  <si>
    <t>UGV04852</t>
  </si>
  <si>
    <t>UGV04836</t>
  </si>
  <si>
    <t>UGV04816</t>
  </si>
  <si>
    <t>WV-S2131L</t>
    <phoneticPr fontId="12"/>
  </si>
  <si>
    <t>UGV17016</t>
  </si>
  <si>
    <t>UGV17035</t>
  </si>
  <si>
    <t>UFV13744</t>
  </si>
  <si>
    <t>IPS21014</t>
    <phoneticPr fontId="12"/>
  </si>
  <si>
    <t>日泉化学株式会社　テクノセンター新居浜</t>
    <rPh sb="4" eb="8">
      <t>カブシキガイシャ</t>
    </rPh>
    <phoneticPr fontId="12"/>
  </si>
  <si>
    <t>美藤　望</t>
    <phoneticPr fontId="12"/>
  </si>
  <si>
    <t>0897-37-6191</t>
    <phoneticPr fontId="12"/>
  </si>
  <si>
    <t>UJV22686</t>
  </si>
  <si>
    <t>23961688-001</t>
    <phoneticPr fontId="12"/>
  </si>
  <si>
    <t>UJV19649</t>
  </si>
  <si>
    <t>IPS21015</t>
    <phoneticPr fontId="12"/>
  </si>
  <si>
    <t>ＰＴ営・ＰＴ営・営業４部２課</t>
    <phoneticPr fontId="12"/>
  </si>
  <si>
    <t>清水</t>
    <rPh sb="0" eb="2">
      <t>シミズ</t>
    </rPh>
    <phoneticPr fontId="12"/>
  </si>
  <si>
    <t>熊本県運転免許センター</t>
    <phoneticPr fontId="12"/>
  </si>
  <si>
    <t>869-1107</t>
    <phoneticPr fontId="12"/>
  </si>
  <si>
    <t>熊本県</t>
    <rPh sb="0" eb="3">
      <t>クマモトケン</t>
    </rPh>
    <phoneticPr fontId="12"/>
  </si>
  <si>
    <t>菊池郡菊陽町辛川２６５５</t>
    <phoneticPr fontId="12"/>
  </si>
  <si>
    <t>熊本県警察本部運転免許課</t>
    <phoneticPr fontId="12"/>
  </si>
  <si>
    <t>山下　聡</t>
    <phoneticPr fontId="12"/>
  </si>
  <si>
    <t>096-233-0110</t>
    <phoneticPr fontId="12"/>
  </si>
  <si>
    <t>アイテック株式会社</t>
    <phoneticPr fontId="12"/>
  </si>
  <si>
    <t>533-0022</t>
    <phoneticPr fontId="12"/>
  </si>
  <si>
    <t>大阪府大阪市東淀川区菅原２－７－１２</t>
    <rPh sb="0" eb="3">
      <t>オオサカフ</t>
    </rPh>
    <phoneticPr fontId="12"/>
  </si>
  <si>
    <t>営業部　（経理）</t>
    <phoneticPr fontId="12"/>
  </si>
  <si>
    <t>06-6322-0075</t>
    <phoneticPr fontId="12"/>
  </si>
  <si>
    <t>熊本県菊池郡菊陽町辛川２６５５</t>
    <phoneticPr fontId="12"/>
  </si>
  <si>
    <t>WV-S1135V</t>
    <phoneticPr fontId="5"/>
  </si>
  <si>
    <t>UJV24597</t>
    <phoneticPr fontId="5"/>
  </si>
  <si>
    <t>24034290-001</t>
    <phoneticPr fontId="12"/>
  </si>
  <si>
    <t>WV-S2135</t>
    <phoneticPr fontId="5"/>
  </si>
  <si>
    <t>UKV46074</t>
    <phoneticPr fontId="5"/>
  </si>
  <si>
    <t>IPS21015</t>
  </si>
  <si>
    <t>ＰＴ営・ＰＴ営・営業４部２課</t>
  </si>
  <si>
    <t>869-1107</t>
  </si>
  <si>
    <t>菊池郡菊陽町辛川２６５５</t>
  </si>
  <si>
    <t>096-233-0110</t>
  </si>
  <si>
    <t>533-0022</t>
  </si>
  <si>
    <t>06-6322-0075</t>
  </si>
  <si>
    <t>熊本県菊池郡菊陽町辛川２６５５</t>
  </si>
  <si>
    <t>UKV46174</t>
    <phoneticPr fontId="5"/>
  </si>
  <si>
    <t>24034290-001</t>
  </si>
  <si>
    <t>UKV04711</t>
    <phoneticPr fontId="5"/>
  </si>
  <si>
    <t>UKV04718</t>
    <phoneticPr fontId="5"/>
  </si>
  <si>
    <t>UKV04734</t>
    <phoneticPr fontId="5"/>
  </si>
  <si>
    <t>UKV04735</t>
    <phoneticPr fontId="5"/>
  </si>
  <si>
    <t>UKV04741</t>
    <phoneticPr fontId="5"/>
  </si>
  <si>
    <t>UKV04831</t>
    <phoneticPr fontId="5"/>
  </si>
  <si>
    <t>UKV39203</t>
    <phoneticPr fontId="5"/>
  </si>
  <si>
    <t>UKV39204</t>
    <phoneticPr fontId="5"/>
  </si>
  <si>
    <t>UKV32838</t>
    <phoneticPr fontId="5"/>
  </si>
  <si>
    <t>UKV00987</t>
    <phoneticPr fontId="5"/>
  </si>
  <si>
    <t>UKV01175</t>
    <phoneticPr fontId="5"/>
  </si>
  <si>
    <t>UKV01202</t>
    <phoneticPr fontId="5"/>
  </si>
  <si>
    <t>UJV04086</t>
    <phoneticPr fontId="5"/>
  </si>
  <si>
    <t>IPS21016</t>
    <phoneticPr fontId="12"/>
  </si>
  <si>
    <t>ＰＴ営・ＰＴ営・営業４部４課</t>
    <phoneticPr fontId="12"/>
  </si>
  <si>
    <t>岡田</t>
    <phoneticPr fontId="12"/>
  </si>
  <si>
    <t>朝蔵ビル</t>
    <phoneticPr fontId="12"/>
  </si>
  <si>
    <t>今治市松本町１－６－１４</t>
    <phoneticPr fontId="12"/>
  </si>
  <si>
    <t>越智　洋介</t>
    <phoneticPr fontId="12"/>
  </si>
  <si>
    <t>090-7141-5109</t>
    <phoneticPr fontId="12"/>
  </si>
  <si>
    <t>UIV51997</t>
    <phoneticPr fontId="12"/>
  </si>
  <si>
    <t>23969316-001</t>
    <phoneticPr fontId="12"/>
  </si>
  <si>
    <t>UJV48965</t>
    <phoneticPr fontId="12"/>
  </si>
  <si>
    <t>IPS21017</t>
    <phoneticPr fontId="12"/>
  </si>
  <si>
    <t>ＰＴ営・ＰＴ営・営業５部２課</t>
    <phoneticPr fontId="12"/>
  </si>
  <si>
    <t>小田部</t>
  </si>
  <si>
    <t>目黒区柿の木坂西町会</t>
    <phoneticPr fontId="12"/>
  </si>
  <si>
    <t>152-0022</t>
  </si>
  <si>
    <t>目黒区柿の木坂2丁目13番 7号</t>
  </si>
  <si>
    <t>町会長</t>
  </si>
  <si>
    <t>二上　光子</t>
  </si>
  <si>
    <t>03-5701-8454</t>
  </si>
  <si>
    <t>大和ＥＳ株式会社</t>
    <phoneticPr fontId="12"/>
  </si>
  <si>
    <t>150-0004</t>
    <phoneticPr fontId="12"/>
  </si>
  <si>
    <t>東京都渋谷区円山町２８－４　大場ビルＡ館２階ａ室</t>
    <phoneticPr fontId="12"/>
  </si>
  <si>
    <t>03-5728-5375</t>
  </si>
  <si>
    <t>目黒区柿の木坂西町会</t>
  </si>
  <si>
    <t>東京都目黒区柿の木坂2丁目13番 7号</t>
  </si>
  <si>
    <t>UKV17103</t>
  </si>
  <si>
    <t>24030392-002</t>
    <phoneticPr fontId="12"/>
  </si>
  <si>
    <t>目黒区柿の木坂2丁目14番 7号</t>
  </si>
  <si>
    <t>東京都目黒区柿の木坂2丁目14番 7号</t>
  </si>
  <si>
    <t>UKV17104</t>
  </si>
  <si>
    <t>目黒区柿の木坂2丁目25番 17号</t>
  </si>
  <si>
    <t>東京都目黒区柿の木坂2丁目25番 17号</t>
    <phoneticPr fontId="12"/>
  </si>
  <si>
    <t>UKV17127</t>
  </si>
  <si>
    <t>目黒区柿の木坂2丁目28番 9号</t>
  </si>
  <si>
    <t>東京都目黒区柿の木坂2丁目28番 9号</t>
  </si>
  <si>
    <t>UIV35966</t>
  </si>
  <si>
    <t>目黒区柿の木坂2丁目28番 21号</t>
  </si>
  <si>
    <t>東京都目黒区柿の木坂2丁目28番 21号</t>
  </si>
  <si>
    <t>UJV35349</t>
  </si>
  <si>
    <t>目黒区柿の木坂2丁目23番 13号</t>
  </si>
  <si>
    <t>東京都目黒区柿の木坂2丁目23番 13号</t>
  </si>
  <si>
    <t>WV-S1516LN</t>
    <phoneticPr fontId="12"/>
  </si>
  <si>
    <t>UJV35356</t>
  </si>
  <si>
    <t>目黒区柿の木坂2丁目18番 13号</t>
  </si>
  <si>
    <t>東京都目黒区柿の木坂2丁目18番 13号</t>
  </si>
  <si>
    <t>UJV40350</t>
  </si>
  <si>
    <t>目黒区柿の木坂2丁目18番 1号</t>
  </si>
  <si>
    <t>東京都目黒区柿の木坂2丁目18番 1号</t>
  </si>
  <si>
    <t>UJV41963</t>
  </si>
  <si>
    <t>目黒区柿の木坂2丁目14番 16号</t>
  </si>
  <si>
    <t>東京都目黒区柿の木坂2丁目14番 16号</t>
  </si>
  <si>
    <t>UJV41968</t>
  </si>
  <si>
    <t>目黒区柿の木坂2丁目16番 5号</t>
  </si>
  <si>
    <t>東京都目黒区柿の木坂2丁目16番 5号</t>
  </si>
  <si>
    <t>UJV40362</t>
  </si>
  <si>
    <t>目黒区柿の木坂2丁目16番 13号</t>
  </si>
  <si>
    <t>東京都目黒区柿の木坂2丁目16番 13号</t>
  </si>
  <si>
    <t>UJV35345</t>
  </si>
  <si>
    <t>目黒区柿の木坂2丁目25番 11号</t>
  </si>
  <si>
    <t>東京都目黒区柿の木坂2丁目25番 11号</t>
  </si>
  <si>
    <t>UJV35336</t>
  </si>
  <si>
    <t>目黒区柿の木坂2丁目26番 18号</t>
  </si>
  <si>
    <t>東京都目黒区柿の木坂2丁目26番 18号</t>
  </si>
  <si>
    <t>UJV35328</t>
  </si>
  <si>
    <t>目黒区柿の木坂2丁目27番 12号</t>
  </si>
  <si>
    <t>東京都目黒区柿の木坂2丁目27番 12号</t>
  </si>
  <si>
    <t>UJV35326</t>
  </si>
  <si>
    <t>IPS21018</t>
    <phoneticPr fontId="12"/>
  </si>
  <si>
    <t>愛媛県歴史文化博物館</t>
    <phoneticPr fontId="12"/>
  </si>
  <si>
    <t>797-8511</t>
    <phoneticPr fontId="12"/>
  </si>
  <si>
    <t>西予市宇和町卯之町４丁目１１−２</t>
  </si>
  <si>
    <t>課長（統括）代理</t>
    <phoneticPr fontId="12"/>
  </si>
  <si>
    <t>永田　昌也</t>
    <phoneticPr fontId="12"/>
  </si>
  <si>
    <t>0894-62-6222</t>
    <phoneticPr fontId="12"/>
  </si>
  <si>
    <t>798-0007</t>
    <phoneticPr fontId="12"/>
  </si>
  <si>
    <t>愛媛県宇和島市寿町二丁目293番地5</t>
    <phoneticPr fontId="12"/>
  </si>
  <si>
    <t>0895-23-2299</t>
    <phoneticPr fontId="12"/>
  </si>
  <si>
    <t>愛媛県西予市宇和町卯之町４丁目１１−２</t>
    <phoneticPr fontId="12"/>
  </si>
  <si>
    <t>WV-X6531NJ</t>
    <phoneticPr fontId="12"/>
  </si>
  <si>
    <t>UJV00250</t>
    <phoneticPr fontId="12"/>
  </si>
  <si>
    <t>23957591-002</t>
    <phoneticPr fontId="12"/>
  </si>
  <si>
    <t>IPS21018</t>
  </si>
  <si>
    <t>ＰＴ営・ＰＴ営・営業４部４課</t>
  </si>
  <si>
    <t>岡田</t>
  </si>
  <si>
    <t>愛媛県歴史文化博物館</t>
  </si>
  <si>
    <t>797-8511</t>
  </si>
  <si>
    <t>課長（統括）代理</t>
  </si>
  <si>
    <t>永田　昌也</t>
  </si>
  <si>
    <t>0894-62-6222</t>
  </si>
  <si>
    <t>愛媛綜合警備保障株式会社</t>
  </si>
  <si>
    <t>798-0007</t>
  </si>
  <si>
    <t>愛媛県宇和島市寿町二丁目293番地5</t>
  </si>
  <si>
    <t>0895-23-2299</t>
  </si>
  <si>
    <t>愛媛県西予市宇和町卯之町４丁目１１−２</t>
  </si>
  <si>
    <t>WV-S6130</t>
    <phoneticPr fontId="12"/>
  </si>
  <si>
    <t>UKV26938</t>
  </si>
  <si>
    <t>UKV36287</t>
  </si>
  <si>
    <t>UKV36301</t>
  </si>
  <si>
    <t>UKV36306</t>
  </si>
  <si>
    <t>UKV36285</t>
  </si>
  <si>
    <t>UKV35294</t>
  </si>
  <si>
    <t>UKV35295</t>
  </si>
  <si>
    <t>UKV35296</t>
  </si>
  <si>
    <t>UKV35297</t>
  </si>
  <si>
    <t>UKV35298</t>
  </si>
  <si>
    <t>UKV35302</t>
  </si>
  <si>
    <t>UKV35303</t>
  </si>
  <si>
    <t>UKV35304</t>
  </si>
  <si>
    <t>UKV35306</t>
  </si>
  <si>
    <t>UKV35307</t>
  </si>
  <si>
    <t>UKV35309</t>
  </si>
  <si>
    <t>UKV35310</t>
  </si>
  <si>
    <t>UKV35317</t>
  </si>
  <si>
    <t>UKV35319</t>
  </si>
  <si>
    <t>UKV35322</t>
  </si>
  <si>
    <t>UKV35325</t>
  </si>
  <si>
    <t>UKV35332</t>
  </si>
  <si>
    <t>UKV35333</t>
  </si>
  <si>
    <t>UKV35334</t>
  </si>
  <si>
    <t>UKV35335</t>
  </si>
  <si>
    <t>UKV35336</t>
  </si>
  <si>
    <t>UKV35337</t>
  </si>
  <si>
    <t>UKV35338</t>
  </si>
  <si>
    <t>WJ-NX400K</t>
    <phoneticPr fontId="12"/>
  </si>
  <si>
    <t>UKV02888</t>
    <phoneticPr fontId="12"/>
  </si>
  <si>
    <t>WV-CU950</t>
    <phoneticPr fontId="12"/>
  </si>
  <si>
    <t>UIV00163</t>
    <phoneticPr fontId="12"/>
  </si>
  <si>
    <t>IPS21019</t>
    <phoneticPr fontId="12"/>
  </si>
  <si>
    <t>株式会社メディカルシステムネットワーク</t>
    <phoneticPr fontId="12"/>
  </si>
  <si>
    <t>060-0010</t>
    <phoneticPr fontId="12"/>
  </si>
  <si>
    <t xml:space="preserve">北海道 </t>
    <phoneticPr fontId="12"/>
  </si>
  <si>
    <t>札幌市中央区北10条西24丁目3番地 AKKビル4F</t>
    <phoneticPr fontId="12"/>
  </si>
  <si>
    <t>システム本部　情報システム部</t>
    <phoneticPr fontId="12"/>
  </si>
  <si>
    <t>笹田　幸介</t>
    <phoneticPr fontId="12"/>
  </si>
  <si>
    <t xml:space="preserve">011-557-8587 </t>
    <phoneticPr fontId="12"/>
  </si>
  <si>
    <t>パナソニックLSネットワークス株式会社</t>
    <phoneticPr fontId="12"/>
  </si>
  <si>
    <t>060-0809</t>
    <phoneticPr fontId="12"/>
  </si>
  <si>
    <t>北海道札幌市北区北9条西2丁目1番地 パナソニック北九条ビル4階</t>
    <phoneticPr fontId="12"/>
  </si>
  <si>
    <t>011-736-1816</t>
    <phoneticPr fontId="12"/>
  </si>
  <si>
    <t>北海道 札幌市中央区北10条西24丁目3番地 AKKビル4F</t>
    <phoneticPr fontId="12"/>
  </si>
  <si>
    <t>VAV26101</t>
    <phoneticPr fontId="12"/>
  </si>
  <si>
    <t>24083862-001</t>
    <phoneticPr fontId="12"/>
  </si>
  <si>
    <t>VAV26111</t>
  </si>
  <si>
    <t>VAV26094</t>
  </si>
  <si>
    <t>VAV26040</t>
  </si>
  <si>
    <t>VAV36187</t>
    <phoneticPr fontId="12"/>
  </si>
  <si>
    <t>IPS21020</t>
    <phoneticPr fontId="12"/>
  </si>
  <si>
    <t>東予液化ガス（株）喜田村事業所</t>
    <phoneticPr fontId="12"/>
  </si>
  <si>
    <t>今治市喜田村２丁目４−８</t>
    <phoneticPr fontId="12"/>
  </si>
  <si>
    <t>営業部　</t>
    <phoneticPr fontId="12"/>
  </si>
  <si>
    <t>渡邊　敦朗</t>
    <phoneticPr fontId="12"/>
  </si>
  <si>
    <t>0898-48-8006</t>
    <phoneticPr fontId="12"/>
  </si>
  <si>
    <t>愛媛県今治市喜田村２丁目４−８</t>
    <phoneticPr fontId="12"/>
  </si>
  <si>
    <t>WV-S1515L</t>
    <phoneticPr fontId="12"/>
  </si>
  <si>
    <t>VBV25544</t>
    <phoneticPr fontId="12"/>
  </si>
  <si>
    <t>24060337-001</t>
    <phoneticPr fontId="12"/>
  </si>
  <si>
    <t>VAV40952</t>
    <phoneticPr fontId="12"/>
  </si>
  <si>
    <t>IPN21001</t>
    <phoneticPr fontId="5"/>
  </si>
  <si>
    <t>ＰＴ営・営業８部４課</t>
    <phoneticPr fontId="5"/>
  </si>
  <si>
    <t>磯谷</t>
    <rPh sb="0" eb="2">
      <t>イソタニ</t>
    </rPh>
    <phoneticPr fontId="5"/>
  </si>
  <si>
    <t>ショップイン泉北パンジョ店</t>
    <phoneticPr fontId="5"/>
  </si>
  <si>
    <t>590-0115</t>
    <phoneticPr fontId="5"/>
  </si>
  <si>
    <t>堺市南区茶山台1丁3番1号　本館3F</t>
    <phoneticPr fontId="5"/>
  </si>
  <si>
    <t>072-290-7862</t>
    <phoneticPr fontId="5"/>
  </si>
  <si>
    <t>UCV38436</t>
  </si>
  <si>
    <t>23851818-002</t>
    <phoneticPr fontId="5"/>
  </si>
  <si>
    <t>UCV40135</t>
  </si>
  <si>
    <t>UCV38548</t>
  </si>
  <si>
    <t>UCV38438</t>
  </si>
  <si>
    <t>UCV40134</t>
  </si>
  <si>
    <t>UCV40235</t>
  </si>
  <si>
    <t>UCV38578</t>
  </si>
  <si>
    <t>UCV40240</t>
  </si>
  <si>
    <t>GG701859072V</t>
  </si>
  <si>
    <t>UDV08578</t>
  </si>
  <si>
    <t>IPN21002</t>
    <phoneticPr fontId="5"/>
  </si>
  <si>
    <t>法人営・郵政防犯Ｓ部セキュリティＳ課</t>
    <phoneticPr fontId="5"/>
  </si>
  <si>
    <t>ショップイン港南台バーズ店</t>
    <phoneticPr fontId="5"/>
  </si>
  <si>
    <t xml:space="preserve">234-0054 </t>
    <phoneticPr fontId="5"/>
  </si>
  <si>
    <t>横浜市港南区港南台３丁目１−３</t>
    <phoneticPr fontId="5"/>
  </si>
  <si>
    <t>045-752-9285</t>
    <phoneticPr fontId="5"/>
  </si>
  <si>
    <t>UDV09070</t>
    <phoneticPr fontId="5"/>
  </si>
  <si>
    <t>23887034-002</t>
    <phoneticPr fontId="5"/>
  </si>
  <si>
    <t>UDV09259</t>
  </si>
  <si>
    <t>UDV09262</t>
  </si>
  <si>
    <t>UDV09249</t>
  </si>
  <si>
    <t>UDV09250</t>
  </si>
  <si>
    <t>UDV09098</t>
  </si>
  <si>
    <t>UDV09090</t>
  </si>
  <si>
    <t>UDV09174</t>
  </si>
  <si>
    <t>GG70186396FW</t>
  </si>
  <si>
    <t>UDV22862</t>
  </si>
  <si>
    <t>TIZ00317</t>
  </si>
  <si>
    <t>IPN21003</t>
    <phoneticPr fontId="5"/>
  </si>
  <si>
    <t>磯谷</t>
    <rPh sb="0" eb="2">
      <t>イソヤ</t>
    </rPh>
    <phoneticPr fontId="5"/>
  </si>
  <si>
    <t>ショップインあべのキューズモール店</t>
    <phoneticPr fontId="5"/>
  </si>
  <si>
    <t xml:space="preserve">545-0052 </t>
    <phoneticPr fontId="5"/>
  </si>
  <si>
    <t>大阪市阿倍野区阿倍野筋1丁目6-1あべのキューズモール１F</t>
    <phoneticPr fontId="5"/>
  </si>
  <si>
    <t>06-6537-7947</t>
    <phoneticPr fontId="5"/>
  </si>
  <si>
    <t>UFV01389</t>
  </si>
  <si>
    <t>23894680-002</t>
    <phoneticPr fontId="5"/>
  </si>
  <si>
    <t>UFV10833</t>
  </si>
  <si>
    <t>UFV10976</t>
  </si>
  <si>
    <t>UFV01391</t>
  </si>
  <si>
    <t>UFV01277</t>
  </si>
  <si>
    <t>UFV01397</t>
  </si>
  <si>
    <t>UFV01368</t>
  </si>
  <si>
    <t>UFV01363</t>
  </si>
  <si>
    <t>UFV01395</t>
  </si>
  <si>
    <t>UFV01365</t>
  </si>
  <si>
    <t>UFV01292</t>
  </si>
  <si>
    <t>UFV01306</t>
  </si>
  <si>
    <t>UEV35358</t>
  </si>
  <si>
    <t>GG70188543JA</t>
    <phoneticPr fontId="5"/>
  </si>
  <si>
    <t>545-0052</t>
    <phoneticPr fontId="5"/>
  </si>
  <si>
    <t>14E73000044</t>
    <phoneticPr fontId="5"/>
  </si>
  <si>
    <t>IPN21004</t>
    <phoneticPr fontId="5"/>
  </si>
  <si>
    <t>ショップイン浦和</t>
    <phoneticPr fontId="5"/>
  </si>
  <si>
    <t>330-0055</t>
    <phoneticPr fontId="5"/>
  </si>
  <si>
    <t>さいたま市浦和区東高砂町１１−１ 浦和パルコ2F</t>
    <phoneticPr fontId="5"/>
  </si>
  <si>
    <t>048-829-7689</t>
    <phoneticPr fontId="5"/>
  </si>
  <si>
    <t>UGV13019</t>
    <phoneticPr fontId="5"/>
  </si>
  <si>
    <t>23955611-003</t>
    <phoneticPr fontId="5"/>
  </si>
  <si>
    <t>UGV13034</t>
    <phoneticPr fontId="5"/>
  </si>
  <si>
    <t>UGV13122</t>
  </si>
  <si>
    <t>UGV13133</t>
  </si>
  <si>
    <t>UGV13138</t>
  </si>
  <si>
    <t>UGV13143</t>
  </si>
  <si>
    <t>UGV13144</t>
  </si>
  <si>
    <t>UGV13154</t>
  </si>
  <si>
    <t>LCD-AH221EDB-A</t>
    <phoneticPr fontId="5"/>
  </si>
  <si>
    <t>12BV2814874F</t>
  </si>
  <si>
    <t>UHV16719</t>
  </si>
  <si>
    <t>UIZ00292</t>
  </si>
  <si>
    <t>IPN21005</t>
    <phoneticPr fontId="5"/>
  </si>
  <si>
    <t>日本チルド　九州営業所</t>
    <phoneticPr fontId="5"/>
  </si>
  <si>
    <t>841-0023</t>
    <phoneticPr fontId="5"/>
  </si>
  <si>
    <t>佐賀県</t>
    <phoneticPr fontId="5"/>
  </si>
  <si>
    <t>鳥栖市姫方町字牟田1653</t>
    <phoneticPr fontId="5"/>
  </si>
  <si>
    <t>0942-82-8825</t>
    <phoneticPr fontId="5"/>
  </si>
  <si>
    <t>UFV19464</t>
  </si>
  <si>
    <t>24026206-002</t>
    <phoneticPr fontId="5"/>
  </si>
  <si>
    <t>UFV19505</t>
  </si>
  <si>
    <t>24026206-002</t>
  </si>
  <si>
    <t>UFV15375</t>
  </si>
  <si>
    <t>UFV15376</t>
  </si>
  <si>
    <t>UIV37689</t>
  </si>
  <si>
    <t>PN260893</t>
  </si>
  <si>
    <t>16E94000239</t>
  </si>
  <si>
    <t>IPN21006</t>
    <phoneticPr fontId="5"/>
  </si>
  <si>
    <t>ショップインシャポー船橋店</t>
    <phoneticPr fontId="5"/>
  </si>
  <si>
    <t>273-0005</t>
  </si>
  <si>
    <t>船橋市本町7-1-1　シャポー船橋1F</t>
    <phoneticPr fontId="5"/>
  </si>
  <si>
    <t>UJV23795</t>
  </si>
  <si>
    <t>24015435-002</t>
  </si>
  <si>
    <t>UJV23800</t>
  </si>
  <si>
    <t>UJV23806</t>
  </si>
  <si>
    <t>UJV23828</t>
  </si>
  <si>
    <t>UJV23832</t>
  </si>
  <si>
    <t>UJV23899</t>
  </si>
  <si>
    <t>UJV23909</t>
  </si>
  <si>
    <t>12BV249600DE</t>
  </si>
  <si>
    <t>PN260893</t>
    <phoneticPr fontId="5"/>
  </si>
  <si>
    <t>15E94000142</t>
  </si>
  <si>
    <t>UJV19073</t>
  </si>
  <si>
    <t>IPN21007</t>
    <phoneticPr fontId="5"/>
  </si>
  <si>
    <t>ショップインビーンズ阿佐ヶ谷店</t>
    <phoneticPr fontId="5"/>
  </si>
  <si>
    <t>166-0004</t>
    <phoneticPr fontId="5"/>
  </si>
  <si>
    <t>杉並区阿佐谷南3-58-1 ビーンズ阿佐ヶ谷</t>
    <phoneticPr fontId="5"/>
  </si>
  <si>
    <t>03-5327-3778</t>
    <phoneticPr fontId="5"/>
  </si>
  <si>
    <t>UJV23863</t>
  </si>
  <si>
    <t>24012298-002</t>
  </si>
  <si>
    <t>UJV23866</t>
  </si>
  <si>
    <t>UJV23896</t>
  </si>
  <si>
    <t>UJV23897</t>
  </si>
  <si>
    <t>UJV23921</t>
  </si>
  <si>
    <t>UJV23924</t>
  </si>
  <si>
    <t>UJV23939</t>
  </si>
  <si>
    <t>12BV3042106R</t>
  </si>
  <si>
    <t>16E94000273</t>
  </si>
  <si>
    <t>UJV19068</t>
  </si>
  <si>
    <t>IPN21008</t>
    <phoneticPr fontId="5"/>
  </si>
  <si>
    <t>ショップイン溝の口ノクティプラザ店</t>
    <phoneticPr fontId="5"/>
  </si>
  <si>
    <t>213-0001</t>
    <phoneticPr fontId="5"/>
  </si>
  <si>
    <t>川崎市高津区溝口1-3-1 ノクティプラザ4F</t>
    <phoneticPr fontId="5"/>
  </si>
  <si>
    <t>044-814-7524</t>
    <phoneticPr fontId="5"/>
  </si>
  <si>
    <t>UJV23845</t>
  </si>
  <si>
    <t>24012318-002</t>
  </si>
  <si>
    <t>UJV23847</t>
  </si>
  <si>
    <t>UJV23858</t>
  </si>
  <si>
    <t>UJV23862</t>
  </si>
  <si>
    <t>UJV23865</t>
  </si>
  <si>
    <t>UJV23929</t>
  </si>
  <si>
    <t>UJV23933</t>
  </si>
  <si>
    <t>UJV23936</t>
  </si>
  <si>
    <t>UJV23950</t>
  </si>
  <si>
    <t>12BV299660WU</t>
  </si>
  <si>
    <t xml:space="preserve">WJ-PU116A   </t>
  </si>
  <si>
    <t>UIZ00042</t>
  </si>
  <si>
    <t>UJV42095</t>
  </si>
  <si>
    <t>IPN21009</t>
    <phoneticPr fontId="5"/>
  </si>
  <si>
    <t>ショップイン赤羽アピレ店</t>
    <phoneticPr fontId="5"/>
  </si>
  <si>
    <t>115-0055</t>
    <phoneticPr fontId="5"/>
  </si>
  <si>
    <t>北区赤羽西 1-5-1 アピレ2Ｆ</t>
    <phoneticPr fontId="5"/>
  </si>
  <si>
    <t>03-3905-2050</t>
    <phoneticPr fontId="5"/>
  </si>
  <si>
    <t>UGV13114</t>
    <phoneticPr fontId="5"/>
  </si>
  <si>
    <t>24012263-002</t>
  </si>
  <si>
    <t>UGV13218</t>
  </si>
  <si>
    <t>UGV13237</t>
  </si>
  <si>
    <t>UGV13343</t>
  </si>
  <si>
    <t>UKV03326</t>
  </si>
  <si>
    <t>UKV03327</t>
  </si>
  <si>
    <t>UKV03353</t>
  </si>
  <si>
    <t>UKV03366</t>
  </si>
  <si>
    <t>12BV278520ON</t>
  </si>
  <si>
    <t>15E94000294</t>
  </si>
  <si>
    <t>UIV54222</t>
  </si>
  <si>
    <t>IPN21010</t>
    <phoneticPr fontId="5"/>
  </si>
  <si>
    <t>ショップイン町田モディ店</t>
    <phoneticPr fontId="5"/>
  </si>
  <si>
    <t>194-0013</t>
    <phoneticPr fontId="5"/>
  </si>
  <si>
    <t>町田市原町田6-2-6 町田modi 1F</t>
    <phoneticPr fontId="5"/>
  </si>
  <si>
    <t>042-726-1180</t>
    <phoneticPr fontId="5"/>
  </si>
  <si>
    <t>UGV13330</t>
  </si>
  <si>
    <t>24012275-002</t>
  </si>
  <si>
    <t>UGV13087</t>
  </si>
  <si>
    <t>UGV13235</t>
  </si>
  <si>
    <t>UGV13086</t>
  </si>
  <si>
    <t>UGV13336</t>
  </si>
  <si>
    <t>UGV13335</t>
  </si>
  <si>
    <t>UGV13105</t>
  </si>
  <si>
    <t>UGV13233</t>
  </si>
  <si>
    <t>UHV16730</t>
    <phoneticPr fontId="5"/>
  </si>
  <si>
    <t>IPN21011</t>
    <phoneticPr fontId="5"/>
  </si>
  <si>
    <t>ココファンナーサリー北馬込</t>
    <phoneticPr fontId="5"/>
  </si>
  <si>
    <t>143-0021</t>
    <phoneticPr fontId="5"/>
  </si>
  <si>
    <t>大田区北馬込２－３０－２　MOA馬込3階</t>
    <phoneticPr fontId="5"/>
  </si>
  <si>
    <t xml:space="preserve"> 03-3470-6825</t>
    <phoneticPr fontId="5"/>
  </si>
  <si>
    <t>UKV18875</t>
  </si>
  <si>
    <t>24045805-001</t>
    <phoneticPr fontId="5"/>
  </si>
  <si>
    <t>UKV18876</t>
  </si>
  <si>
    <t>UKV18877</t>
  </si>
  <si>
    <t>UKV18884</t>
  </si>
  <si>
    <t>UKV18895</t>
  </si>
  <si>
    <t>UKV18913</t>
  </si>
  <si>
    <t>UKV18914</t>
  </si>
  <si>
    <t>UKV18917</t>
  </si>
  <si>
    <t>UKV23268</t>
  </si>
  <si>
    <t>UKV23274</t>
  </si>
  <si>
    <t>UKV23276</t>
  </si>
  <si>
    <t>UKV23277</t>
  </si>
  <si>
    <t>12BV321922FN</t>
  </si>
  <si>
    <t>PN261692</t>
  </si>
  <si>
    <t>13E99000058</t>
  </si>
  <si>
    <t>UJV40530</t>
  </si>
  <si>
    <t>IPS22001</t>
    <phoneticPr fontId="5"/>
  </si>
  <si>
    <t>鉄建建設㈱ 建設技術総合センター</t>
    <phoneticPr fontId="12"/>
  </si>
  <si>
    <t xml:space="preserve">286-0825 </t>
    <phoneticPr fontId="12"/>
  </si>
  <si>
    <t>成田市新泉９−１</t>
    <phoneticPr fontId="12"/>
  </si>
  <si>
    <t>研究開発センター基礎・構造グループ</t>
    <phoneticPr fontId="12"/>
  </si>
  <si>
    <t>土井至朗</t>
    <phoneticPr fontId="12"/>
  </si>
  <si>
    <t>0476-36-2334</t>
    <phoneticPr fontId="12"/>
  </si>
  <si>
    <t>東京都港区東新橋2-12-7 住友東新橋ビル2号館</t>
    <phoneticPr fontId="12"/>
  </si>
  <si>
    <t>東日本営業二部 営業第一課</t>
    <phoneticPr fontId="12"/>
  </si>
  <si>
    <t>千葉県成田市新泉９−１</t>
    <phoneticPr fontId="12"/>
  </si>
  <si>
    <t>WV-X2232LJ</t>
  </si>
  <si>
    <t>TGV28453</t>
  </si>
  <si>
    <t>24093460-001</t>
    <phoneticPr fontId="12"/>
  </si>
  <si>
    <t>TGV28454</t>
  </si>
  <si>
    <t>TGV28460</t>
  </si>
  <si>
    <t>TGV28473</t>
  </si>
  <si>
    <t>ULV45472</t>
  </si>
  <si>
    <t>WV-X1534LNJ</t>
  </si>
  <si>
    <t>UKV34385</t>
  </si>
  <si>
    <t>UKV34375</t>
  </si>
  <si>
    <t>UKV34386</t>
  </si>
  <si>
    <t>UKV34377</t>
  </si>
  <si>
    <t>TGV34621</t>
  </si>
  <si>
    <t>UKV34388</t>
  </si>
  <si>
    <t>UKV34387</t>
  </si>
  <si>
    <t>UKV34394</t>
  </si>
  <si>
    <t>UKV34376</t>
  </si>
  <si>
    <t>UKV34396</t>
  </si>
  <si>
    <t>UKV34395</t>
  </si>
  <si>
    <t>UKV34399</t>
  </si>
  <si>
    <t>UKV34397</t>
  </si>
  <si>
    <t>UIV13966</t>
  </si>
  <si>
    <t>IPS22003</t>
    <phoneticPr fontId="5"/>
  </si>
  <si>
    <t xml:space="preserve">しまなみアースランド（今治西部丘陵公園） </t>
    <phoneticPr fontId="12"/>
  </si>
  <si>
    <t>氏家　翔太</t>
    <phoneticPr fontId="12"/>
  </si>
  <si>
    <t>0898-32-5375</t>
    <phoneticPr fontId="12"/>
  </si>
  <si>
    <t>VAV14203</t>
  </si>
  <si>
    <t>24004832-001</t>
    <phoneticPr fontId="12"/>
  </si>
  <si>
    <t>VBV14303</t>
  </si>
  <si>
    <t>VCV43475</t>
  </si>
  <si>
    <t>IPS22004</t>
    <phoneticPr fontId="5"/>
  </si>
  <si>
    <t>レンタルの四国</t>
    <phoneticPr fontId="12"/>
  </si>
  <si>
    <t>791-1102</t>
    <phoneticPr fontId="12"/>
  </si>
  <si>
    <t>松山市来住町１３５０－１</t>
    <phoneticPr fontId="12"/>
  </si>
  <si>
    <t>松山営業所</t>
    <phoneticPr fontId="12"/>
  </si>
  <si>
    <t>豊岡　義幸</t>
    <phoneticPr fontId="12"/>
  </si>
  <si>
    <t>089-976-0811</t>
    <phoneticPr fontId="12"/>
  </si>
  <si>
    <t>愛媛綜合警備保障（株）</t>
    <phoneticPr fontId="12"/>
  </si>
  <si>
    <t>愛媛県松山市空港通２丁目６番２７号</t>
    <phoneticPr fontId="12"/>
  </si>
  <si>
    <t>本社　営業本部</t>
    <phoneticPr fontId="12"/>
  </si>
  <si>
    <t>VDV07283</t>
  </si>
  <si>
    <t>24132694-001</t>
    <phoneticPr fontId="12"/>
  </si>
  <si>
    <t>VDV07254</t>
  </si>
  <si>
    <t>WJ-NX100/05</t>
  </si>
  <si>
    <t>VCV28461</t>
  </si>
  <si>
    <t>IPS22005</t>
    <phoneticPr fontId="5"/>
  </si>
  <si>
    <t>松坂</t>
    <phoneticPr fontId="12"/>
  </si>
  <si>
    <t>株式会社アライドマテリアル　酒田製作所</t>
    <phoneticPr fontId="12"/>
  </si>
  <si>
    <t>998-0114</t>
    <phoneticPr fontId="12"/>
  </si>
  <si>
    <t>酒田市十里塚字村東山３９８－１６</t>
    <phoneticPr fontId="12"/>
  </si>
  <si>
    <t>0234-31-2222</t>
    <phoneticPr fontId="12"/>
  </si>
  <si>
    <t>山形県山形市平清水一丁目1-75</t>
    <phoneticPr fontId="12"/>
  </si>
  <si>
    <t>ソリューション事業部　システムインテグレーション部　　　フロント購買課</t>
    <phoneticPr fontId="12"/>
  </si>
  <si>
    <t>山形県酒田市十里塚字村東山３９８－１６</t>
    <phoneticPr fontId="12"/>
  </si>
  <si>
    <t>VIV20238</t>
  </si>
  <si>
    <t>24266295-001</t>
    <phoneticPr fontId="12"/>
  </si>
  <si>
    <t>VIV20306</t>
  </si>
  <si>
    <t>VIV23633</t>
  </si>
  <si>
    <t>VIV23634</t>
  </si>
  <si>
    <t>VIV26698</t>
  </si>
  <si>
    <t>VIV26706</t>
  </si>
  <si>
    <t>VIV26713</t>
  </si>
  <si>
    <t>WV-S1536LNJ</t>
    <phoneticPr fontId="12"/>
  </si>
  <si>
    <t>VIV23589</t>
  </si>
  <si>
    <t>VHV41956</t>
  </si>
  <si>
    <t>IPS22006</t>
    <phoneticPr fontId="5"/>
  </si>
  <si>
    <t>ＰＴ営・ＰＴ営・営業５部４</t>
    <phoneticPr fontId="12"/>
  </si>
  <si>
    <t>西村</t>
    <rPh sb="0" eb="2">
      <t>ニシムラ</t>
    </rPh>
    <phoneticPr fontId="12"/>
  </si>
  <si>
    <t>京セラ株式会社　メディカル事業部</t>
    <phoneticPr fontId="12"/>
  </si>
  <si>
    <t>520-2362</t>
    <phoneticPr fontId="12"/>
  </si>
  <si>
    <t>滋賀県</t>
    <phoneticPr fontId="12"/>
  </si>
  <si>
    <t>野洲市市三宅800</t>
    <phoneticPr fontId="12"/>
  </si>
  <si>
    <t>情報システム課</t>
    <phoneticPr fontId="12"/>
  </si>
  <si>
    <t>山本　誠</t>
    <phoneticPr fontId="12"/>
  </si>
  <si>
    <t>077-518-1312</t>
    <phoneticPr fontId="12"/>
  </si>
  <si>
    <t>キノンビクス株式会社</t>
    <phoneticPr fontId="12"/>
  </si>
  <si>
    <t>520-3045</t>
    <phoneticPr fontId="12"/>
  </si>
  <si>
    <t>滋賀県栗東市高野577-1</t>
    <phoneticPr fontId="12"/>
  </si>
  <si>
    <t>滋賀営業チームシステムソリューションチーム</t>
    <phoneticPr fontId="12"/>
  </si>
  <si>
    <t>077-552-1144</t>
    <phoneticPr fontId="12"/>
  </si>
  <si>
    <t>滋賀県野洲市市三宅800</t>
    <phoneticPr fontId="12"/>
  </si>
  <si>
    <t>WV-S4556LJ</t>
    <phoneticPr fontId="12"/>
  </si>
  <si>
    <t>VEV12191</t>
  </si>
  <si>
    <t>24165999-001</t>
    <phoneticPr fontId="12"/>
  </si>
  <si>
    <t>J-WVS4556LJ-CP5S</t>
    <phoneticPr fontId="12"/>
  </si>
  <si>
    <t>WV-S4556LJ</t>
  </si>
  <si>
    <t>VEV12215</t>
  </si>
  <si>
    <t>WV-S4156J</t>
    <phoneticPr fontId="12"/>
  </si>
  <si>
    <t>VGV34659</t>
  </si>
  <si>
    <t>J-WVS4156J-CP5S</t>
    <phoneticPr fontId="12"/>
  </si>
  <si>
    <t>VGV34691</t>
  </si>
  <si>
    <t>VGV34726</t>
  </si>
  <si>
    <t>WV-S1135V</t>
  </si>
  <si>
    <t>VGV46974</t>
  </si>
  <si>
    <t>J-WVS1135V-CP5S</t>
    <phoneticPr fontId="12"/>
  </si>
  <si>
    <t>WV-S1135V</t>
    <phoneticPr fontId="12"/>
  </si>
  <si>
    <t>VGV46975</t>
  </si>
  <si>
    <t>VGV46976</t>
  </si>
  <si>
    <t>VGV46973</t>
  </si>
  <si>
    <t>VEV36151</t>
  </si>
  <si>
    <t>IPN22001</t>
    <phoneticPr fontId="5"/>
  </si>
  <si>
    <t>有賀</t>
    <phoneticPr fontId="5"/>
  </si>
  <si>
    <t>ショップインららぽーと堺美原店</t>
  </si>
  <si>
    <t>587-0002</t>
    <phoneticPr fontId="5"/>
  </si>
  <si>
    <t>堺市美原区黒山22番1</t>
    <phoneticPr fontId="5"/>
  </si>
  <si>
    <t>VFV08513</t>
  </si>
  <si>
    <t>24184320-002</t>
    <phoneticPr fontId="5"/>
  </si>
  <si>
    <t>ショップインららぽーと堺美原店</t>
    <phoneticPr fontId="5"/>
  </si>
  <si>
    <t>VFV08275</t>
  </si>
  <si>
    <t>VFV08460</t>
  </si>
  <si>
    <t>VFV08282</t>
  </si>
  <si>
    <t>VFV08677</t>
  </si>
  <si>
    <t>VFV08693</t>
  </si>
  <si>
    <t>VFV08681</t>
  </si>
  <si>
    <t>VFV08694</t>
  </si>
  <si>
    <t>VFV08206</t>
  </si>
  <si>
    <t>VFV08163</t>
  </si>
  <si>
    <t>VFV08212</t>
  </si>
  <si>
    <t>VFV08313</t>
  </si>
  <si>
    <t>LCD-AH221EDB-B</t>
  </si>
  <si>
    <t>14PU026799YB</t>
  </si>
  <si>
    <t>PN232492</t>
  </si>
  <si>
    <t>25P94000028</t>
  </si>
  <si>
    <t>VFV06600</t>
  </si>
  <si>
    <t>IPN22002</t>
    <phoneticPr fontId="5"/>
  </si>
  <si>
    <t>ショップインららぽーと新三郷店</t>
    <phoneticPr fontId="5"/>
  </si>
  <si>
    <t>341-8550</t>
    <phoneticPr fontId="5"/>
  </si>
  <si>
    <t>三郷市新三郷ららシティ3-1-1　１F</t>
    <phoneticPr fontId="5"/>
  </si>
  <si>
    <t>048-948-8725</t>
  </si>
  <si>
    <t>VIV17600</t>
  </si>
  <si>
    <t>24222778-002</t>
    <phoneticPr fontId="5"/>
  </si>
  <si>
    <t>VIV17604</t>
  </si>
  <si>
    <t>VIV17620</t>
  </si>
  <si>
    <t>VIV20677</t>
  </si>
  <si>
    <t>VIV20687</t>
  </si>
  <si>
    <t>VIV20693</t>
  </si>
  <si>
    <t>VIV20716</t>
  </si>
  <si>
    <t>VIV20814</t>
  </si>
  <si>
    <t>VIV20818</t>
  </si>
  <si>
    <t>VIV20836</t>
  </si>
  <si>
    <t>VIV20843</t>
  </si>
  <si>
    <t>14PU0472947H</t>
  </si>
  <si>
    <t>WJ-PU116</t>
  </si>
  <si>
    <t>VDZ00091</t>
  </si>
  <si>
    <t>VHV24833</t>
  </si>
  <si>
    <t>IPN22003</t>
    <phoneticPr fontId="5"/>
  </si>
  <si>
    <t>ショップインルミネ藤沢店</t>
    <phoneticPr fontId="5"/>
  </si>
  <si>
    <t xml:space="preserve">251-0052 </t>
    <phoneticPr fontId="5"/>
  </si>
  <si>
    <t>藤沢市藤沢４３８-１ ルミネ藤沢店 4F</t>
    <phoneticPr fontId="5"/>
  </si>
  <si>
    <t>0466-55-1525</t>
    <phoneticPr fontId="5"/>
  </si>
  <si>
    <t>VIV41246</t>
  </si>
  <si>
    <t>24279413-002</t>
    <phoneticPr fontId="5"/>
  </si>
  <si>
    <t>VIV41247</t>
  </si>
  <si>
    <t>VIV41250</t>
  </si>
  <si>
    <t>VIV41262</t>
  </si>
  <si>
    <t>VIV41282</t>
  </si>
  <si>
    <t>VIV41272</t>
  </si>
  <si>
    <t>VIV43590</t>
  </si>
  <si>
    <t>VIV41269</t>
  </si>
  <si>
    <t>14PU061335JM</t>
  </si>
  <si>
    <t>WJ-PU108</t>
  </si>
  <si>
    <t>VHZ00454</t>
  </si>
  <si>
    <t>WJ-NX200V2</t>
  </si>
  <si>
    <t>VIV53865</t>
  </si>
  <si>
    <t>IPN22004</t>
    <phoneticPr fontId="5"/>
  </si>
  <si>
    <t>ショップイン河原町オーパ</t>
    <phoneticPr fontId="5"/>
  </si>
  <si>
    <t>604-8505</t>
    <phoneticPr fontId="5"/>
  </si>
  <si>
    <t>京都府</t>
    <phoneticPr fontId="5"/>
  </si>
  <si>
    <t>京都市中京区河原町通 四条上る　河原町OPA3F</t>
    <phoneticPr fontId="5"/>
  </si>
  <si>
    <t>075-255-8141</t>
    <phoneticPr fontId="5"/>
  </si>
  <si>
    <t>WBV05928</t>
  </si>
  <si>
    <t>24323356-002</t>
    <phoneticPr fontId="5"/>
  </si>
  <si>
    <t>WBV05952</t>
  </si>
  <si>
    <t>WBV05927</t>
  </si>
  <si>
    <t>WBV05951</t>
  </si>
  <si>
    <t>WBV05922</t>
  </si>
  <si>
    <t>WBV05920</t>
  </si>
  <si>
    <t>WBV05992</t>
  </si>
  <si>
    <t>WBV05921</t>
  </si>
  <si>
    <t>14PU083982LI</t>
  </si>
  <si>
    <t>WAV29776</t>
  </si>
  <si>
    <t>IPA23002</t>
    <phoneticPr fontId="5"/>
  </si>
  <si>
    <t>株式会社インターネットイニシアティブ</t>
  </si>
  <si>
    <t>102-0071</t>
    <phoneticPr fontId="5"/>
  </si>
  <si>
    <t>千代田区富士見二丁目10番2号 飯田橋グラン・ブルーム7階</t>
    <phoneticPr fontId="5"/>
  </si>
  <si>
    <t>経営企画本部総務部 オフィスファシリティ課</t>
    <phoneticPr fontId="5"/>
  </si>
  <si>
    <t>吉田　広大</t>
    <phoneticPr fontId="5"/>
  </si>
  <si>
    <t>080-2343-0476</t>
    <phoneticPr fontId="5"/>
  </si>
  <si>
    <t>株式会社インターネットイニシアティブ</t>
    <phoneticPr fontId="5"/>
  </si>
  <si>
    <t>東京都千代田区富士見二丁目10番2号 飯田橋グラン・ブルーム7階</t>
    <phoneticPr fontId="5"/>
  </si>
  <si>
    <t>WDV21685</t>
    <phoneticPr fontId="5"/>
  </si>
  <si>
    <t>24435601-001</t>
    <phoneticPr fontId="5"/>
  </si>
  <si>
    <t>代替品交換対応</t>
    <rPh sb="0" eb="3">
      <t>ダイガエヒン</t>
    </rPh>
    <rPh sb="3" eb="5">
      <t>コウカン</t>
    </rPh>
    <rPh sb="5" eb="7">
      <t>タイオウ</t>
    </rPh>
    <phoneticPr fontId="5"/>
  </si>
  <si>
    <t>WJ-NU301/8</t>
    <phoneticPr fontId="5"/>
  </si>
  <si>
    <t>WCV35295</t>
    <phoneticPr fontId="5"/>
  </si>
  <si>
    <t>定期消耗品交換時連絡先：株式会社インターネットイニシアティブ 経営企画本部総務部 オフィスファシリティ課 吉田　広大様　080-2343-0476 yoshidak@iij.ad.jp</t>
    <phoneticPr fontId="5"/>
  </si>
  <si>
    <t>IPA23003</t>
    <phoneticPr fontId="5"/>
  </si>
  <si>
    <t>映像・営業・営業２部営業５課</t>
    <phoneticPr fontId="5"/>
  </si>
  <si>
    <t>東日本部３課</t>
    <phoneticPr fontId="5"/>
  </si>
  <si>
    <t>相馬伊達太陽光発電所</t>
    <phoneticPr fontId="5"/>
  </si>
  <si>
    <t>976-0154</t>
    <phoneticPr fontId="5"/>
  </si>
  <si>
    <t>福島県</t>
    <phoneticPr fontId="5"/>
  </si>
  <si>
    <t>相馬市玉野字スゲカリ1-182</t>
    <phoneticPr fontId="5"/>
  </si>
  <si>
    <t>株式会社オートメイション・テクノロジー</t>
  </si>
  <si>
    <t>福岡県福岡市南区那の川1丁目24-1九電工福岡支店ビル5階</t>
    <phoneticPr fontId="5"/>
  </si>
  <si>
    <t>合同会社相馬伊達太陽光発電所</t>
    <phoneticPr fontId="5"/>
  </si>
  <si>
    <t>東京都千代田区内神田二丁目2番6号田中ビル5階 あすな会計事務所内</t>
    <phoneticPr fontId="5"/>
  </si>
  <si>
    <t>03-6277-0116</t>
    <phoneticPr fontId="5"/>
  </si>
  <si>
    <t>WV-S6532LNUX</t>
  </si>
  <si>
    <t>WHV00019</t>
  </si>
  <si>
    <t>24394370-001</t>
    <phoneticPr fontId="5"/>
  </si>
  <si>
    <t>WHV00028</t>
  </si>
  <si>
    <t>WHV00290</t>
  </si>
  <si>
    <t>WHV00291</t>
  </si>
  <si>
    <t>WHV00292</t>
  </si>
  <si>
    <t>WHV00293</t>
  </si>
  <si>
    <t>WHV00294</t>
  </si>
  <si>
    <t>WHV00295</t>
  </si>
  <si>
    <t>WHV00296</t>
  </si>
  <si>
    <t>WHV00297</t>
  </si>
  <si>
    <t>WHV00298</t>
  </si>
  <si>
    <t>WHV00299</t>
  </si>
  <si>
    <t>WHV00300</t>
  </si>
  <si>
    <t>WHV00301</t>
  </si>
  <si>
    <t>WHV00302</t>
  </si>
  <si>
    <t>WHV00303</t>
  </si>
  <si>
    <t>WHV00304</t>
  </si>
  <si>
    <t>WHV00305</t>
  </si>
  <si>
    <t>WHV00306</t>
  </si>
  <si>
    <t>WHV00307</t>
  </si>
  <si>
    <t>J-WVS6532LNUX-CP5A</t>
    <phoneticPr fontId="5"/>
  </si>
  <si>
    <t>WGV05023</t>
  </si>
  <si>
    <t>J-WJNX300/4-CP5A</t>
    <phoneticPr fontId="5"/>
  </si>
  <si>
    <t>IPA23004</t>
    <phoneticPr fontId="5"/>
  </si>
  <si>
    <t>エンジ・ＦＳ・関西１部２課</t>
    <phoneticPr fontId="5"/>
  </si>
  <si>
    <t>和田</t>
    <rPh sb="0" eb="2">
      <t>ワダ</t>
    </rPh>
    <phoneticPr fontId="5"/>
  </si>
  <si>
    <t>中四国部３課</t>
    <phoneticPr fontId="5"/>
  </si>
  <si>
    <t>愛媛建設組合</t>
    <phoneticPr fontId="5"/>
  </si>
  <si>
    <t>790-0011</t>
  </si>
  <si>
    <t>愛媛県</t>
    <rPh sb="0" eb="3">
      <t>エヒメケン</t>
    </rPh>
    <phoneticPr fontId="5"/>
  </si>
  <si>
    <t>松山市千舟町5-5-3　EME松山千舟町ビル6F</t>
  </si>
  <si>
    <t>0120-084-931</t>
    <phoneticPr fontId="5"/>
  </si>
  <si>
    <t>541-0051</t>
  </si>
  <si>
    <t>大阪府大阪市中央区備後町2-6-8　サンライズビル7階</t>
    <phoneticPr fontId="5"/>
  </si>
  <si>
    <t>WJ-NU301/2</t>
    <phoneticPr fontId="5"/>
  </si>
  <si>
    <t>WFV31663</t>
    <phoneticPr fontId="5"/>
  </si>
  <si>
    <t>24466189-001</t>
    <phoneticPr fontId="5"/>
  </si>
  <si>
    <t>定期消耗品交換時連絡先：大阪府建設組合 赤川 令一様　06-6541-8817</t>
    <phoneticPr fontId="5"/>
  </si>
  <si>
    <t>J-WJNU301/2-CP5A</t>
    <phoneticPr fontId="5"/>
  </si>
  <si>
    <t>WGV21990</t>
  </si>
  <si>
    <t>24474169-001</t>
    <phoneticPr fontId="5"/>
  </si>
  <si>
    <t>WGV22120</t>
  </si>
  <si>
    <t>IPA23005</t>
    <phoneticPr fontId="5"/>
  </si>
  <si>
    <t>海洋研究開発機構　横浜研究所</t>
  </si>
  <si>
    <t>236-0001</t>
    <phoneticPr fontId="5"/>
  </si>
  <si>
    <t>横浜市金沢区昭和町3173番25</t>
    <phoneticPr fontId="5"/>
  </si>
  <si>
    <t>パナソニック株式会社　エレクトリックワークス社　</t>
    <phoneticPr fontId="5"/>
  </si>
  <si>
    <t>東京都港区東新橋１丁目5番1号</t>
    <phoneticPr fontId="5"/>
  </si>
  <si>
    <t>法人ソリューション営業部　法人特需営業所</t>
    <phoneticPr fontId="5"/>
  </si>
  <si>
    <t>080-4919-9448</t>
    <phoneticPr fontId="5"/>
  </si>
  <si>
    <t>セコム株式会社</t>
    <phoneticPr fontId="5"/>
  </si>
  <si>
    <t xml:space="preserve">東京都渋谷区神宮前１－５－１　６Ｆ </t>
    <phoneticPr fontId="5"/>
  </si>
  <si>
    <t>営業第三本部　ＳＩ営業部　クライアントサービス担当</t>
  </si>
  <si>
    <t xml:space="preserve">03-5775-8540 </t>
    <phoneticPr fontId="5"/>
  </si>
  <si>
    <t>WV-S65340-Z2N</t>
    <phoneticPr fontId="5"/>
  </si>
  <si>
    <t>WFV00856</t>
    <phoneticPr fontId="5"/>
  </si>
  <si>
    <t>24464929-001</t>
    <phoneticPr fontId="5"/>
  </si>
  <si>
    <t>J-WVS65340Z2N-CP5A</t>
    <phoneticPr fontId="5"/>
  </si>
  <si>
    <t>WFV00867</t>
    <phoneticPr fontId="5"/>
  </si>
  <si>
    <t>海洋研究開発機構　横浜研究所</t>
    <phoneticPr fontId="5"/>
  </si>
  <si>
    <t>WFV00869</t>
    <phoneticPr fontId="5"/>
  </si>
  <si>
    <t>WEV15138</t>
    <phoneticPr fontId="5"/>
  </si>
  <si>
    <t>J-ＷＪNＸ400K-CP5A</t>
    <phoneticPr fontId="5"/>
  </si>
  <si>
    <t>WX12A8248VRA</t>
    <phoneticPr fontId="5"/>
  </si>
  <si>
    <t>定期消耗品交換時連絡先：セコム株式会社 営業第三本部　ＳＩ営業部　クライアントサービス担当　細田　直樹様　03-5775-8540 n-hosoda@secom.co.jp</t>
    <phoneticPr fontId="5"/>
  </si>
  <si>
    <t>J-WJHDU41N-CP5A</t>
    <phoneticPr fontId="5"/>
  </si>
  <si>
    <t>IPA23006</t>
    <phoneticPr fontId="5"/>
  </si>
  <si>
    <t>ＰＳ・営業・通信部１課</t>
    <phoneticPr fontId="5"/>
  </si>
  <si>
    <t>住吉</t>
    <rPh sb="0" eb="2">
      <t>スミヨシ</t>
    </rPh>
    <phoneticPr fontId="5"/>
  </si>
  <si>
    <t>株式会社NTTデータ九州</t>
    <phoneticPr fontId="5"/>
  </si>
  <si>
    <t>福岡県</t>
    <rPh sb="0" eb="3">
      <t>フクオカケン</t>
    </rPh>
    <phoneticPr fontId="5"/>
  </si>
  <si>
    <t>福岡市博多区博多駅前1-17-21　NTTデータビル</t>
    <phoneticPr fontId="5"/>
  </si>
  <si>
    <t>公共ビジネス統括部</t>
    <phoneticPr fontId="5"/>
  </si>
  <si>
    <t>山田　圭吾</t>
    <phoneticPr fontId="5"/>
  </si>
  <si>
    <t>092-475-5017</t>
    <phoneticPr fontId="5"/>
  </si>
  <si>
    <t>福岡市博多区博多駅前1-17-21　NTTDATA博多駅前ビル</t>
    <phoneticPr fontId="5"/>
  </si>
  <si>
    <t>九州支社　営業部　営業担当</t>
    <phoneticPr fontId="5"/>
  </si>
  <si>
    <t>092-475-5140</t>
    <phoneticPr fontId="5"/>
  </si>
  <si>
    <t>株式会社NTTデータ　</t>
    <phoneticPr fontId="5"/>
  </si>
  <si>
    <t>169-0072</t>
    <phoneticPr fontId="5"/>
  </si>
  <si>
    <t>東京都新宿区大久保3-9-2　住友不動産新宿ガーデンタワー</t>
    <phoneticPr fontId="5"/>
  </si>
  <si>
    <t>デジタルウェルフェア事業部</t>
    <phoneticPr fontId="5"/>
  </si>
  <si>
    <t>050-5472-9743</t>
  </si>
  <si>
    <t>WGV28943</t>
  </si>
  <si>
    <t>24517354-002</t>
    <phoneticPr fontId="5"/>
  </si>
  <si>
    <t>WGV28932</t>
  </si>
  <si>
    <t>WGV28901</t>
  </si>
  <si>
    <t>WGV28903</t>
  </si>
  <si>
    <t>WGV28902</t>
  </si>
  <si>
    <t>WGV28904</t>
  </si>
  <si>
    <t>WGV18908</t>
  </si>
  <si>
    <t>IPA23007</t>
    <phoneticPr fontId="5"/>
  </si>
  <si>
    <t>ＭＳ・ＭＳＯＬ・営業２部１課</t>
    <phoneticPr fontId="5"/>
  </si>
  <si>
    <t>キンドリルジャパン株式会社</t>
    <phoneticPr fontId="5"/>
  </si>
  <si>
    <t>港区西新橋３－１６－１１　愛宕イーストビル７Ｆ</t>
    <phoneticPr fontId="5"/>
  </si>
  <si>
    <t>渡辺　明生</t>
    <phoneticPr fontId="5"/>
  </si>
  <si>
    <t>080-6706-7990</t>
    <phoneticPr fontId="5"/>
  </si>
  <si>
    <t>東京都千代田区西神田３－２－１　住友不動産千代田ファーストビル南館６Ｆ</t>
    <phoneticPr fontId="5"/>
  </si>
  <si>
    <t>東京営業部東京第5支店</t>
    <phoneticPr fontId="5"/>
  </si>
  <si>
    <t>103-0015</t>
    <phoneticPr fontId="5"/>
  </si>
  <si>
    <t>東京都中央区日本橋箱崎町１９番２１号</t>
    <phoneticPr fontId="5"/>
  </si>
  <si>
    <t>080-6706-7990</t>
  </si>
  <si>
    <t>WJV40550</t>
  </si>
  <si>
    <t>24502980-001</t>
    <phoneticPr fontId="5"/>
  </si>
  <si>
    <t>J-WVS1135VUX-CP5A</t>
  </si>
  <si>
    <t>WJV40570</t>
  </si>
  <si>
    <t>WHV13870</t>
  </si>
  <si>
    <t>定期消耗品交換時連絡先：キンドリルジャパン株式会社 担当渡辺　明生様　080-6706-7990 Akio.Watanabe@kyndryl.com</t>
    <phoneticPr fontId="5"/>
  </si>
  <si>
    <t>行ラベル</t>
  </si>
  <si>
    <t>IPA20003</t>
  </si>
  <si>
    <t>IPA20005</t>
  </si>
  <si>
    <t>IPA20006</t>
  </si>
  <si>
    <t>IPA20007</t>
  </si>
  <si>
    <t>IPA20008</t>
  </si>
  <si>
    <t>IPA20009</t>
  </si>
  <si>
    <t>IPA20010</t>
  </si>
  <si>
    <t>IPA20011</t>
  </si>
  <si>
    <t>IPA20012</t>
  </si>
  <si>
    <t>IPA20013</t>
  </si>
  <si>
    <t>IPA20015</t>
  </si>
  <si>
    <t>IPA20017</t>
  </si>
  <si>
    <t>IPA20018</t>
  </si>
  <si>
    <t>IPA20019</t>
  </si>
  <si>
    <t>IPA20020</t>
  </si>
  <si>
    <t>IPA20022</t>
  </si>
  <si>
    <t>IPA20023</t>
  </si>
  <si>
    <t>IPA20025</t>
  </si>
  <si>
    <t>IPA20027</t>
  </si>
  <si>
    <t>IPA20029</t>
  </si>
  <si>
    <t>IPA21001</t>
  </si>
  <si>
    <t>IPA21002</t>
  </si>
  <si>
    <t>IPA21003</t>
  </si>
  <si>
    <t>IPA21004</t>
  </si>
  <si>
    <t>IPA21005</t>
  </si>
  <si>
    <t>IPA21006</t>
  </si>
  <si>
    <t>IPA21007</t>
  </si>
  <si>
    <t>IPA21008</t>
  </si>
  <si>
    <t>IPA21009</t>
  </si>
  <si>
    <t>IPA21010</t>
  </si>
  <si>
    <t>IPA21012</t>
  </si>
  <si>
    <t>IPA21013</t>
  </si>
  <si>
    <t>IPA21014</t>
  </si>
  <si>
    <t>IPA21015</t>
  </si>
  <si>
    <t>IPA21016</t>
  </si>
  <si>
    <t>IPA21017</t>
  </si>
  <si>
    <t>IPA21018</t>
  </si>
  <si>
    <t>IPA21019</t>
  </si>
  <si>
    <t>IPA21020</t>
  </si>
  <si>
    <t>IPA21021</t>
  </si>
  <si>
    <t>IPA21022</t>
  </si>
  <si>
    <t>IPA21023</t>
  </si>
  <si>
    <t>IPA21024</t>
  </si>
  <si>
    <t>IPA21025</t>
  </si>
  <si>
    <t>IPA21026</t>
  </si>
  <si>
    <t>IPA21027</t>
  </si>
  <si>
    <t>IPA21028</t>
  </si>
  <si>
    <t>IPA21029</t>
  </si>
  <si>
    <t>IPA21031</t>
  </si>
  <si>
    <t>IPA21032</t>
  </si>
  <si>
    <t>IPA21033</t>
  </si>
  <si>
    <t>IPA21034</t>
  </si>
  <si>
    <t>IPA21035</t>
  </si>
  <si>
    <t>IPA21036</t>
  </si>
  <si>
    <t>IPA22002</t>
  </si>
  <si>
    <t>IPA22003</t>
  </si>
  <si>
    <t>IPA22004</t>
  </si>
  <si>
    <t>IPA22005</t>
  </si>
  <si>
    <t>IPA22006</t>
  </si>
  <si>
    <t>IPA22007</t>
  </si>
  <si>
    <t>IPA22008</t>
  </si>
  <si>
    <t>IPA22009</t>
  </si>
  <si>
    <t>IPA22010</t>
  </si>
  <si>
    <t>IPA22011</t>
  </si>
  <si>
    <t>IPA22012</t>
  </si>
  <si>
    <t>IPA22013</t>
  </si>
  <si>
    <t>IPA22014</t>
  </si>
  <si>
    <t>IPA22015</t>
  </si>
  <si>
    <t>IPA22016</t>
  </si>
  <si>
    <t>IPA22017</t>
  </si>
  <si>
    <t>IPA22018</t>
  </si>
  <si>
    <t>IPA22019</t>
  </si>
  <si>
    <t>IPA22020</t>
  </si>
  <si>
    <t>IPA22021</t>
  </si>
  <si>
    <t>IPA22022</t>
  </si>
  <si>
    <t>IPA22023</t>
  </si>
  <si>
    <t>IPA22024</t>
  </si>
  <si>
    <t>IPA22025</t>
  </si>
  <si>
    <t>IPA22026</t>
  </si>
  <si>
    <t>IPA22027</t>
  </si>
  <si>
    <t>IPA23002</t>
  </si>
  <si>
    <t>IPA23003</t>
  </si>
  <si>
    <t>IPA23004</t>
  </si>
  <si>
    <t>IPA23005</t>
  </si>
  <si>
    <t>IPA23006</t>
  </si>
  <si>
    <t>IPA23007</t>
  </si>
  <si>
    <t>IPA24001</t>
  </si>
  <si>
    <t>IPA24002</t>
  </si>
  <si>
    <t>IPA24003</t>
  </si>
  <si>
    <t>IPA24004</t>
  </si>
  <si>
    <t>IPA24006</t>
  </si>
  <si>
    <t>IPA24007</t>
  </si>
  <si>
    <t>IPA24008</t>
  </si>
  <si>
    <t>IPA24009</t>
  </si>
  <si>
    <t>IPA24010</t>
  </si>
  <si>
    <t>IPA24012</t>
  </si>
  <si>
    <t>IPA24013</t>
  </si>
  <si>
    <t>IPA24015</t>
  </si>
  <si>
    <t>登録番号</t>
  </si>
  <si>
    <t>総計</t>
  </si>
  <si>
    <t>オンサイト</t>
  </si>
  <si>
    <t>IPS20001</t>
  </si>
  <si>
    <t>IPS20003</t>
  </si>
  <si>
    <t>IPS20004</t>
  </si>
  <si>
    <t>IPS20005</t>
  </si>
  <si>
    <t>IPS20007</t>
  </si>
  <si>
    <t>IPS20008</t>
  </si>
  <si>
    <t>IPS20009</t>
  </si>
  <si>
    <t>IPS20010</t>
  </si>
  <si>
    <t>IPS20011</t>
  </si>
  <si>
    <t>IPS20012</t>
  </si>
  <si>
    <t>IPS20013</t>
  </si>
  <si>
    <t>IPS21001</t>
  </si>
  <si>
    <t>IPS21002</t>
  </si>
  <si>
    <t>IPS21003</t>
  </si>
  <si>
    <t>IPS21004</t>
  </si>
  <si>
    <t>IPS21005</t>
  </si>
  <si>
    <t>IPS21006</t>
  </si>
  <si>
    <t>IPS21007</t>
  </si>
  <si>
    <t>IPS21008</t>
  </si>
  <si>
    <t>IPS21009</t>
  </si>
  <si>
    <t>IPS21010</t>
  </si>
  <si>
    <t>IPS21011</t>
  </si>
  <si>
    <t>IPS21012</t>
  </si>
  <si>
    <t>IPS21013</t>
  </si>
  <si>
    <t>IPS21014</t>
  </si>
  <si>
    <t>IPS21016</t>
  </si>
  <si>
    <t>IPS21017</t>
  </si>
  <si>
    <t>IPS21019</t>
  </si>
  <si>
    <t>IPS21020</t>
  </si>
  <si>
    <t>IPS22001</t>
  </si>
  <si>
    <t>IPS22002</t>
  </si>
  <si>
    <t>IPS22003</t>
  </si>
  <si>
    <t>IPS22004</t>
  </si>
  <si>
    <t>IPS22005</t>
  </si>
  <si>
    <t>IPS22006</t>
  </si>
  <si>
    <t>IPS23001</t>
  </si>
  <si>
    <t>IPS23002</t>
  </si>
  <si>
    <t>IPS23003</t>
  </si>
  <si>
    <t>IPS23004</t>
  </si>
  <si>
    <t>IPS23005</t>
  </si>
  <si>
    <t>IPS23006</t>
  </si>
  <si>
    <t>IPS23007</t>
  </si>
  <si>
    <t>IPS23008</t>
  </si>
  <si>
    <t>IPS23009</t>
  </si>
  <si>
    <t>IPS23010</t>
  </si>
  <si>
    <t>IPS23011</t>
  </si>
  <si>
    <t>IPS23012</t>
  </si>
  <si>
    <t>IPS23013</t>
  </si>
  <si>
    <t>IPS24001</t>
  </si>
  <si>
    <t>IPS24002</t>
  </si>
  <si>
    <t>IPS24003</t>
  </si>
  <si>
    <t>IPS24004</t>
  </si>
  <si>
    <t>IPS24005</t>
  </si>
  <si>
    <t>IPS24006</t>
  </si>
  <si>
    <t>IPS24007</t>
  </si>
  <si>
    <t>IPS24008</t>
  </si>
  <si>
    <t>IPS24009</t>
  </si>
  <si>
    <t>(空白)</t>
  </si>
  <si>
    <t>IPN22003</t>
  </si>
  <si>
    <t>IPN22004</t>
  </si>
  <si>
    <t>IPN24001</t>
  </si>
  <si>
    <t>IPN24002</t>
  </si>
  <si>
    <t>IPN24003</t>
  </si>
  <si>
    <t>IPN24004</t>
  </si>
  <si>
    <t>IPN20001</t>
  </si>
  <si>
    <t>IPN20002</t>
  </si>
  <si>
    <t>IPN20003</t>
  </si>
  <si>
    <t>IPN20004</t>
  </si>
  <si>
    <t>IPN20005</t>
  </si>
  <si>
    <t>IPN20006</t>
  </si>
  <si>
    <t>IPN20007</t>
  </si>
  <si>
    <t>IPN20008</t>
  </si>
  <si>
    <t>IPN20009</t>
  </si>
  <si>
    <t>IPN20010</t>
  </si>
  <si>
    <t>IPN20011</t>
  </si>
  <si>
    <t>IPN20012</t>
  </si>
  <si>
    <t>IPN20013</t>
  </si>
  <si>
    <t>IPN21001</t>
  </si>
  <si>
    <t>IPN21002</t>
  </si>
  <si>
    <t>IPN21003</t>
  </si>
  <si>
    <t>IPN21004</t>
  </si>
  <si>
    <t>IPN21005</t>
  </si>
  <si>
    <t>IPN21006</t>
  </si>
  <si>
    <t>IPN21007</t>
  </si>
  <si>
    <t>IPN21008</t>
  </si>
  <si>
    <t>IPN21009</t>
  </si>
  <si>
    <t>IPN21010</t>
  </si>
  <si>
    <t>IPN21011</t>
  </si>
  <si>
    <t>IPN22001</t>
  </si>
  <si>
    <t>IPN22002</t>
  </si>
  <si>
    <t>I-Pro</t>
    <phoneticPr fontId="5"/>
  </si>
  <si>
    <t>契約数</t>
    <rPh sb="0" eb="3">
      <t>ケイヤクスウ</t>
    </rPh>
    <phoneticPr fontId="5"/>
  </si>
  <si>
    <t>契約終了数</t>
    <rPh sb="0" eb="5">
      <t>ケイヤクシュウリョウスウ</t>
    </rPh>
    <phoneticPr fontId="5"/>
  </si>
  <si>
    <t>24年度末</t>
    <rPh sb="2" eb="4">
      <t>ネンド</t>
    </rPh>
    <rPh sb="4" eb="5">
      <t>マツ</t>
    </rPh>
    <phoneticPr fontId="5"/>
  </si>
  <si>
    <t>4月</t>
    <rPh sb="1" eb="2">
      <t>ガツ</t>
    </rPh>
    <phoneticPr fontId="5"/>
  </si>
  <si>
    <t>5月</t>
  </si>
  <si>
    <t>6月</t>
  </si>
  <si>
    <t>7月</t>
  </si>
  <si>
    <t>8月</t>
  </si>
  <si>
    <t>9月</t>
  </si>
  <si>
    <t>10月</t>
  </si>
  <si>
    <t>11月</t>
  </si>
  <si>
    <t>12月</t>
  </si>
  <si>
    <t>1月</t>
  </si>
  <si>
    <t>2月</t>
  </si>
  <si>
    <t>3月</t>
  </si>
  <si>
    <t>センドバック2</t>
    <phoneticPr fontId="5"/>
  </si>
  <si>
    <t>Nパケ１</t>
    <phoneticPr fontId="5"/>
  </si>
  <si>
    <t>オンサイト</t>
    <phoneticPr fontId="5"/>
  </si>
  <si>
    <t>Nパケ</t>
    <phoneticPr fontId="5"/>
  </si>
  <si>
    <t>センドバック</t>
    <phoneticPr fontId="5"/>
  </si>
  <si>
    <t>29+36+</t>
    <phoneticPr fontId="5"/>
  </si>
  <si>
    <t>IP091811</t>
  </si>
  <si>
    <t>IP091812</t>
  </si>
  <si>
    <t>IP091813</t>
  </si>
  <si>
    <t>IP091814</t>
    <phoneticPr fontId="12"/>
  </si>
  <si>
    <t>IP091815</t>
  </si>
  <si>
    <t>IP091816</t>
  </si>
  <si>
    <t>IP091819</t>
    <phoneticPr fontId="12"/>
  </si>
  <si>
    <t>IP091820</t>
  </si>
  <si>
    <t>IP091823</t>
    <phoneticPr fontId="12"/>
  </si>
  <si>
    <t>IP091824</t>
    <phoneticPr fontId="12"/>
  </si>
  <si>
    <t>IP091825</t>
    <phoneticPr fontId="12"/>
  </si>
  <si>
    <t>IP091826</t>
    <phoneticPr fontId="12"/>
  </si>
  <si>
    <t>IP091827</t>
    <phoneticPr fontId="12"/>
  </si>
  <si>
    <t>IP091828</t>
    <phoneticPr fontId="12"/>
  </si>
  <si>
    <t>IP091829</t>
    <phoneticPr fontId="12"/>
  </si>
  <si>
    <t>IP091830</t>
    <phoneticPr fontId="12"/>
  </si>
  <si>
    <t>IP091836</t>
    <phoneticPr fontId="12"/>
  </si>
  <si>
    <t>IP091837</t>
  </si>
  <si>
    <t>IP091838</t>
  </si>
  <si>
    <t>IP091839</t>
  </si>
  <si>
    <t>IP091840</t>
  </si>
  <si>
    <t>IP091841</t>
    <phoneticPr fontId="12"/>
  </si>
  <si>
    <t>2019 オンサイト</t>
    <phoneticPr fontId="5"/>
  </si>
  <si>
    <t>2019センドバック</t>
    <phoneticPr fontId="5"/>
  </si>
  <si>
    <t>IP091746</t>
    <phoneticPr fontId="5"/>
  </si>
  <si>
    <t>IP091747</t>
  </si>
  <si>
    <t>IP091748</t>
  </si>
  <si>
    <t>IP091805</t>
    <phoneticPr fontId="5"/>
  </si>
  <si>
    <t>IP091806</t>
  </si>
  <si>
    <t>IP091807</t>
  </si>
  <si>
    <t>IP091808</t>
  </si>
  <si>
    <t>IP091809</t>
  </si>
  <si>
    <t>IP091810</t>
  </si>
  <si>
    <t>IP091831</t>
    <phoneticPr fontId="5"/>
  </si>
  <si>
    <t>IP091832</t>
    <phoneticPr fontId="5"/>
  </si>
  <si>
    <t>IP091833</t>
    <phoneticPr fontId="5"/>
  </si>
  <si>
    <t>IP091834</t>
    <phoneticPr fontId="5"/>
  </si>
  <si>
    <t>IP091835</t>
  </si>
  <si>
    <t>センドバック１</t>
    <phoneticPr fontId="5"/>
  </si>
  <si>
    <t>Nパケ０</t>
    <phoneticPr fontId="5"/>
  </si>
  <si>
    <t>5月</t>
    <rPh sb="1" eb="2">
      <t>ガツ</t>
    </rPh>
    <phoneticPr fontId="5"/>
  </si>
  <si>
    <t>オンサイト８</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</si>
</sst>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76" formatCode="yyyy&quot;年&quot;m&quot;月&quot;;@"/>
    <numFmt numFmtId="177" formatCode="yyyy/m/d;@"/>
  </numFmts>
  <fonts count="14"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b/>
      <sz val="16"/>
      <name val="ＭＳ Ｐゴシック"/>
      <family val="3"/>
      <charset val="128"/>
    </font>
    <font>
      <sz val="6"/>
      <name val="ＭＳ Ｐゴシック"/>
      <family val="3"/>
      <charset val="128"/>
    </font>
    <font>
      <sz val="10"/>
      <name val="ＭＳ Ｐゴシック"/>
      <family val="3"/>
      <charset val="128"/>
    </font>
    <font>
      <b/>
      <sz val="11"/>
      <color rgb="FFFF0000"/>
      <name val="ＭＳ Ｐゴシック"/>
      <family val="3"/>
      <charset val="128"/>
    </font>
    <font>
      <sz val="9"/>
      <name val="ＭＳ Ｐゴシック"/>
      <family val="3"/>
      <charset val="128"/>
    </font>
    <font>
      <sz val="11"/>
      <color theme="1"/>
      <name val="ＭＳ Ｐゴシック"/>
      <family val="3"/>
      <charset val="128"/>
      <scheme val="minor"/>
    </font>
    <font>
      <u/>
      <sz val="11"/>
      <color indexed="12"/>
      <name val="ＭＳ Ｐゴシック"/>
      <family val="3"/>
      <charset val="128"/>
    </font>
    <font>
      <sz val="11"/>
      <color theme="1"/>
      <name val="ＭＳ Ｐゴシック"/>
      <family val="3"/>
      <charset val="128"/>
    </font>
    <font>
      <sz val="6"/>
      <name val="ＭＳ Ｐゴシック"/>
      <family val="2"/>
      <charset val="128"/>
      <scheme val="minor"/>
    </font>
    <font>
      <sz val="11"/>
      <color rgb="FFFF0000"/>
      <name val="ＭＳ Ｐゴシック"/>
      <family val="3"/>
      <charset val="128"/>
    </font>
  </fonts>
  <fills count="13">
    <fill>
      <patternFill patternType="none"/>
    </fill>
    <fill>
      <patternFill patternType="gray125"/>
    </fill>
    <fill>
      <patternFill patternType="solid">
        <fgColor indexed="51"/>
        <bgColor indexed="64"/>
      </patternFill>
    </fill>
    <fill>
      <patternFill patternType="solid">
        <fgColor theme="8"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43"/>
        <bgColor indexed="64"/>
      </patternFill>
    </fill>
    <fill>
      <patternFill patternType="solid">
        <fgColor rgb="FF99CCFF"/>
        <bgColor indexed="64"/>
      </patternFill>
    </fill>
    <fill>
      <patternFill patternType="solid">
        <fgColor indexed="50"/>
        <bgColor indexed="64"/>
      </patternFill>
    </fill>
    <fill>
      <patternFill patternType="solid">
        <fgColor theme="0"/>
        <bgColor indexed="64"/>
      </patternFill>
    </fill>
    <fill>
      <patternFill patternType="solid">
        <fgColor rgb="FFFFFF00"/>
        <bgColor indexed="64"/>
      </patternFill>
    </fill>
    <fill>
      <patternFill patternType="solid">
        <fgColor rgb="FFFFFF99"/>
        <bgColor indexed="64"/>
      </patternFill>
    </fill>
    <fill>
      <patternFill patternType="solid">
        <fgColor theme="6"/>
        <bgColor indexed="64"/>
      </patternFill>
    </fill>
  </fills>
  <borders count="17">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s>
  <cellStyleXfs count="12">
    <xf numFmtId="0" fontId="0" fillId="0" borderId="0">
      <alignment vertical="center"/>
    </xf>
    <xf numFmtId="38" fontId="3" fillId="0" borderId="0" applyFont="0" applyFill="0" applyBorder="0" applyAlignment="0" applyProtection="0">
      <alignment vertical="center"/>
    </xf>
    <xf numFmtId="0" fontId="9" fillId="0" borderId="0"/>
    <xf numFmtId="0" fontId="10" fillId="0" borderId="0" applyNumberFormat="0" applyFill="0" applyBorder="0" applyAlignment="0" applyProtection="0">
      <alignment vertical="top"/>
      <protection locked="0"/>
    </xf>
    <xf numFmtId="0" fontId="11" fillId="0" borderId="0">
      <alignment vertical="center"/>
    </xf>
    <xf numFmtId="0" fontId="3" fillId="0" borderId="0"/>
    <xf numFmtId="0" fontId="9" fillId="0" borderId="0">
      <alignment vertical="center"/>
    </xf>
    <xf numFmtId="0" fontId="2" fillId="0" borderId="0">
      <alignment vertical="center"/>
    </xf>
    <xf numFmtId="0" fontId="3" fillId="0" borderId="0">
      <alignment vertical="center"/>
    </xf>
    <xf numFmtId="38" fontId="3" fillId="0" borderId="0" applyFont="0" applyFill="0" applyBorder="0" applyAlignment="0" applyProtection="0">
      <alignment vertical="center"/>
    </xf>
    <xf numFmtId="6" fontId="3" fillId="0" borderId="0" applyFont="0" applyFill="0" applyBorder="0" applyAlignment="0" applyProtection="0">
      <alignment vertical="center"/>
    </xf>
    <xf numFmtId="0" fontId="1" fillId="0" borderId="0">
      <alignment vertical="center"/>
    </xf>
  </cellStyleXfs>
  <cellXfs count="119">
    <xf numFmtId="0" fontId="0" fillId="0" borderId="0" xfId="0">
      <alignment vertical="center"/>
    </xf>
    <xf numFmtId="0" fontId="4" fillId="0" borderId="0" xfId="0" applyFont="1">
      <alignment vertical="center"/>
    </xf>
    <xf numFmtId="0" fontId="4" fillId="0" borderId="0" xfId="0" applyFont="1" applyAlignment="1">
      <alignment vertical="center" shrinkToFit="1"/>
    </xf>
    <xf numFmtId="38" fontId="0" fillId="0" borderId="0" xfId="1" applyFont="1" applyAlignment="1">
      <alignment vertical="center"/>
    </xf>
    <xf numFmtId="0" fontId="3" fillId="0" borderId="0" xfId="0" applyFont="1" applyAlignment="1">
      <alignment horizontal="center" vertical="center"/>
    </xf>
    <xf numFmtId="14" fontId="0" fillId="0" borderId="0" xfId="0" applyNumberFormat="1">
      <alignment vertical="center"/>
    </xf>
    <xf numFmtId="0" fontId="0" fillId="2" borderId="1" xfId="0" applyFill="1" applyBorder="1" applyAlignment="1">
      <alignment horizontal="center" vertical="center"/>
    </xf>
    <xf numFmtId="38" fontId="0" fillId="2" borderId="1" xfId="1" applyFont="1" applyFill="1" applyBorder="1" applyAlignment="1">
      <alignment horizontal="center" vertical="center"/>
    </xf>
    <xf numFmtId="0" fontId="3" fillId="2" borderId="1" xfId="0" applyFont="1" applyFill="1" applyBorder="1" applyAlignment="1">
      <alignment horizontal="center" vertical="center"/>
    </xf>
    <xf numFmtId="14" fontId="0" fillId="2" borderId="1" xfId="0" applyNumberFormat="1" applyFill="1" applyBorder="1" applyAlignment="1">
      <alignment horizontal="center" vertical="center"/>
    </xf>
    <xf numFmtId="0" fontId="0" fillId="6" borderId="4" xfId="0" applyFill="1" applyBorder="1" applyAlignment="1">
      <alignment horizontal="center" vertical="center"/>
    </xf>
    <xf numFmtId="0" fontId="0" fillId="0" borderId="0" xfId="0" applyAlignment="1">
      <alignment horizontal="center" vertical="center"/>
    </xf>
    <xf numFmtId="0" fontId="0" fillId="6" borderId="4" xfId="0" applyFill="1" applyBorder="1" applyAlignment="1">
      <alignment horizontal="center" vertical="center" shrinkToFit="1"/>
    </xf>
    <xf numFmtId="0" fontId="0" fillId="2" borderId="8" xfId="0" applyFill="1" applyBorder="1">
      <alignment vertical="center"/>
    </xf>
    <xf numFmtId="38" fontId="0" fillId="2" borderId="8" xfId="1" applyFont="1" applyFill="1" applyBorder="1" applyAlignment="1">
      <alignment vertical="center"/>
    </xf>
    <xf numFmtId="0" fontId="0" fillId="2" borderId="9" xfId="0" applyFill="1" applyBorder="1">
      <alignment vertical="center"/>
    </xf>
    <xf numFmtId="0" fontId="0" fillId="2" borderId="10" xfId="0" applyFill="1" applyBorder="1">
      <alignment vertical="center"/>
    </xf>
    <xf numFmtId="0" fontId="0" fillId="2" borderId="11" xfId="0" applyFill="1" applyBorder="1">
      <alignment vertical="center"/>
    </xf>
    <xf numFmtId="14" fontId="0" fillId="6" borderId="4" xfId="0" applyNumberFormat="1" applyFill="1" applyBorder="1" applyAlignment="1">
      <alignment horizontal="center" vertical="center"/>
    </xf>
    <xf numFmtId="0" fontId="0" fillId="6" borderId="2" xfId="0"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shrinkToFit="1"/>
    </xf>
    <xf numFmtId="0" fontId="0" fillId="0" borderId="4" xfId="0" applyBorder="1">
      <alignment vertical="center"/>
    </xf>
    <xf numFmtId="38" fontId="0" fillId="0" borderId="4" xfId="1" applyFont="1" applyFill="1" applyBorder="1" applyAlignment="1">
      <alignment vertical="center"/>
    </xf>
    <xf numFmtId="176" fontId="0" fillId="0" borderId="4" xfId="0" applyNumberFormat="1" applyBorder="1" applyAlignment="1">
      <alignment horizontal="center" vertical="center"/>
    </xf>
    <xf numFmtId="0" fontId="0" fillId="0" borderId="12" xfId="0" applyBorder="1" applyAlignment="1">
      <alignment horizontal="center" vertical="center"/>
    </xf>
    <xf numFmtId="0" fontId="0" fillId="0" borderId="2" xfId="0" applyBorder="1" applyAlignment="1">
      <alignment horizontal="center" vertical="center"/>
    </xf>
    <xf numFmtId="14" fontId="0" fillId="0" borderId="4" xfId="0" applyNumberFormat="1" applyBorder="1" applyAlignment="1">
      <alignment horizontal="center" vertical="center"/>
    </xf>
    <xf numFmtId="0" fontId="0" fillId="0" borderId="4" xfId="0" applyBorder="1" applyAlignment="1">
      <alignment vertical="center" wrapText="1"/>
    </xf>
    <xf numFmtId="0" fontId="0" fillId="0" borderId="0" xfId="0" applyAlignment="1">
      <alignment vertical="center" shrinkToFit="1"/>
    </xf>
    <xf numFmtId="38" fontId="3" fillId="0" borderId="0" xfId="1" applyAlignment="1">
      <alignment vertical="center"/>
    </xf>
    <xf numFmtId="38" fontId="3" fillId="2" borderId="1" xfId="1" applyFill="1" applyBorder="1" applyAlignment="1">
      <alignment horizontal="center" vertical="center"/>
    </xf>
    <xf numFmtId="177" fontId="0" fillId="2" borderId="1" xfId="0" applyNumberFormat="1" applyFill="1" applyBorder="1" applyAlignment="1">
      <alignment horizontal="center" vertical="center"/>
    </xf>
    <xf numFmtId="0" fontId="0" fillId="8" borderId="4" xfId="0" applyFill="1" applyBorder="1" applyAlignment="1">
      <alignment horizontal="center" vertical="center"/>
    </xf>
    <xf numFmtId="38" fontId="3" fillId="2" borderId="8" xfId="1" applyFill="1" applyBorder="1" applyAlignment="1">
      <alignment vertical="center"/>
    </xf>
    <xf numFmtId="38" fontId="3" fillId="0" borderId="4" xfId="1" applyFill="1" applyBorder="1" applyAlignment="1">
      <alignment vertical="center"/>
    </xf>
    <xf numFmtId="14" fontId="0" fillId="0" borderId="2" xfId="0" applyNumberFormat="1" applyBorder="1" applyAlignment="1">
      <alignment horizontal="center" vertical="center"/>
    </xf>
    <xf numFmtId="14" fontId="0" fillId="0" borderId="3" xfId="0" applyNumberFormat="1" applyBorder="1" applyAlignment="1">
      <alignment horizontal="center" vertical="center"/>
    </xf>
    <xf numFmtId="176" fontId="0" fillId="0" borderId="0" xfId="0" applyNumberFormat="1">
      <alignment vertical="center"/>
    </xf>
    <xf numFmtId="176" fontId="0" fillId="0" borderId="4" xfId="0" applyNumberFormat="1" applyBorder="1">
      <alignment vertical="center"/>
    </xf>
    <xf numFmtId="0" fontId="0" fillId="0" borderId="3" xfId="0" applyBorder="1" applyAlignment="1">
      <alignment horizontal="center" vertical="center"/>
    </xf>
    <xf numFmtId="0" fontId="0" fillId="2" borderId="14" xfId="0" applyFill="1" applyBorder="1">
      <alignment vertical="center"/>
    </xf>
    <xf numFmtId="0" fontId="0" fillId="0" borderId="15" xfId="0" applyBorder="1" applyAlignment="1">
      <alignment horizontal="center" vertical="center"/>
    </xf>
    <xf numFmtId="0" fontId="0" fillId="0" borderId="0" xfId="0" applyAlignment="1">
      <alignment horizontal="right" vertical="center"/>
    </xf>
    <xf numFmtId="0" fontId="0" fillId="2" borderId="11" xfId="0" applyFill="1" applyBorder="1" applyAlignment="1">
      <alignment vertical="center" wrapText="1"/>
    </xf>
    <xf numFmtId="0" fontId="0" fillId="2" borderId="8" xfId="0" applyFill="1" applyBorder="1" applyAlignment="1">
      <alignment horizontal="center" vertical="center"/>
    </xf>
    <xf numFmtId="177" fontId="0" fillId="0" borderId="4" xfId="0" applyNumberFormat="1" applyBorder="1">
      <alignment vertical="center"/>
    </xf>
    <xf numFmtId="0" fontId="0" fillId="2" borderId="3" xfId="0" applyFill="1" applyBorder="1" applyAlignment="1">
      <alignment horizontal="center" vertical="center"/>
    </xf>
    <xf numFmtId="176" fontId="0" fillId="2" borderId="1" xfId="0" applyNumberFormat="1" applyFill="1" applyBorder="1" applyAlignment="1">
      <alignment horizontal="center" vertical="center"/>
    </xf>
    <xf numFmtId="176" fontId="0" fillId="2" borderId="8" xfId="0" applyNumberFormat="1" applyFill="1" applyBorder="1">
      <alignment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177" fontId="0" fillId="0" borderId="0" xfId="0" applyNumberFormat="1" applyAlignment="1">
      <alignment horizontal="center" vertical="center"/>
    </xf>
    <xf numFmtId="177" fontId="0" fillId="2" borderId="8" xfId="0" applyNumberFormat="1" applyFill="1" applyBorder="1" applyAlignment="1">
      <alignment horizontal="center" vertical="center"/>
    </xf>
    <xf numFmtId="0" fontId="0" fillId="0" borderId="13" xfId="0" applyBorder="1">
      <alignment vertical="center"/>
    </xf>
    <xf numFmtId="56" fontId="0" fillId="0" borderId="4" xfId="0" applyNumberFormat="1" applyBorder="1" applyAlignment="1">
      <alignment horizontal="center" vertical="center"/>
    </xf>
    <xf numFmtId="0" fontId="3" fillId="0" borderId="4" xfId="1" applyNumberFormat="1" applyFill="1" applyBorder="1" applyAlignment="1">
      <alignment vertical="center"/>
    </xf>
    <xf numFmtId="38" fontId="3" fillId="0" borderId="16" xfId="1" applyFill="1" applyBorder="1" applyAlignment="1">
      <alignment vertical="center"/>
    </xf>
    <xf numFmtId="14" fontId="0" fillId="9" borderId="4" xfId="0" applyNumberFormat="1" applyFill="1" applyBorder="1" applyAlignment="1">
      <alignment horizontal="center" vertical="center"/>
    </xf>
    <xf numFmtId="0" fontId="0" fillId="0" borderId="4" xfId="0" applyBorder="1" applyAlignment="1">
      <alignment horizontal="left" vertical="center"/>
    </xf>
    <xf numFmtId="0" fontId="6" fillId="0" borderId="4" xfId="0" applyFont="1" applyBorder="1" applyAlignment="1">
      <alignment horizontal="center" vertical="center" shrinkToFit="1"/>
    </xf>
    <xf numFmtId="0" fontId="6" fillId="0" borderId="4" xfId="0" applyFont="1" applyBorder="1" applyAlignment="1">
      <alignment horizontal="center" vertical="center"/>
    </xf>
    <xf numFmtId="0" fontId="0" fillId="10" borderId="4" xfId="0" applyFill="1" applyBorder="1">
      <alignment vertical="center"/>
    </xf>
    <xf numFmtId="177" fontId="0" fillId="0" borderId="4" xfId="0" applyNumberFormat="1" applyBorder="1" applyAlignment="1">
      <alignment horizontal="center" vertical="center"/>
    </xf>
    <xf numFmtId="38" fontId="4" fillId="0" borderId="0" xfId="1" applyFont="1" applyAlignment="1">
      <alignment vertical="center"/>
    </xf>
    <xf numFmtId="0" fontId="0" fillId="2" borderId="4" xfId="0" applyFill="1" applyBorder="1" applyAlignment="1">
      <alignment horizontal="center" vertical="center"/>
    </xf>
    <xf numFmtId="38" fontId="3" fillId="0" borderId="0" xfId="1" applyAlignment="1">
      <alignment horizontal="center" vertical="center"/>
    </xf>
    <xf numFmtId="38" fontId="3" fillId="2" borderId="8" xfId="1" applyFill="1" applyBorder="1" applyAlignment="1">
      <alignment horizontal="center" vertical="center"/>
    </xf>
    <xf numFmtId="38" fontId="3" fillId="0" borderId="4" xfId="1" applyFill="1" applyBorder="1" applyAlignment="1">
      <alignment horizontal="center" vertical="center"/>
    </xf>
    <xf numFmtId="177" fontId="0" fillId="0" borderId="2" xfId="0" applyNumberFormat="1" applyBorder="1" applyAlignment="1">
      <alignment horizontal="center" vertical="center"/>
    </xf>
    <xf numFmtId="3" fontId="0" fillId="0" borderId="0" xfId="0" applyNumberFormat="1">
      <alignment vertical="center"/>
    </xf>
    <xf numFmtId="3" fontId="0" fillId="0" borderId="4" xfId="0" applyNumberFormat="1" applyBorder="1">
      <alignment vertical="center"/>
    </xf>
    <xf numFmtId="0" fontId="0" fillId="10" borderId="0" xfId="0" applyFill="1">
      <alignment vertical="center"/>
    </xf>
    <xf numFmtId="3" fontId="0" fillId="0" borderId="0" xfId="0" applyNumberFormat="1" applyAlignment="1">
      <alignment horizontal="center" vertical="center"/>
    </xf>
    <xf numFmtId="0" fontId="0" fillId="10" borderId="4" xfId="0" applyFill="1" applyBorder="1" applyAlignment="1">
      <alignment horizontal="center" vertical="center"/>
    </xf>
    <xf numFmtId="0" fontId="0" fillId="9" borderId="4" xfId="0" applyFill="1" applyBorder="1">
      <alignment vertical="center"/>
    </xf>
    <xf numFmtId="0" fontId="0" fillId="9" borderId="4" xfId="0" applyFill="1" applyBorder="1" applyAlignment="1">
      <alignment horizontal="center" vertical="center"/>
    </xf>
    <xf numFmtId="0" fontId="0" fillId="9" borderId="0" xfId="0" applyFill="1">
      <alignment vertical="center"/>
    </xf>
    <xf numFmtId="3" fontId="0" fillId="9" borderId="0" xfId="0" applyNumberFormat="1" applyFill="1">
      <alignment vertical="center"/>
    </xf>
    <xf numFmtId="3" fontId="0" fillId="9" borderId="0" xfId="0" applyNumberFormat="1" applyFill="1" applyAlignment="1">
      <alignment horizontal="center" vertical="center"/>
    </xf>
    <xf numFmtId="0" fontId="0" fillId="9" borderId="4" xfId="0" applyFill="1" applyBorder="1" applyAlignment="1">
      <alignment horizontal="center" vertical="center" shrinkToFit="1"/>
    </xf>
    <xf numFmtId="3" fontId="13" fillId="0" borderId="0" xfId="0" applyNumberFormat="1" applyFont="1">
      <alignment vertical="center"/>
    </xf>
    <xf numFmtId="0" fontId="0" fillId="0" borderId="4" xfId="0" applyBorder="1" applyAlignment="1">
      <alignment horizontal="left" vertical="center" wrapText="1"/>
    </xf>
    <xf numFmtId="14" fontId="0" fillId="0" borderId="4" xfId="0" applyNumberFormat="1" applyBorder="1" applyAlignment="1">
      <alignment horizontal="right" vertical="center"/>
    </xf>
    <xf numFmtId="38" fontId="3" fillId="0" borderId="4" xfId="1" applyFont="1" applyFill="1" applyBorder="1" applyAlignment="1">
      <alignment vertical="center"/>
    </xf>
    <xf numFmtId="0" fontId="0" fillId="0" borderId="1" xfId="0" applyBorder="1" applyAlignment="1">
      <alignment horizontal="center" vertical="center" shrinkToFit="1"/>
    </xf>
    <xf numFmtId="0" fontId="0" fillId="0" borderId="4" xfId="1" applyNumberFormat="1" applyFont="1" applyFill="1" applyBorder="1" applyAlignment="1">
      <alignment vertical="center"/>
    </xf>
    <xf numFmtId="55" fontId="0" fillId="0" borderId="4" xfId="0" applyNumberFormat="1" applyBorder="1" applyAlignment="1">
      <alignment horizontal="center" vertical="center"/>
    </xf>
    <xf numFmtId="38" fontId="13" fillId="0" borderId="4" xfId="1" applyFont="1" applyFill="1" applyBorder="1" applyAlignment="1">
      <alignment vertical="center"/>
    </xf>
    <xf numFmtId="0" fontId="0" fillId="0" borderId="0" xfId="0" applyAlignment="1">
      <alignment vertical="center" wrapText="1"/>
    </xf>
    <xf numFmtId="0" fontId="0" fillId="0" borderId="4" xfId="0" applyBorder="1" applyAlignment="1">
      <alignment horizontal="center" vertical="center" wrapText="1" shrinkToFit="1"/>
    </xf>
    <xf numFmtId="0" fontId="0" fillId="0" borderId="6" xfId="0" applyBorder="1" applyAlignment="1">
      <alignment horizontal="center" vertical="center"/>
    </xf>
    <xf numFmtId="0" fontId="0" fillId="0" borderId="10" xfId="0" applyBorder="1" applyAlignment="1">
      <alignment horizontal="center" vertical="center"/>
    </xf>
    <xf numFmtId="3" fontId="0" fillId="10" borderId="0" xfId="0" applyNumberFormat="1" applyFill="1">
      <alignment vertical="center"/>
    </xf>
    <xf numFmtId="0" fontId="0" fillId="11" borderId="0" xfId="0" applyFill="1">
      <alignment vertical="center"/>
    </xf>
    <xf numFmtId="3" fontId="0" fillId="11" borderId="0" xfId="0" applyNumberFormat="1" applyFill="1">
      <alignment vertical="center"/>
    </xf>
    <xf numFmtId="0" fontId="6" fillId="0" borderId="1" xfId="0" applyFont="1" applyBorder="1" applyAlignment="1">
      <alignment horizontal="center" vertical="center" shrinkToFit="1"/>
    </xf>
    <xf numFmtId="0" fontId="3" fillId="0" borderId="0" xfId="0" applyFont="1">
      <alignment vertical="center"/>
    </xf>
    <xf numFmtId="176" fontId="0" fillId="10" borderId="4" xfId="0" applyNumberFormat="1" applyFill="1" applyBorder="1" applyAlignment="1">
      <alignment horizontal="center" vertical="center"/>
    </xf>
    <xf numFmtId="0" fontId="0" fillId="0" borderId="0" xfId="0" pivotButton="1">
      <alignment vertical="center"/>
    </xf>
    <xf numFmtId="0" fontId="0" fillId="0" borderId="0" xfId="0" applyAlignment="1">
      <alignment horizontal="left" vertical="center"/>
    </xf>
    <xf numFmtId="0" fontId="0" fillId="12" borderId="4" xfId="0" applyFill="1" applyBorder="1">
      <alignment vertical="center"/>
    </xf>
    <xf numFmtId="0" fontId="0" fillId="0" borderId="4" xfId="0"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176" fontId="0" fillId="6" borderId="1" xfId="0" applyNumberFormat="1" applyFill="1" applyBorder="1" applyAlignment="1">
      <alignment horizontal="center" vertical="center"/>
    </xf>
    <xf numFmtId="176" fontId="0" fillId="6" borderId="8" xfId="0" applyNumberFormat="1" applyFill="1" applyBorder="1" applyAlignment="1">
      <alignment horizontal="center" vertical="center"/>
    </xf>
    <xf numFmtId="0" fontId="0" fillId="6" borderId="1" xfId="0" applyFill="1" applyBorder="1" applyAlignment="1">
      <alignment horizontal="center" vertical="center"/>
    </xf>
    <xf numFmtId="0" fontId="0" fillId="6" borderId="8"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7" borderId="4" xfId="0" applyFill="1"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cellXfs>
  <cellStyles count="12">
    <cellStyle name="0,0_x000d__x000a_NA_x000d__x000a_" xfId="5" xr:uid="{00000000-0005-0000-0000-000000000000}"/>
    <cellStyle name="ハイパーリンク 2" xfId="3" xr:uid="{00000000-0005-0000-0000-000001000000}"/>
    <cellStyle name="桁区切り" xfId="1" builtinId="6"/>
    <cellStyle name="桁区切り 2" xfId="9" xr:uid="{00000000-0005-0000-0000-000003000000}"/>
    <cellStyle name="通貨 2" xfId="10" xr:uid="{00000000-0005-0000-0000-000004000000}"/>
    <cellStyle name="標準" xfId="0" builtinId="0"/>
    <cellStyle name="標準 2" xfId="4" xr:uid="{00000000-0005-0000-0000-000006000000}"/>
    <cellStyle name="標準 2 2" xfId="6" xr:uid="{00000000-0005-0000-0000-000007000000}"/>
    <cellStyle name="標準 3" xfId="2" xr:uid="{00000000-0005-0000-0000-000008000000}"/>
    <cellStyle name="標準 4" xfId="8" xr:uid="{00000000-0005-0000-0000-000009000000}"/>
    <cellStyle name="標準 5" xfId="7" xr:uid="{00000000-0005-0000-0000-00000A000000}"/>
    <cellStyle name="標準 6" xfId="11" xr:uid="{00000000-0005-0000-0000-00000B000000}"/>
  </cellStyles>
  <dxfs count="589">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FFFF99"/>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FFFF99"/>
        </patternFill>
      </fill>
    </dxf>
    <dxf>
      <fill>
        <patternFill>
          <bgColor rgb="FFFFFF99"/>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FF99CC"/>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99CCFF"/>
        </patternFill>
      </fill>
    </dxf>
    <dxf>
      <fill>
        <patternFill>
          <bgColor rgb="FF99CCFF"/>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99CCFF"/>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FFFF99"/>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99CCFF"/>
        </patternFill>
      </fill>
    </dxf>
    <dxf>
      <fill>
        <patternFill>
          <bgColor rgb="FF99CCFF"/>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FF99CC"/>
        </patternFill>
      </fill>
    </dxf>
    <dxf>
      <fill>
        <patternFill>
          <bgColor rgb="FF99CCFF"/>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99CCFF"/>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s>
  <tableStyles count="0" defaultTableStyle="TableStyleMedium2" defaultPivotStyle="PivotStyleLight16"/>
  <colors>
    <mruColors>
      <color rgb="FFFFFF99"/>
      <color rgb="FFFFCCFF"/>
      <color rgb="FF99CCFF"/>
      <color rgb="FFFF0000"/>
      <color rgb="FFFF99FF"/>
      <color rgb="FFFF99CC"/>
      <color rgb="FFFF66CC"/>
      <color rgb="FFCCCCFF"/>
      <color rgb="FFFFC5E2"/>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eetMetadata" Target="metadata.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7075688\Box\003_i-Pro&#12465;&#12450;&#12497;&#12483;&#12463;\&#12469;&#12531;&#12503;&#12523;&#9733;2024&#24180;&#24230;&#12304;i-Pro&#12465;&#12450;&#12497;&#12483;&#12463;&#12305;&#31649;&#29702;&#34920;%201%20(1).xlsx" TargetMode="External"/><Relationship Id="rId1" Type="http://schemas.openxmlformats.org/officeDocument/2006/relationships/externalLinkPath" Target="/Users/7075688/Box/003_i-Pro&#12465;&#12450;&#12497;&#12483;&#12463;/&#12469;&#12531;&#12503;&#12523;&#9733;2024&#24180;&#24230;&#12304;i-Pro&#12465;&#12450;&#12497;&#12483;&#12463;&#12305;&#31649;&#29702;&#34920;%20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オンサイト"/>
      <sheetName val="センドバック"/>
      <sheetName val="Nパッケージ"/>
      <sheetName val="記入事項"/>
      <sheetName val="Sheet1"/>
      <sheetName val="価格表"/>
    </sheetNames>
    <sheetDataSet>
      <sheetData sheetId="0"/>
      <sheetData sheetId="1"/>
      <sheetData sheetId="2"/>
      <sheetData sheetId="3"/>
      <sheetData sheetId="4"/>
      <sheetData sheetId="5">
        <row r="6">
          <cell r="C6" t="str">
            <v>オンサイト</v>
          </cell>
          <cell r="D6" t="str">
            <v>オンサイト</v>
          </cell>
          <cell r="E6" t="str">
            <v>オンサイト</v>
          </cell>
          <cell r="F6" t="str">
            <v>オンサイト</v>
          </cell>
          <cell r="G6" t="str">
            <v>オンサイト</v>
          </cell>
          <cell r="H6" t="str">
            <v>オンサイト</v>
          </cell>
          <cell r="I6" t="str">
            <v>センドバック</v>
          </cell>
          <cell r="J6" t="str">
            <v>センドバック</v>
          </cell>
          <cell r="K6" t="str">
            <v>センドバック</v>
          </cell>
          <cell r="L6" t="str">
            <v>センドバック</v>
          </cell>
          <cell r="M6" t="str">
            <v>センドバック</v>
          </cell>
          <cell r="N6" t="str">
            <v>センドバック</v>
          </cell>
        </row>
        <row r="7">
          <cell r="C7">
            <v>3</v>
          </cell>
          <cell r="D7">
            <v>3</v>
          </cell>
          <cell r="E7">
            <v>4</v>
          </cell>
          <cell r="F7">
            <v>4</v>
          </cell>
          <cell r="G7">
            <v>5</v>
          </cell>
          <cell r="H7">
            <v>5</v>
          </cell>
          <cell r="I7">
            <v>3</v>
          </cell>
          <cell r="J7">
            <v>3</v>
          </cell>
          <cell r="K7">
            <v>4</v>
          </cell>
          <cell r="L7">
            <v>4</v>
          </cell>
          <cell r="M7">
            <v>5</v>
          </cell>
          <cell r="N7">
            <v>5</v>
          </cell>
        </row>
        <row r="8">
          <cell r="C8" t="str">
            <v>品番</v>
          </cell>
          <cell r="D8" t="str">
            <v>価格</v>
          </cell>
          <cell r="E8" t="str">
            <v>品番</v>
          </cell>
          <cell r="F8" t="str">
            <v>価格</v>
          </cell>
          <cell r="G8" t="str">
            <v>品番</v>
          </cell>
          <cell r="H8" t="str">
            <v>価格</v>
          </cell>
          <cell r="I8" t="str">
            <v>品番</v>
          </cell>
          <cell r="J8" t="str">
            <v>価格</v>
          </cell>
          <cell r="K8" t="str">
            <v>品番</v>
          </cell>
          <cell r="L8" t="str">
            <v>価格</v>
          </cell>
          <cell r="M8" t="str">
            <v>品番</v>
          </cell>
          <cell r="N8" t="str">
            <v>価格</v>
          </cell>
        </row>
        <row r="9">
          <cell r="A9" t="str">
            <v>WV-B51300-F3</v>
          </cell>
          <cell r="B9" t="str">
            <v>参考価格</v>
          </cell>
          <cell r="C9" t="str">
            <v>J-WVB51300F3-CP3A</v>
          </cell>
          <cell r="D9">
            <v>7560</v>
          </cell>
          <cell r="E9" t="str">
            <v>J-WVB51300F3-CP4A</v>
          </cell>
          <cell r="F9">
            <v>33600</v>
          </cell>
          <cell r="G9" t="str">
            <v>J-WVB51300F3-CP5A</v>
          </cell>
          <cell r="H9">
            <v>42600</v>
          </cell>
          <cell r="I9" t="str">
            <v>J-WVB51300F3-CP3S</v>
          </cell>
          <cell r="J9">
            <v>6480</v>
          </cell>
          <cell r="K9" t="str">
            <v>J-WVB51300F3-CP4S</v>
          </cell>
          <cell r="L9">
            <v>16320</v>
          </cell>
          <cell r="M9" t="str">
            <v>J-WVB51300F3-CP5S</v>
          </cell>
          <cell r="N9">
            <v>22200</v>
          </cell>
        </row>
        <row r="10">
          <cell r="A10" t="str">
            <v>WV-B51300-F3</v>
          </cell>
          <cell r="B10" t="str">
            <v>卸</v>
          </cell>
          <cell r="C10" t="str">
            <v>J-WVB51300F3-CP3A</v>
          </cell>
          <cell r="D10">
            <v>5760</v>
          </cell>
          <cell r="E10" t="str">
            <v>J-WVB51300F3-CP4A</v>
          </cell>
          <cell r="F10">
            <v>23040</v>
          </cell>
          <cell r="G10" t="str">
            <v>J-WVB51300F3-CP5A</v>
          </cell>
          <cell r="H10">
            <v>29400</v>
          </cell>
          <cell r="I10" t="str">
            <v>J-WVB51300F3-CP3S</v>
          </cell>
          <cell r="J10">
            <v>4680</v>
          </cell>
          <cell r="K10" t="str">
            <v>J-WVB51300F3-CP4S</v>
          </cell>
          <cell r="L10">
            <v>11520</v>
          </cell>
          <cell r="M10" t="str">
            <v>J-WVB51300F3-CP5S</v>
          </cell>
          <cell r="N10">
            <v>15600</v>
          </cell>
        </row>
        <row r="11">
          <cell r="A11" t="str">
            <v>WV-B51300-F3</v>
          </cell>
          <cell r="B11" t="str">
            <v>マルセ</v>
          </cell>
          <cell r="C11" t="str">
            <v>J-WVB51300F3-CP3A</v>
          </cell>
          <cell r="D11">
            <v>5040</v>
          </cell>
          <cell r="E11" t="str">
            <v>J-WVB51300F3-CP4A</v>
          </cell>
          <cell r="F11">
            <v>16800</v>
          </cell>
          <cell r="G11" t="str">
            <v>J-WVB51300F3-CP5A</v>
          </cell>
          <cell r="H11">
            <v>21000</v>
          </cell>
          <cell r="I11" t="str">
            <v>J-WVB51300F3-CP3S</v>
          </cell>
          <cell r="J11">
            <v>3240</v>
          </cell>
          <cell r="K11" t="str">
            <v>J-WVB51300F3-CP4S</v>
          </cell>
          <cell r="L11">
            <v>7680</v>
          </cell>
          <cell r="M11" t="str">
            <v>J-WVB51300F3-CP5S</v>
          </cell>
          <cell r="N11">
            <v>10800</v>
          </cell>
        </row>
        <row r="12">
          <cell r="A12" t="str">
            <v>WV-B51300-F3W</v>
          </cell>
          <cell r="B12" t="str">
            <v>参考価格</v>
          </cell>
          <cell r="C12" t="str">
            <v>J-WVB51300F3W-CP3A</v>
          </cell>
          <cell r="D12">
            <v>8640</v>
          </cell>
          <cell r="E12" t="str">
            <v>J-WVB51300F3W-CP4A</v>
          </cell>
          <cell r="F12">
            <v>37920</v>
          </cell>
          <cell r="G12" t="str">
            <v>J-WVB51300F3W-CP5A</v>
          </cell>
          <cell r="H12">
            <v>48000</v>
          </cell>
          <cell r="I12" t="str">
            <v>J-WVB51300F3W-CP3S</v>
          </cell>
          <cell r="J12">
            <v>7560</v>
          </cell>
          <cell r="K12" t="str">
            <v>J-WVB51300F3W-CP4S</v>
          </cell>
          <cell r="L12">
            <v>18240</v>
          </cell>
          <cell r="M12" t="str">
            <v>J-WVB51300F3W-CP5S</v>
          </cell>
          <cell r="N12">
            <v>25200</v>
          </cell>
        </row>
        <row r="13">
          <cell r="A13" t="str">
            <v>WV-B51300-F3W</v>
          </cell>
          <cell r="B13" t="str">
            <v>卸</v>
          </cell>
          <cell r="C13" t="str">
            <v>J-WVB51300F3W-CP3A</v>
          </cell>
          <cell r="D13">
            <v>6480</v>
          </cell>
          <cell r="E13" t="str">
            <v>J-WVB51300F3W-CP4A</v>
          </cell>
          <cell r="F13">
            <v>26400</v>
          </cell>
          <cell r="G13" t="str">
            <v>J-WVB51300F3W-CP5A</v>
          </cell>
          <cell r="H13">
            <v>33600</v>
          </cell>
          <cell r="I13" t="str">
            <v>J-WVB51300F3W-CP3S</v>
          </cell>
          <cell r="J13">
            <v>5400</v>
          </cell>
          <cell r="K13" t="str">
            <v>J-WVB51300F3W-CP4S</v>
          </cell>
          <cell r="L13">
            <v>12960</v>
          </cell>
          <cell r="M13" t="str">
            <v>J-WVB51300F3W-CP5S</v>
          </cell>
          <cell r="N13">
            <v>17400</v>
          </cell>
        </row>
        <row r="14">
          <cell r="A14" t="str">
            <v>WV-B51300-F3W</v>
          </cell>
          <cell r="B14" t="str">
            <v>マルセ</v>
          </cell>
          <cell r="C14" t="str">
            <v>J-WVB51300F3W-CP3A</v>
          </cell>
          <cell r="D14">
            <v>5760</v>
          </cell>
          <cell r="E14" t="str">
            <v>J-WVB51300F3W-CP4A</v>
          </cell>
          <cell r="F14">
            <v>18720</v>
          </cell>
          <cell r="G14" t="str">
            <v>J-WVB51300F3W-CP5A</v>
          </cell>
          <cell r="H14">
            <v>23400</v>
          </cell>
          <cell r="I14" t="str">
            <v>J-WVB51300F3W-CP3S</v>
          </cell>
          <cell r="J14">
            <v>3600</v>
          </cell>
          <cell r="K14" t="str">
            <v>J-WVB51300F3W-CP4S</v>
          </cell>
          <cell r="L14">
            <v>8640</v>
          </cell>
          <cell r="M14" t="str">
            <v>J-WVB51300F3W-CP5S</v>
          </cell>
          <cell r="N14">
            <v>12000</v>
          </cell>
        </row>
        <row r="15">
          <cell r="A15" t="str">
            <v>WV-B54300-F3</v>
          </cell>
          <cell r="B15" t="str">
            <v>参考価格</v>
          </cell>
          <cell r="C15" t="str">
            <v>J-WVB54300F3-CP3A</v>
          </cell>
          <cell r="D15">
            <v>10080</v>
          </cell>
          <cell r="E15" t="str">
            <v>J-WVB54300F3-CP4A</v>
          </cell>
          <cell r="F15">
            <v>43200</v>
          </cell>
          <cell r="G15" t="str">
            <v>J-WVB54300F3-CP5A</v>
          </cell>
          <cell r="H15">
            <v>54600</v>
          </cell>
          <cell r="I15" t="str">
            <v>J-WVB54300F3-CP3S</v>
          </cell>
          <cell r="J15">
            <v>8640</v>
          </cell>
          <cell r="K15" t="str">
            <v>J-WVB54300F3-CP4S</v>
          </cell>
          <cell r="L15">
            <v>21120</v>
          </cell>
          <cell r="M15" t="str">
            <v>J-WVB54300F3-CP5S</v>
          </cell>
          <cell r="N15">
            <v>28200</v>
          </cell>
        </row>
        <row r="16">
          <cell r="A16" t="str">
            <v>WV-B54300-F3</v>
          </cell>
          <cell r="B16" t="str">
            <v>卸</v>
          </cell>
          <cell r="C16" t="str">
            <v>J-WVB54300F3-CP3A</v>
          </cell>
          <cell r="D16">
            <v>7560</v>
          </cell>
          <cell r="E16" t="str">
            <v>J-WVB54300F3-CP4A</v>
          </cell>
          <cell r="F16">
            <v>29760</v>
          </cell>
          <cell r="G16" t="str">
            <v>J-WVB54300F3-CP5A</v>
          </cell>
          <cell r="H16">
            <v>37800</v>
          </cell>
          <cell r="I16" t="str">
            <v>J-WVB54300F3-CP3S</v>
          </cell>
          <cell r="J16">
            <v>6120</v>
          </cell>
          <cell r="K16" t="str">
            <v>J-WVB54300F3-CP4S</v>
          </cell>
          <cell r="L16">
            <v>14880</v>
          </cell>
          <cell r="M16" t="str">
            <v>J-WVB54300F3-CP5S</v>
          </cell>
          <cell r="N16">
            <v>19800</v>
          </cell>
        </row>
        <row r="17">
          <cell r="A17" t="str">
            <v>WV-B54300-F3</v>
          </cell>
          <cell r="B17" t="str">
            <v>マルセ</v>
          </cell>
          <cell r="C17" t="str">
            <v>J-WVB54300F3-CP3A</v>
          </cell>
          <cell r="D17">
            <v>6480</v>
          </cell>
          <cell r="E17" t="str">
            <v>J-WVB54300F3-CP4A</v>
          </cell>
          <cell r="F17">
            <v>21600</v>
          </cell>
          <cell r="G17" t="str">
            <v>J-WVB54300F3-CP5A</v>
          </cell>
          <cell r="H17">
            <v>27000</v>
          </cell>
          <cell r="I17" t="str">
            <v>J-WVB54300F3-CP3S</v>
          </cell>
          <cell r="J17">
            <v>3960</v>
          </cell>
          <cell r="K17" t="str">
            <v>J-WVB54300F3-CP4S</v>
          </cell>
          <cell r="L17">
            <v>10080</v>
          </cell>
          <cell r="M17" t="str">
            <v>J-WVB54300F3-CP5S</v>
          </cell>
          <cell r="N17">
            <v>13800</v>
          </cell>
        </row>
        <row r="18">
          <cell r="A18" t="str">
            <v>WV-B54300-F3W</v>
          </cell>
          <cell r="B18" t="str">
            <v>参考価格</v>
          </cell>
          <cell r="C18" t="str">
            <v>J-WVB54300F3W-CP3A</v>
          </cell>
          <cell r="D18">
            <v>10800</v>
          </cell>
          <cell r="E18" t="str">
            <v>J-WVB54300F3W-CP4A</v>
          </cell>
          <cell r="F18">
            <v>47520</v>
          </cell>
          <cell r="G18" t="str">
            <v>J-WVB54300F3W-CP5A</v>
          </cell>
          <cell r="H18">
            <v>60000</v>
          </cell>
          <cell r="I18" t="str">
            <v>J-WVB54300F3W-CP3S</v>
          </cell>
          <cell r="J18">
            <v>9360</v>
          </cell>
          <cell r="K18" t="str">
            <v>J-WVB54300F3W-CP4S</v>
          </cell>
          <cell r="L18">
            <v>23040</v>
          </cell>
          <cell r="M18" t="str">
            <v>J-WVB54300F3W-CP5S</v>
          </cell>
          <cell r="N18">
            <v>31200</v>
          </cell>
        </row>
        <row r="19">
          <cell r="A19" t="str">
            <v>WV-B54300-F3W</v>
          </cell>
          <cell r="B19" t="str">
            <v>卸</v>
          </cell>
          <cell r="C19" t="str">
            <v>J-WVB54300F3W-CP3A</v>
          </cell>
          <cell r="D19">
            <v>8280</v>
          </cell>
          <cell r="E19" t="str">
            <v>J-WVB54300F3W-CP4A</v>
          </cell>
          <cell r="F19">
            <v>33120</v>
          </cell>
          <cell r="G19" t="str">
            <v>J-WVB54300F3W-CP5A</v>
          </cell>
          <cell r="H19">
            <v>42000</v>
          </cell>
          <cell r="I19" t="str">
            <v>J-WVB54300F3W-CP3S</v>
          </cell>
          <cell r="J19">
            <v>6480</v>
          </cell>
          <cell r="K19" t="str">
            <v>J-WVB54300F3W-CP4S</v>
          </cell>
          <cell r="L19">
            <v>16320</v>
          </cell>
          <cell r="M19" t="str">
            <v>J-WVB54300F3W-CP5S</v>
          </cell>
          <cell r="N19">
            <v>22200</v>
          </cell>
        </row>
        <row r="20">
          <cell r="A20" t="str">
            <v>WV-B54300-F3W</v>
          </cell>
          <cell r="B20" t="str">
            <v>マルセ</v>
          </cell>
          <cell r="C20" t="str">
            <v>J-WVB54300F3W-CP3A</v>
          </cell>
          <cell r="D20">
            <v>7200</v>
          </cell>
          <cell r="E20" t="str">
            <v>J-WVB54300F3W-CP4A</v>
          </cell>
          <cell r="F20">
            <v>23520</v>
          </cell>
          <cell r="G20" t="str">
            <v>J-WVB54300F3W-CP5A</v>
          </cell>
          <cell r="H20">
            <v>29400</v>
          </cell>
          <cell r="I20" t="str">
            <v>J-WVB54300F3W-CP3S</v>
          </cell>
          <cell r="J20">
            <v>4320</v>
          </cell>
          <cell r="K20" t="str">
            <v>J-WVB54300F3W-CP4S</v>
          </cell>
          <cell r="L20">
            <v>11040</v>
          </cell>
          <cell r="M20" t="str">
            <v>J-WVB54300F3W-CP5S</v>
          </cell>
          <cell r="N20">
            <v>15000</v>
          </cell>
        </row>
        <row r="21">
          <cell r="A21" t="str">
            <v>WV-B71300-F3</v>
          </cell>
          <cell r="B21" t="str">
            <v>参考価格</v>
          </cell>
          <cell r="C21" t="str">
            <v>J-WVB71300F3-CP3A</v>
          </cell>
          <cell r="D21">
            <v>5040</v>
          </cell>
          <cell r="E21" t="str">
            <v>J-WVB71300F3-CP4A</v>
          </cell>
          <cell r="F21">
            <v>22080</v>
          </cell>
          <cell r="G21" t="str">
            <v>J-WVB71300F3-CP5A</v>
          </cell>
          <cell r="H21">
            <v>28200</v>
          </cell>
          <cell r="I21" t="str">
            <v>J-WVB71300F3-CP3S</v>
          </cell>
          <cell r="J21">
            <v>4320</v>
          </cell>
          <cell r="K21" t="str">
            <v>J-WVB71300F3-CP4S</v>
          </cell>
          <cell r="L21">
            <v>11040</v>
          </cell>
          <cell r="M21" t="str">
            <v>J-WVB71300F3-CP5S</v>
          </cell>
          <cell r="N21">
            <v>14400</v>
          </cell>
        </row>
        <row r="22">
          <cell r="A22" t="str">
            <v>WV-B71300-F3</v>
          </cell>
          <cell r="B22" t="str">
            <v>卸</v>
          </cell>
          <cell r="C22" t="str">
            <v>J-WVB71300F3-CP3A</v>
          </cell>
          <cell r="D22">
            <v>3960</v>
          </cell>
          <cell r="E22" t="str">
            <v>J-WVB71300F3-CP4A</v>
          </cell>
          <cell r="F22">
            <v>15360</v>
          </cell>
          <cell r="G22" t="str">
            <v>J-WVB71300F3-CP5A</v>
          </cell>
          <cell r="H22">
            <v>19800</v>
          </cell>
          <cell r="I22" t="str">
            <v>J-WVB71300F3-CP3S</v>
          </cell>
          <cell r="J22">
            <v>3240</v>
          </cell>
          <cell r="K22" t="str">
            <v>J-WVB71300F3-CP4S</v>
          </cell>
          <cell r="L22">
            <v>7680</v>
          </cell>
          <cell r="M22" t="str">
            <v>J-WVB71300F3-CP5S</v>
          </cell>
          <cell r="N22">
            <v>10200</v>
          </cell>
        </row>
        <row r="23">
          <cell r="A23" t="str">
            <v>WV-B71300-F3</v>
          </cell>
          <cell r="B23" t="str">
            <v>マルセ</v>
          </cell>
          <cell r="C23" t="str">
            <v>J-WVB71300F3-CP3A</v>
          </cell>
          <cell r="D23">
            <v>3240</v>
          </cell>
          <cell r="E23" t="str">
            <v>J-WVB71300F3-CP4A</v>
          </cell>
          <cell r="F23">
            <v>11040</v>
          </cell>
          <cell r="G23" t="str">
            <v>J-WVB71300F3-CP5A</v>
          </cell>
          <cell r="H23">
            <v>13800</v>
          </cell>
          <cell r="I23" t="str">
            <v>J-WVB71300F3-CP3S</v>
          </cell>
          <cell r="J23">
            <v>2160</v>
          </cell>
          <cell r="K23" t="str">
            <v>J-WVB71300F3-CP4S</v>
          </cell>
          <cell r="L23">
            <v>5280</v>
          </cell>
          <cell r="M23" t="str">
            <v>J-WVB71300F3-CP5S</v>
          </cell>
          <cell r="N23">
            <v>7200</v>
          </cell>
        </row>
        <row r="24">
          <cell r="A24" t="str">
            <v>WV-B71300-F3-1</v>
          </cell>
          <cell r="B24" t="str">
            <v>参考価格</v>
          </cell>
          <cell r="C24" t="str">
            <v>J-WVB71300F31-CP3A</v>
          </cell>
          <cell r="D24">
            <v>5040</v>
          </cell>
          <cell r="E24" t="str">
            <v>J-WVB71300F31-CP4A</v>
          </cell>
          <cell r="F24">
            <v>22080</v>
          </cell>
          <cell r="G24" t="str">
            <v>J-WVB71300F31-CP5A</v>
          </cell>
          <cell r="H24">
            <v>28200</v>
          </cell>
          <cell r="I24" t="str">
            <v>J-WVB71300F31-CP3S</v>
          </cell>
          <cell r="J24">
            <v>4320</v>
          </cell>
          <cell r="K24" t="str">
            <v>J-WVB71300F31-CP4S</v>
          </cell>
          <cell r="L24">
            <v>11040</v>
          </cell>
          <cell r="M24" t="str">
            <v>J-WVB71300F31-CP5S</v>
          </cell>
          <cell r="N24">
            <v>14400</v>
          </cell>
        </row>
        <row r="25">
          <cell r="A25" t="str">
            <v>WV-B71300-F3-1</v>
          </cell>
          <cell r="B25" t="str">
            <v>卸</v>
          </cell>
          <cell r="C25" t="str">
            <v>J-WVB71300F31-CP3A</v>
          </cell>
          <cell r="D25">
            <v>3960</v>
          </cell>
          <cell r="E25" t="str">
            <v>J-WVB71300F31-CP4A</v>
          </cell>
          <cell r="F25">
            <v>15360</v>
          </cell>
          <cell r="G25" t="str">
            <v>J-WVB71300F31-CP5A</v>
          </cell>
          <cell r="H25">
            <v>19800</v>
          </cell>
          <cell r="I25" t="str">
            <v>J-WVB71300F31-CP3S</v>
          </cell>
          <cell r="J25">
            <v>3240</v>
          </cell>
          <cell r="K25" t="str">
            <v>J-WVB71300F31-CP4S</v>
          </cell>
          <cell r="L25">
            <v>7680</v>
          </cell>
          <cell r="M25" t="str">
            <v>J-WVB71300F31-CP5S</v>
          </cell>
          <cell r="N25">
            <v>10200</v>
          </cell>
        </row>
        <row r="26">
          <cell r="A26" t="str">
            <v>WV-B71300-F3-1</v>
          </cell>
          <cell r="B26" t="str">
            <v>マルセ</v>
          </cell>
          <cell r="C26" t="str">
            <v>J-WVB71300F31-CP3A</v>
          </cell>
          <cell r="D26">
            <v>3240</v>
          </cell>
          <cell r="E26" t="str">
            <v>J-WVB71300F31-CP4A</v>
          </cell>
          <cell r="F26">
            <v>11040</v>
          </cell>
          <cell r="G26" t="str">
            <v>J-WVB71300F31-CP5A</v>
          </cell>
          <cell r="H26">
            <v>13800</v>
          </cell>
          <cell r="I26" t="str">
            <v>J-WVB71300F31-CP3S</v>
          </cell>
          <cell r="J26">
            <v>2160</v>
          </cell>
          <cell r="K26" t="str">
            <v>J-WVB71300F31-CP4S</v>
          </cell>
          <cell r="L26">
            <v>5280</v>
          </cell>
          <cell r="M26" t="str">
            <v>J-WVB71300F31-CP5S</v>
          </cell>
          <cell r="N26">
            <v>7200</v>
          </cell>
        </row>
        <row r="27">
          <cell r="A27" t="str">
            <v>WV-B71300-F3W</v>
          </cell>
          <cell r="B27" t="str">
            <v>参考価格</v>
          </cell>
          <cell r="C27" t="str">
            <v>J-WVB71300F3W-CP3A</v>
          </cell>
          <cell r="D27">
            <v>5400</v>
          </cell>
          <cell r="E27" t="str">
            <v>J-WVB71300F3W-CP4A</v>
          </cell>
          <cell r="F27">
            <v>23520</v>
          </cell>
          <cell r="G27" t="str">
            <v>J-WVB71300F3W-CP5A</v>
          </cell>
          <cell r="H27">
            <v>30000</v>
          </cell>
          <cell r="I27" t="str">
            <v>J-WVB71300F3W-CP3S</v>
          </cell>
          <cell r="J27">
            <v>4680</v>
          </cell>
          <cell r="K27" t="str">
            <v>J-WVB71300F3W-CP4S</v>
          </cell>
          <cell r="L27">
            <v>11520</v>
          </cell>
          <cell r="M27" t="str">
            <v>J-WVB71300F3W-CP5S</v>
          </cell>
          <cell r="N27">
            <v>15600</v>
          </cell>
        </row>
        <row r="28">
          <cell r="A28" t="str">
            <v>WV-B71300-F3W</v>
          </cell>
          <cell r="B28" t="str">
            <v>卸</v>
          </cell>
          <cell r="C28" t="str">
            <v>J-WVB71300F3W-CP3A</v>
          </cell>
          <cell r="D28">
            <v>3960</v>
          </cell>
          <cell r="E28" t="str">
            <v>J-WVB71300F3W-CP4A</v>
          </cell>
          <cell r="F28">
            <v>16320</v>
          </cell>
          <cell r="G28" t="str">
            <v>J-WVB71300F3W-CP5A</v>
          </cell>
          <cell r="H28">
            <v>21000</v>
          </cell>
          <cell r="I28" t="str">
            <v>J-WVB71300F3W-CP3S</v>
          </cell>
          <cell r="J28">
            <v>3240</v>
          </cell>
          <cell r="K28" t="str">
            <v>J-WVB71300F3W-CP4S</v>
          </cell>
          <cell r="L28">
            <v>8160</v>
          </cell>
          <cell r="M28" t="str">
            <v>J-WVB71300F3W-CP5S</v>
          </cell>
          <cell r="N28">
            <v>10800</v>
          </cell>
        </row>
        <row r="29">
          <cell r="A29" t="str">
            <v>WV-B71300-F3W</v>
          </cell>
          <cell r="B29" t="str">
            <v>マルセ</v>
          </cell>
          <cell r="C29" t="str">
            <v>J-WVB71300F3W-CP3A</v>
          </cell>
          <cell r="D29">
            <v>3600</v>
          </cell>
          <cell r="E29" t="str">
            <v>J-WVB71300F3W-CP4A</v>
          </cell>
          <cell r="F29">
            <v>11520</v>
          </cell>
          <cell r="G29" t="str">
            <v>J-WVB71300F3W-CP5A</v>
          </cell>
          <cell r="H29">
            <v>14400</v>
          </cell>
          <cell r="I29" t="str">
            <v>J-WVB71300F3W-CP3S</v>
          </cell>
          <cell r="J29">
            <v>2160</v>
          </cell>
          <cell r="K29" t="str">
            <v>J-WVB71300F3W-CP4S</v>
          </cell>
          <cell r="L29">
            <v>5280</v>
          </cell>
          <cell r="M29" t="str">
            <v>J-WVB71300F3W-CP5S</v>
          </cell>
          <cell r="N29">
            <v>7200</v>
          </cell>
        </row>
        <row r="30">
          <cell r="A30" t="str">
            <v>WV-B71300-F3W1</v>
          </cell>
          <cell r="B30" t="str">
            <v>参考価格</v>
          </cell>
          <cell r="C30" t="str">
            <v>J-WVB71300F3W1-CP3A</v>
          </cell>
          <cell r="D30">
            <v>5400</v>
          </cell>
          <cell r="E30" t="str">
            <v>J-WVB71300F3W1-CP4A</v>
          </cell>
          <cell r="F30">
            <v>23520</v>
          </cell>
          <cell r="G30" t="str">
            <v>J-WVB71300F3W1-CP5A</v>
          </cell>
          <cell r="H30">
            <v>30000</v>
          </cell>
          <cell r="I30" t="str">
            <v>J-WVB71300F3W1-CP3S</v>
          </cell>
          <cell r="J30">
            <v>4680</v>
          </cell>
          <cell r="K30" t="str">
            <v>J-WVB71300F3W1-CP4S</v>
          </cell>
          <cell r="L30">
            <v>11520</v>
          </cell>
          <cell r="M30" t="str">
            <v>J-WVB71300F3W1-CP5S</v>
          </cell>
          <cell r="N30">
            <v>15600</v>
          </cell>
        </row>
        <row r="31">
          <cell r="A31" t="str">
            <v>WV-B71300-F3W1</v>
          </cell>
          <cell r="B31" t="str">
            <v>卸</v>
          </cell>
          <cell r="C31" t="str">
            <v>J-WVB71300F3W1-CP3A</v>
          </cell>
          <cell r="D31">
            <v>3960</v>
          </cell>
          <cell r="E31" t="str">
            <v>J-WVB71300F3W1-CP4A</v>
          </cell>
          <cell r="F31">
            <v>16320</v>
          </cell>
          <cell r="G31" t="str">
            <v>J-WVB71300F3W1-CP5A</v>
          </cell>
          <cell r="H31">
            <v>21000</v>
          </cell>
          <cell r="I31" t="str">
            <v>J-WVB71300F3W1-CP3S</v>
          </cell>
          <cell r="J31">
            <v>3240</v>
          </cell>
          <cell r="K31" t="str">
            <v>J-WVB71300F3W1-CP4S</v>
          </cell>
          <cell r="L31">
            <v>8160</v>
          </cell>
          <cell r="M31" t="str">
            <v>J-WVB71300F3W1-CP5S</v>
          </cell>
          <cell r="N31">
            <v>10800</v>
          </cell>
        </row>
        <row r="32">
          <cell r="A32" t="str">
            <v>WV-B71300-F3W1</v>
          </cell>
          <cell r="B32" t="str">
            <v>マルセ</v>
          </cell>
          <cell r="C32" t="str">
            <v>J-WVB71300F3W1-CP3A</v>
          </cell>
          <cell r="D32">
            <v>3600</v>
          </cell>
          <cell r="E32" t="str">
            <v>J-WVB71300F3W1-CP4A</v>
          </cell>
          <cell r="F32">
            <v>11520</v>
          </cell>
          <cell r="G32" t="str">
            <v>J-WVB71300F3W1-CP5A</v>
          </cell>
          <cell r="H32">
            <v>14400</v>
          </cell>
          <cell r="I32" t="str">
            <v>J-WVB71300F3W1-CP3S</v>
          </cell>
          <cell r="J32">
            <v>2160</v>
          </cell>
          <cell r="K32" t="str">
            <v>J-WVB71300F3W1-CP4S</v>
          </cell>
          <cell r="L32">
            <v>5280</v>
          </cell>
          <cell r="M32" t="str">
            <v>J-WVB71300F3W1-CP5S</v>
          </cell>
          <cell r="N32">
            <v>7200</v>
          </cell>
        </row>
        <row r="33">
          <cell r="A33" t="str">
            <v>WV-S1130VRJUX</v>
          </cell>
          <cell r="B33" t="str">
            <v>参考価格</v>
          </cell>
          <cell r="C33" t="str">
            <v>J-WVS1130VRJUX-CP3A</v>
          </cell>
          <cell r="D33">
            <v>7560</v>
          </cell>
          <cell r="E33" t="str">
            <v>J-WVS1130VRJUX-CP4A</v>
          </cell>
          <cell r="F33">
            <v>33600</v>
          </cell>
          <cell r="G33" t="str">
            <v>J-WVS1130VRJUX-CP5A</v>
          </cell>
          <cell r="H33">
            <v>42600</v>
          </cell>
          <cell r="I33" t="str">
            <v>J-WVS1130VRJUX-CP3S</v>
          </cell>
          <cell r="J33">
            <v>6480</v>
          </cell>
          <cell r="K33" t="str">
            <v>J-WVS1130VRJUX-CP4S</v>
          </cell>
          <cell r="L33">
            <v>15840</v>
          </cell>
          <cell r="M33" t="str">
            <v>J-WVS1130VRJUX-CP5S</v>
          </cell>
          <cell r="N33">
            <v>21600</v>
          </cell>
        </row>
        <row r="34">
          <cell r="A34" t="str">
            <v>WV-S1130VRJUX</v>
          </cell>
          <cell r="B34" t="str">
            <v>卸</v>
          </cell>
          <cell r="C34" t="str">
            <v>J-WVS1130VRJUX-CP3A</v>
          </cell>
          <cell r="D34">
            <v>5760</v>
          </cell>
          <cell r="E34" t="str">
            <v>J-WVS1130VRJUX-CP4A</v>
          </cell>
          <cell r="F34">
            <v>24000</v>
          </cell>
          <cell r="G34" t="str">
            <v>J-WVS1130VRJUX-CP5A</v>
          </cell>
          <cell r="H34">
            <v>30000</v>
          </cell>
          <cell r="I34" t="str">
            <v>J-WVS1130VRJUX-CP3S</v>
          </cell>
          <cell r="J34">
            <v>4680</v>
          </cell>
          <cell r="K34" t="str">
            <v>J-WVS1130VRJUX-CP4S</v>
          </cell>
          <cell r="L34">
            <v>11040</v>
          </cell>
          <cell r="M34" t="str">
            <v>J-WVS1130VRJUX-CP5S</v>
          </cell>
          <cell r="N34">
            <v>15000</v>
          </cell>
        </row>
        <row r="35">
          <cell r="A35" t="str">
            <v>WV-S1130VRJUX</v>
          </cell>
          <cell r="B35" t="str">
            <v>マルセ</v>
          </cell>
          <cell r="C35" t="str">
            <v>J-WVS1130VRJUX-CP3A</v>
          </cell>
          <cell r="D35">
            <v>5040</v>
          </cell>
          <cell r="E35" t="str">
            <v>J-WVS1130VRJUX-CP4A</v>
          </cell>
          <cell r="F35">
            <v>16320</v>
          </cell>
          <cell r="G35" t="str">
            <v>J-WVS1130VRJUX-CP5A</v>
          </cell>
          <cell r="H35">
            <v>20400</v>
          </cell>
          <cell r="I35" t="str">
            <v>J-WVS1130VRJUX-CP3S</v>
          </cell>
          <cell r="J35">
            <v>2880</v>
          </cell>
          <cell r="K35" t="str">
            <v>J-WVS1130VRJUX-CP4S</v>
          </cell>
          <cell r="L35">
            <v>7680</v>
          </cell>
          <cell r="M35" t="str">
            <v>J-WVS1130VRJUX-CP5S</v>
          </cell>
          <cell r="N35">
            <v>10200</v>
          </cell>
        </row>
        <row r="36">
          <cell r="A36" t="str">
            <v>WV-S1135VUX</v>
          </cell>
          <cell r="B36" t="str">
            <v>参考価格</v>
          </cell>
          <cell r="C36" t="str">
            <v>J-WVS1135VUX-CP3A</v>
          </cell>
          <cell r="D36">
            <v>7920</v>
          </cell>
          <cell r="E36" t="str">
            <v>J-WVS1135VUX-CP4A</v>
          </cell>
          <cell r="F36">
            <v>36000</v>
          </cell>
          <cell r="G36" t="str">
            <v>J-WVS1135VUX-CP5A</v>
          </cell>
          <cell r="H36">
            <v>45600</v>
          </cell>
          <cell r="I36" t="str">
            <v>J-WVS1135VUX-CP3S</v>
          </cell>
          <cell r="J36">
            <v>6840</v>
          </cell>
          <cell r="K36" t="str">
            <v>J-WVS1135VUX-CP4S</v>
          </cell>
          <cell r="L36">
            <v>16800</v>
          </cell>
          <cell r="M36" t="str">
            <v>J-WVS1135VUX-CP5S</v>
          </cell>
          <cell r="N36">
            <v>22800</v>
          </cell>
        </row>
        <row r="37">
          <cell r="A37" t="str">
            <v>WV-S1135VUX</v>
          </cell>
          <cell r="B37" t="str">
            <v>卸</v>
          </cell>
          <cell r="C37" t="str">
            <v>J-WVS1135VUX-CP3A</v>
          </cell>
          <cell r="D37">
            <v>6120</v>
          </cell>
          <cell r="E37" t="str">
            <v>J-WVS1135VUX-CP4A</v>
          </cell>
          <cell r="F37">
            <v>25440</v>
          </cell>
          <cell r="G37" t="str">
            <v>J-WVS1135VUX-CP5A</v>
          </cell>
          <cell r="H37">
            <v>31800</v>
          </cell>
          <cell r="I37" t="str">
            <v>J-WVS1135VUX-CP3S</v>
          </cell>
          <cell r="J37">
            <v>4680</v>
          </cell>
          <cell r="K37" t="str">
            <v>J-WVS1135VUX-CP4S</v>
          </cell>
          <cell r="L37">
            <v>12000</v>
          </cell>
          <cell r="M37" t="str">
            <v>J-WVS1135VUX-CP5S</v>
          </cell>
          <cell r="N37">
            <v>16200</v>
          </cell>
        </row>
        <row r="38">
          <cell r="A38" t="str">
            <v>WV-S1135VUX</v>
          </cell>
          <cell r="B38" t="str">
            <v>マルセ</v>
          </cell>
          <cell r="C38" t="str">
            <v>J-WVS1135VUX-CP3A</v>
          </cell>
          <cell r="D38">
            <v>5040</v>
          </cell>
          <cell r="E38" t="str">
            <v>J-WVS1135VUX-CP4A</v>
          </cell>
          <cell r="F38">
            <v>17280</v>
          </cell>
          <cell r="G38" t="str">
            <v>J-WVS1135VUX-CP5A</v>
          </cell>
          <cell r="H38">
            <v>21600</v>
          </cell>
          <cell r="I38" t="str">
            <v>J-WVS1135VUX-CP3S</v>
          </cell>
          <cell r="J38">
            <v>3240</v>
          </cell>
          <cell r="K38" t="str">
            <v>J-WVS1135VUX-CP4S</v>
          </cell>
          <cell r="L38">
            <v>8160</v>
          </cell>
          <cell r="M38" t="str">
            <v>J-WVS1135VUX-CP5S</v>
          </cell>
          <cell r="N38">
            <v>10800</v>
          </cell>
        </row>
        <row r="39">
          <cell r="A39" t="str">
            <v>WV-S1136D</v>
          </cell>
          <cell r="B39" t="str">
            <v>参考価格</v>
          </cell>
          <cell r="C39" t="str">
            <v>J-WVS1136D-CP3A</v>
          </cell>
          <cell r="D39">
            <v>10080</v>
          </cell>
          <cell r="E39" t="str">
            <v>J-WVS1136D-CP4A</v>
          </cell>
          <cell r="F39">
            <v>45120</v>
          </cell>
          <cell r="G39" t="str">
            <v>J-WVS1136D-CP5A</v>
          </cell>
          <cell r="H39">
            <v>56400</v>
          </cell>
          <cell r="I39" t="str">
            <v>J-WVS1136D-CP3S</v>
          </cell>
          <cell r="J39">
            <v>8640</v>
          </cell>
          <cell r="K39" t="str">
            <v>J-WVS1136D-CP4S</v>
          </cell>
          <cell r="L39">
            <v>21120</v>
          </cell>
          <cell r="M39" t="str">
            <v>J-WVS1136D-CP5S</v>
          </cell>
          <cell r="N39">
            <v>28800</v>
          </cell>
        </row>
        <row r="40">
          <cell r="A40" t="str">
            <v>WV-S1136D</v>
          </cell>
          <cell r="B40" t="str">
            <v>卸</v>
          </cell>
          <cell r="C40" t="str">
            <v>J-WVS1136D-CP3A</v>
          </cell>
          <cell r="D40">
            <v>7560</v>
          </cell>
          <cell r="E40" t="str">
            <v>J-WVS1136D-CP4A</v>
          </cell>
          <cell r="F40">
            <v>31680</v>
          </cell>
          <cell r="G40" t="str">
            <v>J-WVS1136D-CP5A</v>
          </cell>
          <cell r="H40">
            <v>39600</v>
          </cell>
          <cell r="I40" t="str">
            <v>J-WVS1136D-CP3S</v>
          </cell>
          <cell r="J40">
            <v>6120</v>
          </cell>
          <cell r="K40" t="str">
            <v>J-WVS1136D-CP4S</v>
          </cell>
          <cell r="L40">
            <v>14880</v>
          </cell>
          <cell r="M40" t="str">
            <v>J-WVS1136D-CP5S</v>
          </cell>
          <cell r="N40">
            <v>19800</v>
          </cell>
        </row>
        <row r="41">
          <cell r="A41" t="str">
            <v>WV-S1136D</v>
          </cell>
          <cell r="B41" t="str">
            <v>マルセ</v>
          </cell>
          <cell r="C41" t="str">
            <v>J-WVS1136D-CP3A</v>
          </cell>
          <cell r="D41">
            <v>6480</v>
          </cell>
          <cell r="E41" t="str">
            <v>J-WVS1136D-CP4A</v>
          </cell>
          <cell r="F41">
            <v>21600</v>
          </cell>
          <cell r="G41" t="str">
            <v>J-WVS1136D-CP5A</v>
          </cell>
          <cell r="H41">
            <v>27000</v>
          </cell>
          <cell r="I41" t="str">
            <v>J-WVS1136D-CP3S</v>
          </cell>
          <cell r="J41">
            <v>3960</v>
          </cell>
          <cell r="K41" t="str">
            <v>J-WVS1136D-CP4S</v>
          </cell>
          <cell r="L41">
            <v>10080</v>
          </cell>
          <cell r="M41" t="str">
            <v>J-WVS1136D-CP5S</v>
          </cell>
          <cell r="N41">
            <v>13800</v>
          </cell>
        </row>
        <row r="42">
          <cell r="A42" t="str">
            <v>WV-S1136UX</v>
          </cell>
          <cell r="B42" t="str">
            <v>参考価格</v>
          </cell>
          <cell r="C42" t="str">
            <v>J-WVS1136UX-CP3A</v>
          </cell>
          <cell r="D42">
            <v>9360</v>
          </cell>
          <cell r="E42" t="str">
            <v>J-WVS1136UX-CP4A</v>
          </cell>
          <cell r="F42">
            <v>42720</v>
          </cell>
          <cell r="G42" t="str">
            <v>J-WVS1136UX-CP5A</v>
          </cell>
          <cell r="H42">
            <v>54000</v>
          </cell>
          <cell r="I42" t="str">
            <v>J-WVS1136UX-CP3S</v>
          </cell>
          <cell r="J42">
            <v>8280</v>
          </cell>
          <cell r="K42" t="str">
            <v>J-WVS1136UX-CP4S</v>
          </cell>
          <cell r="L42">
            <v>20160</v>
          </cell>
          <cell r="M42" t="str">
            <v>J-WVS1136UX-CP5S</v>
          </cell>
          <cell r="N42">
            <v>27000</v>
          </cell>
        </row>
        <row r="43">
          <cell r="A43" t="str">
            <v>WV-S1136UX</v>
          </cell>
          <cell r="B43" t="str">
            <v>卸</v>
          </cell>
          <cell r="C43" t="str">
            <v>J-WVS1136UX-CP3A</v>
          </cell>
          <cell r="D43">
            <v>7200</v>
          </cell>
          <cell r="E43" t="str">
            <v>J-WVS1136UX-CP4A</v>
          </cell>
          <cell r="F43">
            <v>30240</v>
          </cell>
          <cell r="G43" t="str">
            <v>J-WVS1136UX-CP5A</v>
          </cell>
          <cell r="H43">
            <v>37800</v>
          </cell>
          <cell r="I43" t="str">
            <v>J-WVS1136UX-CP3S</v>
          </cell>
          <cell r="J43">
            <v>5760</v>
          </cell>
          <cell r="K43" t="str">
            <v>J-WVS1136UX-CP4S</v>
          </cell>
          <cell r="L43">
            <v>13920</v>
          </cell>
          <cell r="M43" t="str">
            <v>J-WVS1136UX-CP5S</v>
          </cell>
          <cell r="N43">
            <v>19200</v>
          </cell>
        </row>
        <row r="44">
          <cell r="A44" t="str">
            <v>WV-S1136UX</v>
          </cell>
          <cell r="B44" t="str">
            <v>マルセ</v>
          </cell>
          <cell r="C44" t="str">
            <v>J-WVS1136UX-CP3A</v>
          </cell>
          <cell r="D44">
            <v>6120</v>
          </cell>
          <cell r="E44" t="str">
            <v>J-WVS1136UX-CP4A</v>
          </cell>
          <cell r="F44">
            <v>20640</v>
          </cell>
          <cell r="G44" t="str">
            <v>J-WVS1136UX-CP5A</v>
          </cell>
          <cell r="H44">
            <v>25800</v>
          </cell>
          <cell r="I44" t="str">
            <v>J-WVS1136UX-CP3S</v>
          </cell>
          <cell r="J44">
            <v>3960</v>
          </cell>
          <cell r="K44" t="str">
            <v>J-WVS1136UX-CP4S</v>
          </cell>
          <cell r="L44">
            <v>9600</v>
          </cell>
          <cell r="M44" t="str">
            <v>J-WVS1136UX-CP5S</v>
          </cell>
          <cell r="N44">
            <v>12600</v>
          </cell>
        </row>
        <row r="45">
          <cell r="A45" t="str">
            <v>WV-S1510UX</v>
          </cell>
          <cell r="B45" t="str">
            <v>参考価格</v>
          </cell>
          <cell r="C45" t="str">
            <v>J-WVS1510UX-CP3A</v>
          </cell>
          <cell r="D45">
            <v>10800</v>
          </cell>
          <cell r="E45" t="str">
            <v>J-WVS1510UX-CP4A</v>
          </cell>
          <cell r="F45">
            <v>49440</v>
          </cell>
          <cell r="G45" t="str">
            <v>J-WVS1510UX-CP5A</v>
          </cell>
          <cell r="H45">
            <v>62400</v>
          </cell>
          <cell r="I45" t="str">
            <v>J-WVS1510UX-CP3S</v>
          </cell>
          <cell r="J45">
            <v>9360</v>
          </cell>
          <cell r="K45" t="str">
            <v>J-WVS1510UX-CP4S</v>
          </cell>
          <cell r="L45">
            <v>23040</v>
          </cell>
          <cell r="M45" t="str">
            <v>J-WVS1510UX-CP5S</v>
          </cell>
          <cell r="N45">
            <v>31200</v>
          </cell>
        </row>
        <row r="46">
          <cell r="A46" t="str">
            <v>WV-S1510UX</v>
          </cell>
          <cell r="B46" t="str">
            <v>卸</v>
          </cell>
          <cell r="C46" t="str">
            <v>J-WVS1510UX-CP3A</v>
          </cell>
          <cell r="D46">
            <v>8280</v>
          </cell>
          <cell r="E46" t="str">
            <v>J-WVS1510UX-CP4A</v>
          </cell>
          <cell r="F46">
            <v>35040</v>
          </cell>
          <cell r="G46" t="str">
            <v>J-WVS1510UX-CP5A</v>
          </cell>
          <cell r="H46">
            <v>43800</v>
          </cell>
          <cell r="I46" t="str">
            <v>J-WVS1510UX-CP3S</v>
          </cell>
          <cell r="J46">
            <v>6480</v>
          </cell>
          <cell r="K46" t="str">
            <v>J-WVS1510UX-CP4S</v>
          </cell>
          <cell r="L46">
            <v>16320</v>
          </cell>
          <cell r="M46" t="str">
            <v>J-WVS1510UX-CP5S</v>
          </cell>
          <cell r="N46">
            <v>22200</v>
          </cell>
        </row>
        <row r="47">
          <cell r="A47" t="str">
            <v>WV-S1510UX</v>
          </cell>
          <cell r="B47" t="str">
            <v>マルセ</v>
          </cell>
          <cell r="C47" t="str">
            <v>J-WVS1510UX-CP3A</v>
          </cell>
          <cell r="D47">
            <v>7200</v>
          </cell>
          <cell r="E47" t="str">
            <v>J-WVS1510UX-CP4A</v>
          </cell>
          <cell r="F47">
            <v>23520</v>
          </cell>
          <cell r="G47" t="str">
            <v>J-WVS1510UX-CP5A</v>
          </cell>
          <cell r="H47">
            <v>29400</v>
          </cell>
          <cell r="I47" t="str">
            <v>J-WVS1510UX-CP3S</v>
          </cell>
          <cell r="J47">
            <v>4320</v>
          </cell>
          <cell r="K47" t="str">
            <v>J-WVS1510UX-CP4S</v>
          </cell>
          <cell r="L47">
            <v>11040</v>
          </cell>
          <cell r="M47" t="str">
            <v>J-WVS1510UX-CP5S</v>
          </cell>
          <cell r="N47">
            <v>15000</v>
          </cell>
        </row>
        <row r="48">
          <cell r="A48" t="str">
            <v>WV-S1536LBUX</v>
          </cell>
          <cell r="B48" t="str">
            <v>参考価格</v>
          </cell>
          <cell r="C48" t="str">
            <v>J-WVS1536LBUX-CP3A</v>
          </cell>
          <cell r="D48">
            <v>13320</v>
          </cell>
          <cell r="E48" t="str">
            <v>J-WVS1536LBUX-CP4A</v>
          </cell>
          <cell r="F48">
            <v>60960</v>
          </cell>
          <cell r="G48" t="str">
            <v>J-WVS1536LBUX-CP5A</v>
          </cell>
          <cell r="H48">
            <v>76200</v>
          </cell>
          <cell r="I48" t="str">
            <v>J-WVS1536LBUX-CP3S</v>
          </cell>
          <cell r="J48">
            <v>11520</v>
          </cell>
          <cell r="K48" t="str">
            <v>J-WVS1536LBUX-CP4S</v>
          </cell>
          <cell r="L48">
            <v>28320</v>
          </cell>
          <cell r="M48" t="str">
            <v>J-WVS1536LBUX-CP5S</v>
          </cell>
          <cell r="N48">
            <v>38400</v>
          </cell>
        </row>
        <row r="49">
          <cell r="A49" t="str">
            <v>WV-S1536LBUX</v>
          </cell>
          <cell r="B49" t="str">
            <v>卸</v>
          </cell>
          <cell r="C49" t="str">
            <v>J-WVS1536LBUX-CP3A</v>
          </cell>
          <cell r="D49">
            <v>10080</v>
          </cell>
          <cell r="E49" t="str">
            <v>J-WVS1536LBUX-CP4A</v>
          </cell>
          <cell r="F49">
            <v>42720</v>
          </cell>
          <cell r="G49" t="str">
            <v>J-WVS1536LBUX-CP5A</v>
          </cell>
          <cell r="H49">
            <v>53400</v>
          </cell>
          <cell r="I49" t="str">
            <v>J-WVS1536LBUX-CP3S</v>
          </cell>
          <cell r="J49">
            <v>8280</v>
          </cell>
          <cell r="K49" t="str">
            <v>J-WVS1536LBUX-CP4S</v>
          </cell>
          <cell r="L49">
            <v>19680</v>
          </cell>
          <cell r="M49" t="str">
            <v>J-WVS1536LBUX-CP5S</v>
          </cell>
          <cell r="N49">
            <v>27000</v>
          </cell>
        </row>
        <row r="50">
          <cell r="A50" t="str">
            <v>WV-S1536LBUX</v>
          </cell>
          <cell r="B50" t="str">
            <v>マルセ</v>
          </cell>
          <cell r="C50" t="str">
            <v>J-WVS1536LBUX-CP3A</v>
          </cell>
          <cell r="D50">
            <v>8640</v>
          </cell>
          <cell r="E50" t="str">
            <v>J-WVS1536LBUX-CP4A</v>
          </cell>
          <cell r="F50">
            <v>28800</v>
          </cell>
          <cell r="G50" t="str">
            <v>J-WVS1536LBUX-CP5A</v>
          </cell>
          <cell r="H50">
            <v>36000</v>
          </cell>
          <cell r="I50" t="str">
            <v>J-WVS1536LBUX-CP3S</v>
          </cell>
          <cell r="J50">
            <v>5400</v>
          </cell>
          <cell r="K50" t="str">
            <v>J-WVS1536LBUX-CP4S</v>
          </cell>
          <cell r="L50">
            <v>13440</v>
          </cell>
          <cell r="M50" t="str">
            <v>J-WVS1536LBUX-CP5S</v>
          </cell>
          <cell r="N50">
            <v>18000</v>
          </cell>
        </row>
        <row r="51">
          <cell r="A51" t="str">
            <v>WV-S1536LDN</v>
          </cell>
          <cell r="B51" t="str">
            <v>参考価格</v>
          </cell>
          <cell r="C51" t="str">
            <v>J-WVS1536LDN-CP3A</v>
          </cell>
          <cell r="D51">
            <v>16560</v>
          </cell>
          <cell r="E51" t="str">
            <v>J-WVS1536LDN-CP4A</v>
          </cell>
          <cell r="F51">
            <v>74400</v>
          </cell>
          <cell r="G51" t="str">
            <v>J-WVS1536LDN-CP5A</v>
          </cell>
          <cell r="H51">
            <v>93600</v>
          </cell>
          <cell r="I51" t="str">
            <v>J-WVS1536LDN-CP3S</v>
          </cell>
          <cell r="J51">
            <v>14040</v>
          </cell>
          <cell r="K51" t="str">
            <v>J-WVS1536LDN-CP4S</v>
          </cell>
          <cell r="L51">
            <v>34560</v>
          </cell>
          <cell r="M51" t="str">
            <v>J-WVS1536LDN-CP5S</v>
          </cell>
          <cell r="N51">
            <v>46800</v>
          </cell>
        </row>
        <row r="52">
          <cell r="A52" t="str">
            <v>WV-S1536LDN</v>
          </cell>
          <cell r="B52" t="str">
            <v>卸</v>
          </cell>
          <cell r="C52" t="str">
            <v>J-WVS1536LDN-CP3A</v>
          </cell>
          <cell r="D52">
            <v>12240</v>
          </cell>
          <cell r="E52" t="str">
            <v>J-WVS1536LDN-CP4A</v>
          </cell>
          <cell r="F52">
            <v>52320</v>
          </cell>
          <cell r="G52" t="str">
            <v>J-WVS1536LDN-CP5A</v>
          </cell>
          <cell r="H52">
            <v>66000</v>
          </cell>
          <cell r="I52" t="str">
            <v>J-WVS1536LDN-CP3S</v>
          </cell>
          <cell r="J52">
            <v>10080</v>
          </cell>
          <cell r="K52" t="str">
            <v>J-WVS1536LDN-CP4S</v>
          </cell>
          <cell r="L52">
            <v>24480</v>
          </cell>
          <cell r="M52" t="str">
            <v>J-WVS1536LDN-CP5S</v>
          </cell>
          <cell r="N52">
            <v>33000</v>
          </cell>
        </row>
        <row r="53">
          <cell r="A53" t="str">
            <v>WV-S1536LDN</v>
          </cell>
          <cell r="B53" t="str">
            <v>マルセ</v>
          </cell>
          <cell r="C53" t="str">
            <v>J-WVS1536LDN-CP3A</v>
          </cell>
          <cell r="D53">
            <v>10800</v>
          </cell>
          <cell r="E53" t="str">
            <v>J-WVS1536LDN-CP4A</v>
          </cell>
          <cell r="F53">
            <v>35520</v>
          </cell>
          <cell r="G53" t="str">
            <v>J-WVS1536LDN-CP5A</v>
          </cell>
          <cell r="H53">
            <v>44400</v>
          </cell>
          <cell r="I53" t="str">
            <v>J-WVS1536LDN-CP3S</v>
          </cell>
          <cell r="J53">
            <v>6840</v>
          </cell>
          <cell r="K53" t="str">
            <v>J-WVS1536LDN-CP4S</v>
          </cell>
          <cell r="L53">
            <v>16320</v>
          </cell>
          <cell r="M53" t="str">
            <v>J-WVS1536LDN-CP5S</v>
          </cell>
          <cell r="N53">
            <v>22200</v>
          </cell>
        </row>
        <row r="54">
          <cell r="A54" t="str">
            <v>WV-S1536LTNUX</v>
          </cell>
          <cell r="B54" t="str">
            <v>参考価格</v>
          </cell>
          <cell r="C54" t="str">
            <v>J-WVS1536LTNUX-CP3A</v>
          </cell>
          <cell r="D54">
            <v>20880</v>
          </cell>
          <cell r="E54" t="str">
            <v>J-WVS1536LTNUX-CP4A</v>
          </cell>
          <cell r="F54">
            <v>95040</v>
          </cell>
          <cell r="G54" t="str">
            <v>J-WVS1536LTNUX-CP5A</v>
          </cell>
          <cell r="H54">
            <v>118800</v>
          </cell>
          <cell r="I54" t="str">
            <v>J-WVS1536LTNUX-CP3S</v>
          </cell>
          <cell r="J54">
            <v>18000</v>
          </cell>
          <cell r="K54" t="str">
            <v>J-WVS1536LTNUX-CP4S</v>
          </cell>
          <cell r="L54">
            <v>44160</v>
          </cell>
          <cell r="M54" t="str">
            <v>J-WVS1536LTNUX-CP5S</v>
          </cell>
          <cell r="N54">
            <v>60000</v>
          </cell>
        </row>
        <row r="55">
          <cell r="A55" t="str">
            <v>WV-S1536LTNUX</v>
          </cell>
          <cell r="B55" t="str">
            <v>卸</v>
          </cell>
          <cell r="C55" t="str">
            <v>J-WVS1536LTNUX-CP3A</v>
          </cell>
          <cell r="D55">
            <v>15840</v>
          </cell>
          <cell r="E55" t="str">
            <v>J-WVS1536LTNUX-CP4A</v>
          </cell>
          <cell r="F55">
            <v>66720</v>
          </cell>
          <cell r="G55" t="str">
            <v>J-WVS1536LTNUX-CP5A</v>
          </cell>
          <cell r="H55">
            <v>83400</v>
          </cell>
          <cell r="I55" t="str">
            <v>J-WVS1536LTNUX-CP3S</v>
          </cell>
          <cell r="J55">
            <v>12600</v>
          </cell>
          <cell r="K55" t="str">
            <v>J-WVS1536LTNUX-CP4S</v>
          </cell>
          <cell r="L55">
            <v>31200</v>
          </cell>
          <cell r="M55" t="str">
            <v>J-WVS1536LTNUX-CP5S</v>
          </cell>
          <cell r="N55">
            <v>42000</v>
          </cell>
        </row>
        <row r="56">
          <cell r="A56" t="str">
            <v>WV-S1536LTNUX</v>
          </cell>
          <cell r="B56" t="str">
            <v>マルセ</v>
          </cell>
          <cell r="C56" t="str">
            <v>J-WVS1536LTNUX-CP3A</v>
          </cell>
          <cell r="D56">
            <v>13680</v>
          </cell>
          <cell r="E56" t="str">
            <v>J-WVS1536LTNUX-CP4A</v>
          </cell>
          <cell r="F56">
            <v>45120</v>
          </cell>
          <cell r="G56" t="str">
            <v>J-WVS1536LTNUX-CP5A</v>
          </cell>
          <cell r="H56">
            <v>56400</v>
          </cell>
          <cell r="I56" t="str">
            <v>J-WVS1536LTNUX-CP3S</v>
          </cell>
          <cell r="J56">
            <v>8640</v>
          </cell>
          <cell r="K56" t="str">
            <v>J-WVS1536LTNUX-CP4S</v>
          </cell>
          <cell r="L56">
            <v>21120</v>
          </cell>
          <cell r="M56" t="str">
            <v>J-WVS1536LTNUX-CP5S</v>
          </cell>
          <cell r="N56">
            <v>28800</v>
          </cell>
        </row>
        <row r="57">
          <cell r="A57" t="str">
            <v>WV-S1536LUX</v>
          </cell>
          <cell r="B57" t="str">
            <v>参考価格</v>
          </cell>
          <cell r="C57" t="str">
            <v>J-WVS1536LUX-CP3A</v>
          </cell>
          <cell r="D57">
            <v>13320</v>
          </cell>
          <cell r="E57" t="str">
            <v>J-WVS1536LUX-CP4A</v>
          </cell>
          <cell r="F57">
            <v>60960</v>
          </cell>
          <cell r="G57" t="str">
            <v>J-WVS1536LUX-CP5A</v>
          </cell>
          <cell r="H57">
            <v>76200</v>
          </cell>
          <cell r="I57" t="str">
            <v>J-WVS1536LUX-CP3S</v>
          </cell>
          <cell r="J57">
            <v>11520</v>
          </cell>
          <cell r="K57" t="str">
            <v>J-WVS1536LUX-CP4S</v>
          </cell>
          <cell r="L57">
            <v>28320</v>
          </cell>
          <cell r="M57" t="str">
            <v>J-WVS1536LUX-CP5S</v>
          </cell>
          <cell r="N57">
            <v>38400</v>
          </cell>
        </row>
        <row r="58">
          <cell r="A58" t="str">
            <v>WV-S1536LUX</v>
          </cell>
          <cell r="B58" t="str">
            <v>卸</v>
          </cell>
          <cell r="C58" t="str">
            <v>J-WVS1536LUX-CP3A</v>
          </cell>
          <cell r="D58">
            <v>10080</v>
          </cell>
          <cell r="E58" t="str">
            <v>J-WVS1536LUX-CP4A</v>
          </cell>
          <cell r="F58">
            <v>42720</v>
          </cell>
          <cell r="G58" t="str">
            <v>J-WVS1536LUX-CP5A</v>
          </cell>
          <cell r="H58">
            <v>53400</v>
          </cell>
          <cell r="I58" t="str">
            <v>J-WVS1536LUX-CP3S</v>
          </cell>
          <cell r="J58">
            <v>8280</v>
          </cell>
          <cell r="K58" t="str">
            <v>J-WVS1536LUX-CP4S</v>
          </cell>
          <cell r="L58">
            <v>19680</v>
          </cell>
          <cell r="M58" t="str">
            <v>J-WVS1536LUX-CP5S</v>
          </cell>
          <cell r="N58">
            <v>27000</v>
          </cell>
        </row>
        <row r="59">
          <cell r="A59" t="str">
            <v>WV-S1536LUX</v>
          </cell>
          <cell r="B59" t="str">
            <v>マルセ</v>
          </cell>
          <cell r="C59" t="str">
            <v>J-WVS1536LUX-CP3A</v>
          </cell>
          <cell r="D59">
            <v>8640</v>
          </cell>
          <cell r="E59" t="str">
            <v>J-WVS1536LUX-CP4A</v>
          </cell>
          <cell r="F59">
            <v>28800</v>
          </cell>
          <cell r="G59" t="str">
            <v>J-WVS1536LUX-CP5A</v>
          </cell>
          <cell r="H59">
            <v>36000</v>
          </cell>
          <cell r="I59" t="str">
            <v>J-WVS1536LUX-CP3S</v>
          </cell>
          <cell r="J59">
            <v>5400</v>
          </cell>
          <cell r="K59" t="str">
            <v>J-WVS1536LUX-CP4S</v>
          </cell>
          <cell r="L59">
            <v>13440</v>
          </cell>
          <cell r="M59" t="str">
            <v>J-WVS1536LUX-CP5S</v>
          </cell>
          <cell r="N59">
            <v>18000</v>
          </cell>
        </row>
        <row r="60">
          <cell r="A60" t="str">
            <v>WV-S2130RJUX</v>
          </cell>
          <cell r="B60" t="str">
            <v>参考価格</v>
          </cell>
          <cell r="C60" t="str">
            <v>J-WVS2130RJUX-CP3A</v>
          </cell>
          <cell r="D60">
            <v>9360</v>
          </cell>
          <cell r="E60" t="str">
            <v>J-WVS2130RJUX-CP4A</v>
          </cell>
          <cell r="F60">
            <v>42720</v>
          </cell>
          <cell r="G60" t="str">
            <v>J-WVS2130RJUX-CP5A</v>
          </cell>
          <cell r="H60">
            <v>54000</v>
          </cell>
          <cell r="I60" t="str">
            <v>J-WVS2130RJUX-CP3S</v>
          </cell>
          <cell r="J60">
            <v>8280</v>
          </cell>
          <cell r="K60" t="str">
            <v>J-WVS2130RJUX-CP4S</v>
          </cell>
          <cell r="L60">
            <v>20160</v>
          </cell>
          <cell r="M60" t="str">
            <v>J-WVS2130RJUX-CP5S</v>
          </cell>
          <cell r="N60">
            <v>27000</v>
          </cell>
        </row>
        <row r="61">
          <cell r="A61" t="str">
            <v>WV-S2130RJUX</v>
          </cell>
          <cell r="B61" t="str">
            <v>卸</v>
          </cell>
          <cell r="C61" t="str">
            <v>J-WVS2130RJUX-CP3A</v>
          </cell>
          <cell r="D61">
            <v>7200</v>
          </cell>
          <cell r="E61" t="str">
            <v>J-WVS2130RJUX-CP4A</v>
          </cell>
          <cell r="F61">
            <v>30240</v>
          </cell>
          <cell r="G61" t="str">
            <v>J-WVS2130RJUX-CP5A</v>
          </cell>
          <cell r="H61">
            <v>37800</v>
          </cell>
          <cell r="I61" t="str">
            <v>J-WVS2130RJUX-CP3S</v>
          </cell>
          <cell r="J61">
            <v>5760</v>
          </cell>
          <cell r="K61" t="str">
            <v>J-WVS2130RJUX-CP4S</v>
          </cell>
          <cell r="L61">
            <v>13920</v>
          </cell>
          <cell r="M61" t="str">
            <v>J-WVS2130RJUX-CP5S</v>
          </cell>
          <cell r="N61">
            <v>19200</v>
          </cell>
        </row>
        <row r="62">
          <cell r="A62" t="str">
            <v>WV-S2130RJUX</v>
          </cell>
          <cell r="B62" t="str">
            <v>マルセ</v>
          </cell>
          <cell r="C62" t="str">
            <v>J-WVS2130RJUX-CP3A</v>
          </cell>
          <cell r="D62">
            <v>6120</v>
          </cell>
          <cell r="E62" t="str">
            <v>J-WVS2130RJUX-CP4A</v>
          </cell>
          <cell r="F62">
            <v>20640</v>
          </cell>
          <cell r="G62" t="str">
            <v>J-WVS2130RJUX-CP5A</v>
          </cell>
          <cell r="H62">
            <v>25800</v>
          </cell>
          <cell r="I62" t="str">
            <v>J-WVS2130RJUX-CP3S</v>
          </cell>
          <cell r="J62">
            <v>3960</v>
          </cell>
          <cell r="K62" t="str">
            <v>J-WVS2130RJUX-CP4S</v>
          </cell>
          <cell r="L62">
            <v>9600</v>
          </cell>
          <cell r="M62" t="str">
            <v>J-WVS2130RJUX-CP5S</v>
          </cell>
          <cell r="N62">
            <v>12600</v>
          </cell>
        </row>
        <row r="63">
          <cell r="A63" t="str">
            <v>WV-S2135UX</v>
          </cell>
          <cell r="B63" t="str">
            <v>参考価格</v>
          </cell>
          <cell r="C63" t="str">
            <v>J-WVS2135UX-CP3A</v>
          </cell>
          <cell r="D63">
            <v>10080</v>
          </cell>
          <cell r="E63" t="str">
            <v>J-WVS2135UX-CP4A</v>
          </cell>
          <cell r="F63">
            <v>45120</v>
          </cell>
          <cell r="G63" t="str">
            <v>J-WVS2135UX-CP5A</v>
          </cell>
          <cell r="H63">
            <v>56400</v>
          </cell>
          <cell r="I63" t="str">
            <v>J-WVS2135UX-CP3S</v>
          </cell>
          <cell r="J63">
            <v>8640</v>
          </cell>
          <cell r="K63" t="str">
            <v>J-WVS2135UX-CP4S</v>
          </cell>
          <cell r="L63">
            <v>21120</v>
          </cell>
          <cell r="M63" t="str">
            <v>J-WVS2135UX-CP5S</v>
          </cell>
          <cell r="N63">
            <v>28800</v>
          </cell>
        </row>
        <row r="64">
          <cell r="A64" t="str">
            <v>WV-S2135UX</v>
          </cell>
          <cell r="B64" t="str">
            <v>卸</v>
          </cell>
          <cell r="C64" t="str">
            <v>J-WVS2135UX-CP3A</v>
          </cell>
          <cell r="D64">
            <v>7560</v>
          </cell>
          <cell r="E64" t="str">
            <v>J-WVS2135UX-CP4A</v>
          </cell>
          <cell r="F64">
            <v>31680</v>
          </cell>
          <cell r="G64" t="str">
            <v>J-WVS2135UX-CP5A</v>
          </cell>
          <cell r="H64">
            <v>39600</v>
          </cell>
          <cell r="I64" t="str">
            <v>J-WVS2135UX-CP3S</v>
          </cell>
          <cell r="J64">
            <v>6120</v>
          </cell>
          <cell r="K64" t="str">
            <v>J-WVS2135UX-CP4S</v>
          </cell>
          <cell r="L64">
            <v>14880</v>
          </cell>
          <cell r="M64" t="str">
            <v>J-WVS2135UX-CP5S</v>
          </cell>
          <cell r="N64">
            <v>19800</v>
          </cell>
        </row>
        <row r="65">
          <cell r="A65" t="str">
            <v>WV-S2135UX</v>
          </cell>
          <cell r="B65" t="str">
            <v>マルセ</v>
          </cell>
          <cell r="C65" t="str">
            <v>J-WVS2135UX-CP3A</v>
          </cell>
          <cell r="D65">
            <v>6480</v>
          </cell>
          <cell r="E65" t="str">
            <v>J-WVS2135UX-CP4A</v>
          </cell>
          <cell r="F65">
            <v>21600</v>
          </cell>
          <cell r="G65" t="str">
            <v>J-WVS2135UX-CP5A</v>
          </cell>
          <cell r="H65">
            <v>27000</v>
          </cell>
          <cell r="I65" t="str">
            <v>J-WVS2135UX-CP3S</v>
          </cell>
          <cell r="J65">
            <v>3960</v>
          </cell>
          <cell r="K65" t="str">
            <v>J-WVS2135UX-CP4S</v>
          </cell>
          <cell r="L65">
            <v>10080</v>
          </cell>
          <cell r="M65" t="str">
            <v>J-WVS2135UX-CP5S</v>
          </cell>
          <cell r="N65">
            <v>13800</v>
          </cell>
        </row>
        <row r="66">
          <cell r="A66" t="str">
            <v>WV-S2136LBUX</v>
          </cell>
          <cell r="B66" t="str">
            <v>参考価格</v>
          </cell>
          <cell r="C66" t="str">
            <v>J-WVS2136LBUX-CP3A</v>
          </cell>
          <cell r="D66">
            <v>14040</v>
          </cell>
          <cell r="E66" t="str">
            <v>J-WVS2136LBUX-CP4A</v>
          </cell>
          <cell r="F66">
            <v>63360</v>
          </cell>
          <cell r="G66" t="str">
            <v>J-WVS2136LBUX-CP5A</v>
          </cell>
          <cell r="H66">
            <v>79200</v>
          </cell>
          <cell r="I66" t="str">
            <v>J-WVS2136LBUX-CP3S</v>
          </cell>
          <cell r="J66">
            <v>11880</v>
          </cell>
          <cell r="K66" t="str">
            <v>J-WVS2136LBUX-CP4S</v>
          </cell>
          <cell r="L66">
            <v>29280</v>
          </cell>
          <cell r="M66" t="str">
            <v>J-WVS2136LBUX-CP5S</v>
          </cell>
          <cell r="N66">
            <v>40200</v>
          </cell>
        </row>
        <row r="67">
          <cell r="A67" t="str">
            <v>WV-S2136LBUX</v>
          </cell>
          <cell r="B67" t="str">
            <v>卸</v>
          </cell>
          <cell r="C67" t="str">
            <v>J-WVS2136LBUX-CP3A</v>
          </cell>
          <cell r="D67">
            <v>10440</v>
          </cell>
          <cell r="E67" t="str">
            <v>J-WVS2136LBUX-CP4A</v>
          </cell>
          <cell r="F67">
            <v>44640</v>
          </cell>
          <cell r="G67" t="str">
            <v>J-WVS2136LBUX-CP5A</v>
          </cell>
          <cell r="H67">
            <v>55800</v>
          </cell>
          <cell r="I67" t="str">
            <v>J-WVS2136LBUX-CP3S</v>
          </cell>
          <cell r="J67">
            <v>8280</v>
          </cell>
          <cell r="K67" t="str">
            <v>J-WVS2136LBUX-CP4S</v>
          </cell>
          <cell r="L67">
            <v>20640</v>
          </cell>
          <cell r="M67" t="str">
            <v>J-WVS2136LBUX-CP5S</v>
          </cell>
          <cell r="N67">
            <v>28200</v>
          </cell>
        </row>
        <row r="68">
          <cell r="A68" t="str">
            <v>WV-S2136LBUX</v>
          </cell>
          <cell r="B68" t="str">
            <v>マルセ</v>
          </cell>
          <cell r="C68" t="str">
            <v>J-WVS2136LBUX-CP3A</v>
          </cell>
          <cell r="D68">
            <v>9000</v>
          </cell>
          <cell r="E68" t="str">
            <v>J-WVS2136LBUX-CP4A</v>
          </cell>
          <cell r="F68">
            <v>30240</v>
          </cell>
          <cell r="G68" t="str">
            <v>J-WVS2136LBUX-CP5A</v>
          </cell>
          <cell r="H68">
            <v>37800</v>
          </cell>
          <cell r="I68" t="str">
            <v>J-WVS2136LBUX-CP3S</v>
          </cell>
          <cell r="J68">
            <v>5760</v>
          </cell>
          <cell r="K68" t="str">
            <v>J-WVS2136LBUX-CP4S</v>
          </cell>
          <cell r="L68">
            <v>13920</v>
          </cell>
          <cell r="M68" t="str">
            <v>J-WVS2136LBUX-CP5S</v>
          </cell>
          <cell r="N68">
            <v>19200</v>
          </cell>
        </row>
        <row r="69">
          <cell r="A69" t="str">
            <v>WV-S2136LD</v>
          </cell>
          <cell r="B69" t="str">
            <v>参考価格</v>
          </cell>
          <cell r="C69" t="str">
            <v>J-WVS2136LD-CP3A</v>
          </cell>
          <cell r="D69">
            <v>14400</v>
          </cell>
          <cell r="E69" t="str">
            <v>J-WVS2136LD-CP4A</v>
          </cell>
          <cell r="F69">
            <v>65280</v>
          </cell>
          <cell r="G69" t="str">
            <v>J-WVS2136LD-CP5A</v>
          </cell>
          <cell r="H69">
            <v>82200</v>
          </cell>
          <cell r="I69" t="str">
            <v>J-WVS2136LD-CP3S</v>
          </cell>
          <cell r="J69">
            <v>12240</v>
          </cell>
          <cell r="K69" t="str">
            <v>J-WVS2136LD-CP4S</v>
          </cell>
          <cell r="L69">
            <v>30240</v>
          </cell>
          <cell r="M69" t="str">
            <v>J-WVS2136LD-CP5S</v>
          </cell>
          <cell r="N69">
            <v>41400</v>
          </cell>
        </row>
        <row r="70">
          <cell r="A70" t="str">
            <v>WV-S2136LD</v>
          </cell>
          <cell r="B70" t="str">
            <v>卸</v>
          </cell>
          <cell r="C70" t="str">
            <v>J-WVS2136LD-CP3A</v>
          </cell>
          <cell r="D70">
            <v>10800</v>
          </cell>
          <cell r="E70" t="str">
            <v>J-WVS2136LD-CP4A</v>
          </cell>
          <cell r="F70">
            <v>46080</v>
          </cell>
          <cell r="G70" t="str">
            <v>J-WVS2136LD-CP5A</v>
          </cell>
          <cell r="H70">
            <v>57600</v>
          </cell>
          <cell r="I70" t="str">
            <v>J-WVS2136LD-CP3S</v>
          </cell>
          <cell r="J70">
            <v>8640</v>
          </cell>
          <cell r="K70" t="str">
            <v>J-WVS2136LD-CP4S</v>
          </cell>
          <cell r="L70">
            <v>21600</v>
          </cell>
          <cell r="M70" t="str">
            <v>J-WVS2136LD-CP5S</v>
          </cell>
          <cell r="N70">
            <v>29400</v>
          </cell>
        </row>
        <row r="71">
          <cell r="A71" t="str">
            <v>WV-S2136LD</v>
          </cell>
          <cell r="B71" t="str">
            <v>マルセ</v>
          </cell>
          <cell r="C71" t="str">
            <v>J-WVS2136LD-CP3A</v>
          </cell>
          <cell r="D71">
            <v>9360</v>
          </cell>
          <cell r="E71" t="str">
            <v>J-WVS2136LD-CP4A</v>
          </cell>
          <cell r="F71">
            <v>31200</v>
          </cell>
          <cell r="G71" t="str">
            <v>J-WVS2136LD-CP5A</v>
          </cell>
          <cell r="H71">
            <v>39000</v>
          </cell>
          <cell r="I71" t="str">
            <v>J-WVS2136LD-CP3S</v>
          </cell>
          <cell r="J71">
            <v>5760</v>
          </cell>
          <cell r="K71" t="str">
            <v>J-WVS2136LD-CP4S</v>
          </cell>
          <cell r="L71">
            <v>14400</v>
          </cell>
          <cell r="M71" t="str">
            <v>J-WVS2136LD-CP5S</v>
          </cell>
          <cell r="N71">
            <v>19800</v>
          </cell>
        </row>
        <row r="72">
          <cell r="A72" t="str">
            <v>WV-S2136LUX</v>
          </cell>
          <cell r="B72" t="str">
            <v>参考価格</v>
          </cell>
          <cell r="C72" t="str">
            <v>J-WVS2136LUX-CP3A</v>
          </cell>
          <cell r="D72">
            <v>14040</v>
          </cell>
          <cell r="E72" t="str">
            <v>J-WVS2136LUX-CP4A</v>
          </cell>
          <cell r="F72">
            <v>63360</v>
          </cell>
          <cell r="G72" t="str">
            <v>J-WVS2136LUX-CP5A</v>
          </cell>
          <cell r="H72">
            <v>79200</v>
          </cell>
          <cell r="I72" t="str">
            <v>J-WVS2136LUX-CP3S</v>
          </cell>
          <cell r="J72">
            <v>11880</v>
          </cell>
          <cell r="K72" t="str">
            <v>J-WVS2136LUX-CP4S</v>
          </cell>
          <cell r="L72">
            <v>29280</v>
          </cell>
          <cell r="M72" t="str">
            <v>J-WVS2136LUX-CP5S</v>
          </cell>
          <cell r="N72">
            <v>40200</v>
          </cell>
        </row>
        <row r="73">
          <cell r="A73" t="str">
            <v>WV-S2136LUX</v>
          </cell>
          <cell r="B73" t="str">
            <v>卸</v>
          </cell>
          <cell r="C73" t="str">
            <v>J-WVS2136LUX-CP3A</v>
          </cell>
          <cell r="D73">
            <v>10440</v>
          </cell>
          <cell r="E73" t="str">
            <v>J-WVS2136LUX-CP4A</v>
          </cell>
          <cell r="F73">
            <v>44640</v>
          </cell>
          <cell r="G73" t="str">
            <v>J-WVS2136LUX-CP5A</v>
          </cell>
          <cell r="H73">
            <v>55800</v>
          </cell>
          <cell r="I73" t="str">
            <v>J-WVS2136LUX-CP3S</v>
          </cell>
          <cell r="J73">
            <v>8280</v>
          </cell>
          <cell r="K73" t="str">
            <v>J-WVS2136LUX-CP4S</v>
          </cell>
          <cell r="L73">
            <v>20640</v>
          </cell>
          <cell r="M73" t="str">
            <v>J-WVS2136LUX-CP5S</v>
          </cell>
          <cell r="N73">
            <v>28200</v>
          </cell>
        </row>
        <row r="74">
          <cell r="A74" t="str">
            <v>WV-S2136LUX</v>
          </cell>
          <cell r="B74" t="str">
            <v>マルセ</v>
          </cell>
          <cell r="C74" t="str">
            <v>J-WVS2136LUX-CP3A</v>
          </cell>
          <cell r="D74">
            <v>9000</v>
          </cell>
          <cell r="E74" t="str">
            <v>J-WVS2136LUX-CP4A</v>
          </cell>
          <cell r="F74">
            <v>30240</v>
          </cell>
          <cell r="G74" t="str">
            <v>J-WVS2136LUX-CP5A</v>
          </cell>
          <cell r="H74">
            <v>37800</v>
          </cell>
          <cell r="I74" t="str">
            <v>J-WVS2136LUX-CP3S</v>
          </cell>
          <cell r="J74">
            <v>5760</v>
          </cell>
          <cell r="K74" t="str">
            <v>J-WVS2136LUX-CP4S</v>
          </cell>
          <cell r="L74">
            <v>13920</v>
          </cell>
          <cell r="M74" t="str">
            <v>J-WVS2136LUX-CP5S</v>
          </cell>
          <cell r="N74">
            <v>19200</v>
          </cell>
        </row>
        <row r="75">
          <cell r="A75" t="str">
            <v>WV-S2536LNUX</v>
          </cell>
          <cell r="B75" t="str">
            <v>参考価格</v>
          </cell>
          <cell r="C75" t="str">
            <v>J-WVS2536LNUX-CP3A</v>
          </cell>
          <cell r="D75">
            <v>23760</v>
          </cell>
          <cell r="E75" t="str">
            <v>J-WVS2536LNUX-CP4A</v>
          </cell>
          <cell r="F75">
            <v>108480</v>
          </cell>
          <cell r="G75" t="str">
            <v>J-WVS2536LNUX-CP5A</v>
          </cell>
          <cell r="H75">
            <v>135600</v>
          </cell>
          <cell r="I75" t="str">
            <v>J-WVS2536LNUX-CP3S</v>
          </cell>
          <cell r="J75">
            <v>20520</v>
          </cell>
          <cell r="K75" t="str">
            <v>J-WVS2536LNUX-CP4S</v>
          </cell>
          <cell r="L75">
            <v>50400</v>
          </cell>
          <cell r="M75" t="str">
            <v>J-WVS2536LNUX-CP5S</v>
          </cell>
          <cell r="N75">
            <v>68400</v>
          </cell>
        </row>
        <row r="76">
          <cell r="A76" t="str">
            <v>WV-S2536LNUX</v>
          </cell>
          <cell r="B76" t="str">
            <v>卸</v>
          </cell>
          <cell r="C76" t="str">
            <v>J-WVS2536LNUX-CP3A</v>
          </cell>
          <cell r="D76">
            <v>18000</v>
          </cell>
          <cell r="E76" t="str">
            <v>J-WVS2536LNUX-CP4A</v>
          </cell>
          <cell r="F76">
            <v>76320</v>
          </cell>
          <cell r="G76" t="str">
            <v>J-WVS2536LNUX-CP5A</v>
          </cell>
          <cell r="H76">
            <v>95400</v>
          </cell>
          <cell r="I76" t="str">
            <v>J-WVS2536LNUX-CP3S</v>
          </cell>
          <cell r="J76">
            <v>14400</v>
          </cell>
          <cell r="K76" t="str">
            <v>J-WVS2536LNUX-CP4S</v>
          </cell>
          <cell r="L76">
            <v>35520</v>
          </cell>
          <cell r="M76" t="str">
            <v>J-WVS2536LNUX-CP5S</v>
          </cell>
          <cell r="N76">
            <v>48000</v>
          </cell>
        </row>
        <row r="77">
          <cell r="A77" t="str">
            <v>WV-S2536LNUX</v>
          </cell>
          <cell r="B77" t="str">
            <v>マルセ</v>
          </cell>
          <cell r="C77" t="str">
            <v>J-WVS2536LNUX-CP3A</v>
          </cell>
          <cell r="D77">
            <v>15480</v>
          </cell>
          <cell r="E77" t="str">
            <v>J-WVS2536LNUX-CP4A</v>
          </cell>
          <cell r="F77">
            <v>51840</v>
          </cell>
          <cell r="G77" t="str">
            <v>J-WVS2536LNUX-CP5A</v>
          </cell>
          <cell r="H77">
            <v>64800</v>
          </cell>
          <cell r="I77" t="str">
            <v>J-WVS2536LNUX-CP3S</v>
          </cell>
          <cell r="J77">
            <v>9720</v>
          </cell>
          <cell r="K77" t="str">
            <v>J-WVS2536LNUX-CP4S</v>
          </cell>
          <cell r="L77">
            <v>24000</v>
          </cell>
          <cell r="M77" t="str">
            <v>J-WVS2536LNUX-CP5S</v>
          </cell>
          <cell r="N77">
            <v>32400</v>
          </cell>
        </row>
        <row r="78">
          <cell r="A78" t="str">
            <v>WV-S2536LTNUX</v>
          </cell>
          <cell r="B78" t="str">
            <v>参考価格</v>
          </cell>
          <cell r="C78" t="str">
            <v>J-WVS2536LTNUX-CP3A</v>
          </cell>
          <cell r="D78">
            <v>24840</v>
          </cell>
          <cell r="E78" t="str">
            <v>J-WVS2536LTNUX-CP4A</v>
          </cell>
          <cell r="F78">
            <v>112800</v>
          </cell>
          <cell r="G78" t="str">
            <v>J-WVS2536LTNUX-CP5A</v>
          </cell>
          <cell r="H78">
            <v>141600</v>
          </cell>
          <cell r="I78" t="str">
            <v>J-WVS2536LTNUX-CP3S</v>
          </cell>
          <cell r="J78">
            <v>21240</v>
          </cell>
          <cell r="K78" t="str">
            <v>J-WVS2536LTNUX-CP4S</v>
          </cell>
          <cell r="L78">
            <v>52320</v>
          </cell>
          <cell r="M78" t="str">
            <v>J-WVS2536LTNUX-CP5S</v>
          </cell>
          <cell r="N78">
            <v>71400</v>
          </cell>
        </row>
        <row r="79">
          <cell r="A79" t="str">
            <v>WV-S2536LTNUX</v>
          </cell>
          <cell r="B79" t="str">
            <v>卸</v>
          </cell>
          <cell r="C79" t="str">
            <v>J-WVS2536LTNUX-CP3A</v>
          </cell>
          <cell r="D79">
            <v>18720</v>
          </cell>
          <cell r="E79" t="str">
            <v>J-WVS2536LTNUX-CP4A</v>
          </cell>
          <cell r="F79">
            <v>79680</v>
          </cell>
          <cell r="G79" t="str">
            <v>J-WVS2536LTNUX-CP5A</v>
          </cell>
          <cell r="H79">
            <v>99600</v>
          </cell>
          <cell r="I79" t="str">
            <v>J-WVS2536LTNUX-CP3S</v>
          </cell>
          <cell r="J79">
            <v>15120</v>
          </cell>
          <cell r="K79" t="str">
            <v>J-WVS2536LTNUX-CP4S</v>
          </cell>
          <cell r="L79">
            <v>36960</v>
          </cell>
          <cell r="M79" t="str">
            <v>J-WVS2536LTNUX-CP5S</v>
          </cell>
          <cell r="N79">
            <v>50400</v>
          </cell>
        </row>
        <row r="80">
          <cell r="A80" t="str">
            <v>WV-S2536LTNUX</v>
          </cell>
          <cell r="B80" t="str">
            <v>マルセ</v>
          </cell>
          <cell r="C80" t="str">
            <v>J-WVS2536LTNUX-CP3A</v>
          </cell>
          <cell r="D80">
            <v>16200</v>
          </cell>
          <cell r="E80" t="str">
            <v>J-WVS2536LTNUX-CP4A</v>
          </cell>
          <cell r="F80">
            <v>53760</v>
          </cell>
          <cell r="G80" t="str">
            <v>J-WVS2536LTNUX-CP5A</v>
          </cell>
          <cell r="H80">
            <v>67200</v>
          </cell>
          <cell r="I80" t="str">
            <v>J-WVS2536LTNUX-CP3S</v>
          </cell>
          <cell r="J80">
            <v>10080</v>
          </cell>
          <cell r="K80" t="str">
            <v>J-WVS2536LTNUX-CP4S</v>
          </cell>
          <cell r="L80">
            <v>24960</v>
          </cell>
          <cell r="M80" t="str">
            <v>J-WVS2536LTNUX-CP5S</v>
          </cell>
          <cell r="N80">
            <v>34200</v>
          </cell>
        </row>
        <row r="81">
          <cell r="A81" t="str">
            <v>WV-S4151UX</v>
          </cell>
          <cell r="B81" t="str">
            <v>参考価格</v>
          </cell>
          <cell r="C81" t="str">
            <v>J-WVS4151UX-CP3A</v>
          </cell>
          <cell r="D81">
            <v>15120</v>
          </cell>
          <cell r="E81" t="str">
            <v>J-WVS4151UX-CP4A</v>
          </cell>
          <cell r="F81">
            <v>67680</v>
          </cell>
          <cell r="G81" t="str">
            <v>J-WVS4151UX-CP5A</v>
          </cell>
          <cell r="H81">
            <v>85200</v>
          </cell>
          <cell r="I81" t="str">
            <v>J-WVS4151UX-CP3S</v>
          </cell>
          <cell r="J81">
            <v>12960</v>
          </cell>
          <cell r="K81" t="str">
            <v>J-WVS4151UX-CP4S</v>
          </cell>
          <cell r="L81">
            <v>31680</v>
          </cell>
          <cell r="M81" t="str">
            <v>J-WVS4151UX-CP5S</v>
          </cell>
          <cell r="N81">
            <v>42600</v>
          </cell>
        </row>
        <row r="82">
          <cell r="A82" t="str">
            <v>WV-S4151UX</v>
          </cell>
          <cell r="B82" t="str">
            <v>卸</v>
          </cell>
          <cell r="C82" t="str">
            <v>J-WVS4151UX-CP3A</v>
          </cell>
          <cell r="D82">
            <v>11160</v>
          </cell>
          <cell r="E82" t="str">
            <v>J-WVS4151UX-CP4A</v>
          </cell>
          <cell r="F82">
            <v>47520</v>
          </cell>
          <cell r="G82" t="str">
            <v>J-WVS4151UX-CP5A</v>
          </cell>
          <cell r="H82">
            <v>60000</v>
          </cell>
          <cell r="I82" t="str">
            <v>J-WVS4151UX-CP3S</v>
          </cell>
          <cell r="J82">
            <v>9000</v>
          </cell>
          <cell r="K82" t="str">
            <v>J-WVS4151UX-CP4S</v>
          </cell>
          <cell r="L82">
            <v>22080</v>
          </cell>
          <cell r="M82" t="str">
            <v>J-WVS4151UX-CP5S</v>
          </cell>
          <cell r="N82">
            <v>30000</v>
          </cell>
        </row>
        <row r="83">
          <cell r="A83" t="str">
            <v>WV-S4151UX</v>
          </cell>
          <cell r="B83" t="str">
            <v>マルセ</v>
          </cell>
          <cell r="C83" t="str">
            <v>J-WVS4151UX-CP3A</v>
          </cell>
          <cell r="D83">
            <v>9720</v>
          </cell>
          <cell r="E83" t="str">
            <v>J-WVS4151UX-CP4A</v>
          </cell>
          <cell r="F83">
            <v>32160</v>
          </cell>
          <cell r="G83" t="str">
            <v>J-WVS4151UX-CP5A</v>
          </cell>
          <cell r="H83">
            <v>40200</v>
          </cell>
          <cell r="I83" t="str">
            <v>J-WVS4151UX-CP3S</v>
          </cell>
          <cell r="J83">
            <v>6120</v>
          </cell>
          <cell r="K83" t="str">
            <v>J-WVS4151UX-CP4S</v>
          </cell>
          <cell r="L83">
            <v>14880</v>
          </cell>
          <cell r="M83" t="str">
            <v>J-WVS4151UX-CP5S</v>
          </cell>
          <cell r="N83">
            <v>20400</v>
          </cell>
        </row>
        <row r="84">
          <cell r="A84" t="str">
            <v>WV-S4156UX</v>
          </cell>
          <cell r="B84" t="str">
            <v>参考価格</v>
          </cell>
          <cell r="C84" t="str">
            <v>J-WVS4156UX-CP3A</v>
          </cell>
          <cell r="D84">
            <v>15120</v>
          </cell>
          <cell r="E84" t="str">
            <v>J-WVS4156UX-CP4A</v>
          </cell>
          <cell r="F84">
            <v>67680</v>
          </cell>
          <cell r="G84" t="str">
            <v>J-WVS4156UX-CP5A</v>
          </cell>
          <cell r="H84">
            <v>85200</v>
          </cell>
          <cell r="I84" t="str">
            <v>J-WVS4156UX-CP3S</v>
          </cell>
          <cell r="J84">
            <v>12960</v>
          </cell>
          <cell r="K84" t="str">
            <v>J-WVS4156UX-CP4S</v>
          </cell>
          <cell r="L84">
            <v>31680</v>
          </cell>
          <cell r="M84" t="str">
            <v>J-WVS4156UX-CP5S</v>
          </cell>
          <cell r="N84">
            <v>42600</v>
          </cell>
        </row>
        <row r="85">
          <cell r="A85" t="str">
            <v>WV-S4156UX</v>
          </cell>
          <cell r="B85" t="str">
            <v>卸</v>
          </cell>
          <cell r="C85" t="str">
            <v>J-WVS4156UX-CP3A</v>
          </cell>
          <cell r="D85">
            <v>11160</v>
          </cell>
          <cell r="E85" t="str">
            <v>J-WVS4156UX-CP4A</v>
          </cell>
          <cell r="F85">
            <v>47520</v>
          </cell>
          <cell r="G85" t="str">
            <v>J-WVS4156UX-CP5A</v>
          </cell>
          <cell r="H85">
            <v>60000</v>
          </cell>
          <cell r="I85" t="str">
            <v>J-WVS4156UX-CP3S</v>
          </cell>
          <cell r="J85">
            <v>9000</v>
          </cell>
          <cell r="K85" t="str">
            <v>J-WVS4156UX-CP4S</v>
          </cell>
          <cell r="L85">
            <v>22080</v>
          </cell>
          <cell r="M85" t="str">
            <v>J-WVS4156UX-CP5S</v>
          </cell>
          <cell r="N85">
            <v>30000</v>
          </cell>
        </row>
        <row r="86">
          <cell r="A86" t="str">
            <v>WV-S4156UX</v>
          </cell>
          <cell r="B86" t="str">
            <v>マルセ</v>
          </cell>
          <cell r="C86" t="str">
            <v>J-WVS4156UX-CP3A</v>
          </cell>
          <cell r="D86">
            <v>9720</v>
          </cell>
          <cell r="E86" t="str">
            <v>J-WVS4156UX-CP4A</v>
          </cell>
          <cell r="F86">
            <v>32160</v>
          </cell>
          <cell r="G86" t="str">
            <v>J-WVS4156UX-CP5A</v>
          </cell>
          <cell r="H86">
            <v>40200</v>
          </cell>
          <cell r="I86" t="str">
            <v>J-WVS4156UX-CP3S</v>
          </cell>
          <cell r="J86">
            <v>6120</v>
          </cell>
          <cell r="K86" t="str">
            <v>J-WVS4156UX-CP4S</v>
          </cell>
          <cell r="L86">
            <v>14880</v>
          </cell>
          <cell r="M86" t="str">
            <v>J-WVS4156UX-CP5S</v>
          </cell>
          <cell r="N86">
            <v>20400</v>
          </cell>
        </row>
        <row r="87">
          <cell r="A87" t="str">
            <v>WV-S4176UX</v>
          </cell>
          <cell r="B87" t="str">
            <v>参考価格</v>
          </cell>
          <cell r="C87" t="str">
            <v>J-WVS4176UX-CP3A</v>
          </cell>
          <cell r="D87">
            <v>23040</v>
          </cell>
          <cell r="E87" t="str">
            <v>J-WVS4176UX-CP4A</v>
          </cell>
          <cell r="F87">
            <v>103680</v>
          </cell>
          <cell r="G87" t="str">
            <v>J-WVS4176UX-CP5A</v>
          </cell>
          <cell r="H87">
            <v>130200</v>
          </cell>
          <cell r="I87" t="str">
            <v>J-WVS4176UX-CP3S</v>
          </cell>
          <cell r="J87">
            <v>19800</v>
          </cell>
          <cell r="K87" t="str">
            <v>J-WVS4176UX-CP4S</v>
          </cell>
          <cell r="L87">
            <v>48480</v>
          </cell>
          <cell r="M87" t="str">
            <v>J-WVS4176UX-CP5S</v>
          </cell>
          <cell r="N87">
            <v>65400</v>
          </cell>
        </row>
        <row r="88">
          <cell r="A88" t="str">
            <v>WV-S4176UX</v>
          </cell>
          <cell r="B88" t="str">
            <v>卸</v>
          </cell>
          <cell r="C88" t="str">
            <v>J-WVS4176UX-CP3A</v>
          </cell>
          <cell r="D88">
            <v>17280</v>
          </cell>
          <cell r="E88" t="str">
            <v>J-WVS4176UX-CP4A</v>
          </cell>
          <cell r="F88">
            <v>72960</v>
          </cell>
          <cell r="G88" t="str">
            <v>J-WVS4176UX-CP5A</v>
          </cell>
          <cell r="H88">
            <v>91800</v>
          </cell>
          <cell r="I88" t="str">
            <v>J-WVS4176UX-CP3S</v>
          </cell>
          <cell r="J88">
            <v>14040</v>
          </cell>
          <cell r="K88" t="str">
            <v>J-WVS4176UX-CP4S</v>
          </cell>
          <cell r="L88">
            <v>34080</v>
          </cell>
          <cell r="M88" t="str">
            <v>J-WVS4176UX-CP5S</v>
          </cell>
          <cell r="N88">
            <v>46200</v>
          </cell>
        </row>
        <row r="89">
          <cell r="A89" t="str">
            <v>WV-S4176UX</v>
          </cell>
          <cell r="B89" t="str">
            <v>マルセ</v>
          </cell>
          <cell r="C89" t="str">
            <v>J-WVS4176UX-CP3A</v>
          </cell>
          <cell r="D89">
            <v>15120</v>
          </cell>
          <cell r="E89" t="str">
            <v>J-WVS4176UX-CP4A</v>
          </cell>
          <cell r="F89">
            <v>49440</v>
          </cell>
          <cell r="G89" t="str">
            <v>J-WVS4176UX-CP5A</v>
          </cell>
          <cell r="H89">
            <v>61800</v>
          </cell>
          <cell r="I89" t="str">
            <v>J-WVS4176UX-CP3S</v>
          </cell>
          <cell r="J89">
            <v>9360</v>
          </cell>
          <cell r="K89" t="str">
            <v>J-WVS4176UX-CP4S</v>
          </cell>
          <cell r="L89">
            <v>23040</v>
          </cell>
          <cell r="M89" t="str">
            <v>J-WVS4176UX-CP5S</v>
          </cell>
          <cell r="N89">
            <v>31200</v>
          </cell>
        </row>
        <row r="90">
          <cell r="A90" t="str">
            <v>WV-S4556LUX</v>
          </cell>
          <cell r="B90" t="str">
            <v>参考価格</v>
          </cell>
          <cell r="C90" t="str">
            <v>J-WVS4556LUX-CP3A</v>
          </cell>
          <cell r="D90">
            <v>20880</v>
          </cell>
          <cell r="E90" t="str">
            <v>J-WVS4556LUX-CP4A</v>
          </cell>
          <cell r="F90">
            <v>95040</v>
          </cell>
          <cell r="G90" t="str">
            <v>J-WVS4556LUX-CP5A</v>
          </cell>
          <cell r="H90">
            <v>118800</v>
          </cell>
          <cell r="I90" t="str">
            <v>J-WVS4556LUX-CP3S</v>
          </cell>
          <cell r="J90">
            <v>18000</v>
          </cell>
          <cell r="K90" t="str">
            <v>J-WVS4556LUX-CP4S</v>
          </cell>
          <cell r="L90">
            <v>44160</v>
          </cell>
          <cell r="M90" t="str">
            <v>J-WVS4556LUX-CP5S</v>
          </cell>
          <cell r="N90">
            <v>60000</v>
          </cell>
        </row>
        <row r="91">
          <cell r="A91" t="str">
            <v>WV-S4556LUX</v>
          </cell>
          <cell r="B91" t="str">
            <v>卸</v>
          </cell>
          <cell r="C91" t="str">
            <v>J-WVS4556LUX-CP3A</v>
          </cell>
          <cell r="D91">
            <v>15840</v>
          </cell>
          <cell r="E91" t="str">
            <v>J-WVS4556LUX-CP4A</v>
          </cell>
          <cell r="F91">
            <v>66720</v>
          </cell>
          <cell r="G91" t="str">
            <v>J-WVS4556LUX-CP5A</v>
          </cell>
          <cell r="H91">
            <v>83400</v>
          </cell>
          <cell r="I91" t="str">
            <v>J-WVS4556LUX-CP3S</v>
          </cell>
          <cell r="J91">
            <v>12600</v>
          </cell>
          <cell r="K91" t="str">
            <v>J-WVS4556LUX-CP4S</v>
          </cell>
          <cell r="L91">
            <v>31200</v>
          </cell>
          <cell r="M91" t="str">
            <v>J-WVS4556LUX-CP5S</v>
          </cell>
          <cell r="N91">
            <v>42000</v>
          </cell>
        </row>
        <row r="92">
          <cell r="A92" t="str">
            <v>WV-S4556LUX</v>
          </cell>
          <cell r="B92" t="str">
            <v>マルセ</v>
          </cell>
          <cell r="C92" t="str">
            <v>J-WVS4556LUX-CP3A</v>
          </cell>
          <cell r="D92">
            <v>13680</v>
          </cell>
          <cell r="E92" t="str">
            <v>J-WVS4556LUX-CP4A</v>
          </cell>
          <cell r="F92">
            <v>45120</v>
          </cell>
          <cell r="G92" t="str">
            <v>J-WVS4556LUX-CP5A</v>
          </cell>
          <cell r="H92">
            <v>56400</v>
          </cell>
          <cell r="I92" t="str">
            <v>J-WVS4556LUX-CP3S</v>
          </cell>
          <cell r="J92">
            <v>8640</v>
          </cell>
          <cell r="K92" t="str">
            <v>J-WVS4556LUX-CP4S</v>
          </cell>
          <cell r="L92">
            <v>21120</v>
          </cell>
          <cell r="M92" t="str">
            <v>J-WVS4556LUX-CP5S</v>
          </cell>
          <cell r="N92">
            <v>28800</v>
          </cell>
        </row>
        <row r="93">
          <cell r="A93" t="str">
            <v>WV-S4576LUX</v>
          </cell>
          <cell r="B93" t="str">
            <v>参考価格</v>
          </cell>
          <cell r="C93" t="str">
            <v>J-WVS4576LUX-CP3A</v>
          </cell>
          <cell r="D93">
            <v>28800</v>
          </cell>
          <cell r="E93" t="str">
            <v>J-WVS4576LUX-CP4A</v>
          </cell>
          <cell r="F93">
            <v>131040</v>
          </cell>
          <cell r="G93" t="str">
            <v>J-WVS4576LUX-CP5A</v>
          </cell>
          <cell r="H93">
            <v>164400</v>
          </cell>
          <cell r="I93" t="str">
            <v>J-WVS4576LUX-CP3S</v>
          </cell>
          <cell r="J93">
            <v>24840</v>
          </cell>
          <cell r="K93" t="str">
            <v>J-WVS4576LUX-CP4S</v>
          </cell>
          <cell r="L93">
            <v>60960</v>
          </cell>
          <cell r="M93" t="str">
            <v>J-WVS4576LUX-CP5S</v>
          </cell>
          <cell r="N93">
            <v>82800</v>
          </cell>
        </row>
        <row r="94">
          <cell r="A94" t="str">
            <v>WV-S4576LUX</v>
          </cell>
          <cell r="B94" t="str">
            <v>卸</v>
          </cell>
          <cell r="C94" t="str">
            <v>J-WVS4576LUX-CP3A</v>
          </cell>
          <cell r="D94">
            <v>21600</v>
          </cell>
          <cell r="E94" t="str">
            <v>J-WVS4576LUX-CP4A</v>
          </cell>
          <cell r="F94">
            <v>92160</v>
          </cell>
          <cell r="G94" t="str">
            <v>J-WVS4576LUX-CP5A</v>
          </cell>
          <cell r="H94">
            <v>115800</v>
          </cell>
          <cell r="I94" t="str">
            <v>J-WVS4576LUX-CP3S</v>
          </cell>
          <cell r="J94">
            <v>17640</v>
          </cell>
          <cell r="K94" t="str">
            <v>J-WVS4576LUX-CP4S</v>
          </cell>
          <cell r="L94">
            <v>42720</v>
          </cell>
          <cell r="M94" t="str">
            <v>J-WVS4576LUX-CP5S</v>
          </cell>
          <cell r="N94">
            <v>58200</v>
          </cell>
        </row>
        <row r="95">
          <cell r="A95" t="str">
            <v>WV-S4576LUX</v>
          </cell>
          <cell r="B95" t="str">
            <v>マルセ</v>
          </cell>
          <cell r="C95" t="str">
            <v>J-WVS4576LUX-CP3A</v>
          </cell>
          <cell r="D95">
            <v>18720</v>
          </cell>
          <cell r="E95" t="str">
            <v>J-WVS4576LUX-CP4A</v>
          </cell>
          <cell r="F95">
            <v>62400</v>
          </cell>
          <cell r="G95" t="str">
            <v>J-WVS4576LUX-CP5A</v>
          </cell>
          <cell r="H95">
            <v>78000</v>
          </cell>
          <cell r="I95" t="str">
            <v>J-WVS4576LUX-CP3S</v>
          </cell>
          <cell r="J95">
            <v>11880</v>
          </cell>
          <cell r="K95" t="str">
            <v>J-WVS4576LUX-CP4S</v>
          </cell>
          <cell r="L95">
            <v>28800</v>
          </cell>
          <cell r="M95" t="str">
            <v>J-WVS4576LUX-CP5S</v>
          </cell>
          <cell r="N95">
            <v>39600</v>
          </cell>
        </row>
        <row r="96">
          <cell r="A96" t="str">
            <v>WV-S7130UX</v>
          </cell>
          <cell r="B96" t="str">
            <v>参考価格</v>
          </cell>
          <cell r="C96" t="str">
            <v>J-WVS7130UX-CP3A</v>
          </cell>
          <cell r="D96">
            <v>10080</v>
          </cell>
          <cell r="E96" t="str">
            <v>J-WVS7130UX-CP4A</v>
          </cell>
          <cell r="F96">
            <v>45120</v>
          </cell>
          <cell r="G96" t="str">
            <v>J-WVS7130UX-CP5A</v>
          </cell>
          <cell r="H96">
            <v>57000</v>
          </cell>
          <cell r="I96" t="str">
            <v>J-WVS7130UX-CP3S</v>
          </cell>
          <cell r="J96">
            <v>8640</v>
          </cell>
          <cell r="K96" t="str">
            <v>J-WVS7130UX-CP4S</v>
          </cell>
          <cell r="L96">
            <v>21120</v>
          </cell>
          <cell r="M96" t="str">
            <v>J-WVS7130UX-CP5S</v>
          </cell>
          <cell r="N96">
            <v>28800</v>
          </cell>
        </row>
        <row r="97">
          <cell r="A97" t="str">
            <v>WV-S7130UX</v>
          </cell>
          <cell r="B97" t="str">
            <v>卸</v>
          </cell>
          <cell r="C97" t="str">
            <v>J-WVS7130UX-CP3A</v>
          </cell>
          <cell r="D97">
            <v>7560</v>
          </cell>
          <cell r="E97" t="str">
            <v>J-WVS7130UX-CP4A</v>
          </cell>
          <cell r="F97">
            <v>31680</v>
          </cell>
          <cell r="G97" t="str">
            <v>J-WVS7130UX-CP5A</v>
          </cell>
          <cell r="H97">
            <v>40200</v>
          </cell>
          <cell r="I97" t="str">
            <v>J-WVS7130UX-CP3S</v>
          </cell>
          <cell r="J97">
            <v>6120</v>
          </cell>
          <cell r="K97" t="str">
            <v>J-WVS7130UX-CP4S</v>
          </cell>
          <cell r="L97">
            <v>14880</v>
          </cell>
          <cell r="M97" t="str">
            <v>J-WVS7130UX-CP5S</v>
          </cell>
          <cell r="N97">
            <v>20400</v>
          </cell>
        </row>
        <row r="98">
          <cell r="A98" t="str">
            <v>WV-S7130UX</v>
          </cell>
          <cell r="B98" t="str">
            <v>マルセ</v>
          </cell>
          <cell r="C98" t="str">
            <v>J-WVS7130UX-CP3A</v>
          </cell>
          <cell r="D98">
            <v>6480</v>
          </cell>
          <cell r="E98" t="str">
            <v>J-WVS7130UX-CP4A</v>
          </cell>
          <cell r="F98">
            <v>21600</v>
          </cell>
          <cell r="G98" t="str">
            <v>J-WVS7130UX-CP5A</v>
          </cell>
          <cell r="H98">
            <v>27000</v>
          </cell>
          <cell r="I98" t="str">
            <v>J-WVS7130UX-CP3S</v>
          </cell>
          <cell r="J98">
            <v>3960</v>
          </cell>
          <cell r="K98" t="str">
            <v>J-WVS7130UX-CP4S</v>
          </cell>
          <cell r="L98">
            <v>10080</v>
          </cell>
          <cell r="M98" t="str">
            <v>J-WVS7130UX-CP5S</v>
          </cell>
          <cell r="N98">
            <v>13800</v>
          </cell>
        </row>
        <row r="99">
          <cell r="A99" t="str">
            <v>WV-S7130WUX</v>
          </cell>
          <cell r="B99" t="str">
            <v>参考価格</v>
          </cell>
          <cell r="C99" t="str">
            <v>J-WVS7130WUX-CP3A</v>
          </cell>
          <cell r="D99">
            <v>10440</v>
          </cell>
          <cell r="E99" t="str">
            <v>J-WVS7130WUX-CP4A</v>
          </cell>
          <cell r="F99">
            <v>47520</v>
          </cell>
          <cell r="G99" t="str">
            <v>J-WVS7130WUX-CP5A</v>
          </cell>
          <cell r="H99">
            <v>59400</v>
          </cell>
          <cell r="I99" t="str">
            <v>J-WVS7130WUX-CP3S</v>
          </cell>
          <cell r="J99">
            <v>9000</v>
          </cell>
          <cell r="K99" t="str">
            <v>J-WVS7130WUX-CP4S</v>
          </cell>
          <cell r="L99">
            <v>22080</v>
          </cell>
          <cell r="M99" t="str">
            <v>J-WVS7130WUX-CP5S</v>
          </cell>
          <cell r="N99">
            <v>30000</v>
          </cell>
        </row>
        <row r="100">
          <cell r="A100" t="str">
            <v>WV-S7130WUX</v>
          </cell>
          <cell r="B100" t="str">
            <v>卸</v>
          </cell>
          <cell r="C100" t="str">
            <v>J-WVS7130WUX-CP3A</v>
          </cell>
          <cell r="D100">
            <v>7920</v>
          </cell>
          <cell r="E100" t="str">
            <v>J-WVS7130WUX-CP4A</v>
          </cell>
          <cell r="F100">
            <v>33600</v>
          </cell>
          <cell r="G100" t="str">
            <v>J-WVS7130WUX-CP5A</v>
          </cell>
          <cell r="H100">
            <v>42000</v>
          </cell>
          <cell r="I100" t="str">
            <v>J-WVS7130WUX-CP3S</v>
          </cell>
          <cell r="J100">
            <v>6480</v>
          </cell>
          <cell r="K100" t="str">
            <v>J-WVS7130WUX-CP4S</v>
          </cell>
          <cell r="L100">
            <v>15840</v>
          </cell>
          <cell r="M100" t="str">
            <v>J-WVS7130WUX-CP5S</v>
          </cell>
          <cell r="N100">
            <v>21000</v>
          </cell>
        </row>
        <row r="101">
          <cell r="A101" t="str">
            <v>WV-S7130WUX</v>
          </cell>
          <cell r="B101" t="str">
            <v>マルセ</v>
          </cell>
          <cell r="C101" t="str">
            <v>J-WVS7130WUX-CP3A</v>
          </cell>
          <cell r="D101">
            <v>6840</v>
          </cell>
          <cell r="E101" t="str">
            <v>J-WVS7130WUX-CP4A</v>
          </cell>
          <cell r="F101">
            <v>22560</v>
          </cell>
          <cell r="G101" t="str">
            <v>J-WVS7130WUX-CP5A</v>
          </cell>
          <cell r="H101">
            <v>28200</v>
          </cell>
          <cell r="I101" t="str">
            <v>J-WVS7130WUX-CP3S</v>
          </cell>
          <cell r="J101">
            <v>4320</v>
          </cell>
          <cell r="K101" t="str">
            <v>J-WVS7130WUX-CP4S</v>
          </cell>
          <cell r="L101">
            <v>10560</v>
          </cell>
          <cell r="M101" t="str">
            <v>J-WVS7130WUX-CP5S</v>
          </cell>
          <cell r="N101">
            <v>14400</v>
          </cell>
        </row>
        <row r="102">
          <cell r="A102" t="str">
            <v>WV-U11300-V2</v>
          </cell>
          <cell r="B102" t="str">
            <v>参考価格</v>
          </cell>
          <cell r="C102" t="str">
            <v>J-WVU11300V2-CP3A</v>
          </cell>
          <cell r="D102">
            <v>6480</v>
          </cell>
          <cell r="E102" t="str">
            <v>J-WVU11300V2-CP4A</v>
          </cell>
          <cell r="F102">
            <v>29280</v>
          </cell>
          <cell r="G102" t="str">
            <v>J-WVU11300V2-CP5A</v>
          </cell>
          <cell r="H102">
            <v>36600</v>
          </cell>
          <cell r="I102" t="str">
            <v>J-WVU11300V2-CP3S</v>
          </cell>
          <cell r="J102">
            <v>5400</v>
          </cell>
          <cell r="K102" t="str">
            <v>J-WVU11300V2-CP4S</v>
          </cell>
          <cell r="L102">
            <v>13440</v>
          </cell>
          <cell r="M102" t="str">
            <v>J-WVU11300V2-CP5S</v>
          </cell>
          <cell r="N102">
            <v>18600</v>
          </cell>
        </row>
        <row r="103">
          <cell r="A103" t="str">
            <v>WV-U11300-V2</v>
          </cell>
          <cell r="B103" t="str">
            <v>卸</v>
          </cell>
          <cell r="C103" t="str">
            <v>J-WVU11300V2-CP3A</v>
          </cell>
          <cell r="D103">
            <v>4680</v>
          </cell>
          <cell r="E103" t="str">
            <v>J-WVU11300V2-CP4A</v>
          </cell>
          <cell r="F103">
            <v>20640</v>
          </cell>
          <cell r="G103" t="str">
            <v>J-WVU11300V2-CP5A</v>
          </cell>
          <cell r="H103">
            <v>25800</v>
          </cell>
          <cell r="I103" t="str">
            <v>J-WVU11300V2-CP3S</v>
          </cell>
          <cell r="J103">
            <v>3960</v>
          </cell>
          <cell r="K103" t="str">
            <v>J-WVU11300V2-CP4S</v>
          </cell>
          <cell r="L103">
            <v>9600</v>
          </cell>
          <cell r="M103" t="str">
            <v>J-WVU11300V2-CP5S</v>
          </cell>
          <cell r="N103">
            <v>13200</v>
          </cell>
        </row>
        <row r="104">
          <cell r="A104" t="str">
            <v>WV-U11300-V2</v>
          </cell>
          <cell r="B104" t="str">
            <v>マルセ</v>
          </cell>
          <cell r="C104" t="str">
            <v>J-WVU11300V2-CP3A</v>
          </cell>
          <cell r="D104">
            <v>4320</v>
          </cell>
          <cell r="E104" t="str">
            <v>J-WVU11300V2-CP4A</v>
          </cell>
          <cell r="F104">
            <v>13920</v>
          </cell>
          <cell r="G104" t="str">
            <v>J-WVU11300V2-CP5A</v>
          </cell>
          <cell r="H104">
            <v>17400</v>
          </cell>
          <cell r="I104" t="str">
            <v>J-WVU11300V2-CP3S</v>
          </cell>
          <cell r="J104">
            <v>2520</v>
          </cell>
          <cell r="K104" t="str">
            <v>J-WVU11300V2-CP4S</v>
          </cell>
          <cell r="L104">
            <v>6720</v>
          </cell>
          <cell r="M104" t="str">
            <v>J-WVU11300V2-CP5S</v>
          </cell>
          <cell r="N104">
            <v>9000</v>
          </cell>
        </row>
        <row r="105">
          <cell r="A105" t="str">
            <v>WV-U1130A</v>
          </cell>
          <cell r="B105" t="str">
            <v>参考価格</v>
          </cell>
          <cell r="C105" t="str">
            <v>J-WVU1130A-CP3A</v>
          </cell>
          <cell r="D105">
            <v>4320</v>
          </cell>
          <cell r="E105" t="str">
            <v>J-WVU1130A-CP4A</v>
          </cell>
          <cell r="F105">
            <v>20160</v>
          </cell>
          <cell r="G105" t="str">
            <v>J-WVU1130A-CP5A</v>
          </cell>
          <cell r="H105">
            <v>25200</v>
          </cell>
          <cell r="I105" t="str">
            <v>J-WVU1130A-CP3S</v>
          </cell>
          <cell r="J105">
            <v>3960</v>
          </cell>
          <cell r="K105" t="str">
            <v>J-WVU1130A-CP4S</v>
          </cell>
          <cell r="L105">
            <v>9600</v>
          </cell>
          <cell r="M105" t="str">
            <v>J-WVU1130A-CP5S</v>
          </cell>
          <cell r="N105">
            <v>12600</v>
          </cell>
        </row>
        <row r="106">
          <cell r="A106" t="str">
            <v>WV-U1130A</v>
          </cell>
          <cell r="B106" t="str">
            <v>卸</v>
          </cell>
          <cell r="C106" t="str">
            <v>J-WVU1130A-CP3A</v>
          </cell>
          <cell r="D106">
            <v>3240</v>
          </cell>
          <cell r="E106" t="str">
            <v>J-WVU1130A-CP4A</v>
          </cell>
          <cell r="F106">
            <v>14400</v>
          </cell>
          <cell r="G106" t="str">
            <v>J-WVU1130A-CP5A</v>
          </cell>
          <cell r="H106">
            <v>18000</v>
          </cell>
          <cell r="I106" t="str">
            <v>J-WVU1130A-CP3S</v>
          </cell>
          <cell r="J106">
            <v>2880</v>
          </cell>
          <cell r="K106" t="str">
            <v>J-WVU1130A-CP4S</v>
          </cell>
          <cell r="L106">
            <v>6720</v>
          </cell>
          <cell r="M106" t="str">
            <v>J-WVU1130A-CP5S</v>
          </cell>
          <cell r="N106">
            <v>9000</v>
          </cell>
        </row>
        <row r="107">
          <cell r="A107" t="str">
            <v>WV-U1130A</v>
          </cell>
          <cell r="B107" t="str">
            <v>マルセ</v>
          </cell>
          <cell r="C107" t="str">
            <v>J-WVU1130A-CP3A</v>
          </cell>
          <cell r="D107">
            <v>2880</v>
          </cell>
          <cell r="E107" t="str">
            <v>J-WVU1130A-CP4A</v>
          </cell>
          <cell r="F107">
            <v>9600</v>
          </cell>
          <cell r="G107" t="str">
            <v>J-WVU1130A-CP5A</v>
          </cell>
          <cell r="H107">
            <v>12000</v>
          </cell>
          <cell r="I107" t="str">
            <v>J-WVU1130A-CP3S</v>
          </cell>
          <cell r="J107">
            <v>1800</v>
          </cell>
          <cell r="K107" t="str">
            <v>J-WVU1130A-CP4S</v>
          </cell>
          <cell r="L107">
            <v>4320</v>
          </cell>
          <cell r="M107" t="str">
            <v>J-WVU1130A-CP5S</v>
          </cell>
          <cell r="N107">
            <v>6000</v>
          </cell>
        </row>
        <row r="108">
          <cell r="A108" t="str">
            <v>WV-U1132A</v>
          </cell>
          <cell r="B108" t="str">
            <v>参考価格</v>
          </cell>
          <cell r="C108" t="str">
            <v>J-WVU1132A-CP3A</v>
          </cell>
          <cell r="D108">
            <v>5760</v>
          </cell>
          <cell r="E108" t="str">
            <v>J-WVU1132A-CP4A</v>
          </cell>
          <cell r="F108">
            <v>25440</v>
          </cell>
          <cell r="G108" t="str">
            <v>J-WVU1132A-CP5A</v>
          </cell>
          <cell r="H108">
            <v>31800</v>
          </cell>
          <cell r="I108" t="str">
            <v>J-WVU1132A-CP3S</v>
          </cell>
          <cell r="J108">
            <v>4680</v>
          </cell>
          <cell r="K108" t="str">
            <v>J-WVU1132A-CP4S</v>
          </cell>
          <cell r="L108">
            <v>12000</v>
          </cell>
          <cell r="M108" t="str">
            <v>J-WVU1132A-CP5S</v>
          </cell>
          <cell r="N108">
            <v>16200</v>
          </cell>
        </row>
        <row r="109">
          <cell r="A109" t="str">
            <v>WV-U1132A</v>
          </cell>
          <cell r="B109" t="str">
            <v>卸</v>
          </cell>
          <cell r="C109" t="str">
            <v>J-WVU1132A-CP3A</v>
          </cell>
          <cell r="D109">
            <v>4320</v>
          </cell>
          <cell r="E109" t="str">
            <v>J-WVU1132A-CP4A</v>
          </cell>
          <cell r="F109">
            <v>17760</v>
          </cell>
          <cell r="G109" t="str">
            <v>J-WVU1132A-CP5A</v>
          </cell>
          <cell r="H109">
            <v>22200</v>
          </cell>
          <cell r="I109" t="str">
            <v>J-WVU1132A-CP3S</v>
          </cell>
          <cell r="J109">
            <v>3240</v>
          </cell>
          <cell r="K109" t="str">
            <v>J-WVU1132A-CP4S</v>
          </cell>
          <cell r="L109">
            <v>8160</v>
          </cell>
          <cell r="M109" t="str">
            <v>J-WVU1132A-CP5S</v>
          </cell>
          <cell r="N109">
            <v>11400</v>
          </cell>
        </row>
        <row r="110">
          <cell r="A110" t="str">
            <v>WV-U1132A</v>
          </cell>
          <cell r="B110" t="str">
            <v>マルセ</v>
          </cell>
          <cell r="C110" t="str">
            <v>J-WVU1132A-CP3A</v>
          </cell>
          <cell r="D110">
            <v>3600</v>
          </cell>
          <cell r="E110" t="str">
            <v>J-WVU1132A-CP4A</v>
          </cell>
          <cell r="F110">
            <v>12000</v>
          </cell>
          <cell r="G110" t="str">
            <v>J-WVU1132A-CP5A</v>
          </cell>
          <cell r="H110">
            <v>15000</v>
          </cell>
          <cell r="I110" t="str">
            <v>J-WVU1132A-CP3S</v>
          </cell>
          <cell r="J110">
            <v>2160</v>
          </cell>
          <cell r="K110" t="str">
            <v>J-WVU1132A-CP4S</v>
          </cell>
          <cell r="L110">
            <v>5760</v>
          </cell>
          <cell r="M110" t="str">
            <v>J-WVU1132A-CP5S</v>
          </cell>
          <cell r="N110">
            <v>7800</v>
          </cell>
        </row>
        <row r="111">
          <cell r="A111" t="str">
            <v>WV-U1142A</v>
          </cell>
          <cell r="B111" t="str">
            <v>参考価格</v>
          </cell>
          <cell r="C111" t="str">
            <v>J-WVU1142A-CP3A</v>
          </cell>
          <cell r="D111">
            <v>8280</v>
          </cell>
          <cell r="E111" t="str">
            <v>J-WVU1142A-CP4A</v>
          </cell>
          <cell r="F111">
            <v>36960</v>
          </cell>
          <cell r="G111" t="str">
            <v>J-WVU1142A-CP5A</v>
          </cell>
          <cell r="H111">
            <v>46200</v>
          </cell>
          <cell r="I111" t="str">
            <v>J-WVU1142A-CP3S</v>
          </cell>
          <cell r="J111">
            <v>7200</v>
          </cell>
          <cell r="K111" t="str">
            <v>J-WVU1142A-CP4S</v>
          </cell>
          <cell r="L111">
            <v>17280</v>
          </cell>
          <cell r="M111" t="str">
            <v>J-WVU1142A-CP5S</v>
          </cell>
          <cell r="N111">
            <v>23400</v>
          </cell>
        </row>
        <row r="112">
          <cell r="A112" t="str">
            <v>WV-U1142A</v>
          </cell>
          <cell r="B112" t="str">
            <v>卸</v>
          </cell>
          <cell r="C112" t="str">
            <v>J-WVU1142A-CP3A</v>
          </cell>
          <cell r="D112">
            <v>6120</v>
          </cell>
          <cell r="E112" t="str">
            <v>J-WVU1142A-CP4A</v>
          </cell>
          <cell r="F112">
            <v>25920</v>
          </cell>
          <cell r="G112" t="str">
            <v>J-WVU1142A-CP5A</v>
          </cell>
          <cell r="H112">
            <v>32400</v>
          </cell>
          <cell r="I112" t="str">
            <v>J-WVU1142A-CP3S</v>
          </cell>
          <cell r="J112">
            <v>5040</v>
          </cell>
          <cell r="K112" t="str">
            <v>J-WVU1142A-CP4S</v>
          </cell>
          <cell r="L112">
            <v>12000</v>
          </cell>
          <cell r="M112" t="str">
            <v>J-WVU1142A-CP5S</v>
          </cell>
          <cell r="N112">
            <v>16200</v>
          </cell>
        </row>
        <row r="113">
          <cell r="A113" t="str">
            <v>WV-U1142A</v>
          </cell>
          <cell r="B113" t="str">
            <v>マルセ</v>
          </cell>
          <cell r="C113" t="str">
            <v>J-WVU1142A-CP3A</v>
          </cell>
          <cell r="D113">
            <v>5400</v>
          </cell>
          <cell r="E113" t="str">
            <v>J-WVU1142A-CP4A</v>
          </cell>
          <cell r="F113">
            <v>17760</v>
          </cell>
          <cell r="G113" t="str">
            <v>J-WVU1142A-CP5A</v>
          </cell>
          <cell r="H113">
            <v>22200</v>
          </cell>
          <cell r="I113" t="str">
            <v>J-WVU1142A-CP3S</v>
          </cell>
          <cell r="J113">
            <v>3240</v>
          </cell>
          <cell r="K113" t="str">
            <v>J-WVU1142A-CP4S</v>
          </cell>
          <cell r="L113">
            <v>8160</v>
          </cell>
          <cell r="M113" t="str">
            <v>J-WVU1142A-CP5S</v>
          </cell>
          <cell r="N113">
            <v>11400</v>
          </cell>
        </row>
        <row r="114">
          <cell r="A114" t="str">
            <v>WV-U1532LA</v>
          </cell>
          <cell r="B114" t="str">
            <v>参考価格</v>
          </cell>
          <cell r="C114" t="str">
            <v>J-WVU1532LA-CP3A</v>
          </cell>
          <cell r="D114">
            <v>10080</v>
          </cell>
          <cell r="E114" t="str">
            <v>J-WVU1532LA-CP4A</v>
          </cell>
          <cell r="F114">
            <v>45120</v>
          </cell>
          <cell r="G114" t="str">
            <v>J-WVU1532LA-CP5A</v>
          </cell>
          <cell r="H114">
            <v>57000</v>
          </cell>
          <cell r="I114" t="str">
            <v>J-WVU1532LA-CP3S</v>
          </cell>
          <cell r="J114">
            <v>8640</v>
          </cell>
          <cell r="K114" t="str">
            <v>J-WVU1532LA-CP4S</v>
          </cell>
          <cell r="L114">
            <v>21120</v>
          </cell>
          <cell r="M114" t="str">
            <v>J-WVU1532LA-CP5S</v>
          </cell>
          <cell r="N114">
            <v>28800</v>
          </cell>
        </row>
        <row r="115">
          <cell r="A115" t="str">
            <v>WV-U1532LA</v>
          </cell>
          <cell r="B115" t="str">
            <v>卸</v>
          </cell>
          <cell r="C115" t="str">
            <v>J-WVU1532LA-CP3A</v>
          </cell>
          <cell r="D115">
            <v>7560</v>
          </cell>
          <cell r="E115" t="str">
            <v>J-WVU1532LA-CP4A</v>
          </cell>
          <cell r="F115">
            <v>31680</v>
          </cell>
          <cell r="G115" t="str">
            <v>J-WVU1532LA-CP5A</v>
          </cell>
          <cell r="H115">
            <v>40200</v>
          </cell>
          <cell r="I115" t="str">
            <v>J-WVU1532LA-CP3S</v>
          </cell>
          <cell r="J115">
            <v>6120</v>
          </cell>
          <cell r="K115" t="str">
            <v>J-WVU1532LA-CP4S</v>
          </cell>
          <cell r="L115">
            <v>14880</v>
          </cell>
          <cell r="M115" t="str">
            <v>J-WVU1532LA-CP5S</v>
          </cell>
          <cell r="N115">
            <v>20400</v>
          </cell>
        </row>
        <row r="116">
          <cell r="A116" t="str">
            <v>WV-U1532LA</v>
          </cell>
          <cell r="B116" t="str">
            <v>マルセ</v>
          </cell>
          <cell r="C116" t="str">
            <v>J-WVU1532LA-CP3A</v>
          </cell>
          <cell r="D116">
            <v>6480</v>
          </cell>
          <cell r="E116" t="str">
            <v>J-WVU1532LA-CP4A</v>
          </cell>
          <cell r="F116">
            <v>21600</v>
          </cell>
          <cell r="G116" t="str">
            <v>J-WVU1532LA-CP5A</v>
          </cell>
          <cell r="H116">
            <v>27000</v>
          </cell>
          <cell r="I116" t="str">
            <v>J-WVU1532LA-CP3S</v>
          </cell>
          <cell r="J116">
            <v>3960</v>
          </cell>
          <cell r="K116" t="str">
            <v>J-WVU1532LA-CP4S</v>
          </cell>
          <cell r="L116">
            <v>10080</v>
          </cell>
          <cell r="M116" t="str">
            <v>J-WVU1532LA-CP5S</v>
          </cell>
          <cell r="N116">
            <v>13800</v>
          </cell>
        </row>
        <row r="117">
          <cell r="A117" t="str">
            <v>WV-U1542LA</v>
          </cell>
          <cell r="B117" t="str">
            <v>参考価格</v>
          </cell>
          <cell r="C117" t="str">
            <v>J-WVU1542LA-CP3A</v>
          </cell>
          <cell r="D117">
            <v>12600</v>
          </cell>
          <cell r="E117" t="str">
            <v>J-WVU1542LA-CP4A</v>
          </cell>
          <cell r="F117">
            <v>57120</v>
          </cell>
          <cell r="G117" t="str">
            <v>J-WVU1542LA-CP5A</v>
          </cell>
          <cell r="H117">
            <v>71400</v>
          </cell>
          <cell r="I117" t="str">
            <v>J-WVU1542LA-CP3S</v>
          </cell>
          <cell r="J117">
            <v>10800</v>
          </cell>
          <cell r="K117" t="str">
            <v>J-WVU1542LA-CP4S</v>
          </cell>
          <cell r="L117">
            <v>26400</v>
          </cell>
          <cell r="M117" t="str">
            <v>J-WVU1542LA-CP5S</v>
          </cell>
          <cell r="N117">
            <v>36000</v>
          </cell>
        </row>
        <row r="118">
          <cell r="A118" t="str">
            <v>WV-U1542LA</v>
          </cell>
          <cell r="B118" t="str">
            <v>卸</v>
          </cell>
          <cell r="C118" t="str">
            <v>J-WVU1542LA-CP3A</v>
          </cell>
          <cell r="D118">
            <v>9360</v>
          </cell>
          <cell r="E118" t="str">
            <v>J-WVU1542LA-CP4A</v>
          </cell>
          <cell r="F118">
            <v>40320</v>
          </cell>
          <cell r="G118" t="str">
            <v>J-WVU1542LA-CP5A</v>
          </cell>
          <cell r="H118">
            <v>50400</v>
          </cell>
          <cell r="I118" t="str">
            <v>J-WVU1542LA-CP3S</v>
          </cell>
          <cell r="J118">
            <v>7560</v>
          </cell>
          <cell r="K118" t="str">
            <v>J-WVU1542LA-CP4S</v>
          </cell>
          <cell r="L118">
            <v>18720</v>
          </cell>
          <cell r="M118" t="str">
            <v>J-WVU1542LA-CP5S</v>
          </cell>
          <cell r="N118">
            <v>25200</v>
          </cell>
        </row>
        <row r="119">
          <cell r="A119" t="str">
            <v>WV-U1542LA</v>
          </cell>
          <cell r="B119" t="str">
            <v>マルセ</v>
          </cell>
          <cell r="C119" t="str">
            <v>J-WVU1542LA-CP3A</v>
          </cell>
          <cell r="D119">
            <v>8280</v>
          </cell>
          <cell r="E119" t="str">
            <v>J-WVU1542LA-CP4A</v>
          </cell>
          <cell r="F119">
            <v>27360</v>
          </cell>
          <cell r="G119" t="str">
            <v>J-WVU1542LA-CP5A</v>
          </cell>
          <cell r="H119">
            <v>34200</v>
          </cell>
          <cell r="I119" t="str">
            <v>J-WVU1542LA-CP3S</v>
          </cell>
          <cell r="J119">
            <v>5040</v>
          </cell>
          <cell r="K119" t="str">
            <v>J-WVU1542LA-CP4S</v>
          </cell>
          <cell r="L119">
            <v>12480</v>
          </cell>
          <cell r="M119" t="str">
            <v>J-WVU1542LA-CP5S</v>
          </cell>
          <cell r="N119">
            <v>17400</v>
          </cell>
        </row>
        <row r="120">
          <cell r="A120" t="str">
            <v>WV-U21300-V2L</v>
          </cell>
          <cell r="B120" t="str">
            <v>参考価格</v>
          </cell>
          <cell r="C120" t="str">
            <v>J-WVU21300V2L-CP3A</v>
          </cell>
          <cell r="D120">
            <v>7560</v>
          </cell>
          <cell r="E120" t="str">
            <v>J-WVU21300V2L-CP4A</v>
          </cell>
          <cell r="F120">
            <v>34560</v>
          </cell>
          <cell r="G120" t="str">
            <v>J-WVU21300V2L-CP5A</v>
          </cell>
          <cell r="H120">
            <v>43200</v>
          </cell>
          <cell r="I120" t="str">
            <v>J-WVU21300V2L-CP3S</v>
          </cell>
          <cell r="J120">
            <v>6480</v>
          </cell>
          <cell r="K120" t="str">
            <v>J-WVU21300V2L-CP4S</v>
          </cell>
          <cell r="L120">
            <v>15840</v>
          </cell>
          <cell r="M120" t="str">
            <v>J-WVU21300V2L-CP5S</v>
          </cell>
          <cell r="N120">
            <v>21600</v>
          </cell>
        </row>
        <row r="121">
          <cell r="A121" t="str">
            <v>WV-U21300-V2L</v>
          </cell>
          <cell r="B121" t="str">
            <v>卸</v>
          </cell>
          <cell r="C121" t="str">
            <v>J-WVU21300V2L-CP3A</v>
          </cell>
          <cell r="D121">
            <v>5760</v>
          </cell>
          <cell r="E121" t="str">
            <v>J-WVU21300V2L-CP4A</v>
          </cell>
          <cell r="F121">
            <v>24000</v>
          </cell>
          <cell r="G121" t="str">
            <v>J-WVU21300V2L-CP5A</v>
          </cell>
          <cell r="H121">
            <v>30000</v>
          </cell>
          <cell r="I121" t="str">
            <v>J-WVU21300V2L-CP3S</v>
          </cell>
          <cell r="J121">
            <v>4680</v>
          </cell>
          <cell r="K121" t="str">
            <v>J-WVU21300V2L-CP4S</v>
          </cell>
          <cell r="L121">
            <v>11040</v>
          </cell>
          <cell r="M121" t="str">
            <v>J-WVU21300V2L-CP5S</v>
          </cell>
          <cell r="N121">
            <v>15000</v>
          </cell>
        </row>
        <row r="122">
          <cell r="A122" t="str">
            <v>WV-U21300-V2L</v>
          </cell>
          <cell r="B122" t="str">
            <v>マルセ</v>
          </cell>
          <cell r="C122" t="str">
            <v>J-WVU21300V2L-CP3A</v>
          </cell>
          <cell r="D122">
            <v>5040</v>
          </cell>
          <cell r="E122" t="str">
            <v>J-WVU21300V2L-CP4A</v>
          </cell>
          <cell r="F122">
            <v>16320</v>
          </cell>
          <cell r="G122" t="str">
            <v>J-WVU21300V2L-CP5A</v>
          </cell>
          <cell r="H122">
            <v>20400</v>
          </cell>
          <cell r="I122" t="str">
            <v>J-WVU21300V2L-CP3S</v>
          </cell>
          <cell r="J122">
            <v>3240</v>
          </cell>
          <cell r="K122" t="str">
            <v>J-WVU21300V2L-CP4S</v>
          </cell>
          <cell r="L122">
            <v>7680</v>
          </cell>
          <cell r="M122" t="str">
            <v>J-WVU21300V2L-CP5S</v>
          </cell>
          <cell r="N122">
            <v>10200</v>
          </cell>
        </row>
        <row r="123">
          <cell r="A123" t="str">
            <v>WV-U2130LA</v>
          </cell>
          <cell r="B123" t="str">
            <v>参考価格</v>
          </cell>
          <cell r="C123" t="str">
            <v>J-WVU2130LA-CP3A</v>
          </cell>
          <cell r="D123">
            <v>5760</v>
          </cell>
          <cell r="E123" t="str">
            <v>J-WVU2130LA-CP4A</v>
          </cell>
          <cell r="F123">
            <v>25440</v>
          </cell>
          <cell r="G123" t="str">
            <v>J-WVU2130LA-CP5A</v>
          </cell>
          <cell r="H123">
            <v>31800</v>
          </cell>
          <cell r="I123" t="str">
            <v>J-WVU2130LA-CP3S</v>
          </cell>
          <cell r="J123">
            <v>4680</v>
          </cell>
          <cell r="K123" t="str">
            <v>J-WVU2130LA-CP4S</v>
          </cell>
          <cell r="L123">
            <v>12000</v>
          </cell>
          <cell r="M123" t="str">
            <v>J-WVU2130LA-CP5S</v>
          </cell>
          <cell r="N123">
            <v>16200</v>
          </cell>
        </row>
        <row r="124">
          <cell r="A124" t="str">
            <v>WV-U2130LA</v>
          </cell>
          <cell r="B124" t="str">
            <v>卸</v>
          </cell>
          <cell r="C124" t="str">
            <v>J-WVU2130LA-CP3A</v>
          </cell>
          <cell r="D124">
            <v>4320</v>
          </cell>
          <cell r="E124" t="str">
            <v>J-WVU2130LA-CP4A</v>
          </cell>
          <cell r="F124">
            <v>17760</v>
          </cell>
          <cell r="G124" t="str">
            <v>J-WVU2130LA-CP5A</v>
          </cell>
          <cell r="H124">
            <v>22200</v>
          </cell>
          <cell r="I124" t="str">
            <v>J-WVU2130LA-CP3S</v>
          </cell>
          <cell r="J124">
            <v>3240</v>
          </cell>
          <cell r="K124" t="str">
            <v>J-WVU2130LA-CP4S</v>
          </cell>
          <cell r="L124">
            <v>8160</v>
          </cell>
          <cell r="M124" t="str">
            <v>J-WVU2130LA-CP5S</v>
          </cell>
          <cell r="N124">
            <v>11400</v>
          </cell>
        </row>
        <row r="125">
          <cell r="A125" t="str">
            <v>WV-U2130LA</v>
          </cell>
          <cell r="B125" t="str">
            <v>マルセ</v>
          </cell>
          <cell r="C125" t="str">
            <v>J-WVU2130LA-CP3A</v>
          </cell>
          <cell r="D125">
            <v>3600</v>
          </cell>
          <cell r="E125" t="str">
            <v>J-WVU2130LA-CP4A</v>
          </cell>
          <cell r="F125">
            <v>12000</v>
          </cell>
          <cell r="G125" t="str">
            <v>J-WVU2130LA-CP5A</v>
          </cell>
          <cell r="H125">
            <v>15000</v>
          </cell>
          <cell r="I125" t="str">
            <v>J-WVU2130LA-CP3S</v>
          </cell>
          <cell r="J125">
            <v>2160</v>
          </cell>
          <cell r="K125" t="str">
            <v>J-WVU2130LA-CP4S</v>
          </cell>
          <cell r="L125">
            <v>5760</v>
          </cell>
          <cell r="M125" t="str">
            <v>J-WVU2130LA-CP5S</v>
          </cell>
          <cell r="N125">
            <v>7800</v>
          </cell>
        </row>
        <row r="126">
          <cell r="A126" t="str">
            <v>WV-U2132LA</v>
          </cell>
          <cell r="B126" t="str">
            <v>参考価格</v>
          </cell>
          <cell r="C126" t="str">
            <v>J-WVU2132LA-CP3A</v>
          </cell>
          <cell r="D126">
            <v>6840</v>
          </cell>
          <cell r="E126" t="str">
            <v>J-WVU2132LA-CP4A</v>
          </cell>
          <cell r="F126">
            <v>30240</v>
          </cell>
          <cell r="G126" t="str">
            <v>J-WVU2132LA-CP5A</v>
          </cell>
          <cell r="H126">
            <v>37800</v>
          </cell>
          <cell r="I126" t="str">
            <v>J-WVU2132LA-CP3S</v>
          </cell>
          <cell r="J126">
            <v>5760</v>
          </cell>
          <cell r="K126" t="str">
            <v>J-WVU2132LA-CP4S</v>
          </cell>
          <cell r="L126">
            <v>13920</v>
          </cell>
          <cell r="M126" t="str">
            <v>J-WVU2132LA-CP5S</v>
          </cell>
          <cell r="N126">
            <v>19200</v>
          </cell>
        </row>
        <row r="127">
          <cell r="A127" t="str">
            <v>WV-U2132LA</v>
          </cell>
          <cell r="B127" t="str">
            <v>卸</v>
          </cell>
          <cell r="C127" t="str">
            <v>J-WVU2132LA-CP3A</v>
          </cell>
          <cell r="D127">
            <v>5040</v>
          </cell>
          <cell r="E127" t="str">
            <v>J-WVU2132LA-CP4A</v>
          </cell>
          <cell r="F127">
            <v>21600</v>
          </cell>
          <cell r="G127" t="str">
            <v>J-WVU2132LA-CP5A</v>
          </cell>
          <cell r="H127">
            <v>27000</v>
          </cell>
          <cell r="I127" t="str">
            <v>J-WVU2132LA-CP3S</v>
          </cell>
          <cell r="J127">
            <v>3960</v>
          </cell>
          <cell r="K127" t="str">
            <v>J-WVU2132LA-CP4S</v>
          </cell>
          <cell r="L127">
            <v>10080</v>
          </cell>
          <cell r="M127" t="str">
            <v>J-WVU2132LA-CP5S</v>
          </cell>
          <cell r="N127">
            <v>13800</v>
          </cell>
        </row>
        <row r="128">
          <cell r="A128" t="str">
            <v>WV-U2132LA</v>
          </cell>
          <cell r="B128" t="str">
            <v>マルセ</v>
          </cell>
          <cell r="C128" t="str">
            <v>J-WVU2132LA-CP3A</v>
          </cell>
          <cell r="D128">
            <v>4320</v>
          </cell>
          <cell r="E128" t="str">
            <v>J-WVU2132LA-CP4A</v>
          </cell>
          <cell r="F128">
            <v>14400</v>
          </cell>
          <cell r="G128" t="str">
            <v>J-WVU2132LA-CP5A</v>
          </cell>
          <cell r="H128">
            <v>18000</v>
          </cell>
          <cell r="I128" t="str">
            <v>J-WVU2132LA-CP3S</v>
          </cell>
          <cell r="J128">
            <v>2880</v>
          </cell>
          <cell r="K128" t="str">
            <v>J-WVU2132LA-CP4S</v>
          </cell>
          <cell r="L128">
            <v>6720</v>
          </cell>
          <cell r="M128" t="str">
            <v>J-WVU2132LA-CP5S</v>
          </cell>
          <cell r="N128">
            <v>9000</v>
          </cell>
        </row>
        <row r="129">
          <cell r="A129" t="str">
            <v>WV-U2140LA</v>
          </cell>
          <cell r="B129" t="str">
            <v>参考価格</v>
          </cell>
          <cell r="C129" t="str">
            <v>J-WVU2140LA-CP3A</v>
          </cell>
          <cell r="D129">
            <v>8280</v>
          </cell>
          <cell r="E129" t="str">
            <v>J-WVU2140LA-CP4A</v>
          </cell>
          <cell r="F129">
            <v>36960</v>
          </cell>
          <cell r="G129" t="str">
            <v>J-WVU2140LA-CP5A</v>
          </cell>
          <cell r="H129">
            <v>46200</v>
          </cell>
          <cell r="I129" t="str">
            <v>J-WVU2140LA-CP3S</v>
          </cell>
          <cell r="J129">
            <v>7200</v>
          </cell>
          <cell r="K129" t="str">
            <v>J-WVU2140LA-CP4S</v>
          </cell>
          <cell r="L129">
            <v>17280</v>
          </cell>
          <cell r="M129" t="str">
            <v>J-WVU2140LA-CP5S</v>
          </cell>
          <cell r="N129">
            <v>23400</v>
          </cell>
        </row>
        <row r="130">
          <cell r="A130" t="str">
            <v>WV-U2140LA</v>
          </cell>
          <cell r="B130" t="str">
            <v>卸</v>
          </cell>
          <cell r="C130" t="str">
            <v>J-WVU2140LA-CP3A</v>
          </cell>
          <cell r="D130">
            <v>6120</v>
          </cell>
          <cell r="E130" t="str">
            <v>J-WVU2140LA-CP4A</v>
          </cell>
          <cell r="F130">
            <v>25920</v>
          </cell>
          <cell r="G130" t="str">
            <v>J-WVU2140LA-CP5A</v>
          </cell>
          <cell r="H130">
            <v>32400</v>
          </cell>
          <cell r="I130" t="str">
            <v>J-WVU2140LA-CP3S</v>
          </cell>
          <cell r="J130">
            <v>5040</v>
          </cell>
          <cell r="K130" t="str">
            <v>J-WVU2140LA-CP4S</v>
          </cell>
          <cell r="L130">
            <v>12000</v>
          </cell>
          <cell r="M130" t="str">
            <v>J-WVU2140LA-CP5S</v>
          </cell>
          <cell r="N130">
            <v>16200</v>
          </cell>
        </row>
        <row r="131">
          <cell r="A131" t="str">
            <v>WV-U2140LA</v>
          </cell>
          <cell r="B131" t="str">
            <v>マルセ</v>
          </cell>
          <cell r="C131" t="str">
            <v>J-WVU2140LA-CP3A</v>
          </cell>
          <cell r="D131">
            <v>5400</v>
          </cell>
          <cell r="E131" t="str">
            <v>J-WVU2140LA-CP4A</v>
          </cell>
          <cell r="F131">
            <v>17760</v>
          </cell>
          <cell r="G131" t="str">
            <v>J-WVU2140LA-CP5A</v>
          </cell>
          <cell r="H131">
            <v>22200</v>
          </cell>
          <cell r="I131" t="str">
            <v>J-WVU2140LA-CP3S</v>
          </cell>
          <cell r="J131">
            <v>3240</v>
          </cell>
          <cell r="K131" t="str">
            <v>J-WVU2140LA-CP4S</v>
          </cell>
          <cell r="L131">
            <v>8160</v>
          </cell>
          <cell r="M131" t="str">
            <v>J-WVU2140LA-CP5S</v>
          </cell>
          <cell r="N131">
            <v>11400</v>
          </cell>
        </row>
        <row r="132">
          <cell r="A132" t="str">
            <v>WV-U2142LA</v>
          </cell>
          <cell r="B132" t="str">
            <v>参考価格</v>
          </cell>
          <cell r="C132" t="str">
            <v>J-WVU2142LA-CP3A</v>
          </cell>
          <cell r="D132">
            <v>9360</v>
          </cell>
          <cell r="E132" t="str">
            <v>J-WVU2142LA-CP4A</v>
          </cell>
          <cell r="F132">
            <v>42240</v>
          </cell>
          <cell r="G132" t="str">
            <v>J-WVU2142LA-CP5A</v>
          </cell>
          <cell r="H132">
            <v>52800</v>
          </cell>
          <cell r="I132" t="str">
            <v>J-WVU2142LA-CP3S</v>
          </cell>
          <cell r="J132">
            <v>7920</v>
          </cell>
          <cell r="K132" t="str">
            <v>J-WVU2142LA-CP4S</v>
          </cell>
          <cell r="L132">
            <v>19680</v>
          </cell>
          <cell r="M132" t="str">
            <v>J-WVU2142LA-CP5S</v>
          </cell>
          <cell r="N132">
            <v>26400</v>
          </cell>
        </row>
        <row r="133">
          <cell r="A133" t="str">
            <v>WV-U2142LA</v>
          </cell>
          <cell r="B133" t="str">
            <v>卸</v>
          </cell>
          <cell r="C133" t="str">
            <v>J-WVU2142LA-CP3A</v>
          </cell>
          <cell r="D133">
            <v>6840</v>
          </cell>
          <cell r="E133" t="str">
            <v>J-WVU2142LA-CP4A</v>
          </cell>
          <cell r="F133">
            <v>29760</v>
          </cell>
          <cell r="G133" t="str">
            <v>J-WVU2142LA-CP5A</v>
          </cell>
          <cell r="H133">
            <v>37200</v>
          </cell>
          <cell r="I133" t="str">
            <v>J-WVU2142LA-CP3S</v>
          </cell>
          <cell r="J133">
            <v>5760</v>
          </cell>
          <cell r="K133" t="str">
            <v>J-WVU2142LA-CP4S</v>
          </cell>
          <cell r="L133">
            <v>13920</v>
          </cell>
          <cell r="M133" t="str">
            <v>J-WVU2142LA-CP5S</v>
          </cell>
          <cell r="N133">
            <v>18600</v>
          </cell>
        </row>
        <row r="134">
          <cell r="A134" t="str">
            <v>WV-U2142LA</v>
          </cell>
          <cell r="B134" t="str">
            <v>マルセ</v>
          </cell>
          <cell r="C134" t="str">
            <v>J-WVU2142LA-CP3A</v>
          </cell>
          <cell r="D134">
            <v>6120</v>
          </cell>
          <cell r="E134" t="str">
            <v>J-WVU2142LA-CP4A</v>
          </cell>
          <cell r="F134">
            <v>20160</v>
          </cell>
          <cell r="G134" t="str">
            <v>J-WVU2142LA-CP5A</v>
          </cell>
          <cell r="H134">
            <v>25200</v>
          </cell>
          <cell r="I134" t="str">
            <v>J-WVU2142LA-CP3S</v>
          </cell>
          <cell r="J134">
            <v>3960</v>
          </cell>
          <cell r="K134" t="str">
            <v>J-WVU2142LA-CP4S</v>
          </cell>
          <cell r="L134">
            <v>9120</v>
          </cell>
          <cell r="M134" t="str">
            <v>J-WVU2142LA-CP5S</v>
          </cell>
          <cell r="N134">
            <v>12600</v>
          </cell>
        </row>
        <row r="135">
          <cell r="A135" t="str">
            <v>WV-U2530LA</v>
          </cell>
          <cell r="B135" t="str">
            <v>参考価格</v>
          </cell>
          <cell r="C135" t="str">
            <v>J-WVU2530LA-CP3A</v>
          </cell>
          <cell r="D135">
            <v>9360</v>
          </cell>
          <cell r="E135" t="str">
            <v>J-WVU2530LA-CP4A</v>
          </cell>
          <cell r="F135">
            <v>42240</v>
          </cell>
          <cell r="G135" t="str">
            <v>J-WVU2530LA-CP5A</v>
          </cell>
          <cell r="H135">
            <v>52800</v>
          </cell>
          <cell r="I135" t="str">
            <v>J-WVU2530LA-CP3S</v>
          </cell>
          <cell r="J135">
            <v>7920</v>
          </cell>
          <cell r="K135" t="str">
            <v>J-WVU2530LA-CP4S</v>
          </cell>
          <cell r="L135">
            <v>19680</v>
          </cell>
          <cell r="M135" t="str">
            <v>J-WVU2530LA-CP5S</v>
          </cell>
          <cell r="N135">
            <v>26400</v>
          </cell>
        </row>
        <row r="136">
          <cell r="A136" t="str">
            <v>WV-U2530LA</v>
          </cell>
          <cell r="B136" t="str">
            <v>卸</v>
          </cell>
          <cell r="C136" t="str">
            <v>J-WVU2530LA-CP3A</v>
          </cell>
          <cell r="D136">
            <v>6840</v>
          </cell>
          <cell r="E136" t="str">
            <v>J-WVU2530LA-CP4A</v>
          </cell>
          <cell r="F136">
            <v>29760</v>
          </cell>
          <cell r="G136" t="str">
            <v>J-WVU2530LA-CP5A</v>
          </cell>
          <cell r="H136">
            <v>37200</v>
          </cell>
          <cell r="I136" t="str">
            <v>J-WVU2530LA-CP3S</v>
          </cell>
          <cell r="J136">
            <v>5760</v>
          </cell>
          <cell r="K136" t="str">
            <v>J-WVU2530LA-CP4S</v>
          </cell>
          <cell r="L136">
            <v>13920</v>
          </cell>
          <cell r="M136" t="str">
            <v>J-WVU2530LA-CP5S</v>
          </cell>
          <cell r="N136">
            <v>18600</v>
          </cell>
        </row>
        <row r="137">
          <cell r="A137" t="str">
            <v>WV-U2530LA</v>
          </cell>
          <cell r="B137" t="str">
            <v>マルセ</v>
          </cell>
          <cell r="C137" t="str">
            <v>J-WVU2530LA-CP3A</v>
          </cell>
          <cell r="D137">
            <v>6120</v>
          </cell>
          <cell r="E137" t="str">
            <v>J-WVU2530LA-CP4A</v>
          </cell>
          <cell r="F137">
            <v>20160</v>
          </cell>
          <cell r="G137" t="str">
            <v>J-WVU2530LA-CP5A</v>
          </cell>
          <cell r="H137">
            <v>25200</v>
          </cell>
          <cell r="I137" t="str">
            <v>J-WVU2530LA-CP3S</v>
          </cell>
          <cell r="J137">
            <v>3960</v>
          </cell>
          <cell r="K137" t="str">
            <v>J-WVU2530LA-CP4S</v>
          </cell>
          <cell r="L137">
            <v>9120</v>
          </cell>
          <cell r="M137" t="str">
            <v>J-WVU2530LA-CP5S</v>
          </cell>
          <cell r="N137">
            <v>12600</v>
          </cell>
        </row>
        <row r="138">
          <cell r="A138" t="str">
            <v>WV-U2532LA</v>
          </cell>
          <cell r="B138" t="str">
            <v>参考価格</v>
          </cell>
          <cell r="C138" t="str">
            <v>J-WVU2532LA-CP3A</v>
          </cell>
          <cell r="D138">
            <v>10440</v>
          </cell>
          <cell r="E138" t="str">
            <v>J-WVU2532LA-CP4A</v>
          </cell>
          <cell r="F138">
            <v>47040</v>
          </cell>
          <cell r="G138" t="str">
            <v>J-WVU2532LA-CP5A</v>
          </cell>
          <cell r="H138">
            <v>59400</v>
          </cell>
          <cell r="I138" t="str">
            <v>J-WVU2532LA-CP3S</v>
          </cell>
          <cell r="J138">
            <v>9000</v>
          </cell>
          <cell r="K138" t="str">
            <v>J-WVU2532LA-CP4S</v>
          </cell>
          <cell r="L138">
            <v>22080</v>
          </cell>
          <cell r="M138" t="str">
            <v>J-WVU2532LA-CP5S</v>
          </cell>
          <cell r="N138">
            <v>30000</v>
          </cell>
        </row>
        <row r="139">
          <cell r="A139" t="str">
            <v>WV-U2532LA</v>
          </cell>
          <cell r="B139" t="str">
            <v>卸</v>
          </cell>
          <cell r="C139" t="str">
            <v>J-WVU2532LA-CP3A</v>
          </cell>
          <cell r="D139">
            <v>7920</v>
          </cell>
          <cell r="E139" t="str">
            <v>J-WVU2532LA-CP4A</v>
          </cell>
          <cell r="F139">
            <v>33120</v>
          </cell>
          <cell r="G139" t="str">
            <v>J-WVU2532LA-CP5A</v>
          </cell>
          <cell r="H139">
            <v>41400</v>
          </cell>
          <cell r="I139" t="str">
            <v>J-WVU2532LA-CP3S</v>
          </cell>
          <cell r="J139">
            <v>6480</v>
          </cell>
          <cell r="K139" t="str">
            <v>J-WVU2532LA-CP4S</v>
          </cell>
          <cell r="L139">
            <v>15360</v>
          </cell>
          <cell r="M139" t="str">
            <v>J-WVU2532LA-CP5S</v>
          </cell>
          <cell r="N139">
            <v>21000</v>
          </cell>
        </row>
        <row r="140">
          <cell r="A140" t="str">
            <v>WV-U2532LA</v>
          </cell>
          <cell r="B140" t="str">
            <v>マルセ</v>
          </cell>
          <cell r="C140" t="str">
            <v>J-WVU2532LA-CP3A</v>
          </cell>
          <cell r="D140">
            <v>6840</v>
          </cell>
          <cell r="E140" t="str">
            <v>J-WVU2532LA-CP4A</v>
          </cell>
          <cell r="F140">
            <v>22560</v>
          </cell>
          <cell r="G140" t="str">
            <v>J-WVU2532LA-CP5A</v>
          </cell>
          <cell r="H140">
            <v>28200</v>
          </cell>
          <cell r="I140" t="str">
            <v>J-WVU2532LA-CP3S</v>
          </cell>
          <cell r="J140">
            <v>4320</v>
          </cell>
          <cell r="K140" t="str">
            <v>J-WVU2532LA-CP4S</v>
          </cell>
          <cell r="L140">
            <v>10560</v>
          </cell>
          <cell r="M140" t="str">
            <v>J-WVU2532LA-CP5S</v>
          </cell>
          <cell r="N140">
            <v>14400</v>
          </cell>
        </row>
        <row r="141">
          <cell r="A141" t="str">
            <v>WV-U2540LA</v>
          </cell>
          <cell r="B141" t="str">
            <v>参考価格</v>
          </cell>
          <cell r="C141" t="str">
            <v>J-WVU2540LA-CP3A</v>
          </cell>
          <cell r="D141">
            <v>11880</v>
          </cell>
          <cell r="E141" t="str">
            <v>J-WVU2540LA-CP4A</v>
          </cell>
          <cell r="F141">
            <v>53760</v>
          </cell>
          <cell r="G141" t="str">
            <v>J-WVU2540LA-CP5A</v>
          </cell>
          <cell r="H141">
            <v>67200</v>
          </cell>
          <cell r="I141" t="str">
            <v>J-WVU2540LA-CP3S</v>
          </cell>
          <cell r="J141">
            <v>10080</v>
          </cell>
          <cell r="K141" t="str">
            <v>J-WVU2540LA-CP4S</v>
          </cell>
          <cell r="L141">
            <v>24960</v>
          </cell>
          <cell r="M141" t="str">
            <v>J-WVU2540LA-CP5S</v>
          </cell>
          <cell r="N141">
            <v>34200</v>
          </cell>
        </row>
        <row r="142">
          <cell r="A142" t="str">
            <v>WV-U2540LA</v>
          </cell>
          <cell r="B142" t="str">
            <v>卸</v>
          </cell>
          <cell r="C142" t="str">
            <v>J-WVU2540LA-CP3A</v>
          </cell>
          <cell r="D142">
            <v>9000</v>
          </cell>
          <cell r="E142" t="str">
            <v>J-WVU2540LA-CP4A</v>
          </cell>
          <cell r="F142">
            <v>37920</v>
          </cell>
          <cell r="G142" t="str">
            <v>J-WVU2540LA-CP5A</v>
          </cell>
          <cell r="H142">
            <v>47400</v>
          </cell>
          <cell r="I142" t="str">
            <v>J-WVU2540LA-CP3S</v>
          </cell>
          <cell r="J142">
            <v>7200</v>
          </cell>
          <cell r="K142" t="str">
            <v>J-WVU2540LA-CP4S</v>
          </cell>
          <cell r="L142">
            <v>17760</v>
          </cell>
          <cell r="M142" t="str">
            <v>J-WVU2540LA-CP5S</v>
          </cell>
          <cell r="N142">
            <v>24000</v>
          </cell>
        </row>
        <row r="143">
          <cell r="A143" t="str">
            <v>WV-U2540LA</v>
          </cell>
          <cell r="B143" t="str">
            <v>マルセ</v>
          </cell>
          <cell r="C143" t="str">
            <v>J-WVU2540LA-CP3A</v>
          </cell>
          <cell r="D143">
            <v>7920</v>
          </cell>
          <cell r="E143" t="str">
            <v>J-WVU2540LA-CP4A</v>
          </cell>
          <cell r="F143">
            <v>25440</v>
          </cell>
          <cell r="G143" t="str">
            <v>J-WVU2540LA-CP5A</v>
          </cell>
          <cell r="H143">
            <v>32400</v>
          </cell>
          <cell r="I143" t="str">
            <v>J-WVU2540LA-CP3S</v>
          </cell>
          <cell r="J143">
            <v>4680</v>
          </cell>
          <cell r="K143" t="str">
            <v>J-WVU2540LA-CP4S</v>
          </cell>
          <cell r="L143">
            <v>12000</v>
          </cell>
          <cell r="M143" t="str">
            <v>J-WVU2540LA-CP5S</v>
          </cell>
          <cell r="N143">
            <v>16200</v>
          </cell>
        </row>
        <row r="144">
          <cell r="A144" t="str">
            <v>WV-U2542LA</v>
          </cell>
          <cell r="B144" t="str">
            <v>参考価格</v>
          </cell>
          <cell r="C144" t="str">
            <v>J-WVU2542LA-CP3A</v>
          </cell>
          <cell r="D144">
            <v>12960</v>
          </cell>
          <cell r="E144" t="str">
            <v>J-WVU2542LA-CP4A</v>
          </cell>
          <cell r="F144">
            <v>59040</v>
          </cell>
          <cell r="G144" t="str">
            <v>J-WVU2542LA-CP5A</v>
          </cell>
          <cell r="H144">
            <v>73800</v>
          </cell>
          <cell r="I144" t="str">
            <v>J-WVU2542LA-CP3S</v>
          </cell>
          <cell r="J144">
            <v>11160</v>
          </cell>
          <cell r="K144" t="str">
            <v>J-WVU2542LA-CP4S</v>
          </cell>
          <cell r="L144">
            <v>27360</v>
          </cell>
          <cell r="M144" t="str">
            <v>J-WVU2542LA-CP5S</v>
          </cell>
          <cell r="N144">
            <v>37200</v>
          </cell>
        </row>
        <row r="145">
          <cell r="A145" t="str">
            <v>WV-U2542LA</v>
          </cell>
          <cell r="B145" t="str">
            <v>卸</v>
          </cell>
          <cell r="C145" t="str">
            <v>J-WVU2542LA-CP3A</v>
          </cell>
          <cell r="D145">
            <v>9720</v>
          </cell>
          <cell r="E145" t="str">
            <v>J-WVU2542LA-CP4A</v>
          </cell>
          <cell r="F145">
            <v>41280</v>
          </cell>
          <cell r="G145" t="str">
            <v>J-WVU2542LA-CP5A</v>
          </cell>
          <cell r="H145">
            <v>52200</v>
          </cell>
          <cell r="I145" t="str">
            <v>J-WVU2542LA-CP3S</v>
          </cell>
          <cell r="J145">
            <v>7920</v>
          </cell>
          <cell r="K145" t="str">
            <v>J-WVU2542LA-CP4S</v>
          </cell>
          <cell r="L145">
            <v>19200</v>
          </cell>
          <cell r="M145" t="str">
            <v>J-WVU2542LA-CP5S</v>
          </cell>
          <cell r="N145">
            <v>26400</v>
          </cell>
        </row>
        <row r="146">
          <cell r="A146" t="str">
            <v>WV-U2542LA</v>
          </cell>
          <cell r="B146" t="str">
            <v>マルセ</v>
          </cell>
          <cell r="C146" t="str">
            <v>J-WVU2542LA-CP3A</v>
          </cell>
          <cell r="D146">
            <v>8640</v>
          </cell>
          <cell r="E146" t="str">
            <v>J-WVU2542LA-CP4A</v>
          </cell>
          <cell r="F146">
            <v>27840</v>
          </cell>
          <cell r="G146" t="str">
            <v>J-WVU2542LA-CP5A</v>
          </cell>
          <cell r="H146">
            <v>35400</v>
          </cell>
          <cell r="I146" t="str">
            <v>J-WVU2542LA-CP3S</v>
          </cell>
          <cell r="J146">
            <v>5400</v>
          </cell>
          <cell r="K146" t="str">
            <v>J-WVU2542LA-CP4S</v>
          </cell>
          <cell r="L146">
            <v>12960</v>
          </cell>
          <cell r="M146" t="str">
            <v>J-WVU2542LA-CP5S</v>
          </cell>
          <cell r="N146">
            <v>18000</v>
          </cell>
        </row>
        <row r="147">
          <cell r="A147" t="str">
            <v>WV-S32302-F2L</v>
          </cell>
          <cell r="B147" t="str">
            <v>参考価格</v>
          </cell>
          <cell r="C147" t="str">
            <v>J-WVS32302F2L-CP3A</v>
          </cell>
          <cell r="D147">
            <v>8280</v>
          </cell>
          <cell r="E147" t="str">
            <v>J-WVS32302F2L-CP4A</v>
          </cell>
          <cell r="F147">
            <v>37920</v>
          </cell>
          <cell r="G147" t="str">
            <v>J-WVS32302F2L-CP5A</v>
          </cell>
          <cell r="H147">
            <v>47400</v>
          </cell>
          <cell r="I147" t="str">
            <v>J-WVS32302F2L-CP3S</v>
          </cell>
          <cell r="J147">
            <v>7200</v>
          </cell>
          <cell r="K147" t="str">
            <v>J-WVS32302F2L-CP4S</v>
          </cell>
          <cell r="L147">
            <v>17280</v>
          </cell>
          <cell r="M147" t="str">
            <v>J-WVS32302F2L-CP5S</v>
          </cell>
          <cell r="N147">
            <v>23400</v>
          </cell>
        </row>
        <row r="148">
          <cell r="A148" t="str">
            <v>WV-S32302-F2L</v>
          </cell>
          <cell r="B148" t="str">
            <v>卸</v>
          </cell>
          <cell r="C148" t="str">
            <v>J-WVS32302F2L-CP3A</v>
          </cell>
          <cell r="D148">
            <v>6120</v>
          </cell>
          <cell r="E148" t="str">
            <v>J-WVS32302F2L-CP4A</v>
          </cell>
          <cell r="F148">
            <v>26400</v>
          </cell>
          <cell r="G148" t="str">
            <v>J-WVS32302F2L-CP5A</v>
          </cell>
          <cell r="H148">
            <v>33000</v>
          </cell>
          <cell r="I148" t="str">
            <v>J-WVS32302F2L-CP3S</v>
          </cell>
          <cell r="J148">
            <v>5040</v>
          </cell>
          <cell r="K148" t="str">
            <v>J-WVS32302F2L-CP4S</v>
          </cell>
          <cell r="L148">
            <v>12480</v>
          </cell>
          <cell r="M148" t="str">
            <v>J-WVS32302F2L-CP5S</v>
          </cell>
          <cell r="N148">
            <v>16800</v>
          </cell>
        </row>
        <row r="149">
          <cell r="A149" t="str">
            <v>WV-S32302-F2L</v>
          </cell>
          <cell r="B149" t="str">
            <v>マルセ</v>
          </cell>
          <cell r="C149" t="str">
            <v>J-WVS32302F2L-CP3A</v>
          </cell>
          <cell r="D149">
            <v>5400</v>
          </cell>
          <cell r="E149" t="str">
            <v>J-WVS32302F2L-CP4A</v>
          </cell>
          <cell r="F149">
            <v>17760</v>
          </cell>
          <cell r="G149" t="str">
            <v>J-WVS32302F2L-CP5A</v>
          </cell>
          <cell r="H149">
            <v>22200</v>
          </cell>
          <cell r="I149" t="str">
            <v>J-WVS32302F2L-CP3S</v>
          </cell>
          <cell r="J149">
            <v>3240</v>
          </cell>
          <cell r="K149" t="str">
            <v>J-WVS32302F2L-CP4S</v>
          </cell>
          <cell r="L149">
            <v>8160</v>
          </cell>
          <cell r="M149" t="str">
            <v>J-WVS32302F2L-CP5S</v>
          </cell>
          <cell r="N149">
            <v>11400</v>
          </cell>
        </row>
        <row r="150">
          <cell r="A150" t="str">
            <v>WV-S32302-F2L1</v>
          </cell>
          <cell r="B150" t="str">
            <v>参考価格</v>
          </cell>
          <cell r="C150" t="str">
            <v>J-WVS32302F2L1-CP3A</v>
          </cell>
          <cell r="D150">
            <v>8280</v>
          </cell>
          <cell r="E150" t="str">
            <v>J-WVS32302F2L1-CP4A</v>
          </cell>
          <cell r="F150">
            <v>37920</v>
          </cell>
          <cell r="G150" t="str">
            <v>J-WVS32302F2L1-CP5A</v>
          </cell>
          <cell r="H150">
            <v>47400</v>
          </cell>
          <cell r="I150" t="str">
            <v>J-WVS32302F2L1-CP3S</v>
          </cell>
          <cell r="J150">
            <v>7200</v>
          </cell>
          <cell r="K150" t="str">
            <v>J-WVS32302F2L1-CP4S</v>
          </cell>
          <cell r="L150">
            <v>17280</v>
          </cell>
          <cell r="M150" t="str">
            <v>J-WVS32302F2L1-CP5S</v>
          </cell>
          <cell r="N150">
            <v>23400</v>
          </cell>
        </row>
        <row r="151">
          <cell r="A151" t="str">
            <v>WV-S32302-F2L1</v>
          </cell>
          <cell r="B151" t="str">
            <v>卸</v>
          </cell>
          <cell r="C151" t="str">
            <v>J-WVS32302F2L1-CP3A</v>
          </cell>
          <cell r="D151">
            <v>6120</v>
          </cell>
          <cell r="E151" t="str">
            <v>J-WVS32302F2L1-CP4A</v>
          </cell>
          <cell r="F151">
            <v>26400</v>
          </cell>
          <cell r="G151" t="str">
            <v>J-WVS32302F2L1-CP5A</v>
          </cell>
          <cell r="H151">
            <v>33000</v>
          </cell>
          <cell r="I151" t="str">
            <v>J-WVS32302F2L1-CP3S</v>
          </cell>
          <cell r="J151">
            <v>5040</v>
          </cell>
          <cell r="K151" t="str">
            <v>J-WVS32302F2L1-CP4S</v>
          </cell>
          <cell r="L151">
            <v>12480</v>
          </cell>
          <cell r="M151" t="str">
            <v>J-WVS32302F2L1-CP5S</v>
          </cell>
          <cell r="N151">
            <v>16800</v>
          </cell>
        </row>
        <row r="152">
          <cell r="A152" t="str">
            <v>WV-S32302-F2L1</v>
          </cell>
          <cell r="B152" t="str">
            <v>マルセ</v>
          </cell>
          <cell r="C152" t="str">
            <v>J-WVS32302F2L1-CP3A</v>
          </cell>
          <cell r="D152">
            <v>5400</v>
          </cell>
          <cell r="E152" t="str">
            <v>J-WVS32302F2L1-CP4A</v>
          </cell>
          <cell r="F152">
            <v>17760</v>
          </cell>
          <cell r="G152" t="str">
            <v>J-WVS32302F2L1-CP5A</v>
          </cell>
          <cell r="H152">
            <v>22200</v>
          </cell>
          <cell r="I152" t="str">
            <v>J-WVS32302F2L1-CP3S</v>
          </cell>
          <cell r="J152">
            <v>3240</v>
          </cell>
          <cell r="K152" t="str">
            <v>J-WVS32302F2L1-CP4S</v>
          </cell>
          <cell r="L152">
            <v>8160</v>
          </cell>
          <cell r="M152" t="str">
            <v>J-WVS32302F2L1-CP5S</v>
          </cell>
          <cell r="N152">
            <v>11400</v>
          </cell>
        </row>
        <row r="153">
          <cell r="A153" t="str">
            <v>WV-S35302-F2L</v>
          </cell>
          <cell r="B153" t="str">
            <v>参考価格</v>
          </cell>
          <cell r="C153" t="str">
            <v>J-WVS35302F2L-CP3A</v>
          </cell>
          <cell r="D153">
            <v>10440</v>
          </cell>
          <cell r="E153" t="str">
            <v>J-WVS35302F2L-CP4A</v>
          </cell>
          <cell r="F153">
            <v>47040</v>
          </cell>
          <cell r="G153" t="str">
            <v>J-WVS35302F2L-CP5A</v>
          </cell>
          <cell r="H153">
            <v>58800</v>
          </cell>
          <cell r="I153" t="str">
            <v>J-WVS35302F2L-CP3S</v>
          </cell>
          <cell r="J153">
            <v>9000</v>
          </cell>
          <cell r="K153" t="str">
            <v>J-WVS35302F2L-CP4S</v>
          </cell>
          <cell r="L153">
            <v>21600</v>
          </cell>
          <cell r="M153" t="str">
            <v>J-WVS35302F2L-CP5S</v>
          </cell>
          <cell r="N153">
            <v>29400</v>
          </cell>
        </row>
        <row r="154">
          <cell r="A154" t="str">
            <v>WV-S35302-F2L</v>
          </cell>
          <cell r="B154" t="str">
            <v>卸</v>
          </cell>
          <cell r="C154" t="str">
            <v>J-WVS35302F2L-CP3A</v>
          </cell>
          <cell r="D154">
            <v>7560</v>
          </cell>
          <cell r="E154" t="str">
            <v>J-WVS35302F2L-CP4A</v>
          </cell>
          <cell r="F154">
            <v>33120</v>
          </cell>
          <cell r="G154" t="str">
            <v>J-WVS35302F2L-CP5A</v>
          </cell>
          <cell r="H154">
            <v>41400</v>
          </cell>
          <cell r="I154" t="str">
            <v>J-WVS35302F2L-CP3S</v>
          </cell>
          <cell r="J154">
            <v>6120</v>
          </cell>
          <cell r="K154" t="str">
            <v>J-WVS35302F2L-CP4S</v>
          </cell>
          <cell r="L154">
            <v>15360</v>
          </cell>
          <cell r="M154" t="str">
            <v>J-WVS35302F2L-CP5S</v>
          </cell>
          <cell r="N154">
            <v>21000</v>
          </cell>
        </row>
        <row r="155">
          <cell r="A155" t="str">
            <v>WV-S35302-F2L</v>
          </cell>
          <cell r="B155" t="str">
            <v>マルセ</v>
          </cell>
          <cell r="C155" t="str">
            <v>J-WVS35302F2L-CP3A</v>
          </cell>
          <cell r="D155">
            <v>6840</v>
          </cell>
          <cell r="E155" t="str">
            <v>J-WVS35302F2L-CP4A</v>
          </cell>
          <cell r="F155">
            <v>22080</v>
          </cell>
          <cell r="G155" t="str">
            <v>J-WVS35302F2L-CP5A</v>
          </cell>
          <cell r="H155">
            <v>27600</v>
          </cell>
          <cell r="I155" t="str">
            <v>J-WVS35302F2L-CP3S</v>
          </cell>
          <cell r="J155">
            <v>4320</v>
          </cell>
          <cell r="K155" t="str">
            <v>J-WVS35302F2L-CP4S</v>
          </cell>
          <cell r="L155">
            <v>10560</v>
          </cell>
          <cell r="M155" t="str">
            <v>J-WVS35302F2L-CP5S</v>
          </cell>
          <cell r="N155">
            <v>13800</v>
          </cell>
        </row>
        <row r="156">
          <cell r="A156" t="str">
            <v>WV-S35302-F2L1</v>
          </cell>
          <cell r="B156" t="str">
            <v>参考価格</v>
          </cell>
          <cell r="C156" t="str">
            <v>J-WVS35302F2L1-CP3A</v>
          </cell>
          <cell r="D156">
            <v>10440</v>
          </cell>
          <cell r="E156" t="str">
            <v>J-WVS35302F2L1-CP4A</v>
          </cell>
          <cell r="F156">
            <v>47040</v>
          </cell>
          <cell r="G156" t="str">
            <v>J-WVS35302F2L1-CP5A</v>
          </cell>
          <cell r="H156">
            <v>58800</v>
          </cell>
          <cell r="I156" t="str">
            <v>J-WVS35302F2L1-CP3S</v>
          </cell>
          <cell r="J156">
            <v>9000</v>
          </cell>
          <cell r="K156" t="str">
            <v>J-WVS35302F2L1-CP4S</v>
          </cell>
          <cell r="L156">
            <v>21600</v>
          </cell>
          <cell r="M156" t="str">
            <v>J-WVS35302F2L1-CP5S</v>
          </cell>
          <cell r="N156">
            <v>29400</v>
          </cell>
        </row>
        <row r="157">
          <cell r="A157" t="str">
            <v>WV-S35302-F2L1</v>
          </cell>
          <cell r="B157" t="str">
            <v>卸</v>
          </cell>
          <cell r="C157" t="str">
            <v>J-WVS35302F2L1-CP3A</v>
          </cell>
          <cell r="D157">
            <v>7560</v>
          </cell>
          <cell r="E157" t="str">
            <v>J-WVS35302F2L1-CP4A</v>
          </cell>
          <cell r="F157">
            <v>33120</v>
          </cell>
          <cell r="G157" t="str">
            <v>J-WVS35302F2L1-CP5A</v>
          </cell>
          <cell r="H157">
            <v>41400</v>
          </cell>
          <cell r="I157" t="str">
            <v>J-WVS35302F2L1-CP3S</v>
          </cell>
          <cell r="J157">
            <v>6120</v>
          </cell>
          <cell r="K157" t="str">
            <v>J-WVS35302F2L1-CP4S</v>
          </cell>
          <cell r="L157">
            <v>15360</v>
          </cell>
          <cell r="M157" t="str">
            <v>J-WVS35302F2L1-CP5S</v>
          </cell>
          <cell r="N157">
            <v>21000</v>
          </cell>
        </row>
        <row r="158">
          <cell r="A158" t="str">
            <v>WV-S35302-F2L1</v>
          </cell>
          <cell r="B158" t="str">
            <v>マルセ</v>
          </cell>
          <cell r="C158" t="str">
            <v>J-WVS35302F2L1-CP3A</v>
          </cell>
          <cell r="D158">
            <v>6840</v>
          </cell>
          <cell r="E158" t="str">
            <v>J-WVS35302F2L1-CP4A</v>
          </cell>
          <cell r="F158">
            <v>22080</v>
          </cell>
          <cell r="G158" t="str">
            <v>J-WVS35302F2L1-CP5A</v>
          </cell>
          <cell r="H158">
            <v>27600</v>
          </cell>
          <cell r="I158" t="str">
            <v>J-WVS35302F2L1-CP3S</v>
          </cell>
          <cell r="J158">
            <v>4320</v>
          </cell>
          <cell r="K158" t="str">
            <v>J-WVS35302F2L1-CP4S</v>
          </cell>
          <cell r="L158">
            <v>10560</v>
          </cell>
          <cell r="M158" t="str">
            <v>J-WVS35302F2L1-CP5S</v>
          </cell>
          <cell r="N158">
            <v>13800</v>
          </cell>
        </row>
        <row r="159">
          <cell r="A159" t="str">
            <v>WV-S32402-F2L</v>
          </cell>
          <cell r="B159" t="str">
            <v>参考価格</v>
          </cell>
          <cell r="C159" t="str">
            <v>J-WVS32402F2L-CP3A</v>
          </cell>
          <cell r="D159">
            <v>11520</v>
          </cell>
          <cell r="E159" t="str">
            <v>J-WVS32402F2L-CP4A</v>
          </cell>
          <cell r="F159">
            <v>53280</v>
          </cell>
          <cell r="G159" t="str">
            <v>J-WVS32402F2L-CP5A</v>
          </cell>
          <cell r="H159">
            <v>66600</v>
          </cell>
          <cell r="I159" t="str">
            <v>J-WVS32402F2L-CP3S</v>
          </cell>
          <cell r="J159">
            <v>10080</v>
          </cell>
          <cell r="K159" t="str">
            <v>J-WVS32402F2L-CP4S</v>
          </cell>
          <cell r="L159">
            <v>24480</v>
          </cell>
          <cell r="M159" t="str">
            <v>J-WVS32402F2L-CP5S</v>
          </cell>
          <cell r="N159">
            <v>33000</v>
          </cell>
        </row>
        <row r="160">
          <cell r="A160" t="str">
            <v>WV-S32402-F2L</v>
          </cell>
          <cell r="B160" t="str">
            <v>卸</v>
          </cell>
          <cell r="C160" t="str">
            <v>J-WVS32402F2L-CP3A</v>
          </cell>
          <cell r="D160">
            <v>8640</v>
          </cell>
          <cell r="E160" t="str">
            <v>J-WVS32402F2L-CP4A</v>
          </cell>
          <cell r="F160">
            <v>37440</v>
          </cell>
          <cell r="G160" t="str">
            <v>J-WVS32402F2L-CP5A</v>
          </cell>
          <cell r="H160">
            <v>46800</v>
          </cell>
          <cell r="I160" t="str">
            <v>J-WVS32402F2L-CP3S</v>
          </cell>
          <cell r="J160">
            <v>7200</v>
          </cell>
          <cell r="K160" t="str">
            <v>J-WVS32402F2L-CP4S</v>
          </cell>
          <cell r="L160">
            <v>17280</v>
          </cell>
          <cell r="M160" t="str">
            <v>J-WVS32402F2L-CP5S</v>
          </cell>
          <cell r="N160">
            <v>23400</v>
          </cell>
        </row>
        <row r="161">
          <cell r="A161" t="str">
            <v>WV-S32402-F2L</v>
          </cell>
          <cell r="B161" t="str">
            <v>マルセ</v>
          </cell>
          <cell r="C161" t="str">
            <v>J-WVS32402F2L-CP3A</v>
          </cell>
          <cell r="D161">
            <v>7560</v>
          </cell>
          <cell r="E161" t="str">
            <v>J-WVS32402F2L-CP4A</v>
          </cell>
          <cell r="F161">
            <v>24960</v>
          </cell>
          <cell r="G161" t="str">
            <v>J-WVS32402F2L-CP5A</v>
          </cell>
          <cell r="H161">
            <v>31200</v>
          </cell>
          <cell r="I161" t="str">
            <v>J-WVS32402F2L-CP3S</v>
          </cell>
          <cell r="J161">
            <v>4680</v>
          </cell>
          <cell r="K161" t="str">
            <v>J-WVS32402F2L-CP4S</v>
          </cell>
          <cell r="L161">
            <v>11520</v>
          </cell>
          <cell r="M161" t="str">
            <v>J-WVS32402F2L-CP5S</v>
          </cell>
          <cell r="N161">
            <v>15600</v>
          </cell>
        </row>
        <row r="162">
          <cell r="A162" t="str">
            <v>WV-S35402-F2L</v>
          </cell>
          <cell r="B162" t="str">
            <v>参考価格</v>
          </cell>
          <cell r="C162" t="str">
            <v>J-WVS35402F2L-CP3A</v>
          </cell>
          <cell r="D162">
            <v>13680</v>
          </cell>
          <cell r="E162" t="str">
            <v>J-WVS35402F2L-CP4A</v>
          </cell>
          <cell r="F162">
            <v>62400</v>
          </cell>
          <cell r="G162" t="str">
            <v>J-WVS35402F2L-CP5A</v>
          </cell>
          <cell r="H162">
            <v>78000</v>
          </cell>
          <cell r="I162" t="str">
            <v>J-WVS35402F2L-CP3S</v>
          </cell>
          <cell r="J162">
            <v>11520</v>
          </cell>
          <cell r="K162" t="str">
            <v>J-WVS35402F2L-CP4S</v>
          </cell>
          <cell r="L162">
            <v>28800</v>
          </cell>
          <cell r="M162" t="str">
            <v>J-WVS35402F2L-CP5S</v>
          </cell>
          <cell r="N162">
            <v>39000</v>
          </cell>
        </row>
        <row r="163">
          <cell r="A163" t="str">
            <v>WV-S35402-F2L</v>
          </cell>
          <cell r="B163" t="str">
            <v>卸</v>
          </cell>
          <cell r="C163" t="str">
            <v>J-WVS35402F2L-CP3A</v>
          </cell>
          <cell r="D163">
            <v>10080</v>
          </cell>
          <cell r="E163" t="str">
            <v>J-WVS35402F2L-CP4A</v>
          </cell>
          <cell r="F163">
            <v>43680</v>
          </cell>
          <cell r="G163" t="str">
            <v>J-WVS35402F2L-CP5A</v>
          </cell>
          <cell r="H163">
            <v>54600</v>
          </cell>
          <cell r="I163" t="str">
            <v>J-WVS35402F2L-CP3S</v>
          </cell>
          <cell r="J163">
            <v>8280</v>
          </cell>
          <cell r="K163" t="str">
            <v>J-WVS35402F2L-CP4S</v>
          </cell>
          <cell r="L163">
            <v>20160</v>
          </cell>
          <cell r="M163" t="str">
            <v>J-WVS35402F2L-CP5S</v>
          </cell>
          <cell r="N163">
            <v>27600</v>
          </cell>
        </row>
        <row r="164">
          <cell r="A164" t="str">
            <v>WV-S35402-F2L</v>
          </cell>
          <cell r="B164" t="str">
            <v>マルセ</v>
          </cell>
          <cell r="C164" t="str">
            <v>J-WVS35402F2L-CP3A</v>
          </cell>
          <cell r="D164">
            <v>9000</v>
          </cell>
          <cell r="E164" t="str">
            <v>J-WVS35402F2L-CP4A</v>
          </cell>
          <cell r="F164">
            <v>29280</v>
          </cell>
          <cell r="G164" t="str">
            <v>J-WVS35402F2L-CP5A</v>
          </cell>
          <cell r="H164">
            <v>36600</v>
          </cell>
          <cell r="I164" t="str">
            <v>J-WVS35402F2L-CP3S</v>
          </cell>
          <cell r="J164">
            <v>5400</v>
          </cell>
          <cell r="K164" t="str">
            <v>J-WVS35402F2L-CP4S</v>
          </cell>
          <cell r="L164">
            <v>13920</v>
          </cell>
          <cell r="M164" t="str">
            <v>J-WVS35402F2L-CP5S</v>
          </cell>
          <cell r="N164">
            <v>18600</v>
          </cell>
        </row>
        <row r="165">
          <cell r="A165" t="str">
            <v>WV-U31301-F2L</v>
          </cell>
          <cell r="B165" t="str">
            <v>参考価格</v>
          </cell>
          <cell r="C165" t="str">
            <v>J-WVU31301F2L-CP3A</v>
          </cell>
          <cell r="D165">
            <v>6840</v>
          </cell>
          <cell r="E165" t="str">
            <v>J-WVU31301F2L-CP4A</v>
          </cell>
          <cell r="F165">
            <v>31680</v>
          </cell>
          <cell r="G165" t="str">
            <v>J-WVU31301F2L-CP5A</v>
          </cell>
          <cell r="H165">
            <v>39600</v>
          </cell>
          <cell r="I165" t="str">
            <v>J-WVU31301F2L-CP3S</v>
          </cell>
          <cell r="J165">
            <v>6120</v>
          </cell>
          <cell r="K165" t="str">
            <v>J-WVU31301F2L-CP4S</v>
          </cell>
          <cell r="L165">
            <v>14880</v>
          </cell>
          <cell r="M165" t="str">
            <v>J-WVU31301F2L-CP5S</v>
          </cell>
          <cell r="N165">
            <v>19800</v>
          </cell>
        </row>
        <row r="166">
          <cell r="A166" t="str">
            <v>WV-U31301-F2L</v>
          </cell>
          <cell r="B166" t="str">
            <v>卸</v>
          </cell>
          <cell r="C166" t="str">
            <v>J-WVU31301F2L-CP3A</v>
          </cell>
          <cell r="D166">
            <v>5400</v>
          </cell>
          <cell r="E166" t="str">
            <v>J-WVU31301F2L-CP4A</v>
          </cell>
          <cell r="F166">
            <v>22560</v>
          </cell>
          <cell r="G166" t="str">
            <v>J-WVU31301F2L-CP5A</v>
          </cell>
          <cell r="H166">
            <v>28200</v>
          </cell>
          <cell r="I166" t="str">
            <v>J-WVU31301F2L-CP3S</v>
          </cell>
          <cell r="J166">
            <v>4320</v>
          </cell>
          <cell r="K166" t="str">
            <v>J-WVU31301F2L-CP4S</v>
          </cell>
          <cell r="L166">
            <v>10560</v>
          </cell>
          <cell r="M166" t="str">
            <v>J-WVU31301F2L-CP5S</v>
          </cell>
          <cell r="N166">
            <v>13800</v>
          </cell>
        </row>
        <row r="167">
          <cell r="A167" t="str">
            <v>WV-U31301-F2L</v>
          </cell>
          <cell r="B167" t="str">
            <v>マルセ</v>
          </cell>
          <cell r="C167" t="str">
            <v>J-WVU31301F2L-CP3A</v>
          </cell>
          <cell r="D167">
            <v>4680</v>
          </cell>
          <cell r="E167" t="str">
            <v>J-WVU31301F2L-CP4A</v>
          </cell>
          <cell r="F167">
            <v>14880</v>
          </cell>
          <cell r="G167" t="str">
            <v>J-WVU31301F2L-CP5A</v>
          </cell>
          <cell r="H167">
            <v>18600</v>
          </cell>
          <cell r="I167" t="str">
            <v>J-WVU31301F2L-CP3S</v>
          </cell>
          <cell r="J167">
            <v>2880</v>
          </cell>
          <cell r="K167" t="str">
            <v>J-WVU31301F2L-CP4S</v>
          </cell>
          <cell r="L167">
            <v>7200</v>
          </cell>
          <cell r="M167" t="str">
            <v>J-WVU31301F2L-CP5S</v>
          </cell>
          <cell r="N167">
            <v>9600</v>
          </cell>
        </row>
        <row r="168">
          <cell r="A168" t="str">
            <v>WV-U35301-F2L</v>
          </cell>
          <cell r="B168" t="str">
            <v>参考価格</v>
          </cell>
          <cell r="C168" t="str">
            <v>J-WVU35301F2L-CP3A</v>
          </cell>
          <cell r="D168">
            <v>9720</v>
          </cell>
          <cell r="E168" t="str">
            <v>J-WVU35301F2L-CP4A</v>
          </cell>
          <cell r="F168">
            <v>44160</v>
          </cell>
          <cell r="G168" t="str">
            <v>J-WVU35301F2L-CP5A</v>
          </cell>
          <cell r="H168">
            <v>55200</v>
          </cell>
          <cell r="I168" t="str">
            <v>J-WVU35301F2L-CP3S</v>
          </cell>
          <cell r="J168">
            <v>8280</v>
          </cell>
          <cell r="K168" t="str">
            <v>J-WVU35301F2L-CP4S</v>
          </cell>
          <cell r="L168">
            <v>20640</v>
          </cell>
          <cell r="M168" t="str">
            <v>J-WVU35301F2L-CP5S</v>
          </cell>
          <cell r="N168">
            <v>27600</v>
          </cell>
        </row>
        <row r="169">
          <cell r="A169" t="str">
            <v>WV-U35301-F2L</v>
          </cell>
          <cell r="B169" t="str">
            <v>卸</v>
          </cell>
          <cell r="C169" t="str">
            <v>J-WVU35301F2L-CP3A</v>
          </cell>
          <cell r="D169">
            <v>7200</v>
          </cell>
          <cell r="E169" t="str">
            <v>J-WVU35301F2L-CP4A</v>
          </cell>
          <cell r="F169">
            <v>31200</v>
          </cell>
          <cell r="G169" t="str">
            <v>J-WVU35301F2L-CP5A</v>
          </cell>
          <cell r="H169">
            <v>39000</v>
          </cell>
          <cell r="I169" t="str">
            <v>J-WVU35301F2L-CP3S</v>
          </cell>
          <cell r="J169">
            <v>5760</v>
          </cell>
          <cell r="K169" t="str">
            <v>J-WVU35301F2L-CP4S</v>
          </cell>
          <cell r="L169">
            <v>14400</v>
          </cell>
          <cell r="M169" t="str">
            <v>J-WVU35301F2L-CP5S</v>
          </cell>
          <cell r="N169">
            <v>19800</v>
          </cell>
        </row>
        <row r="170">
          <cell r="A170" t="str">
            <v>WV-U35301-F2L</v>
          </cell>
          <cell r="B170" t="str">
            <v>マルセ</v>
          </cell>
          <cell r="C170" t="str">
            <v>J-WVU35301F2L-CP3A</v>
          </cell>
          <cell r="D170">
            <v>6480</v>
          </cell>
          <cell r="E170" t="str">
            <v>J-WVU35301F2L-CP4A</v>
          </cell>
          <cell r="F170">
            <v>21120</v>
          </cell>
          <cell r="G170" t="str">
            <v>J-WVU35301F2L-CP5A</v>
          </cell>
          <cell r="H170">
            <v>26400</v>
          </cell>
          <cell r="I170" t="str">
            <v>J-WVU35301F2L-CP3S</v>
          </cell>
          <cell r="J170">
            <v>3960</v>
          </cell>
          <cell r="K170" t="str">
            <v>J-WVU35301F2L-CP4S</v>
          </cell>
          <cell r="L170">
            <v>9600</v>
          </cell>
          <cell r="M170" t="str">
            <v>J-WVU35301F2L-CP5S</v>
          </cell>
          <cell r="N170">
            <v>13200</v>
          </cell>
        </row>
        <row r="171">
          <cell r="A171" t="str">
            <v>WV-U31401-F2L</v>
          </cell>
          <cell r="B171" t="str">
            <v>参考価格</v>
          </cell>
          <cell r="C171" t="str">
            <v>J-WVU31401F2L-CP3A</v>
          </cell>
          <cell r="D171">
            <v>9360</v>
          </cell>
          <cell r="E171" t="str">
            <v>J-WVU31401F2L-CP4A</v>
          </cell>
          <cell r="F171">
            <v>43680</v>
          </cell>
          <cell r="G171" t="str">
            <v>J-WVU31401F2L-CP5A</v>
          </cell>
          <cell r="H171">
            <v>54600</v>
          </cell>
          <cell r="I171" t="str">
            <v>J-WVU31401F2L-CP3S</v>
          </cell>
          <cell r="J171">
            <v>8280</v>
          </cell>
          <cell r="K171" t="str">
            <v>J-WVU31401F2L-CP4S</v>
          </cell>
          <cell r="L171">
            <v>20160</v>
          </cell>
          <cell r="M171" t="str">
            <v>J-WVU31401F2L-CP5S</v>
          </cell>
          <cell r="N171">
            <v>27000</v>
          </cell>
        </row>
        <row r="172">
          <cell r="A172" t="str">
            <v>WV-U31401-F2L</v>
          </cell>
          <cell r="B172" t="str">
            <v>卸</v>
          </cell>
          <cell r="C172" t="str">
            <v>J-WVU31401F2L-CP3A</v>
          </cell>
          <cell r="D172">
            <v>7200</v>
          </cell>
          <cell r="E172" t="str">
            <v>J-WVU31401F2L-CP4A</v>
          </cell>
          <cell r="F172">
            <v>30720</v>
          </cell>
          <cell r="G172" t="str">
            <v>J-WVU31401F2L-CP5A</v>
          </cell>
          <cell r="H172">
            <v>38400</v>
          </cell>
          <cell r="I172" t="str">
            <v>J-WVU31401F2L-CP3S</v>
          </cell>
          <cell r="J172">
            <v>5760</v>
          </cell>
          <cell r="K172" t="str">
            <v>J-WVU31401F2L-CP4S</v>
          </cell>
          <cell r="L172">
            <v>14400</v>
          </cell>
          <cell r="M172" t="str">
            <v>J-WVU31401F2L-CP5S</v>
          </cell>
          <cell r="N172">
            <v>19200</v>
          </cell>
        </row>
        <row r="173">
          <cell r="A173" t="str">
            <v>WV-U31401-F2L</v>
          </cell>
          <cell r="B173" t="str">
            <v>マルセ</v>
          </cell>
          <cell r="C173" t="str">
            <v>J-WVU31401F2L-CP3A</v>
          </cell>
          <cell r="D173">
            <v>6120</v>
          </cell>
          <cell r="E173" t="str">
            <v>J-WVU31401F2L-CP4A</v>
          </cell>
          <cell r="F173">
            <v>20640</v>
          </cell>
          <cell r="G173" t="str">
            <v>J-WVU31401F2L-CP5A</v>
          </cell>
          <cell r="H173">
            <v>25800</v>
          </cell>
          <cell r="I173" t="str">
            <v>J-WVU31401F2L-CP3S</v>
          </cell>
          <cell r="J173">
            <v>3960</v>
          </cell>
          <cell r="K173" t="str">
            <v>J-WVU31401F2L-CP4S</v>
          </cell>
          <cell r="L173">
            <v>9600</v>
          </cell>
          <cell r="M173" t="str">
            <v>J-WVU31401F2L-CP5S</v>
          </cell>
          <cell r="N173">
            <v>13200</v>
          </cell>
        </row>
        <row r="174">
          <cell r="A174" t="str">
            <v>WV-U35401-F2L</v>
          </cell>
          <cell r="B174" t="str">
            <v>参考価格</v>
          </cell>
          <cell r="C174" t="str">
            <v>J-WVU35401F2L-CP3A</v>
          </cell>
          <cell r="D174">
            <v>12240</v>
          </cell>
          <cell r="E174" t="str">
            <v>J-WVU35401F2L-CP4A</v>
          </cell>
          <cell r="F174">
            <v>56160</v>
          </cell>
          <cell r="G174" t="str">
            <v>J-WVU35401F2L-CP5A</v>
          </cell>
          <cell r="H174">
            <v>70200</v>
          </cell>
          <cell r="I174" t="str">
            <v>J-WVU35401F2L-CP3S</v>
          </cell>
          <cell r="J174">
            <v>10440</v>
          </cell>
          <cell r="K174" t="str">
            <v>J-WVU35401F2L-CP4S</v>
          </cell>
          <cell r="L174">
            <v>25920</v>
          </cell>
          <cell r="M174" t="str">
            <v>J-WVU35401F2L-CP5S</v>
          </cell>
          <cell r="N174">
            <v>35400</v>
          </cell>
        </row>
        <row r="175">
          <cell r="A175" t="str">
            <v>WV-U35401-F2L</v>
          </cell>
          <cell r="B175" t="str">
            <v>卸</v>
          </cell>
          <cell r="C175" t="str">
            <v>J-WVU35401F2L-CP3A</v>
          </cell>
          <cell r="D175">
            <v>9360</v>
          </cell>
          <cell r="E175" t="str">
            <v>J-WVU35401F2L-CP4A</v>
          </cell>
          <cell r="F175">
            <v>39360</v>
          </cell>
          <cell r="G175" t="str">
            <v>J-WVU35401F2L-CP5A</v>
          </cell>
          <cell r="H175">
            <v>49200</v>
          </cell>
          <cell r="I175" t="str">
            <v>J-WVU35401F2L-CP3S</v>
          </cell>
          <cell r="J175">
            <v>7560</v>
          </cell>
          <cell r="K175" t="str">
            <v>J-WVU35401F2L-CP4S</v>
          </cell>
          <cell r="L175">
            <v>18240</v>
          </cell>
          <cell r="M175" t="str">
            <v>J-WVU35401F2L-CP5S</v>
          </cell>
          <cell r="N175">
            <v>24600</v>
          </cell>
        </row>
        <row r="176">
          <cell r="A176" t="str">
            <v>WV-U35401-F2L</v>
          </cell>
          <cell r="B176" t="str">
            <v>マルセ</v>
          </cell>
          <cell r="C176" t="str">
            <v>J-WVU35401F2L-CP3A</v>
          </cell>
          <cell r="D176">
            <v>7920</v>
          </cell>
          <cell r="E176" t="str">
            <v>J-WVU35401F2L-CP4A</v>
          </cell>
          <cell r="F176">
            <v>26400</v>
          </cell>
          <cell r="G176" t="str">
            <v>J-WVU35401F2L-CP5A</v>
          </cell>
          <cell r="H176">
            <v>33000</v>
          </cell>
          <cell r="I176" t="str">
            <v>J-WVU35401F2L-CP3S</v>
          </cell>
          <cell r="J176">
            <v>5040</v>
          </cell>
          <cell r="K176" t="str">
            <v>J-WVU35401F2L-CP4S</v>
          </cell>
          <cell r="L176">
            <v>12480</v>
          </cell>
          <cell r="M176" t="str">
            <v>J-WVU35401F2L-CP5S</v>
          </cell>
          <cell r="N176">
            <v>16800</v>
          </cell>
        </row>
        <row r="177">
          <cell r="A177" t="str">
            <v>WV-X35302-F2LM</v>
          </cell>
          <cell r="B177" t="str">
            <v>参考価格</v>
          </cell>
          <cell r="C177" t="str">
            <v>J-WVX35302F2LM-CP3A</v>
          </cell>
          <cell r="D177">
            <v>14040</v>
          </cell>
          <cell r="E177" t="str">
            <v>J-WVX35302F2LM-CP4A</v>
          </cell>
          <cell r="F177">
            <v>63840</v>
          </cell>
          <cell r="G177" t="str">
            <v>J-WVX35302F2LM-CP5A</v>
          </cell>
          <cell r="H177">
            <v>79800</v>
          </cell>
          <cell r="I177" t="str">
            <v>J-WVX35302F2LM-CP3S</v>
          </cell>
          <cell r="J177">
            <v>11880</v>
          </cell>
          <cell r="K177" t="str">
            <v>J-WVX35302F2LM-CP4S</v>
          </cell>
          <cell r="L177">
            <v>29280</v>
          </cell>
          <cell r="M177" t="str">
            <v>J-WVX35302F2LM-CP5S</v>
          </cell>
          <cell r="N177">
            <v>40200</v>
          </cell>
        </row>
        <row r="178">
          <cell r="A178" t="str">
            <v>WV-X35302-F2LM</v>
          </cell>
          <cell r="B178" t="str">
            <v>卸</v>
          </cell>
          <cell r="C178" t="str">
            <v>J-WVX35302F2LM-CP3A</v>
          </cell>
          <cell r="D178">
            <v>10440</v>
          </cell>
          <cell r="E178" t="str">
            <v>J-WVX35302F2LM-CP4A</v>
          </cell>
          <cell r="F178">
            <v>45120</v>
          </cell>
          <cell r="G178" t="str">
            <v>J-WVX35302F2LM-CP5A</v>
          </cell>
          <cell r="H178">
            <v>56400</v>
          </cell>
          <cell r="I178" t="str">
            <v>J-WVX35302F2LM-CP3S</v>
          </cell>
          <cell r="J178">
            <v>8280</v>
          </cell>
          <cell r="K178" t="str">
            <v>J-WVX35302F2LM-CP4S</v>
          </cell>
          <cell r="L178">
            <v>20640</v>
          </cell>
          <cell r="M178" t="str">
            <v>J-WVX35302F2LM-CP5S</v>
          </cell>
          <cell r="N178">
            <v>28200</v>
          </cell>
        </row>
        <row r="179">
          <cell r="A179" t="str">
            <v>WV-X35302-F2LM</v>
          </cell>
          <cell r="B179" t="str">
            <v>マルセ</v>
          </cell>
          <cell r="C179" t="str">
            <v>J-WVX35302F2LM-CP3A</v>
          </cell>
          <cell r="D179">
            <v>9000</v>
          </cell>
          <cell r="E179" t="str">
            <v>J-WVX35302F2LM-CP4A</v>
          </cell>
          <cell r="F179">
            <v>30240</v>
          </cell>
          <cell r="G179" t="str">
            <v>J-WVX35302F2LM-CP5A</v>
          </cell>
          <cell r="H179">
            <v>37800</v>
          </cell>
          <cell r="I179" t="str">
            <v>J-WVX35302F2LM-CP3S</v>
          </cell>
          <cell r="J179">
            <v>5760</v>
          </cell>
          <cell r="K179" t="str">
            <v>J-WVX35302F2LM-CP4S</v>
          </cell>
          <cell r="L179">
            <v>13920</v>
          </cell>
          <cell r="M179" t="str">
            <v>J-WVX35302F2LM-CP5S</v>
          </cell>
          <cell r="N179">
            <v>19200</v>
          </cell>
        </row>
        <row r="180">
          <cell r="A180" t="str">
            <v>WV-X35402-F2LM</v>
          </cell>
          <cell r="B180" t="str">
            <v>参考価格</v>
          </cell>
          <cell r="C180" t="str">
            <v>J-WVX35402F2LM-CP3A</v>
          </cell>
          <cell r="D180">
            <v>17280</v>
          </cell>
          <cell r="E180" t="str">
            <v>J-WVX35402F2LM-CP4A</v>
          </cell>
          <cell r="F180">
            <v>79200</v>
          </cell>
          <cell r="G180" t="str">
            <v>J-WVX35402F2LM-CP5A</v>
          </cell>
          <cell r="H180">
            <v>99000</v>
          </cell>
          <cell r="I180" t="str">
            <v>J-WVX35402F2LM-CP3S</v>
          </cell>
          <cell r="J180">
            <v>14760</v>
          </cell>
          <cell r="K180" t="str">
            <v>J-WVX35402F2LM-CP4S</v>
          </cell>
          <cell r="L180">
            <v>36480</v>
          </cell>
          <cell r="M180" t="str">
            <v>J-WVX35402F2LM-CP5S</v>
          </cell>
          <cell r="N180">
            <v>49800</v>
          </cell>
        </row>
        <row r="181">
          <cell r="A181" t="str">
            <v>WV-X35402-F2LM</v>
          </cell>
          <cell r="B181" t="str">
            <v>卸</v>
          </cell>
          <cell r="C181" t="str">
            <v>J-WVX35402F2LM-CP3A</v>
          </cell>
          <cell r="D181">
            <v>12960</v>
          </cell>
          <cell r="E181" t="str">
            <v>J-WVX35402F2LM-CP4A</v>
          </cell>
          <cell r="F181">
            <v>55680</v>
          </cell>
          <cell r="G181" t="str">
            <v>J-WVX35402F2LM-CP5A</v>
          </cell>
          <cell r="H181">
            <v>69600</v>
          </cell>
          <cell r="I181" t="str">
            <v>J-WVX35402F2LM-CP3S</v>
          </cell>
          <cell r="J181">
            <v>10440</v>
          </cell>
          <cell r="K181" t="str">
            <v>J-WVX35402F2LM-CP4S</v>
          </cell>
          <cell r="L181">
            <v>25920</v>
          </cell>
          <cell r="M181" t="str">
            <v>J-WVX35402F2LM-CP5S</v>
          </cell>
          <cell r="N181">
            <v>34800</v>
          </cell>
        </row>
        <row r="182">
          <cell r="A182" t="str">
            <v>WV-X35402-F2LM</v>
          </cell>
          <cell r="B182" t="str">
            <v>マルセ</v>
          </cell>
          <cell r="C182" t="str">
            <v>J-WVX35402F2LM-CP3A</v>
          </cell>
          <cell r="D182">
            <v>11160</v>
          </cell>
          <cell r="E182" t="str">
            <v>J-WVX35402F2LM-CP4A</v>
          </cell>
          <cell r="F182">
            <v>37440</v>
          </cell>
          <cell r="G182" t="str">
            <v>J-WVX35402F2LM-CP5A</v>
          </cell>
          <cell r="H182">
            <v>46800</v>
          </cell>
          <cell r="I182" t="str">
            <v>J-WVX35402F2LM-CP3S</v>
          </cell>
          <cell r="J182">
            <v>7200</v>
          </cell>
          <cell r="K182" t="str">
            <v>J-WVX35402F2LM-CP4S</v>
          </cell>
          <cell r="L182">
            <v>17280</v>
          </cell>
          <cell r="M182" t="str">
            <v>J-WVX35402F2LM-CP5S</v>
          </cell>
          <cell r="N182">
            <v>23400</v>
          </cell>
        </row>
        <row r="183">
          <cell r="A183" t="str">
            <v>DG-EU101/1</v>
          </cell>
          <cell r="B183" t="str">
            <v>参考価格</v>
          </cell>
          <cell r="C183" t="str">
            <v>J-DGEU101/1-CP3A</v>
          </cell>
          <cell r="D183">
            <v>23580</v>
          </cell>
          <cell r="E183" t="str">
            <v>J-DGEU101/1-CP4A</v>
          </cell>
          <cell r="F183">
            <v>130080</v>
          </cell>
          <cell r="G183" t="str">
            <v>J-DGEU101/1-CP5A</v>
          </cell>
          <cell r="H183">
            <v>135000</v>
          </cell>
          <cell r="I183" t="str">
            <v>J-DGEU101/1-CP3S</v>
          </cell>
          <cell r="J183">
            <v>14760</v>
          </cell>
          <cell r="K183" t="str">
            <v>J-DGEU101/1-CP4S</v>
          </cell>
          <cell r="L183">
            <v>23040</v>
          </cell>
          <cell r="M183" t="str">
            <v>J-DGEU101/1-CP5S</v>
          </cell>
          <cell r="N183">
            <v>31200</v>
          </cell>
        </row>
        <row r="184">
          <cell r="A184" t="str">
            <v>DG-EU101/1</v>
          </cell>
          <cell r="B184" t="str">
            <v>卸</v>
          </cell>
          <cell r="C184" t="str">
            <v>J-DGEU101/1-CP3A</v>
          </cell>
          <cell r="D184">
            <v>16560</v>
          </cell>
          <cell r="E184" t="str">
            <v>J-DGEU101/1-CP4A</v>
          </cell>
          <cell r="F184">
            <v>87360</v>
          </cell>
          <cell r="G184" t="str">
            <v>J-DGEU101/1-CP5A</v>
          </cell>
          <cell r="H184">
            <v>90600</v>
          </cell>
          <cell r="I184" t="str">
            <v>J-DGEU101/1-CP3S</v>
          </cell>
          <cell r="J184">
            <v>10440</v>
          </cell>
          <cell r="K184" t="str">
            <v>J-DGEU101/1-CP4S</v>
          </cell>
          <cell r="L184">
            <v>16320</v>
          </cell>
          <cell r="M184" t="str">
            <v>J-DGEU101/1-CP5S</v>
          </cell>
          <cell r="N184">
            <v>22200</v>
          </cell>
        </row>
        <row r="185">
          <cell r="A185" t="str">
            <v>DG-EU101/1</v>
          </cell>
          <cell r="B185" t="str">
            <v>マルセ</v>
          </cell>
          <cell r="C185" t="str">
            <v>J-DGEU101/1-CP3A</v>
          </cell>
          <cell r="D185">
            <v>11160</v>
          </cell>
          <cell r="E185" t="str">
            <v>J-DGEU101/1-CP4A</v>
          </cell>
          <cell r="F185">
            <v>70080</v>
          </cell>
          <cell r="G185" t="str">
            <v>J-DGEU101/1-CP5A</v>
          </cell>
          <cell r="H185">
            <v>87000</v>
          </cell>
          <cell r="I185" t="str">
            <v>J-DGEU101/1-CP3S</v>
          </cell>
          <cell r="J185">
            <v>7200</v>
          </cell>
          <cell r="K185" t="str">
            <v>J-DGEU101/1-CP4S</v>
          </cell>
          <cell r="L185">
            <v>11040</v>
          </cell>
          <cell r="M185" t="str">
            <v>J-DGEU101/1-CP5S</v>
          </cell>
          <cell r="N185">
            <v>15000</v>
          </cell>
        </row>
        <row r="186">
          <cell r="A186" t="str">
            <v>DG-EU101/2</v>
          </cell>
          <cell r="B186" t="str">
            <v>参考価格</v>
          </cell>
          <cell r="C186" t="str">
            <v>J-DGEU101/2-CP3A</v>
          </cell>
          <cell r="D186">
            <v>30270</v>
          </cell>
          <cell r="E186" t="str">
            <v>J-DGEU101/2-CP4A</v>
          </cell>
          <cell r="F186">
            <v>135840</v>
          </cell>
          <cell r="G186" t="str">
            <v>J-DGEU101/2-CP5A</v>
          </cell>
          <cell r="H186">
            <v>142200</v>
          </cell>
          <cell r="I186" t="str">
            <v>J-DGEU101/2-CP3S</v>
          </cell>
          <cell r="J186">
            <v>19080</v>
          </cell>
          <cell r="K186" t="str">
            <v>J-DGEU101/2-CP4S</v>
          </cell>
          <cell r="L186">
            <v>29280</v>
          </cell>
          <cell r="M186" t="str">
            <v>J-DGEU101/2-CP5S</v>
          </cell>
          <cell r="N186">
            <v>40200</v>
          </cell>
        </row>
        <row r="187">
          <cell r="A187" t="str">
            <v>DG-EU101/2</v>
          </cell>
          <cell r="B187" t="str">
            <v>卸</v>
          </cell>
          <cell r="C187" t="str">
            <v>J-DGEU101/2-CP3A</v>
          </cell>
          <cell r="D187">
            <v>21240</v>
          </cell>
          <cell r="E187" t="str">
            <v>J-DGEU101/2-CP4A</v>
          </cell>
          <cell r="F187">
            <v>91680</v>
          </cell>
          <cell r="G187" t="str">
            <v>J-DGEU101/2-CP5A</v>
          </cell>
          <cell r="H187">
            <v>96600</v>
          </cell>
          <cell r="I187" t="str">
            <v>J-DGEU101/2-CP3S</v>
          </cell>
          <cell r="J187">
            <v>13320</v>
          </cell>
          <cell r="K187" t="str">
            <v>J-DGEU101/2-CP4S</v>
          </cell>
          <cell r="L187">
            <v>20640</v>
          </cell>
          <cell r="M187" t="str">
            <v>J-DGEU101/2-CP5S</v>
          </cell>
          <cell r="N187">
            <v>28200</v>
          </cell>
        </row>
        <row r="188">
          <cell r="A188" t="str">
            <v>DG-EU101/2</v>
          </cell>
          <cell r="B188" t="str">
            <v>マルセ</v>
          </cell>
          <cell r="C188" t="str">
            <v>J-DGEU101/2-CP3A</v>
          </cell>
          <cell r="D188">
            <v>14400</v>
          </cell>
          <cell r="E188" t="str">
            <v>J-DGEU101/2-CP4A</v>
          </cell>
          <cell r="F188">
            <v>73440</v>
          </cell>
          <cell r="G188" t="str">
            <v>J-DGEU101/2-CP5A</v>
          </cell>
          <cell r="H188">
            <v>91800</v>
          </cell>
          <cell r="I188" t="str">
            <v>J-DGEU101/2-CP3S</v>
          </cell>
          <cell r="J188">
            <v>9000</v>
          </cell>
          <cell r="K188" t="str">
            <v>J-DGEU101/2-CP4S</v>
          </cell>
          <cell r="L188">
            <v>13920</v>
          </cell>
          <cell r="M188" t="str">
            <v>J-DGEU101/2-CP5S</v>
          </cell>
          <cell r="N188">
            <v>19200</v>
          </cell>
        </row>
        <row r="189">
          <cell r="A189" t="str">
            <v>DG-EU201/1</v>
          </cell>
          <cell r="B189" t="str">
            <v>参考価格</v>
          </cell>
          <cell r="C189" t="str">
            <v>J-DGEU201/1-CP3A</v>
          </cell>
          <cell r="D189">
            <v>30780</v>
          </cell>
          <cell r="E189" t="str">
            <v>J-DGEU201/1-CP4A</v>
          </cell>
          <cell r="F189">
            <v>134400</v>
          </cell>
          <cell r="G189" t="str">
            <v>J-DGEU201/1-CP5A</v>
          </cell>
          <cell r="H189">
            <v>141000</v>
          </cell>
          <cell r="I189" t="str">
            <v>J-DGEU201/1-CP3S</v>
          </cell>
          <cell r="J189">
            <v>19080</v>
          </cell>
          <cell r="K189" t="str">
            <v>J-DGEU201/1-CP4S</v>
          </cell>
          <cell r="L189">
            <v>29760</v>
          </cell>
          <cell r="M189" t="str">
            <v>J-DGEU201/1-CP5S</v>
          </cell>
          <cell r="N189">
            <v>40800</v>
          </cell>
        </row>
        <row r="190">
          <cell r="A190" t="str">
            <v>DG-EU201/1</v>
          </cell>
          <cell r="B190" t="str">
            <v>卸</v>
          </cell>
          <cell r="C190" t="str">
            <v>J-DGEU201/1-CP3A</v>
          </cell>
          <cell r="D190">
            <v>21600</v>
          </cell>
          <cell r="E190" t="str">
            <v>J-DGEU201/1-CP4A</v>
          </cell>
          <cell r="F190">
            <v>90720</v>
          </cell>
          <cell r="G190" t="str">
            <v>J-DGEU201/1-CP5A</v>
          </cell>
          <cell r="H190">
            <v>95400</v>
          </cell>
          <cell r="I190" t="str">
            <v>J-DGEU201/1-CP3S</v>
          </cell>
          <cell r="J190">
            <v>13680</v>
          </cell>
          <cell r="K190" t="str">
            <v>J-DGEU201/1-CP4S</v>
          </cell>
          <cell r="L190">
            <v>21120</v>
          </cell>
          <cell r="M190" t="str">
            <v>J-DGEU201/1-CP5S</v>
          </cell>
          <cell r="N190">
            <v>28800</v>
          </cell>
        </row>
        <row r="191">
          <cell r="A191" t="str">
            <v>DG-EU201/1</v>
          </cell>
          <cell r="B191" t="str">
            <v>マルセ</v>
          </cell>
          <cell r="C191" t="str">
            <v>J-DGEU201/1-CP3A</v>
          </cell>
          <cell r="D191">
            <v>14760</v>
          </cell>
          <cell r="E191" t="str">
            <v>J-DGEU201/1-CP4A</v>
          </cell>
          <cell r="F191">
            <v>72480</v>
          </cell>
          <cell r="G191" t="str">
            <v>J-DGEU201/1-CP5A</v>
          </cell>
          <cell r="H191">
            <v>90600</v>
          </cell>
          <cell r="I191" t="str">
            <v>J-DGEU201/1-CP3S</v>
          </cell>
          <cell r="J191">
            <v>9000</v>
          </cell>
          <cell r="K191" t="str">
            <v>J-DGEU201/1-CP4S</v>
          </cell>
          <cell r="L191">
            <v>14400</v>
          </cell>
          <cell r="M191" t="str">
            <v>J-DGEU201/1-CP5S</v>
          </cell>
          <cell r="N191">
            <v>19200</v>
          </cell>
        </row>
        <row r="192">
          <cell r="A192" t="str">
            <v>DG-EU201/2</v>
          </cell>
          <cell r="B192" t="str">
            <v>参考価格</v>
          </cell>
          <cell r="C192" t="str">
            <v>J-DGEU201/2-CP3A</v>
          </cell>
          <cell r="D192">
            <v>37440</v>
          </cell>
          <cell r="E192" t="str">
            <v>J-DGEU201/2-CP4A</v>
          </cell>
          <cell r="F192">
            <v>140640</v>
          </cell>
          <cell r="G192" t="str">
            <v>J-DGEU201/2-CP5A</v>
          </cell>
          <cell r="H192">
            <v>148200</v>
          </cell>
          <cell r="I192" t="str">
            <v>J-DGEU201/2-CP3S</v>
          </cell>
          <cell r="J192">
            <v>23400</v>
          </cell>
          <cell r="K192" t="str">
            <v>J-DGEU201/2-CP4S</v>
          </cell>
          <cell r="L192">
            <v>36480</v>
          </cell>
          <cell r="M192" t="str">
            <v>J-DGEU201/2-CP5S</v>
          </cell>
          <cell r="N192">
            <v>49200</v>
          </cell>
        </row>
        <row r="193">
          <cell r="A193" t="str">
            <v>DG-EU201/2</v>
          </cell>
          <cell r="B193" t="str">
            <v>卸</v>
          </cell>
          <cell r="C193" t="str">
            <v>J-DGEU201/2-CP3A</v>
          </cell>
          <cell r="D193">
            <v>26280</v>
          </cell>
          <cell r="E193" t="str">
            <v>J-DGEU201/2-CP4A</v>
          </cell>
          <cell r="F193">
            <v>95040</v>
          </cell>
          <cell r="G193" t="str">
            <v>J-DGEU201/2-CP5A</v>
          </cell>
          <cell r="H193">
            <v>100800</v>
          </cell>
          <cell r="I193" t="str">
            <v>J-DGEU201/2-CP3S</v>
          </cell>
          <cell r="J193">
            <v>16560</v>
          </cell>
          <cell r="K193" t="str">
            <v>J-DGEU201/2-CP4S</v>
          </cell>
          <cell r="L193">
            <v>25440</v>
          </cell>
          <cell r="M193" t="str">
            <v>J-DGEU201/2-CP5S</v>
          </cell>
          <cell r="N193">
            <v>34800</v>
          </cell>
        </row>
        <row r="194">
          <cell r="A194" t="str">
            <v>DG-EU201/2</v>
          </cell>
          <cell r="B194" t="str">
            <v>マルセ</v>
          </cell>
          <cell r="C194" t="str">
            <v>J-DGEU201/2-CP3A</v>
          </cell>
          <cell r="D194">
            <v>18000</v>
          </cell>
          <cell r="E194" t="str">
            <v>J-DGEU201/2-CP4A</v>
          </cell>
          <cell r="F194">
            <v>75840</v>
          </cell>
          <cell r="G194" t="str">
            <v>J-DGEU201/2-CP5A</v>
          </cell>
          <cell r="H194">
            <v>95400</v>
          </cell>
          <cell r="I194" t="str">
            <v>J-DGEU201/2-CP3S</v>
          </cell>
          <cell r="J194">
            <v>11160</v>
          </cell>
          <cell r="K194" t="str">
            <v>J-DGEU201/2-CP4S</v>
          </cell>
          <cell r="L194">
            <v>17280</v>
          </cell>
          <cell r="M194" t="str">
            <v>J-DGEU201/2-CP5S</v>
          </cell>
          <cell r="N194">
            <v>23400</v>
          </cell>
        </row>
        <row r="195">
          <cell r="A195" t="str">
            <v>DG-EU201/4</v>
          </cell>
          <cell r="B195" t="str">
            <v>参考価格</v>
          </cell>
          <cell r="C195" t="str">
            <v>J-DGEU201/4-CP3A</v>
          </cell>
          <cell r="D195">
            <v>50940</v>
          </cell>
          <cell r="E195" t="str">
            <v>J-DGEU201/4-CP4A</v>
          </cell>
          <cell r="F195">
            <v>166080</v>
          </cell>
          <cell r="G195" t="str">
            <v>J-DGEU201/4-CP5A</v>
          </cell>
          <cell r="H195">
            <v>176400</v>
          </cell>
          <cell r="I195" t="str">
            <v>J-DGEU201/4-CP3S</v>
          </cell>
          <cell r="J195">
            <v>31680</v>
          </cell>
          <cell r="K195" t="str">
            <v>J-DGEU201/4-CP4S</v>
          </cell>
          <cell r="L195">
            <v>49440</v>
          </cell>
          <cell r="M195" t="str">
            <v>J-DGEU201/4-CP5S</v>
          </cell>
          <cell r="N195">
            <v>67200</v>
          </cell>
        </row>
        <row r="196">
          <cell r="A196" t="str">
            <v>DG-EU201/4</v>
          </cell>
          <cell r="B196" t="str">
            <v>卸</v>
          </cell>
          <cell r="C196" t="str">
            <v>J-DGEU201/4-CP3A</v>
          </cell>
          <cell r="D196">
            <v>36000</v>
          </cell>
          <cell r="E196" t="str">
            <v>J-DGEU201/4-CP4A</v>
          </cell>
          <cell r="F196">
            <v>113760</v>
          </cell>
          <cell r="G196" t="str">
            <v>J-DGEU201/4-CP5A</v>
          </cell>
          <cell r="H196">
            <v>121200</v>
          </cell>
          <cell r="I196" t="str">
            <v>J-DGEU201/4-CP3S</v>
          </cell>
          <cell r="J196">
            <v>22320</v>
          </cell>
          <cell r="K196" t="str">
            <v>J-DGEU201/4-CP4S</v>
          </cell>
          <cell r="L196">
            <v>35040</v>
          </cell>
          <cell r="M196" t="str">
            <v>J-DGEU201/4-CP5S</v>
          </cell>
          <cell r="N196">
            <v>47400</v>
          </cell>
        </row>
        <row r="197">
          <cell r="A197" t="str">
            <v>DG-EU201/4</v>
          </cell>
          <cell r="B197" t="str">
            <v>マルセ</v>
          </cell>
          <cell r="C197" t="str">
            <v>J-DGEU201/4-CP3A</v>
          </cell>
          <cell r="D197">
            <v>24120</v>
          </cell>
          <cell r="E197" t="str">
            <v>J-DGEU201/4-CP4A</v>
          </cell>
          <cell r="F197">
            <v>90240</v>
          </cell>
          <cell r="G197" t="str">
            <v>J-DGEU201/4-CP5A</v>
          </cell>
          <cell r="H197">
            <v>114600</v>
          </cell>
          <cell r="I197" t="str">
            <v>J-DGEU201/4-CP3S</v>
          </cell>
          <cell r="J197">
            <v>15120</v>
          </cell>
          <cell r="K197" t="str">
            <v>J-DGEU201/4-CP4S</v>
          </cell>
          <cell r="L197">
            <v>23520</v>
          </cell>
          <cell r="M197" t="str">
            <v>J-DGEU201/4-CP5S</v>
          </cell>
          <cell r="N197">
            <v>31800</v>
          </cell>
        </row>
        <row r="198">
          <cell r="A198" t="str">
            <v>WJ-NU101/1</v>
          </cell>
          <cell r="B198" t="str">
            <v>参考価格</v>
          </cell>
          <cell r="C198" t="str">
            <v>J-WJNU101/1-CP3A</v>
          </cell>
          <cell r="D198">
            <v>34470</v>
          </cell>
          <cell r="E198" t="str">
            <v>J-WJNU101/1-CP4A</v>
          </cell>
          <cell r="F198">
            <v>136800</v>
          </cell>
          <cell r="G198" t="str">
            <v>J-WJNU101/1-CP5A</v>
          </cell>
          <cell r="H198">
            <v>144000</v>
          </cell>
          <cell r="I198" t="str">
            <v>J-WJNU101/1-CP3S</v>
          </cell>
          <cell r="J198">
            <v>21600</v>
          </cell>
          <cell r="K198" t="str">
            <v>J-WJNU101/1-CP4S</v>
          </cell>
          <cell r="L198">
            <v>33600</v>
          </cell>
          <cell r="M198" t="str">
            <v>J-WJNU101/1-CP5S</v>
          </cell>
          <cell r="N198">
            <v>45600</v>
          </cell>
        </row>
        <row r="199">
          <cell r="A199" t="str">
            <v>WJ-NU101/1</v>
          </cell>
          <cell r="B199" t="str">
            <v>卸</v>
          </cell>
          <cell r="C199" t="str">
            <v>J-WJNU101/1-CP3A</v>
          </cell>
          <cell r="D199">
            <v>24120</v>
          </cell>
          <cell r="E199" t="str">
            <v>J-WJNU101/1-CP4A</v>
          </cell>
          <cell r="F199">
            <v>92160</v>
          </cell>
          <cell r="G199" t="str">
            <v>J-WJNU101/1-CP5A</v>
          </cell>
          <cell r="H199">
            <v>97200</v>
          </cell>
          <cell r="I199" t="str">
            <v>J-WJNU101/1-CP3S</v>
          </cell>
          <cell r="J199">
            <v>15120</v>
          </cell>
          <cell r="K199" t="str">
            <v>J-WJNU101/1-CP4S</v>
          </cell>
          <cell r="L199">
            <v>23520</v>
          </cell>
          <cell r="M199" t="str">
            <v>J-WJNU101/1-CP5S</v>
          </cell>
          <cell r="N199">
            <v>31800</v>
          </cell>
        </row>
        <row r="200">
          <cell r="A200" t="str">
            <v>WJ-NU101/1</v>
          </cell>
          <cell r="B200" t="str">
            <v>マルセ</v>
          </cell>
          <cell r="C200" t="str">
            <v>J-WJNU101/1-CP3A</v>
          </cell>
          <cell r="D200">
            <v>16560</v>
          </cell>
          <cell r="E200" t="str">
            <v>J-WJNU101/1-CP4A</v>
          </cell>
          <cell r="F200">
            <v>73440</v>
          </cell>
          <cell r="G200" t="str">
            <v>J-WJNU101/1-CP5A</v>
          </cell>
          <cell r="H200">
            <v>92400</v>
          </cell>
          <cell r="I200" t="str">
            <v>J-WJNU101/1-CP3S</v>
          </cell>
          <cell r="J200">
            <v>10440</v>
          </cell>
          <cell r="K200" t="str">
            <v>J-WJNU101/1-CP4S</v>
          </cell>
          <cell r="L200">
            <v>15840</v>
          </cell>
          <cell r="M200" t="str">
            <v>J-WJNU101/1-CP5S</v>
          </cell>
          <cell r="N200">
            <v>21600</v>
          </cell>
        </row>
        <row r="201">
          <cell r="A201" t="str">
            <v>WJ-NU101/2</v>
          </cell>
          <cell r="B201" t="str">
            <v>参考価格</v>
          </cell>
          <cell r="C201" t="str">
            <v>J-WJNU101/2-CP3A</v>
          </cell>
          <cell r="D201">
            <v>51720</v>
          </cell>
          <cell r="E201" t="str">
            <v>J-WJNU101/2-CP4A</v>
          </cell>
          <cell r="F201">
            <v>149280</v>
          </cell>
          <cell r="G201" t="str">
            <v>J-WJNU101/2-CP5A</v>
          </cell>
          <cell r="H201">
            <v>160200</v>
          </cell>
          <cell r="I201" t="str">
            <v>J-WJNU101/2-CP3S</v>
          </cell>
          <cell r="J201">
            <v>32400</v>
          </cell>
          <cell r="K201" t="str">
            <v>J-WJNU101/2-CP4S</v>
          </cell>
          <cell r="L201">
            <v>50400</v>
          </cell>
          <cell r="M201" t="str">
            <v>J-WJNU101/2-CP5S</v>
          </cell>
          <cell r="N201">
            <v>68400</v>
          </cell>
        </row>
        <row r="202">
          <cell r="A202" t="str">
            <v>WJ-NU101/2</v>
          </cell>
          <cell r="B202" t="str">
            <v>卸</v>
          </cell>
          <cell r="C202" t="str">
            <v>J-WJNU101/2-CP3A</v>
          </cell>
          <cell r="D202">
            <v>36360</v>
          </cell>
          <cell r="E202" t="str">
            <v>J-WJNU101/2-CP4A</v>
          </cell>
          <cell r="F202">
            <v>101280</v>
          </cell>
          <cell r="G202" t="str">
            <v>J-WJNU101/2-CP5A</v>
          </cell>
          <cell r="H202">
            <v>109200</v>
          </cell>
          <cell r="I202" t="str">
            <v>J-WJNU101/2-CP3S</v>
          </cell>
          <cell r="J202">
            <v>22680</v>
          </cell>
          <cell r="K202" t="str">
            <v>J-WJNU101/2-CP4S</v>
          </cell>
          <cell r="L202">
            <v>35520</v>
          </cell>
          <cell r="M202" t="str">
            <v>J-WJNU101/2-CP5S</v>
          </cell>
          <cell r="N202">
            <v>48000</v>
          </cell>
        </row>
        <row r="203">
          <cell r="A203" t="str">
            <v>WJ-NU101/2</v>
          </cell>
          <cell r="B203" t="str">
            <v>マルセ</v>
          </cell>
          <cell r="C203" t="str">
            <v>J-WJNU101/2-CP3A</v>
          </cell>
          <cell r="D203">
            <v>24480</v>
          </cell>
          <cell r="E203" t="str">
            <v>J-WJNU101/2-CP4A</v>
          </cell>
          <cell r="F203">
            <v>79680</v>
          </cell>
          <cell r="G203" t="str">
            <v>J-WJNU101/2-CP5A</v>
          </cell>
          <cell r="H203">
            <v>102000</v>
          </cell>
          <cell r="I203" t="str">
            <v>J-WJNU101/2-CP3S</v>
          </cell>
          <cell r="J203">
            <v>15480</v>
          </cell>
          <cell r="K203" t="str">
            <v>J-WJNU101/2-CP4S</v>
          </cell>
          <cell r="L203">
            <v>24000</v>
          </cell>
          <cell r="M203" t="str">
            <v>J-WJNU101/2-CP5S</v>
          </cell>
          <cell r="N203">
            <v>32400</v>
          </cell>
        </row>
        <row r="204">
          <cell r="A204" t="str">
            <v>WJ-NU201/1</v>
          </cell>
          <cell r="B204" t="str">
            <v>参考価格</v>
          </cell>
          <cell r="C204" t="str">
            <v>J-WJNU201/1-CP3A</v>
          </cell>
          <cell r="D204">
            <v>72840</v>
          </cell>
          <cell r="E204" t="str">
            <v>J-WJNU201/1-CP4A</v>
          </cell>
          <cell r="F204">
            <v>160320</v>
          </cell>
          <cell r="G204" t="str">
            <v>J-WJNU201/1-CP5A</v>
          </cell>
          <cell r="H204">
            <v>175800</v>
          </cell>
          <cell r="I204" t="str">
            <v>J-WJNU201/1-CP3S</v>
          </cell>
          <cell r="J204">
            <v>45360</v>
          </cell>
          <cell r="K204" t="str">
            <v>J-WJNU201/1-CP4S</v>
          </cell>
          <cell r="L204">
            <v>71040</v>
          </cell>
          <cell r="M204" t="str">
            <v>J-WJNU201/1-CP5S</v>
          </cell>
          <cell r="N204">
            <v>96000</v>
          </cell>
        </row>
        <row r="205">
          <cell r="A205" t="str">
            <v>WJ-NU201/1</v>
          </cell>
          <cell r="B205" t="str">
            <v>卸</v>
          </cell>
          <cell r="C205" t="str">
            <v>J-WJNU201/1-CP3A</v>
          </cell>
          <cell r="D205">
            <v>51480</v>
          </cell>
          <cell r="E205" t="str">
            <v>J-WJNU201/1-CP4A</v>
          </cell>
          <cell r="F205">
            <v>108960</v>
          </cell>
          <cell r="G205" t="str">
            <v>J-WJNU201/1-CP5A</v>
          </cell>
          <cell r="H205">
            <v>120000</v>
          </cell>
          <cell r="I205" t="str">
            <v>J-WJNU201/1-CP3S</v>
          </cell>
          <cell r="J205">
            <v>32040</v>
          </cell>
          <cell r="K205" t="str">
            <v>J-WJNU201/1-CP4S</v>
          </cell>
          <cell r="L205">
            <v>49920</v>
          </cell>
          <cell r="M205" t="str">
            <v>J-WJNU201/1-CP5S</v>
          </cell>
          <cell r="N205">
            <v>67800</v>
          </cell>
        </row>
        <row r="206">
          <cell r="A206" t="str">
            <v>WJ-NU201/1</v>
          </cell>
          <cell r="B206" t="str">
            <v>マルセ</v>
          </cell>
          <cell r="C206" t="str">
            <v>J-WJNU201/1-CP3A</v>
          </cell>
          <cell r="D206">
            <v>34560</v>
          </cell>
          <cell r="E206" t="str">
            <v>J-WJNU201/1-CP4A</v>
          </cell>
          <cell r="F206">
            <v>84960</v>
          </cell>
          <cell r="G206" t="str">
            <v>J-WJNU201/1-CP5A</v>
          </cell>
          <cell r="H206">
            <v>110400</v>
          </cell>
          <cell r="I206" t="str">
            <v>J-WJNU201/1-CP3S</v>
          </cell>
          <cell r="J206">
            <v>21600</v>
          </cell>
          <cell r="K206" t="str">
            <v>J-WJNU201/1-CP4S</v>
          </cell>
          <cell r="L206">
            <v>33600</v>
          </cell>
          <cell r="M206" t="str">
            <v>J-WJNU201/1-CP5S</v>
          </cell>
          <cell r="N206">
            <v>45600</v>
          </cell>
        </row>
        <row r="207">
          <cell r="A207" t="str">
            <v>WJ-NU201/2</v>
          </cell>
          <cell r="B207" t="str">
            <v>参考価格</v>
          </cell>
          <cell r="C207" t="str">
            <v>J-WJNU201/2-CP3A</v>
          </cell>
          <cell r="D207">
            <v>98970</v>
          </cell>
          <cell r="E207" t="str">
            <v>J-WJNU201/2-CP4A</v>
          </cell>
          <cell r="F207">
            <v>178560</v>
          </cell>
          <cell r="G207" t="str">
            <v>J-WJNU201/2-CP5A</v>
          </cell>
          <cell r="H207">
            <v>199800</v>
          </cell>
          <cell r="I207" t="str">
            <v>J-WJNU201/2-CP3S</v>
          </cell>
          <cell r="J207">
            <v>61920</v>
          </cell>
          <cell r="K207" t="str">
            <v>J-WJNU201/2-CP4S</v>
          </cell>
          <cell r="L207">
            <v>96000</v>
          </cell>
          <cell r="M207" t="str">
            <v>J-WJNU201/2-CP5S</v>
          </cell>
          <cell r="N207">
            <v>130800</v>
          </cell>
        </row>
        <row r="208">
          <cell r="A208" t="str">
            <v>WJ-NU201/2</v>
          </cell>
          <cell r="B208" t="str">
            <v>卸</v>
          </cell>
          <cell r="C208" t="str">
            <v>J-WJNU201/2-CP3A</v>
          </cell>
          <cell r="D208">
            <v>69840</v>
          </cell>
          <cell r="E208" t="str">
            <v>J-WJNU201/2-CP4A</v>
          </cell>
          <cell r="F208">
            <v>121920</v>
          </cell>
          <cell r="G208" t="str">
            <v>J-WJNU201/2-CP5A</v>
          </cell>
          <cell r="H208">
            <v>136800</v>
          </cell>
          <cell r="I208" t="str">
            <v>J-WJNU201/2-CP3S</v>
          </cell>
          <cell r="J208">
            <v>43560</v>
          </cell>
          <cell r="K208" t="str">
            <v>J-WJNU201/2-CP4S</v>
          </cell>
          <cell r="L208">
            <v>67680</v>
          </cell>
          <cell r="M208" t="str">
            <v>J-WJNU201/2-CP5S</v>
          </cell>
          <cell r="N208">
            <v>91800</v>
          </cell>
        </row>
        <row r="209">
          <cell r="A209" t="str">
            <v>WJ-NU201/2</v>
          </cell>
          <cell r="B209" t="str">
            <v>マルセ</v>
          </cell>
          <cell r="C209" t="str">
            <v>J-WJNU201/2-CP3A</v>
          </cell>
          <cell r="D209">
            <v>47160</v>
          </cell>
          <cell r="E209" t="str">
            <v>J-WJNU201/2-CP4A</v>
          </cell>
          <cell r="F209">
            <v>94080</v>
          </cell>
          <cell r="G209" t="str">
            <v>J-WJNU201/2-CP5A</v>
          </cell>
          <cell r="H209">
            <v>124800</v>
          </cell>
          <cell r="I209" t="str">
            <v>J-WJNU201/2-CP3S</v>
          </cell>
          <cell r="J209">
            <v>29520</v>
          </cell>
          <cell r="K209" t="str">
            <v>J-WJNU201/2-CP4S</v>
          </cell>
          <cell r="L209">
            <v>45600</v>
          </cell>
          <cell r="M209" t="str">
            <v>J-WJNU201/2-CP5S</v>
          </cell>
          <cell r="N209">
            <v>62400</v>
          </cell>
        </row>
        <row r="210">
          <cell r="A210" t="str">
            <v>WJ-NU201/4</v>
          </cell>
          <cell r="B210" t="str">
            <v>参考価格</v>
          </cell>
          <cell r="C210" t="str">
            <v>J-WJNU201/4-CP3A</v>
          </cell>
          <cell r="D210">
            <v>114330</v>
          </cell>
          <cell r="E210" t="str">
            <v>J-WJNU201/4-CP4A</v>
          </cell>
          <cell r="F210">
            <v>205440</v>
          </cell>
          <cell r="G210" t="str">
            <v>J-WJNU201/4-CP5A</v>
          </cell>
          <cell r="H210">
            <v>229200</v>
          </cell>
          <cell r="I210" t="str">
            <v>J-WJNU201/4-CP3S</v>
          </cell>
          <cell r="J210">
            <v>71640</v>
          </cell>
          <cell r="K210" t="str">
            <v>J-WJNU201/4-CP4S</v>
          </cell>
          <cell r="L210">
            <v>111360</v>
          </cell>
          <cell r="M210" t="str">
            <v>J-WJNU201/4-CP5S</v>
          </cell>
          <cell r="N210">
            <v>150600</v>
          </cell>
        </row>
        <row r="211">
          <cell r="A211" t="str">
            <v>WJ-NU201/4</v>
          </cell>
          <cell r="B211" t="str">
            <v>卸</v>
          </cell>
          <cell r="C211" t="str">
            <v>J-WJNU201/4-CP3A</v>
          </cell>
          <cell r="D211">
            <v>80640</v>
          </cell>
          <cell r="E211" t="str">
            <v>J-WJNU201/4-CP4A</v>
          </cell>
          <cell r="F211">
            <v>141600</v>
          </cell>
          <cell r="G211" t="str">
            <v>J-WJNU201/4-CP5A</v>
          </cell>
          <cell r="H211">
            <v>158400</v>
          </cell>
          <cell r="I211" t="str">
            <v>J-WJNU201/4-CP3S</v>
          </cell>
          <cell r="J211">
            <v>50400</v>
          </cell>
          <cell r="K211" t="str">
            <v>J-WJNU201/4-CP4S</v>
          </cell>
          <cell r="L211">
            <v>78240</v>
          </cell>
          <cell r="M211" t="str">
            <v>J-WJNU201/4-CP5S</v>
          </cell>
          <cell r="N211">
            <v>106200</v>
          </cell>
        </row>
        <row r="212">
          <cell r="A212" t="str">
            <v>WJ-NU201/4</v>
          </cell>
          <cell r="B212" t="str">
            <v>マルセ</v>
          </cell>
          <cell r="C212" t="str">
            <v>J-WJNU201/4-CP3A</v>
          </cell>
          <cell r="D212">
            <v>54360</v>
          </cell>
          <cell r="E212" t="str">
            <v>J-WJNU201/4-CP4A</v>
          </cell>
          <cell r="F212">
            <v>109440</v>
          </cell>
          <cell r="G212" t="str">
            <v>J-WJNU201/4-CP5A</v>
          </cell>
          <cell r="H212">
            <v>145200</v>
          </cell>
          <cell r="I212" t="str">
            <v>J-WJNU201/4-CP3S</v>
          </cell>
          <cell r="J212">
            <v>34200</v>
          </cell>
          <cell r="K212" t="str">
            <v>J-WJNU201/4-CP4S</v>
          </cell>
          <cell r="L212">
            <v>52800</v>
          </cell>
          <cell r="M212" t="str">
            <v>J-WJNU201/4-CP5S</v>
          </cell>
          <cell r="N212">
            <v>72000</v>
          </cell>
        </row>
        <row r="213">
          <cell r="A213" t="str">
            <v>WJ-GXD300UX</v>
          </cell>
          <cell r="B213" t="str">
            <v>参考価格</v>
          </cell>
          <cell r="C213" t="str">
            <v>J-WJGXD300UX-CP3A</v>
          </cell>
          <cell r="D213">
            <v>61740</v>
          </cell>
          <cell r="E213" t="str">
            <v>J-WJGXD300UX-CP4A</v>
          </cell>
          <cell r="F213">
            <v>113280</v>
          </cell>
          <cell r="G213" t="str">
            <v>J-WJGXD300UX-CP5A</v>
          </cell>
          <cell r="H213">
            <v>126600</v>
          </cell>
          <cell r="I213" t="str">
            <v>J-WJGXD300UX-CP3S</v>
          </cell>
          <cell r="J213">
            <v>38520</v>
          </cell>
          <cell r="K213" t="str">
            <v>J-WJGXD300UX-CP4S</v>
          </cell>
          <cell r="L213">
            <v>60000</v>
          </cell>
          <cell r="M213" t="str">
            <v>J-WJGXD300UX-CP5S</v>
          </cell>
          <cell r="N213">
            <v>81600</v>
          </cell>
        </row>
        <row r="214">
          <cell r="A214" t="str">
            <v>WJ-GXD300UX</v>
          </cell>
          <cell r="B214" t="str">
            <v>卸</v>
          </cell>
          <cell r="C214" t="str">
            <v>J-WJGXD300UX-CP3A</v>
          </cell>
          <cell r="D214">
            <v>43560</v>
          </cell>
          <cell r="E214" t="str">
            <v>J-WJGXD300UX-CP4A</v>
          </cell>
          <cell r="F214">
            <v>74400</v>
          </cell>
          <cell r="G214" t="str">
            <v>J-WJGXD300UX-CP5A</v>
          </cell>
          <cell r="H214">
            <v>83400</v>
          </cell>
          <cell r="I214" t="str">
            <v>J-WJGXD300UX-CP3S</v>
          </cell>
          <cell r="J214">
            <v>27360</v>
          </cell>
          <cell r="K214" t="str">
            <v>J-WJGXD300UX-CP4S</v>
          </cell>
          <cell r="L214">
            <v>42240</v>
          </cell>
          <cell r="M214" t="str">
            <v>J-WJGXD300UX-CP5S</v>
          </cell>
          <cell r="N214">
            <v>57600</v>
          </cell>
        </row>
        <row r="215">
          <cell r="A215" t="str">
            <v>WJ-GXD300UX</v>
          </cell>
          <cell r="B215" t="str">
            <v>マルセ</v>
          </cell>
          <cell r="C215" t="str">
            <v>J-WJGXD300UX-CP3A</v>
          </cell>
          <cell r="D215">
            <v>29520</v>
          </cell>
          <cell r="E215" t="str">
            <v>J-WJGXD300UX-CP4A</v>
          </cell>
          <cell r="F215">
            <v>56160</v>
          </cell>
          <cell r="G215" t="str">
            <v>J-WJGXD300UX-CP5A</v>
          </cell>
          <cell r="H215">
            <v>75000</v>
          </cell>
          <cell r="I215" t="str">
            <v>J-WJGXD300UX-CP3S</v>
          </cell>
          <cell r="J215">
            <v>18360</v>
          </cell>
          <cell r="K215" t="str">
            <v>J-WJGXD300UX-CP4S</v>
          </cell>
          <cell r="L215">
            <v>28800</v>
          </cell>
          <cell r="M215" t="str">
            <v>J-WJGXD300UX-CP5S</v>
          </cell>
          <cell r="N215">
            <v>39000</v>
          </cell>
        </row>
        <row r="216">
          <cell r="A216" t="str">
            <v>WV-S1536LNS</v>
          </cell>
          <cell r="B216" t="str">
            <v>参考価格</v>
          </cell>
          <cell r="C216" t="str">
            <v>J-WVS1536LNS-CP3A</v>
          </cell>
          <cell r="D216">
            <v>42120</v>
          </cell>
          <cell r="E216" t="str">
            <v>J-WVS1536LNS-CP4A</v>
          </cell>
          <cell r="F216">
            <v>205920</v>
          </cell>
          <cell r="G216" t="str">
            <v>J-WVS1536LNS-CP5A</v>
          </cell>
          <cell r="H216">
            <v>253800</v>
          </cell>
          <cell r="I216" t="str">
            <v>J-WVS1536LNS-CP3S</v>
          </cell>
          <cell r="J216">
            <v>36360</v>
          </cell>
          <cell r="K216" t="str">
            <v>J-WVS1536LNS-CP４S</v>
          </cell>
          <cell r="L216">
            <v>88800</v>
          </cell>
          <cell r="M216" t="str">
            <v>J-WVS1536LNS-CP5S</v>
          </cell>
          <cell r="N216">
            <v>120600</v>
          </cell>
        </row>
        <row r="217">
          <cell r="A217" t="str">
            <v>WV-S1536LNS</v>
          </cell>
          <cell r="B217" t="str">
            <v>卸</v>
          </cell>
          <cell r="C217" t="str">
            <v>J-WVS1536LNS-CP3A</v>
          </cell>
          <cell r="D217">
            <v>31680</v>
          </cell>
          <cell r="E217" t="str">
            <v>J-WVS1536LNS-CP4A</v>
          </cell>
          <cell r="F217">
            <v>144960</v>
          </cell>
          <cell r="G217" t="str">
            <v>J-WVS1536LNS-CP5A</v>
          </cell>
          <cell r="H217">
            <v>178800</v>
          </cell>
          <cell r="I217" t="str">
            <v>J-WVS1536LNS-CP3S</v>
          </cell>
          <cell r="J217">
            <v>25560</v>
          </cell>
          <cell r="K217" t="str">
            <v>J-WVS1536LNS-CP４S</v>
          </cell>
          <cell r="L217">
            <v>62400</v>
          </cell>
          <cell r="M217" t="str">
            <v>J-WVS1536LNS-CP5S</v>
          </cell>
          <cell r="N217">
            <v>85200</v>
          </cell>
        </row>
        <row r="218">
          <cell r="A218" t="str">
            <v>WV-S1536LNS</v>
          </cell>
          <cell r="B218" t="str">
            <v>マルセ</v>
          </cell>
          <cell r="C218" t="str">
            <v>J-WVS1536LNS-CP3A</v>
          </cell>
          <cell r="D218">
            <v>27720</v>
          </cell>
          <cell r="E218" t="str">
            <v>J-WVS1536LNS-CP4A</v>
          </cell>
          <cell r="F218">
            <v>97920</v>
          </cell>
          <cell r="G218" t="str">
            <v>J-WVS1536LNS-CP5A</v>
          </cell>
          <cell r="H218">
            <v>145200</v>
          </cell>
          <cell r="I218" t="str">
            <v>J-WVS1536LNS-CP3S</v>
          </cell>
          <cell r="J218">
            <v>17280</v>
          </cell>
          <cell r="K218" t="str">
            <v>J-WVS1536LNS-CP４S</v>
          </cell>
          <cell r="L218">
            <v>42240</v>
          </cell>
          <cell r="M218" t="str">
            <v>J-WVS1536LNS-CP5S</v>
          </cell>
          <cell r="N218">
            <v>57600</v>
          </cell>
        </row>
        <row r="219">
          <cell r="A219" t="str">
            <v>WV-S15500-V3LN</v>
          </cell>
          <cell r="B219" t="str">
            <v>参考価格</v>
          </cell>
          <cell r="C219" t="str">
            <v>J-WVS15500V3LN-CP3A</v>
          </cell>
          <cell r="D219">
            <v>19800</v>
          </cell>
          <cell r="E219" t="str">
            <v>J-WVS15500V3LN-CP4A</v>
          </cell>
          <cell r="F219">
            <v>96960</v>
          </cell>
          <cell r="G219" t="str">
            <v>J-WVS15500V3LN-CP5A</v>
          </cell>
          <cell r="H219">
            <v>120000</v>
          </cell>
          <cell r="I219" t="str">
            <v>J-WVS15500V3LN-CP3S</v>
          </cell>
          <cell r="J219">
            <v>16920</v>
          </cell>
          <cell r="K219" t="str">
            <v>J-WVS15500V3LN-CP４S</v>
          </cell>
          <cell r="L219">
            <v>41760</v>
          </cell>
          <cell r="M219" t="str">
            <v>J-WVS15500V3LN-CP5S</v>
          </cell>
          <cell r="N219">
            <v>57000</v>
          </cell>
        </row>
        <row r="220">
          <cell r="A220" t="str">
            <v>WV-S15500-V3LN</v>
          </cell>
          <cell r="B220" t="str">
            <v>卸</v>
          </cell>
          <cell r="C220" t="str">
            <v>J-WVS15500V3LN-CP3A</v>
          </cell>
          <cell r="D220">
            <v>15120</v>
          </cell>
          <cell r="E220" t="str">
            <v>J-WVS15500V3LN-CP4A</v>
          </cell>
          <cell r="F220">
            <v>68160</v>
          </cell>
          <cell r="G220" t="str">
            <v>J-WVS15500V3LN-CP5A</v>
          </cell>
          <cell r="H220">
            <v>84600</v>
          </cell>
          <cell r="I220" t="str">
            <v>J-WVS15500V3LN-CP3S</v>
          </cell>
          <cell r="J220">
            <v>11880</v>
          </cell>
          <cell r="K220" t="str">
            <v>J-WVS15500V3LN-CP４S</v>
          </cell>
          <cell r="L220">
            <v>29760</v>
          </cell>
          <cell r="M220" t="str">
            <v>J-WVS15500V3LN-CP5S</v>
          </cell>
          <cell r="N220">
            <v>40200</v>
          </cell>
        </row>
        <row r="221">
          <cell r="A221" t="str">
            <v>WV-S15500-V3LN</v>
          </cell>
          <cell r="B221" t="str">
            <v>マルセ</v>
          </cell>
          <cell r="C221" t="str">
            <v>J-WVS15500V3LN-CP3A</v>
          </cell>
          <cell r="D221">
            <v>12960</v>
          </cell>
          <cell r="E221" t="str">
            <v>J-WVS15500V3LN-CP4A</v>
          </cell>
          <cell r="F221">
            <v>46080</v>
          </cell>
          <cell r="G221" t="str">
            <v>J-WVS15500V3LN-CP5A</v>
          </cell>
          <cell r="H221">
            <v>57000</v>
          </cell>
          <cell r="I221" t="str">
            <v>J-WVS15500V3LN-CP3S</v>
          </cell>
          <cell r="J221">
            <v>8280</v>
          </cell>
          <cell r="K221" t="str">
            <v>J-WVS15500V3LN-CP４S</v>
          </cell>
          <cell r="L221">
            <v>20160</v>
          </cell>
          <cell r="M221" t="str">
            <v>J-WVS15500V3LN-CP5S</v>
          </cell>
          <cell r="N221">
            <v>27000</v>
          </cell>
        </row>
        <row r="222">
          <cell r="A222" t="str">
            <v>WV-S15700-V2LK</v>
          </cell>
          <cell r="B222" t="str">
            <v>参考価格</v>
          </cell>
          <cell r="C222" t="str">
            <v>J-WVS15700V2LK-CP3A</v>
          </cell>
          <cell r="D222">
            <v>50760</v>
          </cell>
          <cell r="E222" t="str">
            <v>J-WVS15700V2LK-CP４A</v>
          </cell>
          <cell r="F222">
            <v>247200</v>
          </cell>
          <cell r="G222" t="str">
            <v>J-WVS15700V2LK-CP5A</v>
          </cell>
          <cell r="H222">
            <v>304800</v>
          </cell>
          <cell r="I222" t="str">
            <v>J-WVS15700V2LK-CP3S</v>
          </cell>
          <cell r="J222">
            <v>43560</v>
          </cell>
          <cell r="K222" t="str">
            <v>J-WVS15700V2LK-CP４S</v>
          </cell>
          <cell r="L222">
            <v>106560</v>
          </cell>
          <cell r="M222" t="str">
            <v>J-WVS15700V2LK-CP5S</v>
          </cell>
          <cell r="N222">
            <v>144600</v>
          </cell>
        </row>
        <row r="223">
          <cell r="A223" t="str">
            <v>WV-S15700-V2LK</v>
          </cell>
          <cell r="B223" t="str">
            <v>卸</v>
          </cell>
          <cell r="C223" t="str">
            <v>J-WVS15700V2LK-CP3A</v>
          </cell>
          <cell r="D223">
            <v>38160</v>
          </cell>
          <cell r="E223" t="str">
            <v>J-WVS15700V2LK-CP４A</v>
          </cell>
          <cell r="F223">
            <v>173760</v>
          </cell>
          <cell r="G223" t="str">
            <v>J-WVS15700V2LK-CP5A</v>
          </cell>
          <cell r="H223">
            <v>214800</v>
          </cell>
          <cell r="I223" t="str">
            <v>J-WVS15700V2LK-CP3S</v>
          </cell>
          <cell r="J223">
            <v>30600</v>
          </cell>
          <cell r="K223" t="str">
            <v>J-WVS15700V2LK-CP４S</v>
          </cell>
          <cell r="L223">
            <v>75360</v>
          </cell>
          <cell r="M223" t="str">
            <v>J-WVS15700V2LK-CP5S</v>
          </cell>
          <cell r="N223">
            <v>102000</v>
          </cell>
        </row>
        <row r="224">
          <cell r="A224" t="str">
            <v>WV-S15700-V2LK</v>
          </cell>
          <cell r="B224" t="str">
            <v>マルセ</v>
          </cell>
          <cell r="C224" t="str">
            <v>J-WVS15700V2LK-CP3A</v>
          </cell>
          <cell r="D224">
            <v>33120</v>
          </cell>
          <cell r="E224" t="str">
            <v>J-WVS15700V2LK-CP４A</v>
          </cell>
          <cell r="F224">
            <v>117600</v>
          </cell>
          <cell r="G224" t="str">
            <v>J-WVS15700V2LK-CP5A</v>
          </cell>
          <cell r="H224">
            <v>145200</v>
          </cell>
          <cell r="I224" t="str">
            <v>J-WVS15700V2LK-CP3S</v>
          </cell>
          <cell r="J224">
            <v>20520</v>
          </cell>
          <cell r="K224" t="str">
            <v>J-WVS15700V2LK-CP４S</v>
          </cell>
          <cell r="L224">
            <v>50880</v>
          </cell>
          <cell r="M224" t="str">
            <v>J-WVS15700V2LK-CP5S</v>
          </cell>
          <cell r="N224">
            <v>69000</v>
          </cell>
        </row>
        <row r="225">
          <cell r="A225" t="str">
            <v>WV-S15700-V2LN</v>
          </cell>
          <cell r="B225" t="str">
            <v>参考価格</v>
          </cell>
          <cell r="C225" t="str">
            <v>J-WVS15700V2LN-CP3A</v>
          </cell>
          <cell r="D225">
            <v>23040</v>
          </cell>
          <cell r="E225" t="str">
            <v>J-WVS15700V2LN-CP4A</v>
          </cell>
          <cell r="F225">
            <v>112320</v>
          </cell>
          <cell r="G225" t="str">
            <v>J-WVS15700V2LN-CP5A</v>
          </cell>
          <cell r="H225">
            <v>138600</v>
          </cell>
          <cell r="I225" t="str">
            <v>J-WVS15700V2LN-CP3S</v>
          </cell>
          <cell r="J225">
            <v>19800</v>
          </cell>
          <cell r="K225" t="str">
            <v>J-WVS15700V2LN-CP４S</v>
          </cell>
          <cell r="L225">
            <v>48480</v>
          </cell>
          <cell r="M225" t="str">
            <v>J-WVS15700V2LN-CP5S</v>
          </cell>
          <cell r="N225">
            <v>66000</v>
          </cell>
        </row>
        <row r="226">
          <cell r="A226" t="str">
            <v>WV-S15700-V2LN</v>
          </cell>
          <cell r="B226" t="str">
            <v>卸</v>
          </cell>
          <cell r="C226" t="str">
            <v>J-WVS15700V2LN-CP3A</v>
          </cell>
          <cell r="D226">
            <v>17280</v>
          </cell>
          <cell r="E226" t="str">
            <v>J-WVS15700V2LN-CP4A</v>
          </cell>
          <cell r="F226">
            <v>78720</v>
          </cell>
          <cell r="G226" t="str">
            <v>J-WVS15700V2LN-CP5A</v>
          </cell>
          <cell r="H226">
            <v>97200</v>
          </cell>
          <cell r="I226" t="str">
            <v>J-WVS15700V2LN-CP3S</v>
          </cell>
          <cell r="J226">
            <v>14040</v>
          </cell>
          <cell r="K226" t="str">
            <v>J-WVS15700V2LN-CP４S</v>
          </cell>
          <cell r="L226">
            <v>34080</v>
          </cell>
          <cell r="M226" t="str">
            <v>J-WVS15700V2LN-CP5S</v>
          </cell>
          <cell r="N226">
            <v>46200</v>
          </cell>
        </row>
        <row r="227">
          <cell r="A227" t="str">
            <v>WV-S15700-V2LN</v>
          </cell>
          <cell r="B227" t="str">
            <v>マルセ</v>
          </cell>
          <cell r="C227" t="str">
            <v>J-WVS15700V2LN-CP3A</v>
          </cell>
          <cell r="D227">
            <v>15120</v>
          </cell>
          <cell r="E227" t="str">
            <v>J-WVS15700V2LN-CP4A</v>
          </cell>
          <cell r="F227">
            <v>53280</v>
          </cell>
          <cell r="G227" t="str">
            <v>J-WVS15700V2LN-CP5A</v>
          </cell>
          <cell r="H227">
            <v>66000</v>
          </cell>
          <cell r="I227" t="str">
            <v>J-WVS15700V2LN-CP3S</v>
          </cell>
          <cell r="J227">
            <v>9360</v>
          </cell>
          <cell r="K227" t="str">
            <v>J-WVS15700V2LN-CP４S</v>
          </cell>
          <cell r="L227">
            <v>23040</v>
          </cell>
          <cell r="M227" t="str">
            <v>J-WVS15700V2LN-CP5S</v>
          </cell>
          <cell r="N227">
            <v>31200</v>
          </cell>
        </row>
        <row r="228">
          <cell r="A228" t="str">
            <v>WV-S22500-V3L</v>
          </cell>
          <cell r="B228" t="str">
            <v>参考価格</v>
          </cell>
          <cell r="C228" t="str">
            <v>J-WVS22500V3L-CP3A</v>
          </cell>
          <cell r="D228">
            <v>19800</v>
          </cell>
          <cell r="E228" t="str">
            <v>J-WVS22500V3L-CP４A</v>
          </cell>
          <cell r="F228">
            <v>97440</v>
          </cell>
          <cell r="G228" t="str">
            <v>J-WVS22500V3L-CP5A</v>
          </cell>
          <cell r="H228">
            <v>120000</v>
          </cell>
          <cell r="I228" t="str">
            <v>J-WVS22500V3L-CP3S</v>
          </cell>
          <cell r="J228">
            <v>17280</v>
          </cell>
          <cell r="K228" t="str">
            <v>J-WVS22500V3L-CP４S</v>
          </cell>
          <cell r="L228">
            <v>42240</v>
          </cell>
          <cell r="M228" t="str">
            <v>J-WVS22500V3L-CP5S</v>
          </cell>
          <cell r="N228">
            <v>57000</v>
          </cell>
        </row>
        <row r="229">
          <cell r="A229" t="str">
            <v>WV-S22500-V3L</v>
          </cell>
          <cell r="B229" t="str">
            <v>卸</v>
          </cell>
          <cell r="C229" t="str">
            <v>J-WVS22500V3L-CP3A</v>
          </cell>
          <cell r="D229">
            <v>15120</v>
          </cell>
          <cell r="E229" t="str">
            <v>J-WVS22500V3L-CP４A</v>
          </cell>
          <cell r="F229">
            <v>68640</v>
          </cell>
          <cell r="G229" t="str">
            <v>J-WVS22500V3L-CP5A</v>
          </cell>
          <cell r="H229">
            <v>84600</v>
          </cell>
          <cell r="I229" t="str">
            <v>J-WVS22500V3L-CP3S</v>
          </cell>
          <cell r="J229">
            <v>12240</v>
          </cell>
          <cell r="K229" t="str">
            <v>J-WVS22500V3L-CP４S</v>
          </cell>
          <cell r="L229">
            <v>29760</v>
          </cell>
          <cell r="M229" t="str">
            <v>J-WVS22500V3L-CP5S</v>
          </cell>
          <cell r="N229">
            <v>40200</v>
          </cell>
        </row>
        <row r="230">
          <cell r="A230" t="str">
            <v>WV-S22500-V3L</v>
          </cell>
          <cell r="B230" t="str">
            <v>マルセ</v>
          </cell>
          <cell r="C230" t="str">
            <v>J-WVS22500V3L-CP3A</v>
          </cell>
          <cell r="D230">
            <v>12960</v>
          </cell>
          <cell r="E230" t="str">
            <v>J-WVS22500V3L-CP４A</v>
          </cell>
          <cell r="F230">
            <v>46560</v>
          </cell>
          <cell r="G230" t="str">
            <v>J-WVS22500V3L-CP5A</v>
          </cell>
          <cell r="H230">
            <v>57000</v>
          </cell>
          <cell r="I230" t="str">
            <v>J-WVS22500V3L-CP3S</v>
          </cell>
          <cell r="J230">
            <v>8280</v>
          </cell>
          <cell r="K230" t="str">
            <v>J-WVS22500V3L-CP４S</v>
          </cell>
          <cell r="L230">
            <v>20160</v>
          </cell>
          <cell r="M230" t="str">
            <v>J-WVS22500V3L-CP5S</v>
          </cell>
          <cell r="N230">
            <v>27000</v>
          </cell>
        </row>
        <row r="231">
          <cell r="A231" t="str">
            <v>WV-S25500-V3LN</v>
          </cell>
          <cell r="B231" t="str">
            <v>参考価格</v>
          </cell>
          <cell r="C231" t="str">
            <v>J-WVS25500V3LN-CP3A</v>
          </cell>
          <cell r="D231">
            <v>23760</v>
          </cell>
          <cell r="E231" t="str">
            <v>J-WVS25500V3LN-CP４A</v>
          </cell>
          <cell r="F231">
            <v>116640</v>
          </cell>
          <cell r="G231" t="str">
            <v>J-WVS25500V3LN-CP5A</v>
          </cell>
          <cell r="H231">
            <v>144000</v>
          </cell>
          <cell r="I231" t="str">
            <v>J-WVS25500V3LN-CP3S</v>
          </cell>
          <cell r="J231">
            <v>20520</v>
          </cell>
          <cell r="K231" t="str">
            <v>J-WVS25500V3LN-CP４S</v>
          </cell>
          <cell r="L231">
            <v>50400</v>
          </cell>
          <cell r="M231" t="str">
            <v>J-WVS25500V3LN-CP5S</v>
          </cell>
          <cell r="N231">
            <v>68400</v>
          </cell>
        </row>
        <row r="232">
          <cell r="A232" t="str">
            <v>WV-S25500-V3LN</v>
          </cell>
          <cell r="B232" t="str">
            <v>卸</v>
          </cell>
          <cell r="C232" t="str">
            <v>J-WVS25500V3LN-CP3A</v>
          </cell>
          <cell r="D232">
            <v>18000</v>
          </cell>
          <cell r="E232" t="str">
            <v>J-WVS25500V3LN-CP４A</v>
          </cell>
          <cell r="F232">
            <v>82080</v>
          </cell>
          <cell r="G232" t="str">
            <v>J-WVS25500V3LN-CP5A</v>
          </cell>
          <cell r="H232">
            <v>101400</v>
          </cell>
          <cell r="I232" t="str">
            <v>J-WVS25500V3LN-CP3S</v>
          </cell>
          <cell r="J232">
            <v>14400</v>
          </cell>
          <cell r="K232" t="str">
            <v>J-WVS25500V3LN-CP４S</v>
          </cell>
          <cell r="L232">
            <v>35520</v>
          </cell>
          <cell r="M232" t="str">
            <v>J-WVS25500V3LN-CP5S</v>
          </cell>
          <cell r="N232">
            <v>48000</v>
          </cell>
        </row>
        <row r="233">
          <cell r="A233" t="str">
            <v>WV-S25500-V3LN</v>
          </cell>
          <cell r="B233" t="str">
            <v>マルセ</v>
          </cell>
          <cell r="C233" t="str">
            <v>J-WVS25500V3LN-CP3A</v>
          </cell>
          <cell r="D233">
            <v>15480</v>
          </cell>
          <cell r="E233" t="str">
            <v>J-WVS25500V3LN-CP４A</v>
          </cell>
          <cell r="F233">
            <v>55680</v>
          </cell>
          <cell r="G233" t="str">
            <v>J-WVS25500V3LN-CP5A</v>
          </cell>
          <cell r="H233">
            <v>68400</v>
          </cell>
          <cell r="I233" t="str">
            <v>J-WVS25500V3LN-CP3S</v>
          </cell>
          <cell r="J233">
            <v>9720</v>
          </cell>
          <cell r="K233" t="str">
            <v>J-WVS25500V3LN-CP４S</v>
          </cell>
          <cell r="L233">
            <v>24000</v>
          </cell>
          <cell r="M233" t="str">
            <v>J-WVS25500V3LN-CP5S</v>
          </cell>
          <cell r="N233">
            <v>32400</v>
          </cell>
        </row>
        <row r="234">
          <cell r="A234" t="str">
            <v>WV-S25700-V2LN</v>
          </cell>
          <cell r="B234" t="str">
            <v>参考価格</v>
          </cell>
          <cell r="C234" t="str">
            <v>J-WVS25700V2LN-CP3A</v>
          </cell>
          <cell r="D234">
            <v>27720</v>
          </cell>
          <cell r="E234" t="str">
            <v>J-WVS25700V2LN-CP４A</v>
          </cell>
          <cell r="F234">
            <v>134880</v>
          </cell>
          <cell r="G234" t="str">
            <v>J-WVS25700V2LN-CP5A</v>
          </cell>
          <cell r="H234">
            <v>166200</v>
          </cell>
          <cell r="I234" t="str">
            <v>J-WVS25700V2LN-CP3S</v>
          </cell>
          <cell r="J234">
            <v>23760</v>
          </cell>
          <cell r="K234" t="str">
            <v>J-WVS25700V2LN-CP４S</v>
          </cell>
          <cell r="L234">
            <v>58080</v>
          </cell>
          <cell r="M234" t="str">
            <v>J-WVS25700V2LN-CP5S</v>
          </cell>
          <cell r="N234">
            <v>79200</v>
          </cell>
        </row>
        <row r="235">
          <cell r="A235" t="str">
            <v>WV-S25700-V2LN</v>
          </cell>
          <cell r="B235" t="str">
            <v>卸</v>
          </cell>
          <cell r="C235" t="str">
            <v>J-WVS25700V2LN-CP3A</v>
          </cell>
          <cell r="D235">
            <v>20880</v>
          </cell>
          <cell r="E235" t="str">
            <v>J-WVS25700V2LN-CP４A</v>
          </cell>
          <cell r="F235">
            <v>94560</v>
          </cell>
          <cell r="G235" t="str">
            <v>J-WVS25700V2LN-CP5A</v>
          </cell>
          <cell r="H235">
            <v>117000</v>
          </cell>
          <cell r="I235" t="str">
            <v>J-WVS25700V2LN-CP3S</v>
          </cell>
          <cell r="J235">
            <v>16560</v>
          </cell>
          <cell r="K235" t="str">
            <v>J-WVS25700V2LN-CP４S</v>
          </cell>
          <cell r="L235">
            <v>40800</v>
          </cell>
          <cell r="M235" t="str">
            <v>J-WVS25700V2LN-CP5S</v>
          </cell>
          <cell r="N235">
            <v>55800</v>
          </cell>
        </row>
        <row r="236">
          <cell r="A236" t="str">
            <v>WV-S25700-V2LN</v>
          </cell>
          <cell r="B236" t="str">
            <v>マルセ</v>
          </cell>
          <cell r="C236" t="str">
            <v>J-WVS25700V2LN-CP3A</v>
          </cell>
          <cell r="D236">
            <v>18000</v>
          </cell>
          <cell r="E236" t="str">
            <v>J-WVS25700V2LN-CP４A</v>
          </cell>
          <cell r="F236">
            <v>64320</v>
          </cell>
          <cell r="G236" t="str">
            <v>J-WVS25700V2LN-CP5A</v>
          </cell>
          <cell r="H236">
            <v>79200</v>
          </cell>
          <cell r="I236" t="str">
            <v>J-WVS25700V2LN-CP3S</v>
          </cell>
          <cell r="J236">
            <v>11160</v>
          </cell>
          <cell r="K236" t="str">
            <v>J-WVS25700V2LN-CP４S</v>
          </cell>
          <cell r="L236">
            <v>27840</v>
          </cell>
          <cell r="M236" t="str">
            <v>J-WVS25700V2LN-CP5S</v>
          </cell>
          <cell r="N236">
            <v>37800</v>
          </cell>
        </row>
        <row r="237">
          <cell r="A237" t="str">
            <v>WV-S61300-ZY</v>
          </cell>
          <cell r="B237" t="str">
            <v>参考価格</v>
          </cell>
          <cell r="C237" t="str">
            <v>J-WVS61300ZY-CP3A</v>
          </cell>
          <cell r="D237">
            <v>12960</v>
          </cell>
          <cell r="E237" t="str">
            <v>J-WVS61300ZY-CP４A</v>
          </cell>
          <cell r="F237">
            <v>63840</v>
          </cell>
          <cell r="G237" t="str">
            <v>J-WVS61300ZY-CP5A</v>
          </cell>
          <cell r="H237">
            <v>79200</v>
          </cell>
          <cell r="I237" t="str">
            <v>J-WVS61300ZY-CP3S</v>
          </cell>
          <cell r="J237">
            <v>11160</v>
          </cell>
          <cell r="K237" t="str">
            <v>J-WVS61300ZY-CP４S</v>
          </cell>
          <cell r="L237">
            <v>27840</v>
          </cell>
          <cell r="M237" t="str">
            <v>J-WVS61300ZY-CP5S</v>
          </cell>
          <cell r="N237">
            <v>37800</v>
          </cell>
        </row>
        <row r="238">
          <cell r="A238" t="str">
            <v>WV-S61300-ZY</v>
          </cell>
          <cell r="B238" t="str">
            <v>卸</v>
          </cell>
          <cell r="C238" t="str">
            <v>J-WVS61300ZY-CP3A</v>
          </cell>
          <cell r="D238">
            <v>9720</v>
          </cell>
          <cell r="E238" t="str">
            <v>J-WVS61300ZY-CP４A</v>
          </cell>
          <cell r="F238">
            <v>45120</v>
          </cell>
          <cell r="G238" t="str">
            <v>J-WVS61300ZY-CP5A</v>
          </cell>
          <cell r="H238">
            <v>55800</v>
          </cell>
          <cell r="I238" t="str">
            <v>J-WVS61300ZY-CP3S</v>
          </cell>
          <cell r="J238">
            <v>7920</v>
          </cell>
          <cell r="K238" t="str">
            <v>J-WVS61300ZY-CP４S</v>
          </cell>
          <cell r="L238">
            <v>19680</v>
          </cell>
          <cell r="M238" t="str">
            <v>J-WVS61300ZY-CP5S</v>
          </cell>
          <cell r="N238">
            <v>26400</v>
          </cell>
        </row>
        <row r="239">
          <cell r="A239" t="str">
            <v>WV-S61300-ZY</v>
          </cell>
          <cell r="B239" t="str">
            <v>マルセ</v>
          </cell>
          <cell r="C239" t="str">
            <v>J-WVS61300ZY-CP3A</v>
          </cell>
          <cell r="D239">
            <v>8640</v>
          </cell>
          <cell r="E239" t="str">
            <v>J-WVS61300ZY-CP４A</v>
          </cell>
          <cell r="F239">
            <v>30240</v>
          </cell>
          <cell r="G239" t="str">
            <v>J-WVS61300ZY-CP5A</v>
          </cell>
          <cell r="H239">
            <v>37800</v>
          </cell>
          <cell r="I239" t="str">
            <v>J-WVS61300ZY-CP3S</v>
          </cell>
          <cell r="J239">
            <v>5400</v>
          </cell>
          <cell r="K239" t="str">
            <v>J-WVS61300ZY-CP４S</v>
          </cell>
          <cell r="L239">
            <v>12960</v>
          </cell>
          <cell r="M239" t="str">
            <v>J-WVS61300ZY-CP5S</v>
          </cell>
          <cell r="N239">
            <v>18000</v>
          </cell>
        </row>
        <row r="240">
          <cell r="A240" t="str">
            <v>WV-S61301-Z1</v>
          </cell>
          <cell r="B240" t="str">
            <v>参考価格</v>
          </cell>
          <cell r="C240" t="str">
            <v>J-WVS61301Z1-CP3A</v>
          </cell>
          <cell r="D240">
            <v>15120</v>
          </cell>
          <cell r="E240" t="str">
            <v>J-WVS61301Z1-CP４A</v>
          </cell>
          <cell r="F240">
            <v>73920</v>
          </cell>
          <cell r="G240" t="str">
            <v>J-WVS61301Z1-CP5A</v>
          </cell>
          <cell r="H240">
            <v>91200</v>
          </cell>
          <cell r="I240" t="str">
            <v>J-WVS61301Z1-CP3S</v>
          </cell>
          <cell r="J240">
            <v>12960</v>
          </cell>
          <cell r="K240" t="str">
            <v>J-WVS61301Z1-CP４S</v>
          </cell>
          <cell r="L240">
            <v>31680</v>
          </cell>
          <cell r="M240" t="str">
            <v>J-WVS61301Z1-CP5S</v>
          </cell>
          <cell r="N240">
            <v>43200</v>
          </cell>
        </row>
        <row r="241">
          <cell r="A241" t="str">
            <v>WV-S61301-Z1</v>
          </cell>
          <cell r="B241" t="str">
            <v>卸</v>
          </cell>
          <cell r="C241" t="str">
            <v>J-WVS61301Z1-CP3A</v>
          </cell>
          <cell r="D241">
            <v>11520</v>
          </cell>
          <cell r="E241" t="str">
            <v>J-WVS61301Z1-CP４A</v>
          </cell>
          <cell r="F241">
            <v>51840</v>
          </cell>
          <cell r="G241" t="str">
            <v>J-WVS61301Z1-CP5A</v>
          </cell>
          <cell r="H241">
            <v>64200</v>
          </cell>
          <cell r="I241" t="str">
            <v>J-WVS61301Z1-CP3S</v>
          </cell>
          <cell r="J241">
            <v>9000</v>
          </cell>
          <cell r="K241" t="str">
            <v>J-WVS61301Z1-CP４S</v>
          </cell>
          <cell r="L241">
            <v>22560</v>
          </cell>
          <cell r="M241" t="str">
            <v>J-WVS61301Z1-CP5S</v>
          </cell>
          <cell r="N241">
            <v>30600</v>
          </cell>
        </row>
        <row r="242">
          <cell r="A242" t="str">
            <v>WV-S61301-Z1</v>
          </cell>
          <cell r="B242" t="str">
            <v>マルセ</v>
          </cell>
          <cell r="C242" t="str">
            <v>J-WVS61301Z1-CP3A</v>
          </cell>
          <cell r="D242">
            <v>9720</v>
          </cell>
          <cell r="E242" t="str">
            <v>J-WVS61301Z1-CP４A</v>
          </cell>
          <cell r="F242">
            <v>35040</v>
          </cell>
          <cell r="G242" t="str">
            <v>J-WVS61301Z1-CP5A</v>
          </cell>
          <cell r="H242">
            <v>43200</v>
          </cell>
          <cell r="I242" t="str">
            <v>J-WVS61301Z1-CP3S</v>
          </cell>
          <cell r="J242">
            <v>6120</v>
          </cell>
          <cell r="K242" t="str">
            <v>J-WVS61301Z1-CP４S</v>
          </cell>
          <cell r="L242">
            <v>15360</v>
          </cell>
          <cell r="M242" t="str">
            <v>J-WVS61301Z1-CP5S</v>
          </cell>
          <cell r="N242">
            <v>20400</v>
          </cell>
        </row>
        <row r="243">
          <cell r="A243" t="str">
            <v>WV-S61301-Z2</v>
          </cell>
          <cell r="B243" t="str">
            <v>参考価格</v>
          </cell>
          <cell r="C243" t="str">
            <v>J-WVS61301Z2-CP3A</v>
          </cell>
          <cell r="D243">
            <v>15840</v>
          </cell>
          <cell r="E243" t="str">
            <v>J-WVS61301Z2-CP４A</v>
          </cell>
          <cell r="F243">
            <v>77760</v>
          </cell>
          <cell r="G243" t="str">
            <v>J-WVS61301Z2-CP5A</v>
          </cell>
          <cell r="H243">
            <v>96000</v>
          </cell>
          <cell r="I243" t="str">
            <v>J-WVS61301Z2-CP3S</v>
          </cell>
          <cell r="J243">
            <v>13680</v>
          </cell>
          <cell r="K243" t="str">
            <v>J-WVS61301Z2-CP４S</v>
          </cell>
          <cell r="L243">
            <v>33600</v>
          </cell>
          <cell r="M243" t="str">
            <v>J-WVS61301Z2-CP5S</v>
          </cell>
          <cell r="N243">
            <v>45600</v>
          </cell>
        </row>
        <row r="244">
          <cell r="A244" t="str">
            <v>WV-S61301-Z2</v>
          </cell>
          <cell r="B244" t="str">
            <v>卸</v>
          </cell>
          <cell r="C244" t="str">
            <v>J-WVS61301Z2-CP3A</v>
          </cell>
          <cell r="D244">
            <v>11880</v>
          </cell>
          <cell r="E244" t="str">
            <v>J-WVS61301Z2-CP４A</v>
          </cell>
          <cell r="F244">
            <v>54720</v>
          </cell>
          <cell r="G244" t="str">
            <v>J-WVS61301Z2-CP5A</v>
          </cell>
          <cell r="H244">
            <v>67200</v>
          </cell>
          <cell r="I244" t="str">
            <v>J-WVS61301Z2-CP3S</v>
          </cell>
          <cell r="J244">
            <v>9720</v>
          </cell>
          <cell r="K244" t="str">
            <v>J-WVS61301Z2-CP４S</v>
          </cell>
          <cell r="L244">
            <v>23520</v>
          </cell>
          <cell r="M244" t="str">
            <v>J-WVS61301Z2-CP5S</v>
          </cell>
          <cell r="N244">
            <v>31800</v>
          </cell>
        </row>
        <row r="245">
          <cell r="A245" t="str">
            <v>WV-S61301-Z2</v>
          </cell>
          <cell r="B245" t="str">
            <v>マルセ</v>
          </cell>
          <cell r="C245" t="str">
            <v>J-WVS61301Z2-CP3A</v>
          </cell>
          <cell r="D245">
            <v>10440</v>
          </cell>
          <cell r="E245" t="str">
            <v>J-WVS61301Z2-CP４A</v>
          </cell>
          <cell r="F245">
            <v>36960</v>
          </cell>
          <cell r="G245" t="str">
            <v>J-WVS61301Z2-CP5A</v>
          </cell>
          <cell r="H245">
            <v>45600</v>
          </cell>
          <cell r="I245" t="str">
            <v>J-WVS61301Z2-CP3S</v>
          </cell>
          <cell r="J245">
            <v>6480</v>
          </cell>
          <cell r="K245" t="str">
            <v>J-WVS61301Z2-CP４S</v>
          </cell>
          <cell r="L245">
            <v>15840</v>
          </cell>
          <cell r="M245" t="str">
            <v>J-WVS61301Z2-CP5S</v>
          </cell>
          <cell r="N245">
            <v>21600</v>
          </cell>
        </row>
        <row r="246">
          <cell r="A246" t="str">
            <v>WV-S61302-Z4</v>
          </cell>
          <cell r="B246" t="str">
            <v>参考価格</v>
          </cell>
          <cell r="C246" t="str">
            <v>J-WVS61302Z4-CP3A</v>
          </cell>
          <cell r="D246">
            <v>38880</v>
          </cell>
          <cell r="E246" t="str">
            <v>J-WVS61302Z4-CP４A</v>
          </cell>
          <cell r="F246">
            <v>190080</v>
          </cell>
          <cell r="G246" t="str">
            <v>J-WVS61302Z4-CP5A</v>
          </cell>
          <cell r="H246">
            <v>234600</v>
          </cell>
          <cell r="I246" t="str">
            <v>J-WVS61302Z4-CP3S</v>
          </cell>
          <cell r="J246">
            <v>33480</v>
          </cell>
          <cell r="K246" t="str">
            <v>J-WVS61302Z4-CP４S</v>
          </cell>
          <cell r="L246">
            <v>82080</v>
          </cell>
          <cell r="M246" t="str">
            <v>J-WVS61302Z4-CP5S</v>
          </cell>
          <cell r="N246">
            <v>111600</v>
          </cell>
        </row>
        <row r="247">
          <cell r="A247" t="str">
            <v>WV-S61302-Z4</v>
          </cell>
          <cell r="B247" t="str">
            <v>卸</v>
          </cell>
          <cell r="C247" t="str">
            <v>J-WVS61302Z4-CP3A</v>
          </cell>
          <cell r="D247">
            <v>29160</v>
          </cell>
          <cell r="E247" t="str">
            <v>J-WVS61302Z4-CP４A</v>
          </cell>
          <cell r="F247">
            <v>133920</v>
          </cell>
          <cell r="G247" t="str">
            <v>J-WVS61302Z4-CP5A</v>
          </cell>
          <cell r="H247">
            <v>165000</v>
          </cell>
          <cell r="I247" t="str">
            <v>J-WVS61302Z4-CP3S</v>
          </cell>
          <cell r="J247">
            <v>23400</v>
          </cell>
          <cell r="K247" t="str">
            <v>J-WVS61302Z4-CP４S</v>
          </cell>
          <cell r="L247">
            <v>58080</v>
          </cell>
          <cell r="M247" t="str">
            <v>J-WVS61302Z4-CP5S</v>
          </cell>
          <cell r="N247">
            <v>78600</v>
          </cell>
        </row>
        <row r="248">
          <cell r="A248" t="str">
            <v>WV-S61302-Z4</v>
          </cell>
          <cell r="B248" t="str">
            <v>マルセ</v>
          </cell>
          <cell r="C248" t="str">
            <v>J-WVS61302Z4-CP3A</v>
          </cell>
          <cell r="D248">
            <v>25560</v>
          </cell>
          <cell r="E248" t="str">
            <v>J-WVS61302Z4-CP４A</v>
          </cell>
          <cell r="F248">
            <v>90720</v>
          </cell>
          <cell r="G248" t="str">
            <v>J-WVS61302Z4-CP5A</v>
          </cell>
          <cell r="H248">
            <v>111600</v>
          </cell>
          <cell r="I248" t="str">
            <v>J-WVS61302Z4-CP3S</v>
          </cell>
          <cell r="J248">
            <v>15840</v>
          </cell>
          <cell r="K248" t="str">
            <v>J-WVS61302Z4-CP４S</v>
          </cell>
          <cell r="L248">
            <v>38880</v>
          </cell>
          <cell r="M248" t="str">
            <v>J-WVS61302Z4-CP5S</v>
          </cell>
          <cell r="N248">
            <v>52800</v>
          </cell>
        </row>
        <row r="249">
          <cell r="A249" t="str">
            <v>WV-S65300-ZY</v>
          </cell>
          <cell r="B249" t="str">
            <v>参考価格</v>
          </cell>
          <cell r="C249" t="str">
            <v>J-WVS65300ZYCP3A</v>
          </cell>
          <cell r="D249">
            <v>18720</v>
          </cell>
          <cell r="E249" t="str">
            <v>J-WVS65300ZYCP４A</v>
          </cell>
          <cell r="F249">
            <v>91200</v>
          </cell>
          <cell r="G249" t="str">
            <v>J-WVS65300ZYCP5A</v>
          </cell>
          <cell r="H249">
            <v>112800</v>
          </cell>
          <cell r="I249" t="str">
            <v>J-WVS65300ZYCP3S</v>
          </cell>
          <cell r="J249">
            <v>16200</v>
          </cell>
          <cell r="K249" t="str">
            <v>J-WVS65300ZYCP４S</v>
          </cell>
          <cell r="L249">
            <v>39360</v>
          </cell>
          <cell r="M249" t="str">
            <v>J-WVS65300ZYCP5S</v>
          </cell>
          <cell r="N249">
            <v>53400</v>
          </cell>
        </row>
        <row r="250">
          <cell r="A250" t="str">
            <v>WV-S65300-ZY</v>
          </cell>
          <cell r="B250" t="str">
            <v>卸</v>
          </cell>
          <cell r="C250" t="str">
            <v>J-WVS65300ZYCP3A</v>
          </cell>
          <cell r="D250">
            <v>14040</v>
          </cell>
          <cell r="E250" t="str">
            <v>J-WVS65300ZYCP４A</v>
          </cell>
          <cell r="F250">
            <v>64320</v>
          </cell>
          <cell r="G250" t="str">
            <v>J-WVS65300ZYCP5A</v>
          </cell>
          <cell r="H250">
            <v>79200</v>
          </cell>
          <cell r="I250" t="str">
            <v>J-WVS65300ZYCP3S</v>
          </cell>
          <cell r="J250">
            <v>11160</v>
          </cell>
          <cell r="K250" t="str">
            <v>J-WVS65300ZYCP４S</v>
          </cell>
          <cell r="L250">
            <v>27840</v>
          </cell>
          <cell r="M250" t="str">
            <v>J-WVS65300ZYCP5S</v>
          </cell>
          <cell r="N250">
            <v>37800</v>
          </cell>
        </row>
        <row r="251">
          <cell r="A251" t="str">
            <v>WV-S65300-ZY</v>
          </cell>
          <cell r="B251" t="str">
            <v>マルセ</v>
          </cell>
          <cell r="C251" t="str">
            <v>J-WVS65300ZYCP3A</v>
          </cell>
          <cell r="D251">
            <v>12240</v>
          </cell>
          <cell r="E251" t="str">
            <v>J-WVS65300ZYCP４A</v>
          </cell>
          <cell r="F251">
            <v>43200</v>
          </cell>
          <cell r="G251" t="str">
            <v>J-WVS65300ZYCP5A</v>
          </cell>
          <cell r="H251">
            <v>53400</v>
          </cell>
          <cell r="I251" t="str">
            <v>J-WVS65300ZYCP3S</v>
          </cell>
          <cell r="J251">
            <v>7560</v>
          </cell>
          <cell r="K251" t="str">
            <v>J-WVS65300ZYCP４S</v>
          </cell>
          <cell r="L251">
            <v>18720</v>
          </cell>
          <cell r="M251" t="str">
            <v>J-WVS65300ZYCP5S</v>
          </cell>
          <cell r="N251">
            <v>25200</v>
          </cell>
        </row>
        <row r="252">
          <cell r="A252" t="str">
            <v>WV-S65301-Z1</v>
          </cell>
          <cell r="B252" t="str">
            <v>参考価格</v>
          </cell>
          <cell r="C252" t="str">
            <v>J-WV-S65301Z1-CP3A</v>
          </cell>
          <cell r="D252">
            <v>22320</v>
          </cell>
          <cell r="E252" t="str">
            <v>J-WV-S65301Z1-CP４A</v>
          </cell>
          <cell r="F252">
            <v>109440</v>
          </cell>
          <cell r="G252" t="str">
            <v>J-WV-S65301Z1-CP5A</v>
          </cell>
          <cell r="H252">
            <v>135000</v>
          </cell>
          <cell r="I252" t="str">
            <v>J-WV-S65301Z1-CP3S</v>
          </cell>
          <cell r="J252">
            <v>19080</v>
          </cell>
          <cell r="K252" t="str">
            <v>J-WV-S65301Z1-CP４S</v>
          </cell>
          <cell r="L252">
            <v>47040</v>
          </cell>
          <cell r="M252" t="str">
            <v>J-WV-S65301Z1-CP5S</v>
          </cell>
          <cell r="N252">
            <v>64200</v>
          </cell>
        </row>
        <row r="253">
          <cell r="A253" t="str">
            <v>WV-S65301-Z1</v>
          </cell>
          <cell r="B253" t="str">
            <v>卸</v>
          </cell>
          <cell r="C253" t="str">
            <v>J-WV-S65301Z1-CP3A</v>
          </cell>
          <cell r="D253">
            <v>16920</v>
          </cell>
          <cell r="E253" t="str">
            <v>J-WV-S65301Z1-CP４A</v>
          </cell>
          <cell r="F253">
            <v>76800</v>
          </cell>
          <cell r="G253" t="str">
            <v>J-WV-S65301Z1-CP5A</v>
          </cell>
          <cell r="H253">
            <v>94800</v>
          </cell>
          <cell r="I253" t="str">
            <v>J-WV-S65301Z1-CP3S</v>
          </cell>
          <cell r="J253">
            <v>13680</v>
          </cell>
          <cell r="K253" t="str">
            <v>J-WV-S65301Z1-CP４S</v>
          </cell>
          <cell r="L253">
            <v>33120</v>
          </cell>
          <cell r="M253" t="str">
            <v>J-WV-S65301Z1-CP5S</v>
          </cell>
          <cell r="N253">
            <v>45000</v>
          </cell>
        </row>
        <row r="254">
          <cell r="A254" t="str">
            <v>WV-S65301-Z1</v>
          </cell>
          <cell r="B254" t="str">
            <v>マルセ</v>
          </cell>
          <cell r="C254" t="str">
            <v>J-WV-S65301Z1-CP3A</v>
          </cell>
          <cell r="D254">
            <v>14760</v>
          </cell>
          <cell r="E254" t="str">
            <v>J-WV-S65301Z1-CP４A</v>
          </cell>
          <cell r="F254">
            <v>51840</v>
          </cell>
          <cell r="G254" t="str">
            <v>J-WV-S65301Z1-CP5A</v>
          </cell>
          <cell r="H254">
            <v>64200</v>
          </cell>
          <cell r="I254" t="str">
            <v>J-WV-S65301Z1-CP3S</v>
          </cell>
          <cell r="J254">
            <v>9000</v>
          </cell>
          <cell r="K254" t="str">
            <v>J-WV-S65301Z1-CP４S</v>
          </cell>
          <cell r="L254">
            <v>22560</v>
          </cell>
          <cell r="M254" t="str">
            <v>J-WV-S65301Z1-CP5S</v>
          </cell>
          <cell r="N254">
            <v>30600</v>
          </cell>
        </row>
        <row r="255">
          <cell r="A255" t="str">
            <v>WV-S65302-Z2</v>
          </cell>
          <cell r="B255" t="str">
            <v>参考価格</v>
          </cell>
          <cell r="C255" t="str">
            <v>J-WVS65302Z2-CP3A</v>
          </cell>
          <cell r="D255">
            <v>26280</v>
          </cell>
          <cell r="E255" t="str">
            <v>J-WVS65302Z2-CP４A</v>
          </cell>
          <cell r="F255">
            <v>127680</v>
          </cell>
          <cell r="G255" t="str">
            <v>J-WVS65302Z2-CP5A</v>
          </cell>
          <cell r="H255">
            <v>157800</v>
          </cell>
          <cell r="I255" t="str">
            <v>J-WVS65302Z2-CP3S</v>
          </cell>
          <cell r="J255">
            <v>22320</v>
          </cell>
          <cell r="K255" t="str">
            <v>J-WVS65302Z2-CP４S</v>
          </cell>
          <cell r="L255">
            <v>55200</v>
          </cell>
          <cell r="M255" t="str">
            <v>J-WVS65302Z2-CP5S</v>
          </cell>
          <cell r="N255">
            <v>75000</v>
          </cell>
        </row>
        <row r="256">
          <cell r="A256" t="str">
            <v>WV-S65302-Z2</v>
          </cell>
          <cell r="B256" t="str">
            <v>卸</v>
          </cell>
          <cell r="C256" t="str">
            <v>J-WVS65302Z2-CP3A</v>
          </cell>
          <cell r="D256">
            <v>19800</v>
          </cell>
          <cell r="E256" t="str">
            <v>J-WVS65302Z2-CP４A</v>
          </cell>
          <cell r="F256">
            <v>89760</v>
          </cell>
          <cell r="G256" t="str">
            <v>J-WVS65302Z2-CP5A</v>
          </cell>
          <cell r="H256">
            <v>111000</v>
          </cell>
          <cell r="I256" t="str">
            <v>J-WVS65302Z2-CP3S</v>
          </cell>
          <cell r="J256">
            <v>15840</v>
          </cell>
          <cell r="K256" t="str">
            <v>J-WVS65302Z2-CP４S</v>
          </cell>
          <cell r="L256">
            <v>38880</v>
          </cell>
          <cell r="M256" t="str">
            <v>J-WVS65302Z2-CP5S</v>
          </cell>
          <cell r="N256">
            <v>52800</v>
          </cell>
        </row>
        <row r="257">
          <cell r="A257" t="str">
            <v>WV-S65302-Z2</v>
          </cell>
          <cell r="B257" t="str">
            <v>マルセ</v>
          </cell>
          <cell r="C257" t="str">
            <v>J-WVS65302Z2-CP3A</v>
          </cell>
          <cell r="D257">
            <v>17280</v>
          </cell>
          <cell r="E257" t="str">
            <v>J-WVS65302Z2-CP４A</v>
          </cell>
          <cell r="F257">
            <v>60960</v>
          </cell>
          <cell r="G257" t="str">
            <v>J-WVS65302Z2-CP5A</v>
          </cell>
          <cell r="H257">
            <v>75000</v>
          </cell>
          <cell r="I257" t="str">
            <v>J-WVS65302Z2-CP3S</v>
          </cell>
          <cell r="J257">
            <v>10800</v>
          </cell>
          <cell r="K257" t="str">
            <v>J-WVS65302Z2-CP４S</v>
          </cell>
          <cell r="L257">
            <v>26400</v>
          </cell>
          <cell r="M257" t="str">
            <v>J-WVS65302Z2-CP5S</v>
          </cell>
          <cell r="N257">
            <v>35400</v>
          </cell>
        </row>
        <row r="258">
          <cell r="A258" t="str">
            <v>WV-S65340-Z2K</v>
          </cell>
          <cell r="B258" t="str">
            <v>参考価格</v>
          </cell>
          <cell r="C258" t="str">
            <v>J-S65340Z2K-CP3A</v>
          </cell>
          <cell r="D258">
            <v>55440</v>
          </cell>
          <cell r="E258" t="str">
            <v>J-S65340Z2K-CP４A</v>
          </cell>
          <cell r="F258">
            <v>270720</v>
          </cell>
          <cell r="G258" t="str">
            <v>J-S65340Z2K-CP5A</v>
          </cell>
          <cell r="H258">
            <v>334200</v>
          </cell>
          <cell r="I258" t="str">
            <v>J-S65340Z2K-CP3S</v>
          </cell>
          <cell r="J258">
            <v>47520</v>
          </cell>
          <cell r="K258" t="str">
            <v>J-S65340Z2K-CP４S</v>
          </cell>
          <cell r="L258">
            <v>117120</v>
          </cell>
          <cell r="M258" t="str">
            <v>J-S65340Z2K-CP5S</v>
          </cell>
          <cell r="N258">
            <v>158400</v>
          </cell>
        </row>
        <row r="259">
          <cell r="A259" t="str">
            <v>WV-S65340-Z2K</v>
          </cell>
          <cell r="B259" t="str">
            <v>卸</v>
          </cell>
          <cell r="C259" t="str">
            <v>J-S65340Z2K-CP3A</v>
          </cell>
          <cell r="D259">
            <v>41760</v>
          </cell>
          <cell r="E259" t="str">
            <v>J-S65340Z2K-CP４A</v>
          </cell>
          <cell r="F259">
            <v>190560</v>
          </cell>
          <cell r="G259" t="str">
            <v>J-S65340Z2K-CP5A</v>
          </cell>
          <cell r="H259">
            <v>235200</v>
          </cell>
          <cell r="I259" t="str">
            <v>J-S65340Z2K-CP3S</v>
          </cell>
          <cell r="J259">
            <v>33480</v>
          </cell>
          <cell r="K259" t="str">
            <v>J-S65340Z2K-CP４S</v>
          </cell>
          <cell r="L259">
            <v>82560</v>
          </cell>
          <cell r="M259" t="str">
            <v>J-S65340Z2K-CP5S</v>
          </cell>
          <cell r="N259">
            <v>111600</v>
          </cell>
        </row>
        <row r="260">
          <cell r="A260" t="str">
            <v>WV-S65340-Z2K</v>
          </cell>
          <cell r="B260" t="str">
            <v>マルセ</v>
          </cell>
          <cell r="C260" t="str">
            <v>J-S65340Z2K-CP3A</v>
          </cell>
          <cell r="D260">
            <v>36360</v>
          </cell>
          <cell r="E260" t="str">
            <v>J-S65340Z2K-CP４A</v>
          </cell>
          <cell r="F260">
            <v>128640</v>
          </cell>
          <cell r="G260" t="str">
            <v>J-S65340Z2K-CP5A</v>
          </cell>
          <cell r="H260">
            <v>159000</v>
          </cell>
          <cell r="I260" t="str">
            <v>J-S65340Z2K-CP3S</v>
          </cell>
          <cell r="J260">
            <v>22680</v>
          </cell>
          <cell r="K260" t="str">
            <v>J-S65340Z2K-CP４S</v>
          </cell>
          <cell r="L260">
            <v>55680</v>
          </cell>
          <cell r="M260" t="str">
            <v>J-S65340Z2K-CP5S</v>
          </cell>
          <cell r="N260">
            <v>75600</v>
          </cell>
        </row>
        <row r="261">
          <cell r="A261" t="str">
            <v>WV-S65340-Z2N</v>
          </cell>
          <cell r="B261" t="str">
            <v>参考価格</v>
          </cell>
          <cell r="C261" t="str">
            <v>J-WVS65340Z2N-CP3A</v>
          </cell>
          <cell r="D261">
            <v>26640</v>
          </cell>
          <cell r="E261" t="str">
            <v>J-WVS65340Z2N-CP４A</v>
          </cell>
          <cell r="F261">
            <v>130560</v>
          </cell>
          <cell r="G261" t="str">
            <v>J-WVS65340Z2N-CP5A</v>
          </cell>
          <cell r="H261">
            <v>161400</v>
          </cell>
          <cell r="I261" t="str">
            <v>J-WVS65340Z2N-CP3S</v>
          </cell>
          <cell r="J261">
            <v>23040</v>
          </cell>
          <cell r="K261" t="str">
            <v>J-WVS65340Z2N-CP４S</v>
          </cell>
          <cell r="L261">
            <v>56640</v>
          </cell>
          <cell r="M261" t="str">
            <v>J-WVS65340Z2N-CP5S</v>
          </cell>
          <cell r="N261">
            <v>76800</v>
          </cell>
        </row>
        <row r="262">
          <cell r="A262" t="str">
            <v>WV-S65340-Z2N</v>
          </cell>
          <cell r="B262" t="str">
            <v>卸</v>
          </cell>
          <cell r="C262" t="str">
            <v>J-WVS65340Z2N-CP3A</v>
          </cell>
          <cell r="D262">
            <v>20160</v>
          </cell>
          <cell r="E262" t="str">
            <v>J-WVS65340Z2N-CP４A</v>
          </cell>
          <cell r="F262">
            <v>91680</v>
          </cell>
          <cell r="G262" t="str">
            <v>J-WVS65340Z2N-CP5A</v>
          </cell>
          <cell r="H262">
            <v>113400</v>
          </cell>
          <cell r="I262" t="str">
            <v>J-WVS65340Z2N-CP3S</v>
          </cell>
          <cell r="J262">
            <v>16200</v>
          </cell>
          <cell r="K262" t="str">
            <v>J-WVS65340Z2N-CP４S</v>
          </cell>
          <cell r="L262">
            <v>39840</v>
          </cell>
          <cell r="M262" t="str">
            <v>J-WVS65340Z2N-CP5S</v>
          </cell>
          <cell r="N262">
            <v>54000</v>
          </cell>
        </row>
        <row r="263">
          <cell r="A263" t="str">
            <v>WV-S65340-Z2N</v>
          </cell>
          <cell r="B263" t="str">
            <v>マルセ</v>
          </cell>
          <cell r="C263" t="str">
            <v>J-WVS65340Z2N-CP3A</v>
          </cell>
          <cell r="D263">
            <v>17640</v>
          </cell>
          <cell r="E263" t="str">
            <v>J-WVS65340Z2N-CP４A</v>
          </cell>
          <cell r="F263">
            <v>62400</v>
          </cell>
          <cell r="G263" t="str">
            <v>J-WVS65340Z2N-CP5A</v>
          </cell>
          <cell r="H263">
            <v>76800</v>
          </cell>
          <cell r="I263" t="str">
            <v>J-WVS65340Z2N-CP3S</v>
          </cell>
          <cell r="J263">
            <v>10800</v>
          </cell>
          <cell r="K263" t="str">
            <v>J-WVS65340Z2N-CP４S</v>
          </cell>
          <cell r="L263">
            <v>26880</v>
          </cell>
          <cell r="M263" t="str">
            <v>J-WVS65340Z2N-CP5S</v>
          </cell>
          <cell r="N263">
            <v>36600</v>
          </cell>
        </row>
        <row r="264">
          <cell r="A264" t="str">
            <v>WV-S65340-Z4K</v>
          </cell>
          <cell r="B264" t="str">
            <v>参考価格</v>
          </cell>
          <cell r="C264" t="str">
            <v>J-WVS65340Z4K-CP3A</v>
          </cell>
          <cell r="D264">
            <v>78480</v>
          </cell>
          <cell r="E264" t="str">
            <v>J-WVS65340Z4K-CP４A</v>
          </cell>
          <cell r="F264">
            <v>383520</v>
          </cell>
          <cell r="G264" t="str">
            <v>J-WVS65340Z4K-CP5A</v>
          </cell>
          <cell r="H264">
            <v>473400</v>
          </cell>
          <cell r="I264" t="str">
            <v>J-WVS65340Z4K-CP3S</v>
          </cell>
          <cell r="J264">
            <v>67320</v>
          </cell>
          <cell r="K264" t="str">
            <v>J-WVS65340Z4K-CP４S</v>
          </cell>
          <cell r="L264">
            <v>165600</v>
          </cell>
          <cell r="M264" t="str">
            <v>J-WVS65340Z4K-CP5S</v>
          </cell>
          <cell r="N264">
            <v>224400</v>
          </cell>
        </row>
        <row r="265">
          <cell r="A265" t="str">
            <v>WV-S65340-Z4K</v>
          </cell>
          <cell r="B265" t="str">
            <v>卸</v>
          </cell>
          <cell r="C265" t="str">
            <v>J-WVS65340Z4K-CP3A</v>
          </cell>
          <cell r="D265">
            <v>59040</v>
          </cell>
          <cell r="E265" t="str">
            <v>J-WVS65340Z4K-CP４A</v>
          </cell>
          <cell r="F265">
            <v>269760</v>
          </cell>
          <cell r="G265" t="str">
            <v>J-WVS65340Z4K-CP5A</v>
          </cell>
          <cell r="H265">
            <v>333000</v>
          </cell>
          <cell r="I265" t="str">
            <v>J-WVS65340Z4K-CP3S</v>
          </cell>
          <cell r="J265">
            <v>47520</v>
          </cell>
          <cell r="K265" t="str">
            <v>J-WVS65340Z4K-CP４S</v>
          </cell>
          <cell r="L265">
            <v>116640</v>
          </cell>
          <cell r="M265" t="str">
            <v>J-WVS65340Z4K-CP5S</v>
          </cell>
          <cell r="N265">
            <v>158400</v>
          </cell>
        </row>
        <row r="266">
          <cell r="A266" t="str">
            <v>WV-S65340-Z4K</v>
          </cell>
          <cell r="B266" t="str">
            <v>マルセ</v>
          </cell>
          <cell r="C266" t="str">
            <v>J-WVS65340Z4K-CP3A</v>
          </cell>
          <cell r="D266">
            <v>51480</v>
          </cell>
          <cell r="E266" t="str">
            <v>J-WVS65340Z4K-CP４A</v>
          </cell>
          <cell r="F266">
            <v>182400</v>
          </cell>
          <cell r="G266" t="str">
            <v>J-WVS65340Z4K-CP5A</v>
          </cell>
          <cell r="H266">
            <v>225000</v>
          </cell>
          <cell r="I266" t="str">
            <v>J-WVS65340Z4K-CP3S</v>
          </cell>
          <cell r="J266">
            <v>32040</v>
          </cell>
          <cell r="K266" t="str">
            <v>J-WVS65340Z4K-CP４S</v>
          </cell>
          <cell r="L266">
            <v>78720</v>
          </cell>
          <cell r="M266" t="str">
            <v>J-WVS65340Z4K-CP5S</v>
          </cell>
          <cell r="N266">
            <v>106800</v>
          </cell>
        </row>
        <row r="267">
          <cell r="A267" t="str">
            <v>WV-S65340-Z4N</v>
          </cell>
          <cell r="B267" t="str">
            <v>参考価格</v>
          </cell>
          <cell r="C267" t="str">
            <v>J-WVS65340Z4N-CP3A</v>
          </cell>
          <cell r="D267">
            <v>45720</v>
          </cell>
          <cell r="E267" t="str">
            <v>J-WVS65340Z4N-CP４A</v>
          </cell>
          <cell r="F267">
            <v>223680</v>
          </cell>
          <cell r="G267" t="str">
            <v>J-WVS65340Z4N-CP5A</v>
          </cell>
          <cell r="H267">
            <v>276000</v>
          </cell>
          <cell r="I267" t="str">
            <v>J-WVS65340Z4N-CP3S</v>
          </cell>
          <cell r="J267">
            <v>39240</v>
          </cell>
          <cell r="K267" t="str">
            <v>J-WVS65340Z4N-CP４S</v>
          </cell>
          <cell r="L267">
            <v>96480</v>
          </cell>
          <cell r="M267" t="str">
            <v>J-WVS65340Z4N-CP5S</v>
          </cell>
          <cell r="N267">
            <v>131400</v>
          </cell>
        </row>
        <row r="268">
          <cell r="A268" t="str">
            <v>WV-S65340-Z4N</v>
          </cell>
          <cell r="B268" t="str">
            <v>卸</v>
          </cell>
          <cell r="C268" t="str">
            <v>J-WVS65340Z4N-CP3A</v>
          </cell>
          <cell r="D268">
            <v>34560</v>
          </cell>
          <cell r="E268" t="str">
            <v>J-WVS65340Z4N-CP４A</v>
          </cell>
          <cell r="F268">
            <v>157440</v>
          </cell>
          <cell r="G268" t="str">
            <v>J-WVS65340Z4N-CP5A</v>
          </cell>
          <cell r="H268">
            <v>194400</v>
          </cell>
          <cell r="I268" t="str">
            <v>J-WVS65340Z4N-CP3S</v>
          </cell>
          <cell r="J268">
            <v>27720</v>
          </cell>
          <cell r="K268" t="str">
            <v>J-WVS65340Z4N-CP４S</v>
          </cell>
          <cell r="L268">
            <v>68160</v>
          </cell>
          <cell r="M268" t="str">
            <v>J-WVS65340Z4N-CP5S</v>
          </cell>
          <cell r="N268">
            <v>92400</v>
          </cell>
        </row>
        <row r="269">
          <cell r="A269" t="str">
            <v>WV-S65340-Z4N</v>
          </cell>
          <cell r="B269" t="str">
            <v>マルセ</v>
          </cell>
          <cell r="C269" t="str">
            <v>J-WVS65340Z4N-CP3A</v>
          </cell>
          <cell r="D269">
            <v>29880</v>
          </cell>
          <cell r="E269" t="str">
            <v>J-WVS65340Z4N-CP４A</v>
          </cell>
          <cell r="F269">
            <v>106560</v>
          </cell>
          <cell r="G269" t="str">
            <v>J-WVS65340Z4N-CP5A</v>
          </cell>
          <cell r="H269">
            <v>131400</v>
          </cell>
          <cell r="I269" t="str">
            <v>J-WVS65340Z4N-CP3S</v>
          </cell>
          <cell r="J269">
            <v>18720</v>
          </cell>
          <cell r="K269" t="str">
            <v>J-WVS65340Z4N-CP４S</v>
          </cell>
          <cell r="L269">
            <v>46080</v>
          </cell>
          <cell r="M269" t="str">
            <v>J-WVS65340Z4N-CP5S</v>
          </cell>
          <cell r="N269">
            <v>62400</v>
          </cell>
        </row>
        <row r="270">
          <cell r="A270" t="str">
            <v>WV-S8543LUX</v>
          </cell>
          <cell r="B270" t="str">
            <v>参考価格</v>
          </cell>
          <cell r="C270" t="str">
            <v>J-WVS8543LUX-CP3A</v>
          </cell>
          <cell r="D270">
            <v>29160</v>
          </cell>
          <cell r="E270" t="str">
            <v>J-WVS8543LUX-CP４A</v>
          </cell>
          <cell r="F270">
            <v>143040</v>
          </cell>
          <cell r="G270" t="str">
            <v>J-WVS8543LUX-CP5A</v>
          </cell>
          <cell r="H270">
            <v>176400</v>
          </cell>
          <cell r="I270" t="str">
            <v>J-WVS8543LUX-CP3S</v>
          </cell>
          <cell r="J270">
            <v>25200</v>
          </cell>
          <cell r="K270" t="str">
            <v>J-WVS8543LUX-CP４S</v>
          </cell>
          <cell r="L270">
            <v>61920</v>
          </cell>
          <cell r="M270" t="str">
            <v>J-WVS8543LUX-CP5S</v>
          </cell>
          <cell r="N270">
            <v>84000</v>
          </cell>
        </row>
        <row r="271">
          <cell r="A271" t="str">
            <v>WV-S8543LUX</v>
          </cell>
          <cell r="B271" t="str">
            <v>卸</v>
          </cell>
          <cell r="C271" t="str">
            <v>J-WVS8543LUX-CP3A</v>
          </cell>
          <cell r="D271">
            <v>21960</v>
          </cell>
          <cell r="E271" t="str">
            <v>J-WVS8543LUX-CP４A</v>
          </cell>
          <cell r="F271">
            <v>100320</v>
          </cell>
          <cell r="G271" t="str">
            <v>J-WVS8543LUX-CP5A</v>
          </cell>
          <cell r="H271">
            <v>124200</v>
          </cell>
          <cell r="I271" t="str">
            <v>J-WVS8543LUX-CP3S</v>
          </cell>
          <cell r="J271">
            <v>17640</v>
          </cell>
          <cell r="K271" t="str">
            <v>J-WVS8543LUX-CP４S</v>
          </cell>
          <cell r="L271">
            <v>43680</v>
          </cell>
          <cell r="M271" t="str">
            <v>J-WVS8543LUX-CP5S</v>
          </cell>
          <cell r="N271">
            <v>58800</v>
          </cell>
        </row>
        <row r="272">
          <cell r="A272" t="str">
            <v>WV-S8543LUX</v>
          </cell>
          <cell r="B272" t="str">
            <v>マルセ</v>
          </cell>
          <cell r="C272" t="str">
            <v>J-WVS8543LUX-CP3A</v>
          </cell>
          <cell r="D272">
            <v>19080</v>
          </cell>
          <cell r="E272" t="str">
            <v>J-WVS8543LUX-CP４A</v>
          </cell>
          <cell r="F272">
            <v>68160</v>
          </cell>
          <cell r="G272" t="str">
            <v>J-WVS8543LUX-CP5A</v>
          </cell>
          <cell r="H272">
            <v>84000</v>
          </cell>
          <cell r="I272" t="str">
            <v>J-WVS8543LUX-CP3S</v>
          </cell>
          <cell r="J272">
            <v>11880</v>
          </cell>
          <cell r="K272" t="str">
            <v>J-WVS8543LUX-CP４S</v>
          </cell>
          <cell r="L272">
            <v>29280</v>
          </cell>
          <cell r="M272" t="str">
            <v>J-WVS8543LUX-CP5S</v>
          </cell>
          <cell r="N272">
            <v>39600</v>
          </cell>
        </row>
        <row r="273">
          <cell r="A273" t="str">
            <v>WV-S8544LUX</v>
          </cell>
          <cell r="B273" t="str">
            <v>参考価格</v>
          </cell>
          <cell r="C273" t="str">
            <v>J-WVS8544LUX-CP3A</v>
          </cell>
          <cell r="D273">
            <v>34200</v>
          </cell>
          <cell r="E273" t="str">
            <v>J-WVS8544LUX-CP４A</v>
          </cell>
          <cell r="F273">
            <v>167520</v>
          </cell>
          <cell r="G273" t="str">
            <v>J-WVS8544LUX-CP5A</v>
          </cell>
          <cell r="H273">
            <v>207000</v>
          </cell>
          <cell r="I273" t="str">
            <v>J-WVS8544LUX-CP3S</v>
          </cell>
          <cell r="J273">
            <v>29520</v>
          </cell>
          <cell r="K273" t="str">
            <v>J-WVS8544LUX-CP４S</v>
          </cell>
          <cell r="L273">
            <v>72480</v>
          </cell>
          <cell r="M273" t="str">
            <v>J-WVS8544LUX-CP5S</v>
          </cell>
          <cell r="N273">
            <v>98400</v>
          </cell>
        </row>
        <row r="274">
          <cell r="A274" t="str">
            <v>WV-S8544LUX</v>
          </cell>
          <cell r="B274" t="str">
            <v>卸</v>
          </cell>
          <cell r="C274" t="str">
            <v>J-WVS8544LUX-CP3A</v>
          </cell>
          <cell r="D274">
            <v>25920</v>
          </cell>
          <cell r="E274" t="str">
            <v>J-WVS8544LUX-CP４A</v>
          </cell>
          <cell r="F274">
            <v>118080</v>
          </cell>
          <cell r="G274" t="str">
            <v>J-WVS8544LUX-CP5A</v>
          </cell>
          <cell r="H274">
            <v>145800</v>
          </cell>
          <cell r="I274" t="str">
            <v>J-WVS8544LUX-CP3S</v>
          </cell>
          <cell r="J274">
            <v>20880</v>
          </cell>
          <cell r="K274" t="str">
            <v>J-WVS8544LUX-CP４S</v>
          </cell>
          <cell r="L274">
            <v>50880</v>
          </cell>
          <cell r="M274" t="str">
            <v>J-WVS8544LUX-CP5S</v>
          </cell>
          <cell r="N274">
            <v>69000</v>
          </cell>
        </row>
        <row r="275">
          <cell r="A275" t="str">
            <v>WV-S8544LUX</v>
          </cell>
          <cell r="B275" t="str">
            <v>マルセ</v>
          </cell>
          <cell r="C275" t="str">
            <v>J-WVS8544LUX-CP3A</v>
          </cell>
          <cell r="D275">
            <v>22320</v>
          </cell>
          <cell r="E275" t="str">
            <v>J-WVS8544LUX-CP４A</v>
          </cell>
          <cell r="F275">
            <v>79680</v>
          </cell>
          <cell r="G275" t="str">
            <v>J-WVS8544LUX-CP5A</v>
          </cell>
          <cell r="H275">
            <v>98400</v>
          </cell>
          <cell r="I275" t="str">
            <v>J-WVS8544LUX-CP3S</v>
          </cell>
          <cell r="J275">
            <v>14040</v>
          </cell>
          <cell r="K275" t="str">
            <v>J-WVS8544LUX-CP４S</v>
          </cell>
          <cell r="L275">
            <v>34560</v>
          </cell>
          <cell r="M275" t="str">
            <v>J-WVS8544LUX-CP5S</v>
          </cell>
          <cell r="N275">
            <v>46800</v>
          </cell>
        </row>
        <row r="276">
          <cell r="A276" t="str">
            <v>WV-S8573LUX</v>
          </cell>
          <cell r="B276" t="str">
            <v>参考価格</v>
          </cell>
          <cell r="C276" t="str">
            <v>J-WVS8573LUX-CP3A</v>
          </cell>
          <cell r="D276">
            <v>39600</v>
          </cell>
          <cell r="E276" t="str">
            <v>J-WVS8573LUX-CP４A</v>
          </cell>
          <cell r="F276">
            <v>193920</v>
          </cell>
          <cell r="G276" t="str">
            <v>J-WVS8573LUX-CP5A</v>
          </cell>
          <cell r="H276">
            <v>239400</v>
          </cell>
          <cell r="I276" t="str">
            <v>J-WVS8573LUX-CP3S</v>
          </cell>
          <cell r="J276">
            <v>34200</v>
          </cell>
          <cell r="K276" t="str">
            <v>J-WVS8573LUX-CP４S</v>
          </cell>
          <cell r="L276">
            <v>83520</v>
          </cell>
          <cell r="M276" t="str">
            <v>J-WVS8573LUX-CP5S</v>
          </cell>
          <cell r="N276">
            <v>113400</v>
          </cell>
        </row>
        <row r="277">
          <cell r="A277" t="str">
            <v>WV-S8573LUX</v>
          </cell>
          <cell r="B277" t="str">
            <v>卸</v>
          </cell>
          <cell r="C277" t="str">
            <v>J-WVS8573LUX-CP3A</v>
          </cell>
          <cell r="D277">
            <v>29880</v>
          </cell>
          <cell r="E277" t="str">
            <v>J-WVS8573LUX-CP４A</v>
          </cell>
          <cell r="F277">
            <v>136320</v>
          </cell>
          <cell r="G277" t="str">
            <v>J-WVS8573LUX-CP5A</v>
          </cell>
          <cell r="H277">
            <v>168600</v>
          </cell>
          <cell r="I277" t="str">
            <v>J-WVS8573LUX-CP3S</v>
          </cell>
          <cell r="J277">
            <v>24120</v>
          </cell>
          <cell r="K277" t="str">
            <v>J-WVS8573LUX-CP４S</v>
          </cell>
          <cell r="L277">
            <v>59040</v>
          </cell>
          <cell r="M277" t="str">
            <v>J-WVS8573LUX-CP5S</v>
          </cell>
          <cell r="N277">
            <v>79800</v>
          </cell>
        </row>
        <row r="278">
          <cell r="A278" t="str">
            <v>WV-S8573LUX</v>
          </cell>
          <cell r="B278" t="str">
            <v>マルセ</v>
          </cell>
          <cell r="C278" t="str">
            <v>J-WVS8573LUX-CP3A</v>
          </cell>
          <cell r="D278">
            <v>25920</v>
          </cell>
          <cell r="E278" t="str">
            <v>J-WVS8573LUX-CP４A</v>
          </cell>
          <cell r="F278">
            <v>92160</v>
          </cell>
          <cell r="G278" t="str">
            <v>J-WVS8573LUX-CP5A</v>
          </cell>
          <cell r="H278">
            <v>114000</v>
          </cell>
          <cell r="I278" t="str">
            <v>J-WVS8573LUX-CP3S</v>
          </cell>
          <cell r="J278">
            <v>16200</v>
          </cell>
          <cell r="K278" t="str">
            <v>J-WVS8573LUX-CP４S</v>
          </cell>
          <cell r="L278">
            <v>39840</v>
          </cell>
          <cell r="M278" t="str">
            <v>J-WVS8573LUX-CP5S</v>
          </cell>
          <cell r="N278">
            <v>54000</v>
          </cell>
        </row>
        <row r="279">
          <cell r="A279" t="str">
            <v>WV-S8574LUX</v>
          </cell>
          <cell r="B279" t="str">
            <v>参考価格</v>
          </cell>
          <cell r="C279" t="str">
            <v>J-WVS8574LUX-CP3A</v>
          </cell>
          <cell r="D279">
            <v>45000</v>
          </cell>
          <cell r="E279" t="str">
            <v>J-WVS8574LUX-CP4A</v>
          </cell>
          <cell r="F279">
            <v>219840</v>
          </cell>
          <cell r="G279" t="str">
            <v>J-WVS8574LUX-CP5A</v>
          </cell>
          <cell r="H279">
            <v>271200</v>
          </cell>
          <cell r="I279" t="str">
            <v>J-WVS8574LUX-CP3S</v>
          </cell>
          <cell r="J279">
            <v>38520</v>
          </cell>
          <cell r="K279" t="str">
            <v>J-WVS8574LUX-CP4S</v>
          </cell>
          <cell r="L279">
            <v>95040</v>
          </cell>
          <cell r="M279" t="str">
            <v>J-WVS8574LUX-CP5S</v>
          </cell>
          <cell r="N279">
            <v>129000</v>
          </cell>
        </row>
        <row r="280">
          <cell r="A280" t="str">
            <v>WV-S8574LUX</v>
          </cell>
          <cell r="B280" t="str">
            <v>卸</v>
          </cell>
          <cell r="C280" t="str">
            <v>J-WVS8574LUX-CP3A</v>
          </cell>
          <cell r="D280">
            <v>33840</v>
          </cell>
          <cell r="E280" t="str">
            <v>J-WVS8574LUX-CP4A</v>
          </cell>
          <cell r="F280">
            <v>154560</v>
          </cell>
          <cell r="G280" t="str">
            <v>J-WVS8574LUX-CP5A</v>
          </cell>
          <cell r="H280">
            <v>190800</v>
          </cell>
          <cell r="I280" t="str">
            <v>J-WVS8574LUX-CP3S</v>
          </cell>
          <cell r="J280">
            <v>27360</v>
          </cell>
          <cell r="K280" t="str">
            <v>J-WVS8574LUX-CP4S</v>
          </cell>
          <cell r="L280">
            <v>66720</v>
          </cell>
          <cell r="M280" t="str">
            <v>J-WVS8574LUX-CP5S</v>
          </cell>
          <cell r="N280">
            <v>90600</v>
          </cell>
        </row>
        <row r="281">
          <cell r="A281" t="str">
            <v>WV-S8574LUX</v>
          </cell>
          <cell r="B281" t="str">
            <v>マルセ</v>
          </cell>
          <cell r="C281" t="str">
            <v>J-WVS8574LUX-CP3A</v>
          </cell>
          <cell r="D281">
            <v>29520</v>
          </cell>
          <cell r="E281" t="str">
            <v>J-WVS8574LUX-CP4A</v>
          </cell>
          <cell r="F281">
            <v>104640</v>
          </cell>
          <cell r="G281" t="str">
            <v>J-WVS8574LUX-CP5A</v>
          </cell>
          <cell r="H281">
            <v>129000</v>
          </cell>
          <cell r="I281" t="str">
            <v>J-WVS8574LUX-CP3S</v>
          </cell>
          <cell r="J281">
            <v>18360</v>
          </cell>
          <cell r="K281" t="str">
            <v>J-WVS8574LUX-CP4S</v>
          </cell>
          <cell r="L281">
            <v>45120</v>
          </cell>
          <cell r="M281" t="str">
            <v>J-WVS8574LUX-CP5S</v>
          </cell>
          <cell r="N281">
            <v>61200</v>
          </cell>
        </row>
        <row r="282">
          <cell r="A282" t="str">
            <v>WV-B61300-ZY</v>
          </cell>
          <cell r="B282" t="str">
            <v>参考価格</v>
          </cell>
          <cell r="C282" t="str">
            <v>J-WVB61300ZY-CP3A</v>
          </cell>
          <cell r="D282">
            <v>7920</v>
          </cell>
          <cell r="E282" t="str">
            <v>J-WVB61300ZY-CP4A</v>
          </cell>
          <cell r="F282">
            <v>36480</v>
          </cell>
          <cell r="G282" t="str">
            <v>J-WVB61300ZY-CP5A</v>
          </cell>
          <cell r="H282">
            <v>45600</v>
          </cell>
          <cell r="I282" t="str">
            <v>J-WVB61300ZY-CP3S</v>
          </cell>
          <cell r="J282">
            <v>6840</v>
          </cell>
          <cell r="K282" t="str">
            <v>J-WVB61300ZY-CP4S</v>
          </cell>
          <cell r="L282">
            <v>16800</v>
          </cell>
          <cell r="M282" t="str">
            <v>J-WVB61300ZY-CP5S</v>
          </cell>
          <cell r="N282">
            <v>22200</v>
          </cell>
        </row>
        <row r="283">
          <cell r="A283" t="str">
            <v>WV-B61300-ZY</v>
          </cell>
          <cell r="B283" t="str">
            <v>卸</v>
          </cell>
          <cell r="C283" t="str">
            <v>J-WVB61300ZY-CP3A</v>
          </cell>
          <cell r="D283">
            <v>5760</v>
          </cell>
          <cell r="E283" t="str">
            <v>J-WVB61300ZY-CP4A</v>
          </cell>
          <cell r="F283">
            <v>24960</v>
          </cell>
          <cell r="G283" t="str">
            <v>J-WVB61300ZY-CP5A</v>
          </cell>
          <cell r="H283">
            <v>31800</v>
          </cell>
          <cell r="I283" t="str">
            <v>J-WVB61300ZY-CP3S</v>
          </cell>
          <cell r="J283">
            <v>4680</v>
          </cell>
          <cell r="K283" t="str">
            <v>J-WVB61300ZY-CP4S</v>
          </cell>
          <cell r="L283">
            <v>11520</v>
          </cell>
          <cell r="M283" t="str">
            <v>J-WVB61300ZY-CP5S</v>
          </cell>
          <cell r="N283">
            <v>15600</v>
          </cell>
        </row>
        <row r="284">
          <cell r="A284" t="str">
            <v>WV-B61300-ZY</v>
          </cell>
          <cell r="B284" t="str">
            <v>マルセ</v>
          </cell>
          <cell r="C284" t="str">
            <v>J-WVB61300ZY-CP3A</v>
          </cell>
          <cell r="D284">
            <v>5040</v>
          </cell>
          <cell r="E284" t="str">
            <v>J-WVB61300ZY-CP4A</v>
          </cell>
          <cell r="F284">
            <v>18240</v>
          </cell>
          <cell r="G284" t="str">
            <v>J-WVB61300ZY-CP5A</v>
          </cell>
          <cell r="H284">
            <v>22800</v>
          </cell>
          <cell r="I284" t="str">
            <v>J-WVB61300ZY-CP3S</v>
          </cell>
          <cell r="J284">
            <v>3240</v>
          </cell>
          <cell r="K284" t="str">
            <v>J-WVB61300ZY-CP4S</v>
          </cell>
          <cell r="L284">
            <v>7680</v>
          </cell>
          <cell r="M284" t="str">
            <v>J-WVB61300ZY-CP5S</v>
          </cell>
          <cell r="N284">
            <v>10800</v>
          </cell>
        </row>
        <row r="285">
          <cell r="A285" t="str">
            <v>WV-B61301-Z1</v>
          </cell>
          <cell r="B285" t="str">
            <v>参考価格</v>
          </cell>
          <cell r="C285" t="str">
            <v>J-WVB61301Z1-CP3A</v>
          </cell>
          <cell r="D285">
            <v>9360</v>
          </cell>
          <cell r="E285" t="str">
            <v>J-WVB61301Z1-CP4A</v>
          </cell>
          <cell r="F285">
            <v>44160</v>
          </cell>
          <cell r="G285" t="str">
            <v>J-WVB61301Z1-CP5A</v>
          </cell>
          <cell r="H285">
            <v>54600</v>
          </cell>
          <cell r="I285" t="str">
            <v>J-WVB61301Z1-CP3S</v>
          </cell>
          <cell r="J285">
            <v>8280</v>
          </cell>
          <cell r="K285" t="str">
            <v>J-WVB61301Z1-CP4S</v>
          </cell>
          <cell r="L285">
            <v>20160</v>
          </cell>
          <cell r="M285" t="str">
            <v>J-WVB61301Z1-CP5S</v>
          </cell>
          <cell r="N285">
            <v>27000</v>
          </cell>
        </row>
        <row r="286">
          <cell r="A286" t="str">
            <v>WV-B61301-Z1</v>
          </cell>
          <cell r="B286" t="str">
            <v>卸</v>
          </cell>
          <cell r="C286" t="str">
            <v>J-WVB61301Z1-CP3A</v>
          </cell>
          <cell r="D286">
            <v>7200</v>
          </cell>
          <cell r="E286" t="str">
            <v>J-WVB61301Z1-CP4A</v>
          </cell>
          <cell r="F286">
            <v>30240</v>
          </cell>
          <cell r="G286" t="str">
            <v>J-WVB61301Z1-CP5A</v>
          </cell>
          <cell r="H286">
            <v>37800</v>
          </cell>
          <cell r="I286" t="str">
            <v>J-WVB61301Z1-CP3S</v>
          </cell>
          <cell r="J286">
            <v>5760</v>
          </cell>
          <cell r="K286" t="str">
            <v>J-WVB61301Z1-CP4S</v>
          </cell>
          <cell r="L286">
            <v>13920</v>
          </cell>
          <cell r="M286" t="str">
            <v>J-WVB61301Z1-CP5S</v>
          </cell>
          <cell r="N286">
            <v>19200</v>
          </cell>
        </row>
        <row r="287">
          <cell r="A287" t="str">
            <v>WV-B61301-Z1</v>
          </cell>
          <cell r="B287" t="str">
            <v>マルセ</v>
          </cell>
          <cell r="C287" t="str">
            <v>J-WVB61301Z1-CP3A</v>
          </cell>
          <cell r="D287">
            <v>6120</v>
          </cell>
          <cell r="E287" t="str">
            <v>J-WVB61301Z1-CP4A</v>
          </cell>
          <cell r="F287">
            <v>22080</v>
          </cell>
          <cell r="G287" t="str">
            <v>J-WVB61301Z1-CP5A</v>
          </cell>
          <cell r="H287">
            <v>27000</v>
          </cell>
          <cell r="I287" t="str">
            <v>J-WVB61301Z1-CP3S</v>
          </cell>
          <cell r="J287">
            <v>3960</v>
          </cell>
          <cell r="K287" t="str">
            <v>J-WVB61301Z1-CP4S</v>
          </cell>
          <cell r="L287">
            <v>9600</v>
          </cell>
          <cell r="M287" t="str">
            <v>J-WVB61301Z1-CP5S</v>
          </cell>
          <cell r="N287">
            <v>12600</v>
          </cell>
        </row>
        <row r="288">
          <cell r="A288" t="str">
            <v>WV-B61301-Z2</v>
          </cell>
          <cell r="B288" t="str">
            <v>参考価格</v>
          </cell>
          <cell r="C288" t="str">
            <v>J-WVB61301Z2-CP3A</v>
          </cell>
          <cell r="D288">
            <v>10800</v>
          </cell>
          <cell r="E288" t="str">
            <v>J-WVB61301Z2-CP4A</v>
          </cell>
          <cell r="F288">
            <v>49440</v>
          </cell>
          <cell r="G288" t="str">
            <v>J-WVB61301Z2-CP5A</v>
          </cell>
          <cell r="H288">
            <v>61800</v>
          </cell>
          <cell r="I288" t="str">
            <v>J-WVB61301Z2-CP3S</v>
          </cell>
          <cell r="J288">
            <v>9000</v>
          </cell>
          <cell r="K288" t="str">
            <v>J-WVB61301Z2-CP4S</v>
          </cell>
          <cell r="L288">
            <v>22560</v>
          </cell>
          <cell r="M288" t="str">
            <v>J-WVB61301Z2-CP5S</v>
          </cell>
          <cell r="N288">
            <v>30600</v>
          </cell>
        </row>
        <row r="289">
          <cell r="A289" t="str">
            <v>WV-B61301-Z2</v>
          </cell>
          <cell r="B289" t="str">
            <v>卸</v>
          </cell>
          <cell r="C289" t="str">
            <v>J-WVB61301Z2-CP3A</v>
          </cell>
          <cell r="D289">
            <v>7920</v>
          </cell>
          <cell r="E289" t="str">
            <v>J-WVB61301Z2-CP4A</v>
          </cell>
          <cell r="F289">
            <v>34080</v>
          </cell>
          <cell r="G289" t="str">
            <v>J-WVB61301Z2-CP5A</v>
          </cell>
          <cell r="H289">
            <v>42600</v>
          </cell>
          <cell r="I289" t="str">
            <v>J-WVB61301Z2-CP3S</v>
          </cell>
          <cell r="J289">
            <v>6480</v>
          </cell>
          <cell r="K289" t="str">
            <v>J-WVB61301Z2-CP4S</v>
          </cell>
          <cell r="L289">
            <v>15840</v>
          </cell>
          <cell r="M289" t="str">
            <v>J-WVB61301Z2-CP5S</v>
          </cell>
          <cell r="N289">
            <v>21600</v>
          </cell>
        </row>
        <row r="290">
          <cell r="A290" t="str">
            <v>WV-B61301-Z2</v>
          </cell>
          <cell r="B290" t="str">
            <v>マルセ</v>
          </cell>
          <cell r="C290" t="str">
            <v>J-WVB61301Z2-CP3A</v>
          </cell>
          <cell r="D290">
            <v>6840</v>
          </cell>
          <cell r="E290" t="str">
            <v>J-WVB61301Z2-CP4A</v>
          </cell>
          <cell r="F290">
            <v>24480</v>
          </cell>
          <cell r="G290" t="str">
            <v>J-WVB61301Z2-CP5A</v>
          </cell>
          <cell r="H290">
            <v>30600</v>
          </cell>
          <cell r="I290" t="str">
            <v>J-WVB61301Z2-CP3S</v>
          </cell>
          <cell r="J290">
            <v>4320</v>
          </cell>
          <cell r="K290" t="str">
            <v>J-WVB61301Z2-CP4S</v>
          </cell>
          <cell r="L290">
            <v>10560</v>
          </cell>
          <cell r="M290" t="str">
            <v>J-WVB61301Z2-CP5S</v>
          </cell>
          <cell r="N290">
            <v>14400</v>
          </cell>
        </row>
        <row r="291">
          <cell r="A291" t="str">
            <v>WV-B65300-ZY</v>
          </cell>
          <cell r="B291" t="str">
            <v>参考価格</v>
          </cell>
          <cell r="C291" t="str">
            <v>J-WVB65300ZY-CP3A</v>
          </cell>
          <cell r="D291">
            <v>9360</v>
          </cell>
          <cell r="E291" t="str">
            <v>J-WVB65300ZY-CP4A</v>
          </cell>
          <cell r="F291">
            <v>43680</v>
          </cell>
          <cell r="G291" t="str">
            <v>J-WVB65300ZY-CP5A</v>
          </cell>
          <cell r="H291">
            <v>54600</v>
          </cell>
          <cell r="I291" t="str">
            <v>J-WVB65300ZY-CP3S</v>
          </cell>
          <cell r="J291">
            <v>8280</v>
          </cell>
          <cell r="K291" t="str">
            <v>J-WVB65300ZY-CP4S</v>
          </cell>
          <cell r="L291">
            <v>19680</v>
          </cell>
          <cell r="M291" t="str">
            <v>J-WVB65300ZY-CP5S</v>
          </cell>
          <cell r="N291">
            <v>27000</v>
          </cell>
        </row>
        <row r="292">
          <cell r="A292" t="str">
            <v>WV-B65300-ZY</v>
          </cell>
          <cell r="B292" t="str">
            <v>卸</v>
          </cell>
          <cell r="C292" t="str">
            <v>J-WVB65300ZY-CP3A</v>
          </cell>
          <cell r="D292">
            <v>7200</v>
          </cell>
          <cell r="E292" t="str">
            <v>J-WVB65300ZY-CP4A</v>
          </cell>
          <cell r="F292">
            <v>30240</v>
          </cell>
          <cell r="G292" t="str">
            <v>J-WVB65300ZY-CP5A</v>
          </cell>
          <cell r="H292">
            <v>37800</v>
          </cell>
          <cell r="I292" t="str">
            <v>J-WVB65300ZY-CP3S</v>
          </cell>
          <cell r="J292">
            <v>5760</v>
          </cell>
          <cell r="K292" t="str">
            <v>J-WVB65300ZY-CP4S</v>
          </cell>
          <cell r="L292">
            <v>13920</v>
          </cell>
          <cell r="M292" t="str">
            <v>J-WVB65300ZY-CP5S</v>
          </cell>
          <cell r="N292">
            <v>19200</v>
          </cell>
        </row>
        <row r="293">
          <cell r="A293" t="str">
            <v>WV-B65300-ZY</v>
          </cell>
          <cell r="B293" t="str">
            <v>マルセ</v>
          </cell>
          <cell r="C293" t="str">
            <v>J-WVB65300ZY-CP3A</v>
          </cell>
          <cell r="D293">
            <v>6120</v>
          </cell>
          <cell r="E293" t="str">
            <v>J-WVB65300ZY-CP4A</v>
          </cell>
          <cell r="F293">
            <v>22080</v>
          </cell>
          <cell r="G293" t="str">
            <v>J-WVB65300ZY-CP5A</v>
          </cell>
          <cell r="H293">
            <v>27000</v>
          </cell>
          <cell r="I293" t="str">
            <v>J-WVB65300ZY-CP3S</v>
          </cell>
          <cell r="J293">
            <v>3960</v>
          </cell>
          <cell r="K293" t="str">
            <v>J-WVB65300ZY-CP4S</v>
          </cell>
          <cell r="L293">
            <v>9600</v>
          </cell>
          <cell r="M293" t="str">
            <v>J-WVB65300ZY-CP5S</v>
          </cell>
          <cell r="N293">
            <v>12600</v>
          </cell>
        </row>
        <row r="294">
          <cell r="A294" t="str">
            <v>WV-B65301-Z1</v>
          </cell>
          <cell r="B294" t="str">
            <v>参考価格</v>
          </cell>
          <cell r="C294" t="str">
            <v>J-WVB65301Z1-CP3A</v>
          </cell>
          <cell r="D294">
            <v>12240</v>
          </cell>
          <cell r="E294" t="str">
            <v>J-WVB65301Z1-CP4A</v>
          </cell>
          <cell r="F294">
            <v>56640</v>
          </cell>
          <cell r="G294" t="str">
            <v>J-WVB65301Z1-CP5A</v>
          </cell>
          <cell r="H294">
            <v>70800</v>
          </cell>
          <cell r="I294" t="str">
            <v>J-WVB65301Z1-CP3S</v>
          </cell>
          <cell r="J294">
            <v>10440</v>
          </cell>
          <cell r="K294" t="str">
            <v>J-WVB65301Z1-CP4S</v>
          </cell>
          <cell r="L294">
            <v>25920</v>
          </cell>
          <cell r="M294" t="str">
            <v>J-WVB65301Z1-CP5S</v>
          </cell>
          <cell r="N294">
            <v>34800</v>
          </cell>
        </row>
        <row r="295">
          <cell r="A295" t="str">
            <v>WV-B65301-Z1</v>
          </cell>
          <cell r="B295" t="str">
            <v>卸</v>
          </cell>
          <cell r="C295" t="str">
            <v>J-WVB65301Z1-CP3A</v>
          </cell>
          <cell r="D295">
            <v>9360</v>
          </cell>
          <cell r="E295" t="str">
            <v>J-WVB65301Z1-CP4A</v>
          </cell>
          <cell r="F295">
            <v>39360</v>
          </cell>
          <cell r="G295" t="str">
            <v>J-WVB65301Z1-CP5A</v>
          </cell>
          <cell r="H295">
            <v>49200</v>
          </cell>
          <cell r="I295" t="str">
            <v>J-WVB65301Z1-CP3S</v>
          </cell>
          <cell r="J295">
            <v>7560</v>
          </cell>
          <cell r="K295" t="str">
            <v>J-WVB65301Z1-CP4S</v>
          </cell>
          <cell r="L295">
            <v>18240</v>
          </cell>
          <cell r="M295" t="str">
            <v>J-WVB65301Z1-CP5S</v>
          </cell>
          <cell r="N295">
            <v>24600</v>
          </cell>
        </row>
        <row r="296">
          <cell r="A296" t="str">
            <v>WV-B65301-Z1</v>
          </cell>
          <cell r="B296" t="str">
            <v>マルセ</v>
          </cell>
          <cell r="C296" t="str">
            <v>J-WVB65301Z1-CP3A</v>
          </cell>
          <cell r="D296">
            <v>7920</v>
          </cell>
          <cell r="E296" t="str">
            <v>J-WVB65301Z1-CP4A</v>
          </cell>
          <cell r="F296">
            <v>28320</v>
          </cell>
          <cell r="G296" t="str">
            <v>J-WVB65301Z1-CP5A</v>
          </cell>
          <cell r="H296">
            <v>34800</v>
          </cell>
          <cell r="I296" t="str">
            <v>J-WVB65301Z1-CP3S</v>
          </cell>
          <cell r="J296">
            <v>5040</v>
          </cell>
          <cell r="K296" t="str">
            <v>J-WVB65301Z1-CP4S</v>
          </cell>
          <cell r="L296">
            <v>12480</v>
          </cell>
          <cell r="M296" t="str">
            <v>J-WVB65301Z1-CP5S</v>
          </cell>
          <cell r="N296">
            <v>16800</v>
          </cell>
        </row>
        <row r="297">
          <cell r="A297" t="str">
            <v>WV-B65302-Z2</v>
          </cell>
          <cell r="B297" t="str">
            <v>参考価格</v>
          </cell>
          <cell r="C297" t="str">
            <v>J-WVB65302Z2-CP3A</v>
          </cell>
          <cell r="D297">
            <v>15120</v>
          </cell>
          <cell r="E297" t="str">
            <v>J-WVB65302Z2-CP4A</v>
          </cell>
          <cell r="F297">
            <v>69600</v>
          </cell>
          <cell r="G297" t="str">
            <v>J-WVB65302Z2-CP5A</v>
          </cell>
          <cell r="H297">
            <v>86400</v>
          </cell>
          <cell r="I297" t="str">
            <v>J-WVB65302Z2-CP3S</v>
          </cell>
          <cell r="J297">
            <v>12960</v>
          </cell>
          <cell r="K297" t="str">
            <v>J-WVB65302Z2-CP4S</v>
          </cell>
          <cell r="L297">
            <v>31680</v>
          </cell>
          <cell r="M297" t="str">
            <v>J-WVB65302Z2-CP5S</v>
          </cell>
          <cell r="N297">
            <v>42600</v>
          </cell>
        </row>
        <row r="298">
          <cell r="A298" t="str">
            <v>WV-B65302-Z2</v>
          </cell>
          <cell r="B298" t="str">
            <v>卸</v>
          </cell>
          <cell r="C298" t="str">
            <v>J-WVB65302Z2-CP3A</v>
          </cell>
          <cell r="D298">
            <v>11160</v>
          </cell>
          <cell r="E298" t="str">
            <v>J-WVB65302Z2-CP4A</v>
          </cell>
          <cell r="F298">
            <v>48000</v>
          </cell>
          <cell r="G298" t="str">
            <v>J-WVB65302Z2-CP5A</v>
          </cell>
          <cell r="H298">
            <v>60000</v>
          </cell>
          <cell r="I298" t="str">
            <v>J-WVB65302Z2-CP3S</v>
          </cell>
          <cell r="J298">
            <v>9000</v>
          </cell>
          <cell r="K298" t="str">
            <v>J-WVB65302Z2-CP4S</v>
          </cell>
          <cell r="L298">
            <v>22080</v>
          </cell>
          <cell r="M298" t="str">
            <v>J-WVB65302Z2-CP5S</v>
          </cell>
          <cell r="N298">
            <v>30000</v>
          </cell>
        </row>
        <row r="299">
          <cell r="A299" t="str">
            <v>WV-B65302-Z2</v>
          </cell>
          <cell r="B299" t="str">
            <v>マルセ</v>
          </cell>
          <cell r="C299" t="str">
            <v>J-WVB65302Z2-CP3A</v>
          </cell>
          <cell r="D299">
            <v>9720</v>
          </cell>
          <cell r="E299" t="str">
            <v>J-WVB65302Z2-CP4A</v>
          </cell>
          <cell r="F299">
            <v>35040</v>
          </cell>
          <cell r="G299" t="str">
            <v>J-WVB65302Z2-CP5A</v>
          </cell>
          <cell r="H299">
            <v>43200</v>
          </cell>
          <cell r="I299" t="str">
            <v>J-WVB65302Z2-CP3S</v>
          </cell>
          <cell r="J299">
            <v>6120</v>
          </cell>
          <cell r="K299" t="str">
            <v>J-WVB65302Z2-CP4S</v>
          </cell>
          <cell r="L299">
            <v>14880</v>
          </cell>
          <cell r="M299" t="str">
            <v>J-WVB65302Z2-CP5S</v>
          </cell>
          <cell r="N299">
            <v>20400</v>
          </cell>
        </row>
        <row r="300">
          <cell r="A300" t="str">
            <v>WV-S65501-Z1</v>
          </cell>
          <cell r="B300" t="str">
            <v>参考価格</v>
          </cell>
          <cell r="C300" t="str">
            <v>J-WVS65501Z1-CP3A</v>
          </cell>
          <cell r="D300">
            <v>27720</v>
          </cell>
          <cell r="E300" t="str">
            <v>J-WVS65501Z1-CP4A</v>
          </cell>
          <cell r="F300">
            <v>135840</v>
          </cell>
          <cell r="G300" t="str">
            <v>J-WVS65501Z1-CP5A</v>
          </cell>
          <cell r="H300">
            <v>167400</v>
          </cell>
          <cell r="I300" t="str">
            <v>J-WVS65501Z1-CP3S</v>
          </cell>
          <cell r="J300">
            <v>23760</v>
          </cell>
          <cell r="K300" t="str">
            <v>J-WVS65501Z1-CP4S</v>
          </cell>
          <cell r="L300">
            <v>58560</v>
          </cell>
          <cell r="M300" t="str">
            <v>J-WVS65501Z1-CP5S</v>
          </cell>
          <cell r="N300">
            <v>79800</v>
          </cell>
        </row>
        <row r="301">
          <cell r="A301" t="str">
            <v>WV-S65501-Z1</v>
          </cell>
          <cell r="B301" t="str">
            <v>卸</v>
          </cell>
          <cell r="C301" t="str">
            <v>J-WVS65501Z1-CP3A</v>
          </cell>
          <cell r="D301">
            <v>20880</v>
          </cell>
          <cell r="E301" t="str">
            <v>J-WVS65501Z1-CP4A</v>
          </cell>
          <cell r="F301">
            <v>95520</v>
          </cell>
          <cell r="G301" t="str">
            <v>J-WVS65501Z1-CP5A</v>
          </cell>
          <cell r="H301">
            <v>118200</v>
          </cell>
          <cell r="I301" t="str">
            <v>J-WVS65501Z1-CP3S</v>
          </cell>
          <cell r="J301">
            <v>16920</v>
          </cell>
          <cell r="K301" t="str">
            <v>J-WVS65501Z1-CP4S</v>
          </cell>
          <cell r="L301">
            <v>41280</v>
          </cell>
          <cell r="M301" t="str">
            <v>J-WVS65501Z1-CP5S</v>
          </cell>
          <cell r="N301">
            <v>56400</v>
          </cell>
        </row>
        <row r="302">
          <cell r="A302" t="str">
            <v>WV-S65501-Z1</v>
          </cell>
          <cell r="B302" t="str">
            <v>マルセ</v>
          </cell>
          <cell r="C302" t="str">
            <v>J-WVS65501Z1-CP3A</v>
          </cell>
          <cell r="D302">
            <v>18360</v>
          </cell>
          <cell r="E302" t="str">
            <v>J-WVS65501Z1-CP4A</v>
          </cell>
          <cell r="F302">
            <v>64800</v>
          </cell>
          <cell r="G302" t="str">
            <v>J-WVS65501Z1-CP5A</v>
          </cell>
          <cell r="H302">
            <v>79800</v>
          </cell>
          <cell r="I302" t="str">
            <v>J-WVS65501Z1-CP3S</v>
          </cell>
          <cell r="J302">
            <v>11520</v>
          </cell>
          <cell r="K302" t="str">
            <v>J-WVS65501Z1-CP4S</v>
          </cell>
          <cell r="L302">
            <v>27840</v>
          </cell>
          <cell r="M302" t="str">
            <v>J-WVS65501Z1-CP5S</v>
          </cell>
          <cell r="N302">
            <v>37800</v>
          </cell>
        </row>
        <row r="303">
          <cell r="A303" t="str">
            <v>WV-X86531-Z2</v>
          </cell>
          <cell r="B303" t="str">
            <v>参考価格</v>
          </cell>
          <cell r="C303" t="str">
            <v>J-WVX86531Z2-CP3A</v>
          </cell>
          <cell r="D303">
            <v>63360</v>
          </cell>
          <cell r="E303" t="str">
            <v>J-WVX86531Z2-CP4A</v>
          </cell>
          <cell r="F303">
            <v>309120</v>
          </cell>
          <cell r="G303" t="str">
            <v>J-WVX86531Z2-CP5A</v>
          </cell>
          <cell r="H303">
            <v>381000</v>
          </cell>
          <cell r="I303" t="str">
            <v>J-WVX86531Z2-CP3S</v>
          </cell>
          <cell r="J303">
            <v>54360</v>
          </cell>
          <cell r="K303" t="str">
            <v>J-WVX86531Z2-CP4S</v>
          </cell>
          <cell r="L303">
            <v>133440</v>
          </cell>
          <cell r="M303" t="str">
            <v>J-WVX86531Z2-CP5S</v>
          </cell>
          <cell r="N303">
            <v>181200</v>
          </cell>
        </row>
        <row r="304">
          <cell r="A304" t="str">
            <v>WV-X86531-Z2</v>
          </cell>
          <cell r="B304" t="str">
            <v>卸</v>
          </cell>
          <cell r="C304" t="str">
            <v>J-WVX86531Z2-CP3A</v>
          </cell>
          <cell r="D304">
            <v>47520</v>
          </cell>
          <cell r="E304" t="str">
            <v>J-WVX86531Z2-CP4A</v>
          </cell>
          <cell r="F304">
            <v>217440</v>
          </cell>
          <cell r="G304" t="str">
            <v>J-WVX86531Z2-CP5A</v>
          </cell>
          <cell r="H304">
            <v>268200</v>
          </cell>
          <cell r="I304" t="str">
            <v>J-WVX86531Z2-CP3S</v>
          </cell>
          <cell r="J304">
            <v>38160</v>
          </cell>
          <cell r="K304" t="str">
            <v>J-WVX86531Z2-CP4S</v>
          </cell>
          <cell r="L304">
            <v>94080</v>
          </cell>
          <cell r="M304" t="str">
            <v>J-WVX86531Z2-CP5S</v>
          </cell>
          <cell r="N304">
            <v>127800</v>
          </cell>
        </row>
        <row r="305">
          <cell r="A305" t="str">
            <v>WV-X86531-Z2</v>
          </cell>
          <cell r="B305" t="str">
            <v>マルセ</v>
          </cell>
          <cell r="C305" t="str">
            <v>J-WVX86531Z2-CP3A</v>
          </cell>
          <cell r="D305">
            <v>41400</v>
          </cell>
          <cell r="E305" t="str">
            <v>J-WVX86531Z2-CP4A</v>
          </cell>
          <cell r="F305">
            <v>146880</v>
          </cell>
          <cell r="G305" t="str">
            <v>J-WVX86531Z2-CP5A</v>
          </cell>
          <cell r="H305">
            <v>181200</v>
          </cell>
          <cell r="I305" t="str">
            <v>J-WVX86531Z2-CP3S</v>
          </cell>
          <cell r="J305">
            <v>25920</v>
          </cell>
          <cell r="K305" t="str">
            <v>J-WVX86531Z2-CP4S</v>
          </cell>
          <cell r="L305">
            <v>63360</v>
          </cell>
          <cell r="M305" t="str">
            <v>J-WVX86531Z2-CP5S</v>
          </cell>
          <cell r="N305">
            <v>86400</v>
          </cell>
        </row>
        <row r="306">
          <cell r="A306" t="str">
            <v>WV-SUD638UX</v>
          </cell>
          <cell r="B306" t="str">
            <v>参考価格</v>
          </cell>
          <cell r="C306" t="str">
            <v>J-WVSUD638UX-CP3A</v>
          </cell>
          <cell r="D306">
            <v>141840</v>
          </cell>
          <cell r="E306" t="str">
            <v>J-WVSUD638UX-CP4A</v>
          </cell>
          <cell r="F306">
            <v>691680</v>
          </cell>
          <cell r="G306" t="str">
            <v>J-WVSUD638UX-CP5A</v>
          </cell>
          <cell r="H306">
            <v>853800</v>
          </cell>
          <cell r="I306" t="str">
            <v>J-WVSUD638UX-CP3S</v>
          </cell>
          <cell r="J306">
            <v>121680</v>
          </cell>
          <cell r="K306" t="str">
            <v>J-WVSUD638UX-CP4S</v>
          </cell>
          <cell r="L306">
            <v>298560</v>
          </cell>
          <cell r="M306" t="str">
            <v>J-WVSUD638UX-CP5S</v>
          </cell>
          <cell r="N306">
            <v>405000</v>
          </cell>
        </row>
        <row r="307">
          <cell r="A307" t="str">
            <v>WV-SUD638UX</v>
          </cell>
          <cell r="B307" t="str">
            <v>卸</v>
          </cell>
          <cell r="C307" t="str">
            <v>J-WVSUD638UX-CP3A</v>
          </cell>
          <cell r="D307">
            <v>106560</v>
          </cell>
          <cell r="E307" t="str">
            <v>J-WVSUD638UX-CP4A</v>
          </cell>
          <cell r="F307">
            <v>486240</v>
          </cell>
          <cell r="G307" t="str">
            <v>J-WVSUD638UX-CP5A</v>
          </cell>
          <cell r="H307">
            <v>600600</v>
          </cell>
          <cell r="I307" t="str">
            <v>J-WVSUD638UX-CP3S</v>
          </cell>
          <cell r="J307">
            <v>85680</v>
          </cell>
          <cell r="K307" t="str">
            <v>J-WVSUD638UX-CP4S</v>
          </cell>
          <cell r="L307">
            <v>210240</v>
          </cell>
          <cell r="M307" t="str">
            <v>J-WVSUD638UX-CP5S</v>
          </cell>
          <cell r="N307">
            <v>285600</v>
          </cell>
        </row>
        <row r="308">
          <cell r="A308" t="str">
            <v>WV-SUD638UX</v>
          </cell>
          <cell r="B308" t="str">
            <v>マルセ</v>
          </cell>
          <cell r="C308" t="str">
            <v>J-WVSUD638UX-CP3A</v>
          </cell>
          <cell r="D308">
            <v>92520</v>
          </cell>
          <cell r="E308" t="str">
            <v>J-WVSUD638UX-CP4A</v>
          </cell>
          <cell r="F308">
            <v>329280</v>
          </cell>
          <cell r="G308" t="str">
            <v>J-WVSUD638UX-CP5A</v>
          </cell>
          <cell r="H308">
            <v>406200</v>
          </cell>
          <cell r="I308" t="str">
            <v>J-WVSUD638UX-CP3S</v>
          </cell>
          <cell r="J308">
            <v>57960</v>
          </cell>
          <cell r="K308" t="str">
            <v>J-WVSUD638UX-CP4S</v>
          </cell>
          <cell r="L308">
            <v>142080</v>
          </cell>
          <cell r="M308" t="str">
            <v>J-WVSUD638UX-CP5S</v>
          </cell>
          <cell r="N308">
            <v>193200</v>
          </cell>
        </row>
        <row r="309">
          <cell r="A309" t="str">
            <v>WV-S6532LNUX</v>
          </cell>
          <cell r="B309" t="str">
            <v>参考価格</v>
          </cell>
          <cell r="C309" t="str">
            <v>J-WVS6532LNUX-CP3A</v>
          </cell>
          <cell r="D309">
            <v>33840</v>
          </cell>
          <cell r="E309" t="str">
            <v>J-WVS6532LNUX-CP4A</v>
          </cell>
          <cell r="F309">
            <v>166080</v>
          </cell>
          <cell r="G309" t="str">
            <v>J-WVS6532LNUX-CP5A</v>
          </cell>
          <cell r="H309">
            <v>204600</v>
          </cell>
          <cell r="I309" t="str">
            <v>J-WVS6532LNUX-CP3S</v>
          </cell>
          <cell r="J309">
            <v>29160</v>
          </cell>
          <cell r="K309" t="str">
            <v>J-WVS6532LNUX-CP4S</v>
          </cell>
          <cell r="L309">
            <v>71520</v>
          </cell>
          <cell r="M309" t="str">
            <v>J-WVS6532LNUX-CP5S</v>
          </cell>
          <cell r="N309">
            <v>97200</v>
          </cell>
        </row>
        <row r="310">
          <cell r="A310" t="str">
            <v>WV-S6532LNUX</v>
          </cell>
          <cell r="B310" t="str">
            <v>卸</v>
          </cell>
          <cell r="C310" t="str">
            <v>J-WVS6532LNUX-CP3A</v>
          </cell>
          <cell r="D310">
            <v>25560</v>
          </cell>
          <cell r="E310" t="str">
            <v>J-WVS6532LNUX-CP4A</v>
          </cell>
          <cell r="F310">
            <v>116640</v>
          </cell>
          <cell r="G310" t="str">
            <v>J-WVS6532LNUX-CP5A</v>
          </cell>
          <cell r="H310">
            <v>144000</v>
          </cell>
          <cell r="I310" t="str">
            <v>J-WVS6532LNUX-CP3S</v>
          </cell>
          <cell r="J310">
            <v>20520</v>
          </cell>
          <cell r="K310" t="str">
            <v>J-WVS6532LNUX-CP4S</v>
          </cell>
          <cell r="L310">
            <v>50400</v>
          </cell>
          <cell r="M310" t="str">
            <v>J-WVS6532LNUX-CP5S</v>
          </cell>
          <cell r="N310">
            <v>68400</v>
          </cell>
        </row>
        <row r="311">
          <cell r="A311" t="str">
            <v>WV-S6532LNUX</v>
          </cell>
          <cell r="B311" t="str">
            <v>マルセ</v>
          </cell>
          <cell r="C311" t="str">
            <v>J-WVS6532LNUX-CP3A</v>
          </cell>
          <cell r="D311">
            <v>22320</v>
          </cell>
          <cell r="E311" t="str">
            <v>J-WVS6532LNUX-CP4A</v>
          </cell>
          <cell r="F311">
            <v>78720</v>
          </cell>
          <cell r="G311" t="str">
            <v>J-WVS6532LNUX-CP5A</v>
          </cell>
          <cell r="H311">
            <v>97200</v>
          </cell>
          <cell r="I311" t="str">
            <v>J-WVS6532LNUX-CP3S</v>
          </cell>
          <cell r="J311">
            <v>14040</v>
          </cell>
          <cell r="K311" t="str">
            <v>J-WVS6532LNUX-CP4S</v>
          </cell>
          <cell r="L311">
            <v>34080</v>
          </cell>
          <cell r="M311" t="str">
            <v>J-WVS6532LNUX-CP5S</v>
          </cell>
          <cell r="N311">
            <v>46200</v>
          </cell>
        </row>
        <row r="312">
          <cell r="A312" t="str">
            <v>WV-X6533LNUX</v>
          </cell>
          <cell r="B312" t="str">
            <v>参考価格</v>
          </cell>
          <cell r="C312" t="str">
            <v>J-WVX6533LNUX-CP3A</v>
          </cell>
          <cell r="D312">
            <v>56880</v>
          </cell>
          <cell r="E312" t="str">
            <v>J-WVX6533LNUX-CP4A</v>
          </cell>
          <cell r="F312">
            <v>276960</v>
          </cell>
          <cell r="G312" t="str">
            <v>J-WVX6533LNUX-CP5A</v>
          </cell>
          <cell r="H312">
            <v>342000</v>
          </cell>
          <cell r="I312" t="str">
            <v>J-WVX6533LNUX-CP3S</v>
          </cell>
          <cell r="J312">
            <v>48600</v>
          </cell>
          <cell r="K312" t="str">
            <v>J-WVX6533LNUX-CP4S</v>
          </cell>
          <cell r="L312">
            <v>119520</v>
          </cell>
          <cell r="M312" t="str">
            <v>J-WVX6533LNUX-CP5S</v>
          </cell>
          <cell r="N312">
            <v>162000</v>
          </cell>
        </row>
        <row r="313">
          <cell r="A313" t="str">
            <v>WV-X6533LNUX</v>
          </cell>
          <cell r="B313" t="str">
            <v>卸</v>
          </cell>
          <cell r="C313" t="str">
            <v>J-WVX6533LNUX-CP3A</v>
          </cell>
          <cell r="D313">
            <v>42840</v>
          </cell>
          <cell r="E313" t="str">
            <v>J-WVX6533LNUX-CP4A</v>
          </cell>
          <cell r="F313">
            <v>194880</v>
          </cell>
          <cell r="G313" t="str">
            <v>J-WVX6533LNUX-CP5A</v>
          </cell>
          <cell r="H313">
            <v>240600</v>
          </cell>
          <cell r="I313" t="str">
            <v>J-WVX6533LNUX-CP3S</v>
          </cell>
          <cell r="J313">
            <v>34200</v>
          </cell>
          <cell r="K313" t="str">
            <v>J-WVX6533LNUX-CP4S</v>
          </cell>
          <cell r="L313">
            <v>84480</v>
          </cell>
          <cell r="M313" t="str">
            <v>J-WVX6533LNUX-CP5S</v>
          </cell>
          <cell r="N313">
            <v>114600</v>
          </cell>
        </row>
        <row r="314">
          <cell r="A314" t="str">
            <v>WV-X6533LNUX</v>
          </cell>
          <cell r="B314" t="str">
            <v>マルセ</v>
          </cell>
          <cell r="C314" t="str">
            <v>J-WVX6533LNUX-CP3A</v>
          </cell>
          <cell r="D314">
            <v>37080</v>
          </cell>
          <cell r="E314" t="str">
            <v>J-WVX6533LNUX-CP4A</v>
          </cell>
          <cell r="F314">
            <v>132000</v>
          </cell>
          <cell r="G314" t="str">
            <v>J-WVX6533LNUX-CP5A</v>
          </cell>
          <cell r="H314">
            <v>162600</v>
          </cell>
          <cell r="I314" t="str">
            <v>J-WVX6533LNUX-CP3S</v>
          </cell>
          <cell r="J314">
            <v>23040</v>
          </cell>
          <cell r="K314" t="str">
            <v>J-WVX6533LNUX-CP4S</v>
          </cell>
          <cell r="L314">
            <v>57120</v>
          </cell>
          <cell r="M314" t="str">
            <v>J-WVX6533LNUX-CP5S</v>
          </cell>
          <cell r="N314">
            <v>77400</v>
          </cell>
        </row>
        <row r="315">
          <cell r="A315" t="str">
            <v>WV-S6532LNSUX</v>
          </cell>
          <cell r="B315" t="str">
            <v>参考価格</v>
          </cell>
          <cell r="C315" t="str">
            <v>J-WVS6532LNSUX-CP3A</v>
          </cell>
          <cell r="D315">
            <v>62280</v>
          </cell>
          <cell r="E315" t="str">
            <v>J-WVS6532LNSUX-CP4A</v>
          </cell>
          <cell r="F315">
            <v>304320</v>
          </cell>
          <cell r="G315" t="str">
            <v>J-WVS6532LNSUX-CP5A</v>
          </cell>
          <cell r="H315">
            <v>375600</v>
          </cell>
          <cell r="I315" t="str">
            <v>J-WVS6532LNSUX-CP3S</v>
          </cell>
          <cell r="J315">
            <v>53640</v>
          </cell>
          <cell r="K315" t="str">
            <v>J-WVS6532LNSUX-CP4S</v>
          </cell>
          <cell r="L315">
            <v>131520</v>
          </cell>
          <cell r="M315" t="str">
            <v>J-WVS6532LNSUX-CP5S</v>
          </cell>
          <cell r="N315">
            <v>178200</v>
          </cell>
        </row>
        <row r="316">
          <cell r="A316" t="str">
            <v>WV-S6532LNSUX</v>
          </cell>
          <cell r="B316" t="str">
            <v>卸</v>
          </cell>
          <cell r="C316" t="str">
            <v>J-WVS6532LNSUX-CP3A</v>
          </cell>
          <cell r="D316">
            <v>46800</v>
          </cell>
          <cell r="E316" t="str">
            <v>J-WVS6532LNSUX-CP4A</v>
          </cell>
          <cell r="F316">
            <v>214080</v>
          </cell>
          <cell r="G316" t="str">
            <v>J-WVS6532LNSUX-CP5A</v>
          </cell>
          <cell r="H316">
            <v>264000</v>
          </cell>
          <cell r="I316" t="str">
            <v>J-WVS6532LNSUX-CP3S</v>
          </cell>
          <cell r="J316">
            <v>37800</v>
          </cell>
          <cell r="K316" t="str">
            <v>J-WVS6532LNSUX-CP4S</v>
          </cell>
          <cell r="L316">
            <v>92640</v>
          </cell>
          <cell r="M316" t="str">
            <v>J-WVS6532LNSUX-CP5S</v>
          </cell>
          <cell r="N316">
            <v>125400</v>
          </cell>
        </row>
        <row r="317">
          <cell r="A317" t="str">
            <v>WV-S6532LNSUX</v>
          </cell>
          <cell r="B317" t="str">
            <v>マルセ</v>
          </cell>
          <cell r="C317" t="str">
            <v>J-WVS6532LNSUX-CP3A</v>
          </cell>
          <cell r="D317">
            <v>40680</v>
          </cell>
          <cell r="E317" t="str">
            <v>J-WVS6532LNSUX-CP4A</v>
          </cell>
          <cell r="F317">
            <v>144960</v>
          </cell>
          <cell r="G317" t="str">
            <v>J-WVS6532LNSUX-CP5A</v>
          </cell>
          <cell r="H317">
            <v>178800</v>
          </cell>
          <cell r="I317" t="str">
            <v>J-WVS6532LNSUX-CP3S</v>
          </cell>
          <cell r="J317">
            <v>25560</v>
          </cell>
          <cell r="K317" t="str">
            <v>J-WVS6532LNSUX-CP4S</v>
          </cell>
          <cell r="L317">
            <v>62400</v>
          </cell>
          <cell r="M317" t="str">
            <v>J-WVS6532LNSUX-CP5S</v>
          </cell>
          <cell r="N317">
            <v>84600</v>
          </cell>
        </row>
        <row r="318">
          <cell r="A318" t="str">
            <v>WV-X6533LNSUX</v>
          </cell>
          <cell r="B318" t="str">
            <v>参考価格</v>
          </cell>
          <cell r="C318" t="str">
            <v>J-WVX6533LNSUX-CP3A</v>
          </cell>
          <cell r="D318">
            <v>85320</v>
          </cell>
          <cell r="E318" t="str">
            <v>J-WVX6533LNSUX-CP4A</v>
          </cell>
          <cell r="F318">
            <v>415680</v>
          </cell>
          <cell r="G318" t="str">
            <v>J-WVX6533LNSUX-CP5A</v>
          </cell>
          <cell r="H318">
            <v>513000</v>
          </cell>
          <cell r="I318" t="str">
            <v>J-WVX6533LNSUX-CP3S</v>
          </cell>
          <cell r="J318">
            <v>73080</v>
          </cell>
          <cell r="K318" t="str">
            <v>J-WVX6533LNSUX-CP4S</v>
          </cell>
          <cell r="L318">
            <v>179520</v>
          </cell>
          <cell r="M318" t="str">
            <v>J-WVX6533LNSUX-CP5S</v>
          </cell>
          <cell r="N318">
            <v>243600</v>
          </cell>
        </row>
        <row r="319">
          <cell r="A319" t="str">
            <v>WV-X6533LNSUX</v>
          </cell>
          <cell r="B319" t="str">
            <v>卸</v>
          </cell>
          <cell r="C319" t="str">
            <v>J-WVX6533LNSUX-CP3A</v>
          </cell>
          <cell r="D319">
            <v>64080</v>
          </cell>
          <cell r="E319" t="str">
            <v>J-WVX6533LNSUX-CP4A</v>
          </cell>
          <cell r="F319">
            <v>292320</v>
          </cell>
          <cell r="G319" t="str">
            <v>J-WVX6533LNSUX-CP5A</v>
          </cell>
          <cell r="H319">
            <v>361200</v>
          </cell>
          <cell r="I319" t="str">
            <v>J-WVX6533LNSUX-CP3S</v>
          </cell>
          <cell r="J319">
            <v>51480</v>
          </cell>
          <cell r="K319" t="str">
            <v>J-WVX6533LNSUX-CP4S</v>
          </cell>
          <cell r="L319">
            <v>126720</v>
          </cell>
          <cell r="M319" t="str">
            <v>J-WVX6533LNSUX-CP5S</v>
          </cell>
          <cell r="N319">
            <v>171600</v>
          </cell>
        </row>
        <row r="320">
          <cell r="A320" t="str">
            <v>WV-X6533LNSUX</v>
          </cell>
          <cell r="B320" t="str">
            <v>マルセ</v>
          </cell>
          <cell r="C320" t="str">
            <v>J-WVX6533LNSUX-CP3A</v>
          </cell>
          <cell r="D320">
            <v>55800</v>
          </cell>
          <cell r="E320" t="str">
            <v>J-WVX6533LNSUX-CP4A</v>
          </cell>
          <cell r="F320">
            <v>197760</v>
          </cell>
          <cell r="G320" t="str">
            <v>J-WVX6533LNSUX-CP5A</v>
          </cell>
          <cell r="H320">
            <v>244200</v>
          </cell>
          <cell r="I320" t="str">
            <v>J-WVX6533LNSUX-CP3S</v>
          </cell>
          <cell r="J320">
            <v>34920</v>
          </cell>
          <cell r="K320" t="str">
            <v>J-WVX6533LNSUX-CP4S</v>
          </cell>
          <cell r="L320">
            <v>85440</v>
          </cell>
          <cell r="M320" t="str">
            <v>J-WVX6533LNSUX-CP5S</v>
          </cell>
          <cell r="N320">
            <v>115800</v>
          </cell>
        </row>
        <row r="321">
          <cell r="A321" t="str">
            <v>WV-S66300-Z4L</v>
          </cell>
          <cell r="B321" t="str">
            <v>参考価格</v>
          </cell>
          <cell r="C321" t="str">
            <v>J-WVS66300Z4L-CP3A</v>
          </cell>
          <cell r="D321">
            <v>52200</v>
          </cell>
          <cell r="E321" t="str">
            <v>J-WVS66300Z4L-CP4A</v>
          </cell>
          <cell r="F321">
            <v>257280</v>
          </cell>
          <cell r="G321" t="str">
            <v>J-WVS66300Z4L-CP5A</v>
          </cell>
          <cell r="H321">
            <v>317400</v>
          </cell>
          <cell r="I321" t="str">
            <v>J-WVS66300Z4L-CP3S</v>
          </cell>
          <cell r="J321">
            <v>45000</v>
          </cell>
          <cell r="K321" t="str">
            <v>J-WVS66300Z4L-CP4S</v>
          </cell>
          <cell r="L321">
            <v>109920</v>
          </cell>
          <cell r="M321" t="str">
            <v>J-WVS66300Z4L-CP5S</v>
          </cell>
          <cell r="N321">
            <v>149400</v>
          </cell>
        </row>
        <row r="322">
          <cell r="A322" t="str">
            <v>WV-S66300-Z4L</v>
          </cell>
          <cell r="B322" t="str">
            <v>卸</v>
          </cell>
          <cell r="C322" t="str">
            <v>J-WVS66300Z4L-CP3A</v>
          </cell>
          <cell r="D322">
            <v>39240</v>
          </cell>
          <cell r="E322" t="str">
            <v>J-WVS66300Z4L-CP4A</v>
          </cell>
          <cell r="F322">
            <v>180960</v>
          </cell>
          <cell r="G322" t="str">
            <v>J-WVS66300Z4L-CP5A</v>
          </cell>
          <cell r="H322">
            <v>223200</v>
          </cell>
          <cell r="I322" t="str">
            <v>J-WVS66300Z4L-CP3S</v>
          </cell>
          <cell r="J322">
            <v>31680</v>
          </cell>
          <cell r="K322" t="str">
            <v>J-WVS66300Z4L-CP4S</v>
          </cell>
          <cell r="L322">
            <v>77760</v>
          </cell>
          <cell r="M322" t="str">
            <v>J-WVS66300Z4L-CP5S</v>
          </cell>
          <cell r="N322">
            <v>105600</v>
          </cell>
        </row>
        <row r="323">
          <cell r="A323" t="str">
            <v>WV-S66300-Z4L</v>
          </cell>
          <cell r="B323" t="str">
            <v>マルセ</v>
          </cell>
          <cell r="C323" t="str">
            <v>J-WVS66300Z4L-CP3A</v>
          </cell>
          <cell r="D323">
            <v>34200</v>
          </cell>
          <cell r="E323" t="str">
            <v>J-WVS66300Z4L-CP4A</v>
          </cell>
          <cell r="F323">
            <v>121440</v>
          </cell>
          <cell r="G323" t="str">
            <v>J-WVS66300Z4L-CP5A</v>
          </cell>
          <cell r="H323">
            <v>150000</v>
          </cell>
          <cell r="I323" t="str">
            <v>J-WVS66300Z4L-CP3S</v>
          </cell>
          <cell r="J323">
            <v>21240</v>
          </cell>
          <cell r="K323" t="str">
            <v>J-WVS66300Z4L-CP4S</v>
          </cell>
          <cell r="L323">
            <v>52320</v>
          </cell>
          <cell r="M323" t="str">
            <v>J-WVS66300Z4L-CP5S</v>
          </cell>
          <cell r="N323">
            <v>71400</v>
          </cell>
        </row>
        <row r="324">
          <cell r="A324" t="str">
            <v>WV-S85402-V2L</v>
          </cell>
          <cell r="B324" t="str">
            <v>参考価格</v>
          </cell>
          <cell r="C324" t="str">
            <v>J-WVS85402-V2L-CP3A</v>
          </cell>
          <cell r="D324">
            <v>25200</v>
          </cell>
          <cell r="E324" t="str">
            <v>J-WVS85402-V2L-CP4A</v>
          </cell>
          <cell r="F324">
            <v>123360</v>
          </cell>
          <cell r="G324" t="str">
            <v>J-WVS85402-V2L-CP5A</v>
          </cell>
          <cell r="H324">
            <v>151800</v>
          </cell>
          <cell r="I324" t="str">
            <v>J-WVS85402-V2L-CP3S</v>
          </cell>
          <cell r="J324">
            <v>21600</v>
          </cell>
          <cell r="K324" t="str">
            <v>J-WVS85402-V2L-CP4S</v>
          </cell>
          <cell r="L324">
            <v>52800</v>
          </cell>
          <cell r="M324" t="str">
            <v>J-WVS85402-V2L-CP5S</v>
          </cell>
          <cell r="N324">
            <v>71400</v>
          </cell>
        </row>
        <row r="325">
          <cell r="A325" t="str">
            <v>WV-S85402-V2L</v>
          </cell>
          <cell r="B325" t="str">
            <v>卸</v>
          </cell>
          <cell r="C325" t="str">
            <v>J-WVS85402-V2L-CP3A</v>
          </cell>
          <cell r="D325">
            <v>18720</v>
          </cell>
          <cell r="E325" t="str">
            <v>J-WVS85402-V2L-CP4A</v>
          </cell>
          <cell r="F325">
            <v>86880</v>
          </cell>
          <cell r="G325" t="str">
            <v>J-WVS85402-V2L-CP5A</v>
          </cell>
          <cell r="H325">
            <v>106800</v>
          </cell>
          <cell r="I325" t="str">
            <v>J-WVS85402-V2L-CP3S</v>
          </cell>
          <cell r="J325">
            <v>15120</v>
          </cell>
          <cell r="K325" t="str">
            <v>J-WVS85402-V2L-CP4S</v>
          </cell>
          <cell r="L325">
            <v>37440</v>
          </cell>
          <cell r="M325" t="str">
            <v>J-WVS85402-V2L-CP5S</v>
          </cell>
          <cell r="N325">
            <v>50400</v>
          </cell>
        </row>
        <row r="326">
          <cell r="A326" t="str">
            <v>WV-S85402-V2L</v>
          </cell>
          <cell r="B326" t="str">
            <v>マルセ</v>
          </cell>
          <cell r="C326" t="str">
            <v>J-WVS85402-V2L-CP3A</v>
          </cell>
          <cell r="D326">
            <v>16200</v>
          </cell>
          <cell r="E326" t="str">
            <v>J-WVS85402-V2L-CP4A</v>
          </cell>
          <cell r="F326">
            <v>58080</v>
          </cell>
          <cell r="G326" t="str">
            <v>J-WVS85402-V2L-CP5A</v>
          </cell>
          <cell r="H326">
            <v>72000</v>
          </cell>
          <cell r="I326" t="str">
            <v>J-WVS85402-V2L-CP3S</v>
          </cell>
          <cell r="J326">
            <v>10080</v>
          </cell>
          <cell r="K326" t="str">
            <v>J-WVS85402-V2L-CP4S</v>
          </cell>
          <cell r="L326">
            <v>24960</v>
          </cell>
          <cell r="M326" t="str">
            <v>J-WVS85402-V2L-CP5S</v>
          </cell>
          <cell r="N326">
            <v>34200</v>
          </cell>
        </row>
        <row r="327">
          <cell r="A327" t="str">
            <v>WV-S85702-F3L</v>
          </cell>
          <cell r="B327" t="str">
            <v>参考価格</v>
          </cell>
          <cell r="C327" t="str">
            <v>J-WVS85702-F3L-CP3A</v>
          </cell>
          <cell r="D327">
            <v>29880</v>
          </cell>
          <cell r="E327" t="str">
            <v>J-WVS85702-F3L-CP4A</v>
          </cell>
          <cell r="F327">
            <v>147360</v>
          </cell>
          <cell r="G327" t="str">
            <v>J-WVS85702-F3L-CP5A</v>
          </cell>
          <cell r="H327">
            <v>181800</v>
          </cell>
          <cell r="I327" t="str">
            <v>J-WVS85702-F3L-CP3S</v>
          </cell>
          <cell r="J327">
            <v>25560</v>
          </cell>
          <cell r="K327" t="str">
            <v>J-WVS85702-F3L-CP4S</v>
          </cell>
          <cell r="L327">
            <v>63360</v>
          </cell>
          <cell r="M327" t="str">
            <v>J-WVS85702-F3L-CP5S</v>
          </cell>
          <cell r="N327">
            <v>85800</v>
          </cell>
        </row>
        <row r="328">
          <cell r="A328" t="str">
            <v>WV-S85702-F3L</v>
          </cell>
          <cell r="B328" t="str">
            <v>卸</v>
          </cell>
          <cell r="C328" t="str">
            <v>J-WVS85702-F3L-CP3A</v>
          </cell>
          <cell r="D328">
            <v>22680</v>
          </cell>
          <cell r="E328" t="str">
            <v>J-WVS85702-F3L-CP4A</v>
          </cell>
          <cell r="F328">
            <v>103680</v>
          </cell>
          <cell r="G328" t="str">
            <v>J-WVS85702-F3L-CP5A</v>
          </cell>
          <cell r="H328">
            <v>127800</v>
          </cell>
          <cell r="I328" t="str">
            <v>J-WVS85702-F3L-CP3S</v>
          </cell>
          <cell r="J328">
            <v>18000</v>
          </cell>
          <cell r="K328" t="str">
            <v>J-WVS85702-F3L-CP4S</v>
          </cell>
          <cell r="L328">
            <v>44640</v>
          </cell>
          <cell r="M328" t="str">
            <v>J-WVS85702-F3L-CP5S</v>
          </cell>
          <cell r="N328">
            <v>60600</v>
          </cell>
        </row>
        <row r="329">
          <cell r="A329" t="str">
            <v>WV-S85702-F3L</v>
          </cell>
          <cell r="B329" t="str">
            <v>マルセ</v>
          </cell>
          <cell r="C329" t="str">
            <v>J-WVS85702-F3L-CP3A</v>
          </cell>
          <cell r="D329">
            <v>19440</v>
          </cell>
          <cell r="E329" t="str">
            <v>J-WVS85702-F3L-CP4A</v>
          </cell>
          <cell r="F329">
            <v>69600</v>
          </cell>
          <cell r="G329" t="str">
            <v>J-WVS85702-F3L-CP5A</v>
          </cell>
          <cell r="H329">
            <v>85800</v>
          </cell>
          <cell r="I329" t="str">
            <v>J-WVS85702-F3L-CP3S</v>
          </cell>
          <cell r="J329">
            <v>12240</v>
          </cell>
          <cell r="K329" t="str">
            <v>J-WVS85702-F3L-CP4S</v>
          </cell>
          <cell r="L329">
            <v>30240</v>
          </cell>
          <cell r="M329" t="str">
            <v>J-WVS85702-F3L-CP5S</v>
          </cell>
          <cell r="N329">
            <v>40800</v>
          </cell>
        </row>
        <row r="330">
          <cell r="A330" t="str">
            <v>WV-U85402-V2L</v>
          </cell>
          <cell r="B330" t="str">
            <v>参考価格</v>
          </cell>
          <cell r="C330" t="str">
            <v>J-WVU85402-V2L-CP3A</v>
          </cell>
          <cell r="D330">
            <v>18360</v>
          </cell>
          <cell r="E330" t="str">
            <v>J-WVU85402-V2L-CP4A</v>
          </cell>
          <cell r="F330">
            <v>89760</v>
          </cell>
          <cell r="G330" t="str">
            <v>J-WVU85402-V2L-CP5A</v>
          </cell>
          <cell r="H330">
            <v>110400</v>
          </cell>
          <cell r="I330" t="str">
            <v>J-WVU85402-V2L-CP3S</v>
          </cell>
          <cell r="J330">
            <v>15480</v>
          </cell>
          <cell r="K330" t="str">
            <v>J-WVU85402-V2L-CP4S</v>
          </cell>
          <cell r="L330">
            <v>38400</v>
          </cell>
          <cell r="M330" t="str">
            <v>J-WVU85402-V2L-CP5S</v>
          </cell>
          <cell r="N330">
            <v>52200</v>
          </cell>
        </row>
        <row r="331">
          <cell r="A331" t="str">
            <v>WV-U85402-V2L</v>
          </cell>
          <cell r="B331" t="str">
            <v>卸</v>
          </cell>
          <cell r="C331" t="str">
            <v>J-WVU85402-V2L-CP3A</v>
          </cell>
          <cell r="D331">
            <v>13680</v>
          </cell>
          <cell r="E331" t="str">
            <v>J-WVU85402-V2L-CP4A</v>
          </cell>
          <cell r="F331">
            <v>62880</v>
          </cell>
          <cell r="G331" t="str">
            <v>J-WVU85402-V2L-CP5A</v>
          </cell>
          <cell r="H331">
            <v>78000</v>
          </cell>
          <cell r="I331" t="str">
            <v>J-WVU85402-V2L-CP3S</v>
          </cell>
          <cell r="J331">
            <v>11160</v>
          </cell>
          <cell r="K331" t="str">
            <v>J-WVU85402-V2L-CP4S</v>
          </cell>
          <cell r="L331">
            <v>26880</v>
          </cell>
          <cell r="M331" t="str">
            <v>J-WVU85402-V2L-CP5S</v>
          </cell>
          <cell r="N331">
            <v>36600</v>
          </cell>
        </row>
        <row r="332">
          <cell r="A332" t="str">
            <v>WV-U85402-V2L</v>
          </cell>
          <cell r="B332" t="str">
            <v>マルセ</v>
          </cell>
          <cell r="C332" t="str">
            <v>J-WVU85402-V2L-CP3A</v>
          </cell>
          <cell r="D332">
            <v>11880</v>
          </cell>
          <cell r="E332" t="str">
            <v>J-WVU85402-V2L-CP4A</v>
          </cell>
          <cell r="F332">
            <v>42240</v>
          </cell>
          <cell r="G332" t="str">
            <v>J-WVU85402-V2L-CP5A</v>
          </cell>
          <cell r="H332">
            <v>52200</v>
          </cell>
          <cell r="I332" t="str">
            <v>J-WVU85402-V2L-CP3S</v>
          </cell>
          <cell r="J332">
            <v>7560</v>
          </cell>
          <cell r="K332" t="str">
            <v>J-WVU85402-V2L-CP4S</v>
          </cell>
          <cell r="L332">
            <v>18240</v>
          </cell>
          <cell r="M332" t="str">
            <v>J-WVU85402-V2L-CP5S</v>
          </cell>
          <cell r="N332">
            <v>24600</v>
          </cell>
        </row>
        <row r="333">
          <cell r="A333" t="str">
            <v>WV-S66700-Z3L</v>
          </cell>
          <cell r="B333" t="str">
            <v>参考価格</v>
          </cell>
          <cell r="C333" t="str">
            <v>J-WVS66700Z3L-CP3A</v>
          </cell>
          <cell r="D333">
            <v>59040</v>
          </cell>
          <cell r="E333" t="str">
            <v>J-WVS66700Z3L-CP4A</v>
          </cell>
          <cell r="F333">
            <v>289920</v>
          </cell>
          <cell r="G333" t="str">
            <v>J-WVS66700Z3L-CP5A</v>
          </cell>
          <cell r="H333">
            <v>357600</v>
          </cell>
          <cell r="I333" t="str">
            <v>J-WVS66700Z3L-CP3S</v>
          </cell>
          <cell r="J333">
            <v>50400</v>
          </cell>
          <cell r="K333" t="str">
            <v>J-WVS66700Z3L-CP4S</v>
          </cell>
          <cell r="L333">
            <v>123840</v>
          </cell>
          <cell r="M333" t="str">
            <v>J-WVS66700Z3L-CP5S</v>
          </cell>
          <cell r="N333">
            <v>168600</v>
          </cell>
        </row>
        <row r="334">
          <cell r="A334" t="str">
            <v>WV-S66700-Z3L</v>
          </cell>
          <cell r="B334" t="str">
            <v>卸</v>
          </cell>
          <cell r="C334" t="str">
            <v>J-WVS66700Z3L-CP3A</v>
          </cell>
          <cell r="D334">
            <v>44280</v>
          </cell>
          <cell r="E334" t="str">
            <v>J-WVS66700Z3L-CP4A</v>
          </cell>
          <cell r="F334">
            <v>204000</v>
          </cell>
          <cell r="G334" t="str">
            <v>J-WVS66700Z3L-CP5A</v>
          </cell>
          <cell r="H334">
            <v>251400</v>
          </cell>
          <cell r="I334" t="str">
            <v>J-WVS66700Z3L-CP3S</v>
          </cell>
          <cell r="J334">
            <v>35640</v>
          </cell>
          <cell r="K334" t="str">
            <v>J-WVS66700Z3L-CP4S</v>
          </cell>
          <cell r="L334">
            <v>87360</v>
          </cell>
          <cell r="M334" t="str">
            <v>J-WVS66700Z3L-CP5S</v>
          </cell>
          <cell r="N334">
            <v>118800</v>
          </cell>
        </row>
        <row r="335">
          <cell r="A335" t="str">
            <v>WV-S66700-Z3L</v>
          </cell>
          <cell r="B335" t="str">
            <v>マルセ</v>
          </cell>
          <cell r="C335" t="str">
            <v>J-WVS66700Z3L-CP3A</v>
          </cell>
          <cell r="D335">
            <v>38520</v>
          </cell>
          <cell r="E335" t="str">
            <v>J-WVS66700Z3L-CP4A</v>
          </cell>
          <cell r="F335">
            <v>136800</v>
          </cell>
          <cell r="G335" t="str">
            <v>J-WVS66700Z3L-CP5A</v>
          </cell>
          <cell r="H335">
            <v>168600</v>
          </cell>
          <cell r="I335" t="str">
            <v>J-WVS66700Z3L-CP3S</v>
          </cell>
          <cell r="J335">
            <v>24120</v>
          </cell>
          <cell r="K335" t="str">
            <v>J-WVS66700Z3L-CP4S</v>
          </cell>
          <cell r="L335">
            <v>59040</v>
          </cell>
          <cell r="M335" t="str">
            <v>J-WVS66700Z3L-CP5S</v>
          </cell>
          <cell r="N335">
            <v>80400</v>
          </cell>
        </row>
        <row r="336">
          <cell r="A336" t="str">
            <v>WV-X15700-V2LN</v>
          </cell>
          <cell r="B336" t="str">
            <v>参考価格</v>
          </cell>
          <cell r="C336" t="str">
            <v>J-WVX15700V2LN-CP3A</v>
          </cell>
          <cell r="D336">
            <v>35640</v>
          </cell>
          <cell r="E336" t="str">
            <v>J-WVX15700V2LN-CP4A</v>
          </cell>
          <cell r="F336">
            <v>175200</v>
          </cell>
          <cell r="G336" t="str">
            <v>J-WVX15700V2LN-CP5A</v>
          </cell>
          <cell r="H336">
            <v>216000</v>
          </cell>
          <cell r="I336" t="str">
            <v>J-WVX15700V2LN-CP3S</v>
          </cell>
          <cell r="J336">
            <v>30600</v>
          </cell>
          <cell r="K336" t="str">
            <v>J-WVX15700V2LN-CP4S</v>
          </cell>
          <cell r="L336">
            <v>74880</v>
          </cell>
          <cell r="M336" t="str">
            <v>J-WVX15700V2LN-CP5S</v>
          </cell>
          <cell r="N336">
            <v>102000</v>
          </cell>
        </row>
        <row r="337">
          <cell r="A337" t="str">
            <v>WV-X15700-V2LN</v>
          </cell>
          <cell r="B337" t="str">
            <v>卸</v>
          </cell>
          <cell r="C337" t="str">
            <v>J-WVX15700V2LN-CP3A</v>
          </cell>
          <cell r="D337">
            <v>26640</v>
          </cell>
          <cell r="E337" t="str">
            <v>J-WVX15700V2LN-CP4A</v>
          </cell>
          <cell r="F337">
            <v>123360</v>
          </cell>
          <cell r="G337" t="str">
            <v>J-WVX15700V2LN-CP5A</v>
          </cell>
          <cell r="H337">
            <v>151800</v>
          </cell>
          <cell r="I337" t="str">
            <v>J-WVX15700V2LN-CP3S</v>
          </cell>
          <cell r="J337">
            <v>21600</v>
          </cell>
          <cell r="K337" t="str">
            <v>J-WVX15700V2LN-CP4S</v>
          </cell>
          <cell r="L337">
            <v>52800</v>
          </cell>
          <cell r="M337" t="str">
            <v>J-WVX15700V2LN-CP5S</v>
          </cell>
          <cell r="N337">
            <v>72000</v>
          </cell>
        </row>
        <row r="338">
          <cell r="A338" t="str">
            <v>WV-X15700-V2LN</v>
          </cell>
          <cell r="B338" t="str">
            <v>マルセ</v>
          </cell>
          <cell r="C338" t="str">
            <v>J-WVX15700V2LN-CP3A</v>
          </cell>
          <cell r="D338">
            <v>23400</v>
          </cell>
          <cell r="E338" t="str">
            <v>J-WVX15700V2LN-CP4A</v>
          </cell>
          <cell r="F338">
            <v>82560</v>
          </cell>
          <cell r="G338" t="str">
            <v>J-WVX15700V2LN-CP5A</v>
          </cell>
          <cell r="H338">
            <v>102000</v>
          </cell>
          <cell r="I338" t="str">
            <v>J-WVX15700V2LN-CP3S</v>
          </cell>
          <cell r="J338">
            <v>14400</v>
          </cell>
          <cell r="K338" t="str">
            <v>J-WVX15700V2LN-CP4S</v>
          </cell>
          <cell r="L338">
            <v>35520</v>
          </cell>
          <cell r="M338" t="str">
            <v>J-WVX15700V2LN-CP5S</v>
          </cell>
          <cell r="N338">
            <v>48600</v>
          </cell>
        </row>
        <row r="339">
          <cell r="A339" t="str">
            <v>WV-X15300-V3LN</v>
          </cell>
          <cell r="B339" t="str">
            <v>参考価格</v>
          </cell>
          <cell r="C339" t="str">
            <v>J-WVX15300V3LN-CP3A</v>
          </cell>
          <cell r="D339">
            <v>23040</v>
          </cell>
          <cell r="E339" t="str">
            <v>J-WVX15300V3LN-CP4A</v>
          </cell>
          <cell r="F339">
            <v>113280</v>
          </cell>
          <cell r="G339" t="str">
            <v>J-WVX15300V3LN-CP5A</v>
          </cell>
          <cell r="H339">
            <v>139200</v>
          </cell>
          <cell r="I339" t="str">
            <v>J-WVX15300V3LN-CP3S</v>
          </cell>
          <cell r="J339">
            <v>19800</v>
          </cell>
          <cell r="K339" t="str">
            <v>J-WVX15300V3LN-CP4S</v>
          </cell>
          <cell r="L339">
            <v>48480</v>
          </cell>
          <cell r="M339" t="str">
            <v>J-WVX15300V3LN-CP5S</v>
          </cell>
          <cell r="N339">
            <v>65400</v>
          </cell>
        </row>
        <row r="340">
          <cell r="A340" t="str">
            <v>WV-X15300-V3LN</v>
          </cell>
          <cell r="B340" t="str">
            <v>卸</v>
          </cell>
          <cell r="C340" t="str">
            <v>J-WVX15300V3LN-CP3A</v>
          </cell>
          <cell r="D340">
            <v>17280</v>
          </cell>
          <cell r="E340" t="str">
            <v>J-WVX15300V3LN-CP4A</v>
          </cell>
          <cell r="F340">
            <v>79680</v>
          </cell>
          <cell r="G340" t="str">
            <v>J-WVX15300V3LN-CP5A</v>
          </cell>
          <cell r="H340">
            <v>97800</v>
          </cell>
          <cell r="I340" t="str">
            <v>J-WVX15300V3LN-CP3S</v>
          </cell>
          <cell r="J340">
            <v>14040</v>
          </cell>
          <cell r="K340" t="str">
            <v>J-WVX15300V3LN-CP4S</v>
          </cell>
          <cell r="L340">
            <v>34080</v>
          </cell>
          <cell r="M340" t="str">
            <v>J-WVX15300V3LN-CP5S</v>
          </cell>
          <cell r="N340">
            <v>46200</v>
          </cell>
        </row>
        <row r="341">
          <cell r="A341" t="str">
            <v>WV-X15300-V3LN</v>
          </cell>
          <cell r="B341" t="str">
            <v>マルセ</v>
          </cell>
          <cell r="C341" t="str">
            <v>J-WVX15300V3LN-CP3A</v>
          </cell>
          <cell r="D341">
            <v>15120</v>
          </cell>
          <cell r="E341" t="str">
            <v>J-WVX15300V3LN-CP4A</v>
          </cell>
          <cell r="F341">
            <v>53280</v>
          </cell>
          <cell r="G341" t="str">
            <v>J-WVX15300V3LN-CP5A</v>
          </cell>
          <cell r="H341">
            <v>66000</v>
          </cell>
          <cell r="I341" t="str">
            <v>J-WVX15300V3LN-CP3S</v>
          </cell>
          <cell r="J341">
            <v>9360</v>
          </cell>
          <cell r="K341" t="str">
            <v>J-WVX15300V3LN-CP4S</v>
          </cell>
          <cell r="L341">
            <v>23040</v>
          </cell>
          <cell r="M341" t="str">
            <v>J-WVX15300V3LN-CP5S</v>
          </cell>
          <cell r="N341">
            <v>31200</v>
          </cell>
        </row>
        <row r="342">
          <cell r="A342" t="str">
            <v>WV-X22700-V2L</v>
          </cell>
          <cell r="B342" t="str">
            <v>参考価格</v>
          </cell>
          <cell r="C342" t="str">
            <v>J-WVX22700V2L-CP3A</v>
          </cell>
          <cell r="D342">
            <v>35640</v>
          </cell>
          <cell r="E342" t="str">
            <v>J-WVX22700V2L-CP4A</v>
          </cell>
          <cell r="F342">
            <v>175200</v>
          </cell>
          <cell r="G342" t="str">
            <v>J-WVX22700V2L-CP5A</v>
          </cell>
          <cell r="H342">
            <v>216000</v>
          </cell>
          <cell r="I342" t="str">
            <v>J-WVX22700V2L-CP3S</v>
          </cell>
          <cell r="J342">
            <v>30600</v>
          </cell>
          <cell r="K342" t="str">
            <v>J-WVX22700V2L-CP4S</v>
          </cell>
          <cell r="L342">
            <v>74880</v>
          </cell>
          <cell r="M342" t="str">
            <v>J-WVX22700V2L-CP5S</v>
          </cell>
          <cell r="N342">
            <v>102000</v>
          </cell>
        </row>
        <row r="343">
          <cell r="A343" t="str">
            <v>WV-X22700-V2L</v>
          </cell>
          <cell r="B343" t="str">
            <v>卸</v>
          </cell>
          <cell r="C343" t="str">
            <v>J-WVX22700V2L-CP3A</v>
          </cell>
          <cell r="D343">
            <v>26640</v>
          </cell>
          <cell r="E343" t="str">
            <v>J-WVX22700V2L-CP4A</v>
          </cell>
          <cell r="F343">
            <v>123360</v>
          </cell>
          <cell r="G343" t="str">
            <v>J-WVX22700V2L-CP5A</v>
          </cell>
          <cell r="H343">
            <v>151800</v>
          </cell>
          <cell r="I343" t="str">
            <v>J-WVX22700V2L-CP3S</v>
          </cell>
          <cell r="J343">
            <v>21600</v>
          </cell>
          <cell r="K343" t="str">
            <v>J-WVX22700V2L-CP4S</v>
          </cell>
          <cell r="L343">
            <v>52800</v>
          </cell>
          <cell r="M343" t="str">
            <v>J-WVX22700V2L-CP5S</v>
          </cell>
          <cell r="N343">
            <v>72000</v>
          </cell>
        </row>
        <row r="344">
          <cell r="A344" t="str">
            <v>WV-X22700-V2L</v>
          </cell>
          <cell r="B344" t="str">
            <v>マルセ</v>
          </cell>
          <cell r="C344" t="str">
            <v>J-WVX22700V2L-CP3A</v>
          </cell>
          <cell r="D344">
            <v>23400</v>
          </cell>
          <cell r="E344" t="str">
            <v>J-WVX22700V2L-CP4A</v>
          </cell>
          <cell r="F344">
            <v>82560</v>
          </cell>
          <cell r="G344" t="str">
            <v>J-WVX22700V2L-CP5A</v>
          </cell>
          <cell r="H344">
            <v>102000</v>
          </cell>
          <cell r="I344" t="str">
            <v>J-WVX22700V2L-CP3S</v>
          </cell>
          <cell r="J344">
            <v>14400</v>
          </cell>
          <cell r="K344" t="str">
            <v>J-WVX22700V2L-CP4S</v>
          </cell>
          <cell r="L344">
            <v>35520</v>
          </cell>
          <cell r="M344" t="str">
            <v>J-WVX22700V2L-CP5S</v>
          </cell>
          <cell r="N344">
            <v>48600</v>
          </cell>
        </row>
        <row r="345">
          <cell r="A345" t="str">
            <v>WV-X22300-V3L</v>
          </cell>
          <cell r="B345" t="str">
            <v>参考価格</v>
          </cell>
          <cell r="C345" t="str">
            <v>J-WVX22300V3L-CP3A</v>
          </cell>
          <cell r="D345">
            <v>23400</v>
          </cell>
          <cell r="E345" t="str">
            <v>J-WVX22300V3L-CP4A</v>
          </cell>
          <cell r="F345">
            <v>115200</v>
          </cell>
          <cell r="G345" t="str">
            <v>J-WVX22300V3L-CP5A</v>
          </cell>
          <cell r="H345">
            <v>141600</v>
          </cell>
          <cell r="I345" t="str">
            <v>J-WVX22300V3L-CP3S</v>
          </cell>
          <cell r="J345">
            <v>20160</v>
          </cell>
          <cell r="K345" t="str">
            <v>J-WVX22300V3L-CP4S</v>
          </cell>
          <cell r="L345">
            <v>49440</v>
          </cell>
          <cell r="M345" t="str">
            <v>J-WVX22300V3L-CP5S</v>
          </cell>
          <cell r="N345">
            <v>66600</v>
          </cell>
        </row>
        <row r="346">
          <cell r="A346" t="str">
            <v>WV-X22300-V3L</v>
          </cell>
          <cell r="B346" t="str">
            <v>卸</v>
          </cell>
          <cell r="C346" t="str">
            <v>J-WVX22300V3L-CP3A</v>
          </cell>
          <cell r="D346">
            <v>17640</v>
          </cell>
          <cell r="E346" t="str">
            <v>J-WVX22300V3L-CP4A</v>
          </cell>
          <cell r="F346">
            <v>81120</v>
          </cell>
          <cell r="G346" t="str">
            <v>J-WVX22300V3L-CP5A</v>
          </cell>
          <cell r="H346">
            <v>99600</v>
          </cell>
          <cell r="I346" t="str">
            <v>J-WVX22300V3L-CP3S</v>
          </cell>
          <cell r="J346">
            <v>14040</v>
          </cell>
          <cell r="K346" t="str">
            <v>J-WVX22300V3L-CP4S</v>
          </cell>
          <cell r="L346">
            <v>34560</v>
          </cell>
          <cell r="M346" t="str">
            <v>J-WVX22300V3L-CP5S</v>
          </cell>
          <cell r="N346">
            <v>46800</v>
          </cell>
        </row>
        <row r="347">
          <cell r="A347" t="str">
            <v>WV-X22300-V3L</v>
          </cell>
          <cell r="B347" t="str">
            <v>マルセ</v>
          </cell>
          <cell r="C347" t="str">
            <v>J-WVX22300V3L-CP3A</v>
          </cell>
          <cell r="D347">
            <v>15120</v>
          </cell>
          <cell r="E347" t="str">
            <v>J-WVX22300V3L-CP4A</v>
          </cell>
          <cell r="F347">
            <v>54240</v>
          </cell>
          <cell r="G347" t="str">
            <v>J-WVX22300V3L-CP5A</v>
          </cell>
          <cell r="H347">
            <v>67200</v>
          </cell>
          <cell r="I347" t="str">
            <v>J-WVX22300V3L-CP3S</v>
          </cell>
          <cell r="J347">
            <v>9720</v>
          </cell>
          <cell r="K347" t="str">
            <v>J-WVX22300V3L-CP4S</v>
          </cell>
          <cell r="L347">
            <v>23520</v>
          </cell>
          <cell r="M347" t="str">
            <v>J-WVX22300V3L-CP5S</v>
          </cell>
          <cell r="N347">
            <v>31800</v>
          </cell>
        </row>
        <row r="348">
          <cell r="A348" t="str">
            <v>WV-X25700-V2LN</v>
          </cell>
          <cell r="B348" t="str">
            <v>参考価格</v>
          </cell>
          <cell r="C348" t="str">
            <v>J-WVX25700V2LN-CP3A</v>
          </cell>
          <cell r="D348">
            <v>40320</v>
          </cell>
          <cell r="E348" t="str">
            <v>J-WVX25700V2LN-CP4A</v>
          </cell>
          <cell r="F348">
            <v>198240</v>
          </cell>
          <cell r="G348" t="str">
            <v>J-WVX25700V2LN-CP5A</v>
          </cell>
          <cell r="H348">
            <v>244200</v>
          </cell>
          <cell r="I348" t="str">
            <v>J-WVX25700V2LN-CP3S</v>
          </cell>
          <cell r="J348">
            <v>34560</v>
          </cell>
          <cell r="K348" t="str">
            <v>J-WVX25700V2LN-CP4S</v>
          </cell>
          <cell r="L348">
            <v>84960</v>
          </cell>
          <cell r="M348" t="str">
            <v>J-WVX25700V2LN-CP5S</v>
          </cell>
          <cell r="N348">
            <v>115200</v>
          </cell>
        </row>
        <row r="349">
          <cell r="A349" t="str">
            <v>WV-X25700-V2LN</v>
          </cell>
          <cell r="B349" t="str">
            <v>卸</v>
          </cell>
          <cell r="C349" t="str">
            <v>J-WVX25700V2LN-CP3A</v>
          </cell>
          <cell r="D349">
            <v>30240</v>
          </cell>
          <cell r="E349" t="str">
            <v>J-WVX25700V2LN-CP4A</v>
          </cell>
          <cell r="F349">
            <v>139680</v>
          </cell>
          <cell r="G349" t="str">
            <v>J-WVX25700V2LN-CP5A</v>
          </cell>
          <cell r="H349">
            <v>172200</v>
          </cell>
          <cell r="I349" t="str">
            <v>J-WVX25700V2LN-CP3S</v>
          </cell>
          <cell r="J349">
            <v>24480</v>
          </cell>
          <cell r="K349" t="str">
            <v>J-WVX25700V2LN-CP4S</v>
          </cell>
          <cell r="L349">
            <v>60000</v>
          </cell>
          <cell r="M349" t="str">
            <v>J-WVX25700V2LN-CP5S</v>
          </cell>
          <cell r="N349">
            <v>81000</v>
          </cell>
        </row>
        <row r="350">
          <cell r="A350" t="str">
            <v>WV-X25700-V2LN</v>
          </cell>
          <cell r="B350" t="str">
            <v>マルセ</v>
          </cell>
          <cell r="C350" t="str">
            <v>J-WVX25700V2LN-CP3A</v>
          </cell>
          <cell r="D350">
            <v>26280</v>
          </cell>
          <cell r="E350" t="str">
            <v>J-WVX25700V2LN-CP4A</v>
          </cell>
          <cell r="F350">
            <v>93600</v>
          </cell>
          <cell r="G350" t="str">
            <v>J-WVX25700V2LN-CP5A</v>
          </cell>
          <cell r="H350">
            <v>115200</v>
          </cell>
          <cell r="I350" t="str">
            <v>J-WVX25700V2LN-CP3S</v>
          </cell>
          <cell r="J350">
            <v>16560</v>
          </cell>
          <cell r="K350" t="str">
            <v>J-WVX25700V2LN-CP4S</v>
          </cell>
          <cell r="L350">
            <v>40320</v>
          </cell>
          <cell r="M350" t="str">
            <v>J-WVX25700V2LN-CP5S</v>
          </cell>
          <cell r="N350">
            <v>54600</v>
          </cell>
        </row>
        <row r="351">
          <cell r="A351" t="str">
            <v>WV-X25300-V3LN</v>
          </cell>
          <cell r="B351" t="str">
            <v>参考価格</v>
          </cell>
          <cell r="C351" t="str">
            <v>J-WVX25300V3LN-CP3A</v>
          </cell>
          <cell r="D351">
            <v>30960</v>
          </cell>
          <cell r="E351" t="str">
            <v>J-WVX25300V3LN-CP4A</v>
          </cell>
          <cell r="F351">
            <v>152640</v>
          </cell>
          <cell r="G351" t="str">
            <v>J-WVX25300V3LN-CP5A</v>
          </cell>
          <cell r="H351">
            <v>188400</v>
          </cell>
          <cell r="I351" t="str">
            <v>J-WVX25300V3LN-CP3S</v>
          </cell>
          <cell r="J351">
            <v>26640</v>
          </cell>
          <cell r="K351" t="str">
            <v>J-WVX25300V3LN-CP4S</v>
          </cell>
          <cell r="L351">
            <v>65280</v>
          </cell>
          <cell r="M351" t="str">
            <v>J-WVX25300V3LN-CP5S</v>
          </cell>
          <cell r="N351">
            <v>88800</v>
          </cell>
        </row>
        <row r="352">
          <cell r="A352" t="str">
            <v>WV-X25300-V3LN</v>
          </cell>
          <cell r="B352" t="str">
            <v>卸</v>
          </cell>
          <cell r="C352" t="str">
            <v>J-WVX25300V3LN-CP3A</v>
          </cell>
          <cell r="D352">
            <v>23400</v>
          </cell>
          <cell r="E352" t="str">
            <v>J-WVX25300V3LN-CP4A</v>
          </cell>
          <cell r="F352">
            <v>107520</v>
          </cell>
          <cell r="G352" t="str">
            <v>J-WVX25300V3LN-CP5A</v>
          </cell>
          <cell r="H352">
            <v>132600</v>
          </cell>
          <cell r="I352" t="str">
            <v>J-WVX25300V3LN-CP3S</v>
          </cell>
          <cell r="J352">
            <v>18720</v>
          </cell>
          <cell r="K352" t="str">
            <v>J-WVX25300V3LN-CP4S</v>
          </cell>
          <cell r="L352">
            <v>46080</v>
          </cell>
          <cell r="M352" t="str">
            <v>J-WVX25300V3LN-CP5S</v>
          </cell>
          <cell r="N352">
            <v>62400</v>
          </cell>
        </row>
        <row r="353">
          <cell r="A353" t="str">
            <v>WV-X25300-V3LN</v>
          </cell>
          <cell r="B353" t="str">
            <v>マルセ</v>
          </cell>
          <cell r="C353" t="str">
            <v>J-WVX25300V3LN-CP3A</v>
          </cell>
          <cell r="D353">
            <v>20160</v>
          </cell>
          <cell r="E353" t="str">
            <v>J-WVX25300V3LN-CP4A</v>
          </cell>
          <cell r="F353">
            <v>72000</v>
          </cell>
          <cell r="G353" t="str">
            <v>J-WVX25300V3LN-CP5A</v>
          </cell>
          <cell r="H353">
            <v>88800</v>
          </cell>
          <cell r="I353" t="str">
            <v>J-WVX25300V3LN-CP3S</v>
          </cell>
          <cell r="J353">
            <v>12600</v>
          </cell>
          <cell r="K353" t="str">
            <v>J-WVX25300V3LN-CP4S</v>
          </cell>
          <cell r="L353">
            <v>31200</v>
          </cell>
          <cell r="M353" t="str">
            <v>J-WVX25300V3LN-CP5S</v>
          </cell>
          <cell r="N353">
            <v>42000</v>
          </cell>
        </row>
        <row r="354">
          <cell r="A354" t="str">
            <v>WV-S66700-Z3LN</v>
          </cell>
          <cell r="B354" t="str">
            <v>参考価格</v>
          </cell>
          <cell r="C354" t="str">
            <v>J-WVS66700Z3LN-CP3A</v>
          </cell>
          <cell r="D354">
            <v>61200</v>
          </cell>
          <cell r="E354" t="str">
            <v>J-WVS66700Z3LN-CP4A</v>
          </cell>
          <cell r="F354">
            <v>300960</v>
          </cell>
          <cell r="G354" t="str">
            <v>J-WVS66700Z3LN-CP5A</v>
          </cell>
          <cell r="H354">
            <v>370800</v>
          </cell>
          <cell r="I354" t="str">
            <v>J-WVS66700Z3LN-CP3S</v>
          </cell>
          <cell r="J354">
            <v>52560</v>
          </cell>
          <cell r="K354" t="str">
            <v>J-WVS66700Z3LN-CP4S</v>
          </cell>
          <cell r="L354">
            <v>128640</v>
          </cell>
          <cell r="M354" t="str">
            <v>J-WVS66700Z3LN-CP5S</v>
          </cell>
          <cell r="N354">
            <v>174600</v>
          </cell>
        </row>
        <row r="355">
          <cell r="A355" t="str">
            <v>WV-S66700-Z3LN</v>
          </cell>
          <cell r="B355" t="str">
            <v>卸</v>
          </cell>
          <cell r="C355" t="str">
            <v>J-WVS66700Z3LN-CP3A</v>
          </cell>
          <cell r="D355">
            <v>46080</v>
          </cell>
          <cell r="E355" t="str">
            <v>J-WVS66700Z3LN-CP4A</v>
          </cell>
          <cell r="F355">
            <v>211680</v>
          </cell>
          <cell r="G355" t="str">
            <v>J-WVS66700Z3LN-CP5A</v>
          </cell>
          <cell r="H355">
            <v>261000</v>
          </cell>
          <cell r="I355" t="str">
            <v>J-WVS66700Z3LN-CP3S</v>
          </cell>
          <cell r="J355">
            <v>37080</v>
          </cell>
          <cell r="K355" t="str">
            <v>J-WVS66700Z3LN-CP4S</v>
          </cell>
          <cell r="L355">
            <v>90720</v>
          </cell>
          <cell r="M355" t="str">
            <v>J-WVS66700Z3LN-CP5S</v>
          </cell>
          <cell r="N355">
            <v>123000</v>
          </cell>
        </row>
        <row r="356">
          <cell r="A356" t="str">
            <v>WV-S66700-Z3LN</v>
          </cell>
          <cell r="B356" t="str">
            <v>マルセ</v>
          </cell>
          <cell r="C356" t="str">
            <v>J-WVS66700Z3LN-CP3A</v>
          </cell>
          <cell r="D356">
            <v>39960</v>
          </cell>
          <cell r="E356" t="str">
            <v>J-WVS66700Z3LN-CP4A</v>
          </cell>
          <cell r="F356">
            <v>142080</v>
          </cell>
          <cell r="G356" t="str">
            <v>J-WVS66700Z3LN-CP5A</v>
          </cell>
          <cell r="H356">
            <v>175200</v>
          </cell>
          <cell r="I356" t="str">
            <v>J-WVS66700Z3LN-CP3S</v>
          </cell>
          <cell r="J356">
            <v>24840</v>
          </cell>
          <cell r="K356" t="str">
            <v>J-WVS66700Z3LN-CP4S</v>
          </cell>
          <cell r="L356">
            <v>61440</v>
          </cell>
          <cell r="M356" t="str">
            <v>J-WVS66700Z3LN-CP5S</v>
          </cell>
          <cell r="N356">
            <v>83400</v>
          </cell>
        </row>
        <row r="357">
          <cell r="A357" t="str">
            <v>WV-X66700-Z3LK</v>
          </cell>
          <cell r="B357" t="str">
            <v>参考価格</v>
          </cell>
          <cell r="C357" t="str">
            <v>J-WVX66700Z3LK-CP3A</v>
          </cell>
          <cell r="D357">
            <v>94320</v>
          </cell>
          <cell r="E357" t="str">
            <v>J-WVX66700Z3LK-CP4A</v>
          </cell>
          <cell r="F357">
            <v>463680</v>
          </cell>
          <cell r="G357" t="str">
            <v>J-WVX66700Z3LK-CP5A</v>
          </cell>
          <cell r="H357">
            <v>571200</v>
          </cell>
          <cell r="I357" t="str">
            <v>J-WVX66700Z3LK-CP3S</v>
          </cell>
          <cell r="J357">
            <v>80640</v>
          </cell>
          <cell r="K357" t="str">
            <v>J-WVX66700Z3LK-CP4S</v>
          </cell>
          <cell r="L357">
            <v>198240</v>
          </cell>
          <cell r="M357" t="str">
            <v>J-WVX66700Z3LK-CP5S</v>
          </cell>
          <cell r="N357">
            <v>269400</v>
          </cell>
        </row>
        <row r="358">
          <cell r="A358" t="str">
            <v>WV-X66700-Z3LK</v>
          </cell>
          <cell r="B358" t="str">
            <v>卸</v>
          </cell>
          <cell r="C358" t="str">
            <v>J-WVX66700Z3LK-CP3A</v>
          </cell>
          <cell r="D358">
            <v>70920</v>
          </cell>
          <cell r="E358" t="str">
            <v>J-WVX66700Z3LK-CP4A</v>
          </cell>
          <cell r="F358">
            <v>325920</v>
          </cell>
          <cell r="G358" t="str">
            <v>J-WVX66700Z3LK-CP5A</v>
          </cell>
          <cell r="H358">
            <v>402000</v>
          </cell>
          <cell r="I358" t="str">
            <v>J-WVX66700Z3LK-CP3S</v>
          </cell>
          <cell r="J358">
            <v>56880</v>
          </cell>
          <cell r="K358" t="str">
            <v>J-WVX66700Z3LK-CP4S</v>
          </cell>
          <cell r="L358">
            <v>139680</v>
          </cell>
          <cell r="M358" t="str">
            <v>J-WVX66700Z3LK-CP5S</v>
          </cell>
          <cell r="N358">
            <v>189600</v>
          </cell>
        </row>
        <row r="359">
          <cell r="A359" t="str">
            <v>WV-X66700-Z3LK</v>
          </cell>
          <cell r="B359" t="str">
            <v>マルセ</v>
          </cell>
          <cell r="C359" t="str">
            <v>J-WVX66700Z3LK-CP3A</v>
          </cell>
          <cell r="D359">
            <v>61560</v>
          </cell>
          <cell r="E359" t="str">
            <v>J-WVX66700Z3LK-CP4A</v>
          </cell>
          <cell r="F359">
            <v>218400</v>
          </cell>
          <cell r="G359" t="str">
            <v>J-WVX66700Z3LK-CP5A</v>
          </cell>
          <cell r="H359">
            <v>270000</v>
          </cell>
          <cell r="I359" t="str">
            <v>J-WVX66700Z3LK-CP3S</v>
          </cell>
          <cell r="J359">
            <v>38520</v>
          </cell>
          <cell r="K359" t="str">
            <v>J-WVX66700Z3LK-CP4S</v>
          </cell>
          <cell r="L359">
            <v>94560</v>
          </cell>
          <cell r="M359" t="str">
            <v>J-WVX66700Z3LK-CP5S</v>
          </cell>
          <cell r="N359">
            <v>128400</v>
          </cell>
        </row>
        <row r="360">
          <cell r="A360" t="str">
            <v>WV-S66300-Z4LN</v>
          </cell>
          <cell r="B360" t="str">
            <v>参考価格</v>
          </cell>
          <cell r="C360" t="str">
            <v>J-WVS66300Z4LN-CP3A</v>
          </cell>
          <cell r="D360">
            <v>54720</v>
          </cell>
          <cell r="E360" t="str">
            <v>J-WVS66300Z4LN-CP4A</v>
          </cell>
          <cell r="F360">
            <v>268800</v>
          </cell>
          <cell r="G360" t="str">
            <v>J-WVS66300Z4LN-CP5A</v>
          </cell>
          <cell r="H360">
            <v>331200</v>
          </cell>
          <cell r="I360" t="str">
            <v>J-WVS66300Z4LN-CP3S</v>
          </cell>
          <cell r="J360">
            <v>46800</v>
          </cell>
          <cell r="K360" t="str">
            <v>J-WVS66300Z4LN-CP4S</v>
          </cell>
          <cell r="L360">
            <v>115200</v>
          </cell>
          <cell r="M360" t="str">
            <v>J-WVS66300Z4LN-CP5S</v>
          </cell>
          <cell r="N360">
            <v>156000</v>
          </cell>
        </row>
        <row r="361">
          <cell r="A361" t="str">
            <v>WV-S66300-Z4LN</v>
          </cell>
          <cell r="B361" t="str">
            <v>卸</v>
          </cell>
          <cell r="C361" t="str">
            <v>J-WVS66300Z4LN-CP3A</v>
          </cell>
          <cell r="D361">
            <v>41040</v>
          </cell>
          <cell r="E361" t="str">
            <v>J-WVS66300Z4LN-CP4A</v>
          </cell>
          <cell r="F361">
            <v>189120</v>
          </cell>
          <cell r="G361" t="str">
            <v>J-WVS66300Z4LN-CP5A</v>
          </cell>
          <cell r="H361">
            <v>233400</v>
          </cell>
          <cell r="I361" t="str">
            <v>J-WVS66300Z4LN-CP3S</v>
          </cell>
          <cell r="J361">
            <v>33120</v>
          </cell>
          <cell r="K361" t="str">
            <v>J-WVS66300Z4LN-CP4S</v>
          </cell>
          <cell r="L361">
            <v>81120</v>
          </cell>
          <cell r="M361" t="str">
            <v>J-WVS66300Z4LN-CP5S</v>
          </cell>
          <cell r="N361">
            <v>109800</v>
          </cell>
        </row>
        <row r="362">
          <cell r="A362" t="str">
            <v>WV-S66300-Z4LN</v>
          </cell>
          <cell r="B362" t="str">
            <v>マルセ</v>
          </cell>
          <cell r="C362" t="str">
            <v>J-WVS66300Z4LN-CP3A</v>
          </cell>
          <cell r="D362">
            <v>35640</v>
          </cell>
          <cell r="E362" t="str">
            <v>J-WVS66300Z4LN-CP4A</v>
          </cell>
          <cell r="F362">
            <v>126720</v>
          </cell>
          <cell r="G362" t="str">
            <v>J-WVS66300Z4LN-CP5A</v>
          </cell>
          <cell r="H362">
            <v>156600</v>
          </cell>
          <cell r="I362" t="str">
            <v>J-WVS66300Z4LN-CP3S</v>
          </cell>
          <cell r="J362">
            <v>22320</v>
          </cell>
          <cell r="K362" t="str">
            <v>J-WVS66300Z4LN-CP4S</v>
          </cell>
          <cell r="L362">
            <v>54720</v>
          </cell>
          <cell r="M362" t="str">
            <v>J-WVS66300Z4LN-CP5S</v>
          </cell>
          <cell r="N362">
            <v>74400</v>
          </cell>
        </row>
        <row r="363">
          <cell r="A363" t="str">
            <v>WV-X66300-Z4LK</v>
          </cell>
          <cell r="B363" t="str">
            <v>参考価格</v>
          </cell>
          <cell r="C363" t="str">
            <v>J-WVX66300Z4LK-CP3A</v>
          </cell>
          <cell r="D363">
            <v>82440</v>
          </cell>
          <cell r="E363" t="str">
            <v>J-WVX66300Z4LK-CP4A</v>
          </cell>
          <cell r="F363">
            <v>405600</v>
          </cell>
          <cell r="G363" t="str">
            <v>J-WVX66300Z4LK-CP5A</v>
          </cell>
          <cell r="H363">
            <v>499800</v>
          </cell>
          <cell r="I363" t="str">
            <v>J-WVX66300Z4LK-CP3S</v>
          </cell>
          <cell r="J363">
            <v>70560</v>
          </cell>
          <cell r="K363" t="str">
            <v>J-WVX66300Z4LK-CP4S</v>
          </cell>
          <cell r="L363">
            <v>173760</v>
          </cell>
          <cell r="M363" t="str">
            <v>J-WVX66300Z4LK-CP5S</v>
          </cell>
          <cell r="N363">
            <v>235800</v>
          </cell>
        </row>
        <row r="364">
          <cell r="A364" t="str">
            <v>WV-X66300-Z4LK</v>
          </cell>
          <cell r="B364" t="str">
            <v>卸</v>
          </cell>
          <cell r="C364" t="str">
            <v>J-WVX66300Z4LK-CP3A</v>
          </cell>
          <cell r="D364">
            <v>61920</v>
          </cell>
          <cell r="E364" t="str">
            <v>J-WVX66300Z4LK-CP4A</v>
          </cell>
          <cell r="F364">
            <v>285120</v>
          </cell>
          <cell r="G364" t="str">
            <v>J-WVX66300Z4LK-CP5A</v>
          </cell>
          <cell r="H364">
            <v>351600</v>
          </cell>
          <cell r="I364" t="str">
            <v>J-WVX66300Z4LK-CP3S</v>
          </cell>
          <cell r="J364">
            <v>49680</v>
          </cell>
          <cell r="K364" t="str">
            <v>J-WVX66300Z4LK-CP4S</v>
          </cell>
          <cell r="L364">
            <v>122400</v>
          </cell>
          <cell r="M364" t="str">
            <v>J-WVX66300Z4LK-CP5S</v>
          </cell>
          <cell r="N364">
            <v>166200</v>
          </cell>
        </row>
        <row r="365">
          <cell r="A365" t="str">
            <v>WV-X66300-Z4LK</v>
          </cell>
          <cell r="B365" t="str">
            <v>マルセ</v>
          </cell>
          <cell r="C365" t="str">
            <v>J-WVX66300Z4LK-CP3A</v>
          </cell>
          <cell r="D365">
            <v>54000</v>
          </cell>
          <cell r="E365" t="str">
            <v>J-WVX66300Z4LK-CP4A</v>
          </cell>
          <cell r="F365">
            <v>191040</v>
          </cell>
          <cell r="G365" t="str">
            <v>J-WVX66300Z4LK-CP5A</v>
          </cell>
          <cell r="H365">
            <v>236400</v>
          </cell>
          <cell r="I365" t="str">
            <v>J-WVX66300Z4LK-CP3S</v>
          </cell>
          <cell r="J365">
            <v>33480</v>
          </cell>
          <cell r="K365" t="str">
            <v>J-WVX66300Z4LK-CP4S</v>
          </cell>
          <cell r="L365">
            <v>82560</v>
          </cell>
          <cell r="M365" t="str">
            <v>J-WVX66300Z4LK-CP5S</v>
          </cell>
          <cell r="N365">
            <v>112200</v>
          </cell>
        </row>
        <row r="366">
          <cell r="A366" t="str">
            <v>WV-S61501-Z1</v>
          </cell>
          <cell r="B366" t="str">
            <v>参考価格</v>
          </cell>
          <cell r="C366" t="str">
            <v>J-WVS61501Z1-CP3A</v>
          </cell>
          <cell r="D366">
            <v>18720</v>
          </cell>
          <cell r="E366" t="str">
            <v>J-WVS61501Z1-CP4A</v>
          </cell>
          <cell r="F366">
            <v>92640</v>
          </cell>
          <cell r="G366" t="str">
            <v>J-WVS61501Z1-CP5A</v>
          </cell>
          <cell r="H366">
            <v>114000</v>
          </cell>
          <cell r="I366" t="str">
            <v>J-WVS61501Z1-CP3S</v>
          </cell>
          <cell r="J366">
            <v>16200</v>
          </cell>
          <cell r="K366" t="str">
            <v>J-WVS61501Z1-CP4S</v>
          </cell>
          <cell r="L366">
            <v>39840</v>
          </cell>
          <cell r="M366" t="str">
            <v>J-WVS61501Z1-CP5S</v>
          </cell>
          <cell r="N366">
            <v>54000</v>
          </cell>
        </row>
        <row r="367">
          <cell r="A367" t="str">
            <v>WV-S61501-Z1</v>
          </cell>
          <cell r="B367" t="str">
            <v>卸</v>
          </cell>
          <cell r="C367" t="str">
            <v>J-WVS61501Z1-CP3A</v>
          </cell>
          <cell r="D367">
            <v>14040</v>
          </cell>
          <cell r="E367" t="str">
            <v>J-WVS61501Z1-CP4A</v>
          </cell>
          <cell r="F367">
            <v>65280</v>
          </cell>
          <cell r="G367" t="str">
            <v>J-WVS61501Z1-CP5A</v>
          </cell>
          <cell r="H367">
            <v>80400</v>
          </cell>
          <cell r="I367" t="str">
            <v>J-WVS61501Z1-CP3S</v>
          </cell>
          <cell r="J367">
            <v>11520</v>
          </cell>
          <cell r="K367" t="str">
            <v>J-WVS61501Z1-CP4S</v>
          </cell>
          <cell r="L367">
            <v>27840</v>
          </cell>
          <cell r="M367" t="str">
            <v>J-WVS61501Z1-CP5S</v>
          </cell>
          <cell r="N367">
            <v>37800</v>
          </cell>
        </row>
        <row r="368">
          <cell r="A368" t="str">
            <v>WV-S61501-Z1</v>
          </cell>
          <cell r="B368" t="str">
            <v>マルセ</v>
          </cell>
          <cell r="C368" t="str">
            <v>J-WVS61501Z1-CP3A</v>
          </cell>
          <cell r="D368">
            <v>12240</v>
          </cell>
          <cell r="E368" t="str">
            <v>J-WVS61501Z1-CP4A</v>
          </cell>
          <cell r="F368">
            <v>43680</v>
          </cell>
          <cell r="G368" t="str">
            <v>J-WVS61501Z1-CP5A</v>
          </cell>
          <cell r="H368">
            <v>54000</v>
          </cell>
          <cell r="I368" t="str">
            <v>J-WVS61501Z1-CP3S</v>
          </cell>
          <cell r="J368">
            <v>7560</v>
          </cell>
          <cell r="K368" t="str">
            <v>J-WVS61501Z1-CP4S</v>
          </cell>
          <cell r="L368">
            <v>18720</v>
          </cell>
          <cell r="M368" t="str">
            <v>J-WVS61501Z1-CP5S</v>
          </cell>
          <cell r="N368">
            <v>25800</v>
          </cell>
        </row>
        <row r="369">
          <cell r="A369" t="str">
            <v>WV-S66300-Z3LN</v>
          </cell>
          <cell r="B369" t="str">
            <v>参考価格</v>
          </cell>
          <cell r="C369" t="str">
            <v>J-WVS66300Z3LN-CP3A</v>
          </cell>
          <cell r="D369">
            <v>35640</v>
          </cell>
          <cell r="E369" t="str">
            <v>J-WVS66300Z3LN-CP4A</v>
          </cell>
          <cell r="F369">
            <v>175680</v>
          </cell>
          <cell r="G369" t="str">
            <v>J-WVS66300Z3LN-CP5A</v>
          </cell>
          <cell r="H369">
            <v>216600</v>
          </cell>
          <cell r="I369" t="str">
            <v>J-WVS66300Z3LN-CP3S</v>
          </cell>
          <cell r="J369">
            <v>30600</v>
          </cell>
          <cell r="K369" t="str">
            <v>J-WVS66300Z3LN-CP4S</v>
          </cell>
          <cell r="L369">
            <v>75360</v>
          </cell>
          <cell r="M369" t="str">
            <v>J-WVS66300Z3LN-CP5S</v>
          </cell>
          <cell r="N369">
            <v>102000</v>
          </cell>
        </row>
        <row r="370">
          <cell r="A370" t="str">
            <v>WV-S66300-Z3LN</v>
          </cell>
          <cell r="B370" t="str">
            <v>卸</v>
          </cell>
          <cell r="C370" t="str">
            <v>J-WVS66300Z3LN-CP3A</v>
          </cell>
          <cell r="D370">
            <v>27000</v>
          </cell>
          <cell r="E370" t="str">
            <v>J-WVS66300Z3LN-CP4A</v>
          </cell>
          <cell r="F370">
            <v>123840</v>
          </cell>
          <cell r="G370" t="str">
            <v>J-WVS66300Z3LN-CP5A</v>
          </cell>
          <cell r="H370">
            <v>152400</v>
          </cell>
          <cell r="I370" t="str">
            <v>J-WVS66300Z3LN-CP3S</v>
          </cell>
          <cell r="J370">
            <v>21600</v>
          </cell>
          <cell r="K370" t="str">
            <v>J-WVS66300Z3LN-CP4S</v>
          </cell>
          <cell r="L370">
            <v>52800</v>
          </cell>
          <cell r="M370" t="str">
            <v>J-WVS66300Z3LN-CP5S</v>
          </cell>
          <cell r="N370">
            <v>72000</v>
          </cell>
        </row>
        <row r="371">
          <cell r="A371" t="str">
            <v>WV-S66300-Z3LN</v>
          </cell>
          <cell r="B371" t="str">
            <v>マルセ</v>
          </cell>
          <cell r="C371" t="str">
            <v>J-WVS66300Z3LN-CP3A</v>
          </cell>
          <cell r="D371">
            <v>23400</v>
          </cell>
          <cell r="E371" t="str">
            <v>J-WVS66300Z3LN-CP4A</v>
          </cell>
          <cell r="F371">
            <v>83040</v>
          </cell>
          <cell r="G371" t="str">
            <v>J-WVS66300Z3LN-CP5A</v>
          </cell>
          <cell r="H371">
            <v>102600</v>
          </cell>
          <cell r="I371" t="str">
            <v>J-WVS66300Z3LN-CP3S</v>
          </cell>
          <cell r="J371">
            <v>14760</v>
          </cell>
          <cell r="K371" t="str">
            <v>J-WVS66300Z3LN-CP4S</v>
          </cell>
          <cell r="L371">
            <v>36000</v>
          </cell>
          <cell r="M371" t="str">
            <v>J-WVS66300Z3LN-CP5S</v>
          </cell>
          <cell r="N371">
            <v>48600</v>
          </cell>
        </row>
        <row r="372">
          <cell r="A372" t="str">
            <v>WJ-NU300/2</v>
          </cell>
          <cell r="B372" t="str">
            <v>参考価格</v>
          </cell>
          <cell r="C372" t="str">
            <v>J-WJNU300/2-CP3A</v>
          </cell>
          <cell r="D372">
            <v>129720</v>
          </cell>
          <cell r="E372" t="str">
            <v xml:space="preserve">J-WJNU300/2-CP4A  </v>
          </cell>
          <cell r="F372">
            <v>319200</v>
          </cell>
          <cell r="G372" t="str">
            <v>J-WJNU300/2-CP5A</v>
          </cell>
          <cell r="H372">
            <v>387600</v>
          </cell>
          <cell r="I372" t="str">
            <v>J-WJNU300/2-CP3S</v>
          </cell>
          <cell r="J372">
            <v>81000</v>
          </cell>
          <cell r="K372" t="str">
            <v>J-WJNU300/2-CP4S</v>
          </cell>
          <cell r="L372">
            <v>126240</v>
          </cell>
          <cell r="M372" t="str">
            <v>J-WJNU300/2-CP5S</v>
          </cell>
          <cell r="N372">
            <v>171000</v>
          </cell>
        </row>
        <row r="373">
          <cell r="A373" t="str">
            <v>WJ-NU300/2</v>
          </cell>
          <cell r="B373" t="str">
            <v>卸</v>
          </cell>
          <cell r="C373" t="str">
            <v>J-WJNU300/2-CP3A</v>
          </cell>
          <cell r="D373">
            <v>91440</v>
          </cell>
          <cell r="E373" t="str">
            <v xml:space="preserve">J-WJNU300/2-CP4A  </v>
          </cell>
          <cell r="F373">
            <v>220800</v>
          </cell>
          <cell r="G373" t="str">
            <v>J-WJNU300/2-CP5A</v>
          </cell>
          <cell r="H373">
            <v>268800</v>
          </cell>
          <cell r="I373" t="str">
            <v>J-WJNU300/2-CP3S</v>
          </cell>
          <cell r="J373">
            <v>57240</v>
          </cell>
          <cell r="K373" t="str">
            <v>J-WJNU300/2-CP4S</v>
          </cell>
          <cell r="L373">
            <v>88800</v>
          </cell>
          <cell r="M373" t="str">
            <v>J-WJNU300/2-CP5S</v>
          </cell>
          <cell r="N373">
            <v>120600</v>
          </cell>
        </row>
        <row r="374">
          <cell r="A374" t="str">
            <v>WJ-NU300/2</v>
          </cell>
          <cell r="B374" t="str">
            <v>マルセ</v>
          </cell>
          <cell r="C374" t="str">
            <v>J-WJNU300/2-CP3A</v>
          </cell>
          <cell r="D374">
            <v>61920</v>
          </cell>
          <cell r="E374" t="str">
            <v xml:space="preserve">J-WJNU300/2-CP4A  </v>
          </cell>
          <cell r="F374">
            <v>160800</v>
          </cell>
          <cell r="G374" t="str">
            <v>J-WJNU300/2-CP5A</v>
          </cell>
          <cell r="H374">
            <v>232200</v>
          </cell>
          <cell r="I374" t="str">
            <v>J-WJNU300/2-CP3S</v>
          </cell>
          <cell r="J374">
            <v>38520</v>
          </cell>
          <cell r="K374" t="str">
            <v>J-WJNU300/2-CP4S</v>
          </cell>
          <cell r="L374">
            <v>60000</v>
          </cell>
          <cell r="M374" t="str">
            <v>J-WJNU300/2-CP5S</v>
          </cell>
          <cell r="N374">
            <v>81600</v>
          </cell>
        </row>
        <row r="375">
          <cell r="A375" t="str">
            <v>WJ-NU300/4</v>
          </cell>
          <cell r="B375" t="str">
            <v>参考価格</v>
          </cell>
          <cell r="C375" t="str">
            <v>J-WJNU300/4-CP3A</v>
          </cell>
          <cell r="D375">
            <v>145080</v>
          </cell>
          <cell r="E375" t="str">
            <v>J-WJNU300/4-CP4A</v>
          </cell>
          <cell r="F375">
            <v>360000</v>
          </cell>
          <cell r="G375" t="str">
            <v>J-WJNU300/4-CP5A</v>
          </cell>
          <cell r="H375">
            <v>436200</v>
          </cell>
          <cell r="I375" t="str">
            <v>J-WJNU300/4-CP3S</v>
          </cell>
          <cell r="J375">
            <v>90720</v>
          </cell>
          <cell r="K375" t="str">
            <v>J-WJNU300/4-CP4S</v>
          </cell>
          <cell r="L375">
            <v>141120</v>
          </cell>
          <cell r="M375" t="str">
            <v>J-WJNU300/4-CP5S</v>
          </cell>
          <cell r="N375">
            <v>191400</v>
          </cell>
        </row>
        <row r="376">
          <cell r="A376" t="str">
            <v>WJ-NU300/4</v>
          </cell>
          <cell r="B376" t="str">
            <v>卸</v>
          </cell>
          <cell r="C376" t="str">
            <v>J-WJNU300/4-CP3A</v>
          </cell>
          <cell r="D376">
            <v>102240</v>
          </cell>
          <cell r="E376" t="str">
            <v>J-WJNU300/4-CP4A</v>
          </cell>
          <cell r="F376">
            <v>250560</v>
          </cell>
          <cell r="G376" t="str">
            <v>J-WJNU300/4-CP5A</v>
          </cell>
          <cell r="H376">
            <v>304200</v>
          </cell>
          <cell r="I376" t="str">
            <v>J-WJNU300/4-CP3S</v>
          </cell>
          <cell r="J376">
            <v>64080</v>
          </cell>
          <cell r="K376" t="str">
            <v>J-WJNU300/4-CP4S</v>
          </cell>
          <cell r="L376">
            <v>99360</v>
          </cell>
          <cell r="M376" t="str">
            <v>J-WJNU300/4-CP5S</v>
          </cell>
          <cell r="N376">
            <v>135000</v>
          </cell>
        </row>
        <row r="377">
          <cell r="A377" t="str">
            <v>WJ-NU300/4</v>
          </cell>
          <cell r="B377" t="str">
            <v>マルセ</v>
          </cell>
          <cell r="C377" t="str">
            <v>J-WJNU300/4-CP3A</v>
          </cell>
          <cell r="D377">
            <v>69120</v>
          </cell>
          <cell r="E377" t="str">
            <v>J-WJNU300/4-CP4A</v>
          </cell>
          <cell r="F377">
            <v>182880</v>
          </cell>
          <cell r="G377" t="str">
            <v>J-WJNU300/4-CP5A</v>
          </cell>
          <cell r="H377">
            <v>263400</v>
          </cell>
          <cell r="I377" t="str">
            <v>J-WJNU300/4-CP3S</v>
          </cell>
          <cell r="J377">
            <v>43200</v>
          </cell>
          <cell r="K377" t="str">
            <v>J-WJNU300/4-CP4S</v>
          </cell>
          <cell r="L377">
            <v>67200</v>
          </cell>
          <cell r="M377" t="str">
            <v>J-WJNU300/4-CP5S</v>
          </cell>
          <cell r="N377">
            <v>91200</v>
          </cell>
        </row>
        <row r="378">
          <cell r="A378" t="str">
            <v>WJ-NU300/8</v>
          </cell>
          <cell r="B378" t="str">
            <v>参考価格</v>
          </cell>
          <cell r="C378" t="str">
            <v>J-WJNU300/8-CP3A</v>
          </cell>
          <cell r="D378">
            <v>176550</v>
          </cell>
          <cell r="E378" t="str">
            <v>J-WJNU300/8-CP4A</v>
          </cell>
          <cell r="F378">
            <v>473760</v>
          </cell>
          <cell r="G378" t="str">
            <v>J-WJNU300/8-CP5A</v>
          </cell>
          <cell r="H378">
            <v>567000</v>
          </cell>
          <cell r="I378" t="str">
            <v>J-WJNU300/8-CP3S</v>
          </cell>
          <cell r="J378">
            <v>110160</v>
          </cell>
          <cell r="K378" t="str">
            <v>J-WJNU300/8-CP4S</v>
          </cell>
          <cell r="L378">
            <v>171840</v>
          </cell>
          <cell r="M378" t="str">
            <v>J-WJNU300/8-CP5S</v>
          </cell>
          <cell r="N378">
            <v>232800</v>
          </cell>
        </row>
        <row r="379">
          <cell r="A379" t="str">
            <v>WJ-NU300/8</v>
          </cell>
          <cell r="B379" t="str">
            <v>卸</v>
          </cell>
          <cell r="C379" t="str">
            <v>J-WJNU300/8-CP3A</v>
          </cell>
          <cell r="D379">
            <v>124560</v>
          </cell>
          <cell r="E379" t="str">
            <v>J-WJNU300/8-CP4A</v>
          </cell>
          <cell r="F379">
            <v>337440</v>
          </cell>
          <cell r="G379" t="str">
            <v>J-WJNU300/8-CP5A</v>
          </cell>
          <cell r="H379">
            <v>403200</v>
          </cell>
          <cell r="I379" t="str">
            <v>J-WJNU300/8-CP3S</v>
          </cell>
          <cell r="J379">
            <v>77760</v>
          </cell>
          <cell r="K379" t="str">
            <v>J-WJNU300/8-CP4S</v>
          </cell>
          <cell r="L379">
            <v>120960</v>
          </cell>
          <cell r="M379" t="str">
            <v>J-WJNU300/8-CP5S</v>
          </cell>
          <cell r="N379">
            <v>164400</v>
          </cell>
        </row>
        <row r="380">
          <cell r="A380" t="str">
            <v>WJ-NU300/8</v>
          </cell>
          <cell r="B380" t="str">
            <v>マルセ</v>
          </cell>
          <cell r="C380" t="str">
            <v>J-WJNU300/8-CP3A</v>
          </cell>
          <cell r="D380">
            <v>84240</v>
          </cell>
          <cell r="E380" t="str">
            <v>J-WJNU300/8-CP4A</v>
          </cell>
          <cell r="F380">
            <v>251040</v>
          </cell>
          <cell r="G380" t="str">
            <v>J-WJNU300/8-CP5A</v>
          </cell>
          <cell r="H380">
            <v>354000</v>
          </cell>
          <cell r="I380" t="str">
            <v>J-WJNU300/8-CP3S</v>
          </cell>
          <cell r="J380">
            <v>52560</v>
          </cell>
          <cell r="K380" t="str">
            <v>J-WJNU300/8-CP4S</v>
          </cell>
          <cell r="L380">
            <v>81600</v>
          </cell>
          <cell r="M380" t="str">
            <v>J-WJNU300/8-CP5S</v>
          </cell>
          <cell r="N380">
            <v>111000</v>
          </cell>
        </row>
        <row r="381">
          <cell r="A381" t="str">
            <v>WJ-NU301/2</v>
          </cell>
          <cell r="B381" t="str">
            <v>参考価格</v>
          </cell>
          <cell r="C381" t="str">
            <v>J-WJNU301/2-CP3A</v>
          </cell>
          <cell r="D381">
            <v>141210</v>
          </cell>
          <cell r="E381" t="str">
            <v>J-WJNU301/2-CP4A</v>
          </cell>
          <cell r="F381">
            <v>373440</v>
          </cell>
          <cell r="G381" t="str">
            <v>J-WJNU301/2-CP5A</v>
          </cell>
          <cell r="H381">
            <v>448200</v>
          </cell>
          <cell r="I381" t="str">
            <v>J-WJNU301/2-CP3S</v>
          </cell>
          <cell r="J381">
            <v>88200</v>
          </cell>
          <cell r="K381" t="str">
            <v>J-WJNU301/2-CP4S</v>
          </cell>
          <cell r="L381">
            <v>137280</v>
          </cell>
          <cell r="M381" t="str">
            <v>J-WJNU301/2-CP5S</v>
          </cell>
          <cell r="N381">
            <v>186600</v>
          </cell>
        </row>
        <row r="382">
          <cell r="A382" t="str">
            <v>WJ-NU301/2</v>
          </cell>
          <cell r="B382" t="str">
            <v>卸</v>
          </cell>
          <cell r="C382" t="str">
            <v>J-WJNU301/2-CP3A</v>
          </cell>
          <cell r="D382">
            <v>99360</v>
          </cell>
          <cell r="E382" t="str">
            <v>J-WJNU301/2-CP4A</v>
          </cell>
          <cell r="F382">
            <v>260640</v>
          </cell>
          <cell r="G382" t="str">
            <v>J-WJNU301/2-CP5A</v>
          </cell>
          <cell r="H382">
            <v>313200</v>
          </cell>
          <cell r="I382" t="str">
            <v>J-WJNU301/2-CP3S</v>
          </cell>
          <cell r="J382">
            <v>62280</v>
          </cell>
          <cell r="K382" t="str">
            <v>J-WJNU301/2-CP4S</v>
          </cell>
          <cell r="L382">
            <v>96960</v>
          </cell>
          <cell r="M382" t="str">
            <v>J-WJNU301/2-CP5S</v>
          </cell>
          <cell r="N382">
            <v>131400</v>
          </cell>
        </row>
        <row r="383">
          <cell r="A383" t="str">
            <v>WJ-NU301/2</v>
          </cell>
          <cell r="B383" t="str">
            <v>マルセ</v>
          </cell>
          <cell r="C383" t="str">
            <v>J-WJNU301/2-CP3A</v>
          </cell>
          <cell r="D383">
            <v>67320</v>
          </cell>
          <cell r="E383" t="str">
            <v>J-WJNU301/2-CP4A</v>
          </cell>
          <cell r="F383">
            <v>192480</v>
          </cell>
          <cell r="G383" t="str">
            <v>J-WJNU301/2-CP5A</v>
          </cell>
          <cell r="H383">
            <v>273600</v>
          </cell>
          <cell r="I383" t="str">
            <v>J-WJNU301/2-CP3S</v>
          </cell>
          <cell r="J383">
            <v>42120</v>
          </cell>
          <cell r="K383" t="str">
            <v>J-WJNU301/2-CP4S</v>
          </cell>
          <cell r="L383">
            <v>65280</v>
          </cell>
          <cell r="M383" t="str">
            <v>J-WJNU301/2-CP5S</v>
          </cell>
          <cell r="N383">
            <v>88800</v>
          </cell>
        </row>
        <row r="384">
          <cell r="A384" t="str">
            <v>WJ-NU301/4</v>
          </cell>
          <cell r="B384" t="str">
            <v>参考価格</v>
          </cell>
          <cell r="C384" t="str">
            <v>J-WJNU301/4-CP3A</v>
          </cell>
          <cell r="D384">
            <v>156570</v>
          </cell>
          <cell r="E384" t="str">
            <v>J-WJNU301/4-CP4A</v>
          </cell>
          <cell r="F384">
            <v>401760</v>
          </cell>
          <cell r="G384" t="str">
            <v>J-WJNU301/4-CP5A</v>
          </cell>
          <cell r="H384">
            <v>484200</v>
          </cell>
          <cell r="I384" t="str">
            <v>J-WJNU301/4-CP3S</v>
          </cell>
          <cell r="J384">
            <v>97920</v>
          </cell>
          <cell r="K384" t="str">
            <v>J-WJNU301/4-CP4S</v>
          </cell>
          <cell r="L384">
            <v>152160</v>
          </cell>
          <cell r="M384" t="str">
            <v>J-WJNU301/4-CP5S</v>
          </cell>
          <cell r="N384">
            <v>206400</v>
          </cell>
        </row>
        <row r="385">
          <cell r="A385" t="str">
            <v>WJ-NU301/4</v>
          </cell>
          <cell r="B385" t="str">
            <v>卸</v>
          </cell>
          <cell r="C385" t="str">
            <v>J-WJNU301/4-CP3A</v>
          </cell>
          <cell r="D385">
            <v>110520</v>
          </cell>
          <cell r="E385" t="str">
            <v>J-WJNU301/4-CP4A</v>
          </cell>
          <cell r="F385">
            <v>280800</v>
          </cell>
          <cell r="G385" t="str">
            <v>J-WJNU301/4-CP5A</v>
          </cell>
          <cell r="H385">
            <v>339000</v>
          </cell>
          <cell r="I385" t="str">
            <v>J-WJNU301/4-CP3S</v>
          </cell>
          <cell r="J385">
            <v>69120</v>
          </cell>
          <cell r="K385" t="str">
            <v>J-WJNU301/4-CP4S</v>
          </cell>
          <cell r="L385">
            <v>107520</v>
          </cell>
          <cell r="M385" t="str">
            <v>J-WJNU301/4-CP5S</v>
          </cell>
          <cell r="N385">
            <v>145800</v>
          </cell>
        </row>
        <row r="386">
          <cell r="A386" t="str">
            <v>WJ-NU301/4</v>
          </cell>
          <cell r="B386" t="str">
            <v>マルセ</v>
          </cell>
          <cell r="C386" t="str">
            <v>J-WJNU301/4-CP3A</v>
          </cell>
          <cell r="D386">
            <v>74520</v>
          </cell>
          <cell r="E386" t="str">
            <v>J-WJNU301/4-CP4A</v>
          </cell>
          <cell r="F386">
            <v>206400</v>
          </cell>
          <cell r="G386" t="str">
            <v>J-WJNU301/4-CP5A</v>
          </cell>
          <cell r="H386">
            <v>295200</v>
          </cell>
          <cell r="I386" t="str">
            <v>J-WJNU301/4-CP3S</v>
          </cell>
          <cell r="J386">
            <v>46440</v>
          </cell>
          <cell r="K386" t="str">
            <v>J-WJNU301/4-CP4S</v>
          </cell>
          <cell r="L386">
            <v>72480</v>
          </cell>
          <cell r="M386" t="str">
            <v>J-WJNU301/4-CP5S</v>
          </cell>
          <cell r="N386">
            <v>98400</v>
          </cell>
        </row>
        <row r="387">
          <cell r="A387" t="str">
            <v>WJ-NU301/8</v>
          </cell>
          <cell r="B387" t="str">
            <v>参考価格</v>
          </cell>
          <cell r="C387" t="str">
            <v>J-WJNU301/8-CP3A</v>
          </cell>
          <cell r="D387">
            <v>186870</v>
          </cell>
          <cell r="E387" t="str">
            <v>J-WJNU301/8-CP4A</v>
          </cell>
          <cell r="F387">
            <v>482880</v>
          </cell>
          <cell r="G387" t="str">
            <v>J-WJNU301/8-CP5A</v>
          </cell>
          <cell r="H387">
            <v>581400</v>
          </cell>
          <cell r="I387" t="str">
            <v>J-WJNU301/8-CP3S</v>
          </cell>
          <cell r="J387">
            <v>116640</v>
          </cell>
          <cell r="K387" t="str">
            <v>J-WJNU301/8-CP4S</v>
          </cell>
          <cell r="L387">
            <v>181920</v>
          </cell>
          <cell r="M387" t="str">
            <v>J-WJNU301/8-CP5S</v>
          </cell>
          <cell r="N387">
            <v>246600</v>
          </cell>
        </row>
        <row r="388">
          <cell r="A388" t="str">
            <v>WJ-NU301/8</v>
          </cell>
          <cell r="B388" t="str">
            <v>卸</v>
          </cell>
          <cell r="C388" t="str">
            <v>J-WJNU301/8-CP3A</v>
          </cell>
          <cell r="D388">
            <v>131760</v>
          </cell>
          <cell r="E388" t="str">
            <v>J-WJNU301/8-CP4A</v>
          </cell>
          <cell r="F388">
            <v>339360</v>
          </cell>
          <cell r="G388" t="str">
            <v>J-WJNU301/8-CP5A</v>
          </cell>
          <cell r="H388">
            <v>409200</v>
          </cell>
          <cell r="I388" t="str">
            <v>J-WJNU301/8-CP3S</v>
          </cell>
          <cell r="J388">
            <v>82440</v>
          </cell>
          <cell r="K388" t="str">
            <v>J-WJNU301/8-CP4S</v>
          </cell>
          <cell r="L388">
            <v>128160</v>
          </cell>
          <cell r="M388" t="str">
            <v>J-WJNU301/8-CP5S</v>
          </cell>
          <cell r="N388">
            <v>174000</v>
          </cell>
        </row>
        <row r="389">
          <cell r="A389" t="str">
            <v>WJ-NU301/8</v>
          </cell>
          <cell r="B389" t="str">
            <v>マルセ</v>
          </cell>
          <cell r="C389" t="str">
            <v>J-WJNU301/8-CP3A</v>
          </cell>
          <cell r="D389">
            <v>88920</v>
          </cell>
          <cell r="E389" t="str">
            <v>J-WJNU301/8-CP4A</v>
          </cell>
          <cell r="F389">
            <v>250560</v>
          </cell>
          <cell r="G389" t="str">
            <v>J-WJNU301/8-CP5A</v>
          </cell>
          <cell r="H389">
            <v>357000</v>
          </cell>
          <cell r="I389" t="str">
            <v>J-WJNU301/8-CP3S</v>
          </cell>
          <cell r="J389">
            <v>55800</v>
          </cell>
          <cell r="K389" t="str">
            <v>J-WJNU301/8-CP4S</v>
          </cell>
          <cell r="L389">
            <v>86400</v>
          </cell>
          <cell r="M389" t="str">
            <v>J-WJNU301/8-CP5S</v>
          </cell>
          <cell r="N389">
            <v>117600</v>
          </cell>
        </row>
        <row r="390">
          <cell r="A390" t="str">
            <v>WJ-NU301/12</v>
          </cell>
          <cell r="B390" t="str">
            <v>参考価格</v>
          </cell>
          <cell r="C390" t="str">
            <v>J-WJ-NU301/12-CP3A</v>
          </cell>
          <cell r="D390">
            <v>217050</v>
          </cell>
          <cell r="E390" t="str">
            <v>J-WJ-NU301/12-CP4A</v>
          </cell>
          <cell r="F390">
            <v>599520</v>
          </cell>
          <cell r="G390" t="str">
            <v>J-WJ-NU301/12-CP5A</v>
          </cell>
          <cell r="H390">
            <v>714000</v>
          </cell>
          <cell r="I390" t="str">
            <v>J-WJ-NU301/12-CP3S</v>
          </cell>
          <cell r="J390">
            <v>135720</v>
          </cell>
          <cell r="K390" t="str">
            <v>J-WJ-NU301/12-CP4S</v>
          </cell>
          <cell r="L390">
            <v>211200</v>
          </cell>
          <cell r="M390" t="str">
            <v>J-WJ-NU301/12-CP5S</v>
          </cell>
          <cell r="N390">
            <v>286200</v>
          </cell>
        </row>
        <row r="391">
          <cell r="A391" t="str">
            <v>WJ-NU301/12</v>
          </cell>
          <cell r="B391" t="str">
            <v>卸</v>
          </cell>
          <cell r="C391" t="str">
            <v>J-WJ-NU301/12-CP3A</v>
          </cell>
          <cell r="D391">
            <v>153000</v>
          </cell>
          <cell r="E391" t="str">
            <v>J-WJ-NU301/12-CP4A</v>
          </cell>
          <cell r="F391">
            <v>432000</v>
          </cell>
          <cell r="G391" t="str">
            <v>J-WJ-NU301/12-CP5A</v>
          </cell>
          <cell r="H391">
            <v>512400</v>
          </cell>
          <cell r="I391" t="str">
            <v>J-WJ-NU301/12-CP3S</v>
          </cell>
          <cell r="J391">
            <v>95760</v>
          </cell>
          <cell r="K391" t="str">
            <v>J-WJ-NU301/12-CP4S</v>
          </cell>
          <cell r="L391">
            <v>148800</v>
          </cell>
          <cell r="M391" t="str">
            <v>J-WJ-NU301/12-CP5S</v>
          </cell>
          <cell r="N391">
            <v>201600</v>
          </cell>
        </row>
        <row r="392">
          <cell r="A392" t="str">
            <v>WJ-NU301/12</v>
          </cell>
          <cell r="B392" t="str">
            <v>マルセ</v>
          </cell>
          <cell r="C392" t="str">
            <v>J-WJ-NU301/12-CP3A</v>
          </cell>
          <cell r="D392">
            <v>103320</v>
          </cell>
          <cell r="E392" t="str">
            <v>J-WJ-NU301/12-CP4A</v>
          </cell>
          <cell r="F392">
            <v>322560</v>
          </cell>
          <cell r="G392" t="str">
            <v>J-WJ-NU301/12-CP5A</v>
          </cell>
          <cell r="H392">
            <v>452400</v>
          </cell>
          <cell r="I392" t="str">
            <v>J-WJ-NU301/12-CP3S</v>
          </cell>
          <cell r="J392">
            <v>64440</v>
          </cell>
          <cell r="K392" t="str">
            <v>J-WJ-NU301/12-CP4S</v>
          </cell>
          <cell r="L392">
            <v>100320</v>
          </cell>
          <cell r="M392" t="str">
            <v>J-WJ-NU301/12-CP5S</v>
          </cell>
          <cell r="N392">
            <v>136200</v>
          </cell>
        </row>
        <row r="393">
          <cell r="A393" t="str">
            <v>WJ-NX310/4</v>
          </cell>
          <cell r="B393" t="str">
            <v>参考価格</v>
          </cell>
          <cell r="C393" t="str">
            <v>J-WJNX310/4-CP3A</v>
          </cell>
          <cell r="D393">
            <v>140580</v>
          </cell>
          <cell r="E393" t="str">
            <v>J-WJNX310/4-CP4A</v>
          </cell>
          <cell r="F393">
            <v>384960</v>
          </cell>
          <cell r="G393" t="str">
            <v>J-WJNX310/4-CP5A</v>
          </cell>
          <cell r="H393">
            <v>459000</v>
          </cell>
          <cell r="I393" t="str">
            <v>J-WJNX310/4-CP3S</v>
          </cell>
          <cell r="J393">
            <v>87840</v>
          </cell>
          <cell r="K393" t="str">
            <v>J-WJNX310/4-CP4S</v>
          </cell>
          <cell r="L393">
            <v>136800</v>
          </cell>
          <cell r="M393" t="str">
            <v>J-WJNX310/4-CP5S</v>
          </cell>
          <cell r="N393">
            <v>185400</v>
          </cell>
        </row>
        <row r="394">
          <cell r="A394" t="str">
            <v>WJ-NX310/4</v>
          </cell>
          <cell r="B394" t="str">
            <v>卸</v>
          </cell>
          <cell r="C394" t="str">
            <v>J-WJNX310/4-CP3A</v>
          </cell>
          <cell r="D394">
            <v>99000</v>
          </cell>
          <cell r="E394" t="str">
            <v>J-WJNX310/4-CP4A</v>
          </cell>
          <cell r="F394">
            <v>269280</v>
          </cell>
          <cell r="G394" t="str">
            <v>J-WJNX310/4-CP5A</v>
          </cell>
          <cell r="H394">
            <v>321600</v>
          </cell>
          <cell r="I394" t="str">
            <v>J-WJNX310/4-CP3S</v>
          </cell>
          <cell r="J394">
            <v>61920</v>
          </cell>
          <cell r="K394" t="str">
            <v>J-WJNX310/4-CP4S</v>
          </cell>
          <cell r="L394">
            <v>96480</v>
          </cell>
          <cell r="M394" t="str">
            <v>J-WJNX310/4-CP5S</v>
          </cell>
          <cell r="N394">
            <v>130800</v>
          </cell>
        </row>
        <row r="395">
          <cell r="A395" t="str">
            <v>WJ-NX310/4</v>
          </cell>
          <cell r="B395" t="str">
            <v>マルセ</v>
          </cell>
          <cell r="C395" t="str">
            <v>J-WJNX310/4-CP3A</v>
          </cell>
          <cell r="D395">
            <v>66960</v>
          </cell>
          <cell r="E395" t="str">
            <v>J-WJNX310/4-CP4A</v>
          </cell>
          <cell r="F395">
            <v>199680</v>
          </cell>
          <cell r="G395" t="str">
            <v>J-WJNX310/4-CP5A</v>
          </cell>
          <cell r="H395">
            <v>282000</v>
          </cell>
          <cell r="I395" t="str">
            <v>J-WJNX310/4-CP3S</v>
          </cell>
          <cell r="J395">
            <v>41760</v>
          </cell>
          <cell r="K395" t="str">
            <v>J-WJNX310/4-CP4S</v>
          </cell>
          <cell r="L395">
            <v>65280</v>
          </cell>
          <cell r="M395" t="str">
            <v>J-WJNX310/4-CP5S</v>
          </cell>
          <cell r="N395">
            <v>88200</v>
          </cell>
        </row>
        <row r="396">
          <cell r="A396" t="str">
            <v>WJ-NX310/8</v>
          </cell>
          <cell r="B396" t="str">
            <v>参考価格</v>
          </cell>
          <cell r="C396" t="str">
            <v>J-WJNX310/8-CP3A</v>
          </cell>
          <cell r="D396">
            <v>175170</v>
          </cell>
          <cell r="E396" t="str">
            <v>J-WJNX310/8-CP4A</v>
          </cell>
          <cell r="F396">
            <v>518880</v>
          </cell>
          <cell r="G396" t="str">
            <v>J-WJNX310/8-CP5A</v>
          </cell>
          <cell r="H396">
            <v>611400</v>
          </cell>
          <cell r="I396" t="str">
            <v>J-WJNX310/8-CP3S</v>
          </cell>
          <cell r="J396">
            <v>109440</v>
          </cell>
          <cell r="K396" t="str">
            <v>J-WJNX310/8-CP4S</v>
          </cell>
          <cell r="L396">
            <v>170400</v>
          </cell>
          <cell r="M396" t="str">
            <v>J-WJNX310/8-CP5S</v>
          </cell>
          <cell r="N396">
            <v>231000</v>
          </cell>
        </row>
        <row r="397">
          <cell r="A397" t="str">
            <v>WJ-NX310/8</v>
          </cell>
          <cell r="B397" t="str">
            <v>卸</v>
          </cell>
          <cell r="C397" t="str">
            <v>J-WJNX310/8-CP3A</v>
          </cell>
          <cell r="D397">
            <v>123480</v>
          </cell>
          <cell r="E397" t="str">
            <v>J-WJNX310/8-CP4A</v>
          </cell>
          <cell r="F397">
            <v>367200</v>
          </cell>
          <cell r="G397" t="str">
            <v>J-WJNX310/8-CP5A</v>
          </cell>
          <cell r="H397">
            <v>432000</v>
          </cell>
          <cell r="I397" t="str">
            <v>J-WJNX310/8-CP3S</v>
          </cell>
          <cell r="J397">
            <v>77040</v>
          </cell>
          <cell r="K397" t="str">
            <v>J-WJNX310/8-CP4S</v>
          </cell>
          <cell r="L397">
            <v>120000</v>
          </cell>
          <cell r="M397" t="str">
            <v>J-WJNX310/8-CP5S</v>
          </cell>
          <cell r="N397">
            <v>162600</v>
          </cell>
        </row>
        <row r="398">
          <cell r="A398" t="str">
            <v>WJ-NX310/8</v>
          </cell>
          <cell r="B398" t="str">
            <v>マルセ</v>
          </cell>
          <cell r="C398" t="str">
            <v>J-WJNX310/8-CP3A</v>
          </cell>
          <cell r="D398">
            <v>83520</v>
          </cell>
          <cell r="E398" t="str">
            <v>J-WJNX310/8-CP4A</v>
          </cell>
          <cell r="F398">
            <v>276480</v>
          </cell>
          <cell r="G398" t="str">
            <v>J-WJNX310/8-CP5A</v>
          </cell>
          <cell r="H398">
            <v>384600</v>
          </cell>
          <cell r="I398" t="str">
            <v>J-WJNX310/8-CP3S</v>
          </cell>
          <cell r="J398">
            <v>52200</v>
          </cell>
          <cell r="K398" t="str">
            <v>J-WJNX310/8-CP4S</v>
          </cell>
          <cell r="L398">
            <v>81120</v>
          </cell>
          <cell r="M398" t="str">
            <v>J-WJNX310/8-CP5S</v>
          </cell>
          <cell r="N398">
            <v>109800</v>
          </cell>
        </row>
        <row r="399">
          <cell r="A399" t="str">
            <v>WJ-NX310/16</v>
          </cell>
          <cell r="B399" t="str">
            <v>参考価格</v>
          </cell>
          <cell r="C399" t="str">
            <v>J-WJNX310/16-CP3A</v>
          </cell>
          <cell r="D399">
            <v>261750</v>
          </cell>
          <cell r="E399" t="str">
            <v>J-WJNX310/16-CP4A</v>
          </cell>
          <cell r="F399">
            <v>725760</v>
          </cell>
          <cell r="G399" t="str">
            <v>J-WJNX310/16-CP5A</v>
          </cell>
          <cell r="H399">
            <v>864000</v>
          </cell>
          <cell r="I399" t="str">
            <v>J-WJNX310/16-CP3S</v>
          </cell>
          <cell r="J399">
            <v>163440</v>
          </cell>
          <cell r="K399" t="str">
            <v>J-WJNX310/16-CP4S</v>
          </cell>
          <cell r="L399">
            <v>254400</v>
          </cell>
          <cell r="M399" t="str">
            <v>J-WJNX310/16-CP5S</v>
          </cell>
          <cell r="N399">
            <v>345600</v>
          </cell>
        </row>
        <row r="400">
          <cell r="A400" t="str">
            <v>WJ-NX310/16</v>
          </cell>
          <cell r="B400" t="str">
            <v>卸</v>
          </cell>
          <cell r="C400" t="str">
            <v>J-WJNX310/16-CP3A</v>
          </cell>
          <cell r="D400">
            <v>184320</v>
          </cell>
          <cell r="E400" t="str">
            <v>J-WJNX310/16-CP4A</v>
          </cell>
          <cell r="F400">
            <v>516000</v>
          </cell>
          <cell r="G400" t="str">
            <v>J-WJNX310/16-CP5A</v>
          </cell>
          <cell r="H400">
            <v>613200</v>
          </cell>
          <cell r="I400" t="str">
            <v>J-WJNX310/16-CP3S</v>
          </cell>
          <cell r="J400">
            <v>115200</v>
          </cell>
          <cell r="K400" t="str">
            <v>J-WJNX310/16-CP4S</v>
          </cell>
          <cell r="L400">
            <v>179520</v>
          </cell>
          <cell r="M400" t="str">
            <v>J-WJNX310/16-CP5S</v>
          </cell>
          <cell r="N400">
            <v>243600</v>
          </cell>
        </row>
        <row r="401">
          <cell r="A401" t="str">
            <v>WJ-NX310/16</v>
          </cell>
          <cell r="B401" t="str">
            <v>マルセ</v>
          </cell>
          <cell r="C401" t="str">
            <v>J-WJNX310/16-CP3A</v>
          </cell>
          <cell r="D401">
            <v>124560</v>
          </cell>
          <cell r="E401" t="str">
            <v>J-WJNX310/16-CP4A</v>
          </cell>
          <cell r="F401">
            <v>386400</v>
          </cell>
          <cell r="G401" t="str">
            <v>J-WJNX310/16-CP5A</v>
          </cell>
          <cell r="H401">
            <v>543000</v>
          </cell>
          <cell r="I401" t="str">
            <v>J-WJNX310/16-CP3S</v>
          </cell>
          <cell r="J401">
            <v>77760</v>
          </cell>
          <cell r="K401" t="str">
            <v>J-WJNX310/16-CP4S</v>
          </cell>
          <cell r="L401">
            <v>120960</v>
          </cell>
          <cell r="M401" t="str">
            <v>J-WJNX310/16-CP5S</v>
          </cell>
          <cell r="N401">
            <v>164400</v>
          </cell>
        </row>
        <row r="402">
          <cell r="A402" t="str">
            <v>WJ-NX310/32</v>
          </cell>
          <cell r="B402" t="str">
            <v>参考価格</v>
          </cell>
          <cell r="C402" t="str">
            <v>J-WJNX310/32-CP3A</v>
          </cell>
          <cell r="D402">
            <v>396060</v>
          </cell>
          <cell r="E402" t="str">
            <v>J-WJNX310/32-CP4A</v>
          </cell>
          <cell r="F402">
            <v>998400</v>
          </cell>
          <cell r="G402" t="str">
            <v>J-WJNX310/32-CP5A</v>
          </cell>
          <cell r="H402">
            <v>1207800</v>
          </cell>
          <cell r="I402" t="str">
            <v>J-WJNX310/32-CP3S</v>
          </cell>
          <cell r="J402">
            <v>247680</v>
          </cell>
          <cell r="K402" t="str">
            <v>J-WJNX310/32-CP4S</v>
          </cell>
          <cell r="L402">
            <v>384960</v>
          </cell>
          <cell r="M402" t="str">
            <v>J-WJNX310/32-CP5S</v>
          </cell>
          <cell r="N402">
            <v>522600</v>
          </cell>
        </row>
        <row r="403">
          <cell r="A403" t="str">
            <v>WJ-NX310/32</v>
          </cell>
          <cell r="B403" t="str">
            <v>卸</v>
          </cell>
          <cell r="C403" t="str">
            <v>J-WJNX310/32-CP3A</v>
          </cell>
          <cell r="D403">
            <v>279000</v>
          </cell>
          <cell r="E403" t="str">
            <v>J-WJNX310/32-CP4A</v>
          </cell>
          <cell r="F403">
            <v>720000</v>
          </cell>
          <cell r="G403" t="str">
            <v>J-WJNX310/32-CP5A</v>
          </cell>
          <cell r="H403">
            <v>867600</v>
          </cell>
          <cell r="I403" t="str">
            <v>J-WJNX310/32-CP3S</v>
          </cell>
          <cell r="J403">
            <v>174600</v>
          </cell>
          <cell r="K403" t="str">
            <v>J-WJNX310/32-CP4S</v>
          </cell>
          <cell r="L403">
            <v>271200</v>
          </cell>
          <cell r="M403" t="str">
            <v>J-WJNX310/32-CP5S</v>
          </cell>
          <cell r="N403">
            <v>368400</v>
          </cell>
        </row>
        <row r="404">
          <cell r="A404" t="str">
            <v>WJ-NX310/32</v>
          </cell>
          <cell r="B404" t="str">
            <v>マルセ</v>
          </cell>
          <cell r="C404" t="str">
            <v>J-WJNX310/32-CP3A</v>
          </cell>
          <cell r="D404">
            <v>188640</v>
          </cell>
          <cell r="E404" t="str">
            <v>J-WJNX310/32-CP4A</v>
          </cell>
          <cell r="F404">
            <v>533760</v>
          </cell>
          <cell r="G404" t="str">
            <v>J-WJNX310/32-CP5A</v>
          </cell>
          <cell r="H404">
            <v>760200</v>
          </cell>
          <cell r="I404" t="str">
            <v>J-WJNX310/32-CP3S</v>
          </cell>
          <cell r="J404">
            <v>117720</v>
          </cell>
          <cell r="K404" t="str">
            <v>J-WJNX310/32-CP4S</v>
          </cell>
          <cell r="L404">
            <v>183360</v>
          </cell>
          <cell r="M404" t="str">
            <v>J-WJNX310/32-CP5S</v>
          </cell>
          <cell r="N404">
            <v>249000</v>
          </cell>
        </row>
        <row r="405">
          <cell r="A405" t="str">
            <v>DG-EX310/4</v>
          </cell>
          <cell r="B405" t="str">
            <v>参考価格</v>
          </cell>
          <cell r="C405" t="str">
            <v>J-DGEX310/4-CP3A</v>
          </cell>
          <cell r="D405">
            <v>102240</v>
          </cell>
          <cell r="E405" t="str">
            <v>J-DGEX310/4-CP4A</v>
          </cell>
          <cell r="F405">
            <v>325920</v>
          </cell>
          <cell r="G405" t="str">
            <v>J-DGEX310/4-CP5A</v>
          </cell>
          <cell r="H405">
            <v>379800</v>
          </cell>
          <cell r="I405" t="str">
            <v>J-DGEX310/4-CP3S</v>
          </cell>
          <cell r="J405">
            <v>63720</v>
          </cell>
          <cell r="K405" t="str">
            <v>J-DGEX310/4-CP4S</v>
          </cell>
          <cell r="L405">
            <v>149040</v>
          </cell>
          <cell r="M405" t="str">
            <v>J-DGEX310/4-CP5S</v>
          </cell>
          <cell r="N405">
            <v>162000</v>
          </cell>
        </row>
        <row r="406">
          <cell r="A406" t="str">
            <v>DG-EX310/4</v>
          </cell>
          <cell r="B406" t="str">
            <v>卸</v>
          </cell>
          <cell r="C406" t="str">
            <v>J-DGEX310/4-CP3A</v>
          </cell>
          <cell r="D406">
            <v>72000</v>
          </cell>
          <cell r="E406" t="str">
            <v>J-DGEX310/4-CP4A</v>
          </cell>
          <cell r="F406">
            <v>227520</v>
          </cell>
          <cell r="G406" t="str">
            <v>J-DGEX310/4-CP5A</v>
          </cell>
          <cell r="H406">
            <v>265800</v>
          </cell>
          <cell r="I406" t="str">
            <v>J-DGEX310/4-CP3S</v>
          </cell>
          <cell r="J406">
            <v>45000</v>
          </cell>
          <cell r="K406" t="str">
            <v>J-DGEX310/4-CP4S</v>
          </cell>
          <cell r="L406">
            <v>105120</v>
          </cell>
          <cell r="M406" t="str">
            <v>J-DGEX310/4-CP5S</v>
          </cell>
          <cell r="N406">
            <v>113760</v>
          </cell>
        </row>
        <row r="407">
          <cell r="A407" t="str">
            <v>DG-EX310/4</v>
          </cell>
          <cell r="B407" t="str">
            <v>マルセ</v>
          </cell>
          <cell r="C407" t="str">
            <v>J-DGEX310/4-CP3A</v>
          </cell>
          <cell r="D407">
            <v>48600</v>
          </cell>
          <cell r="E407" t="str">
            <v>J-DGEX310/4-CP4A</v>
          </cell>
          <cell r="F407">
            <v>171840</v>
          </cell>
          <cell r="G407" t="str">
            <v>J-DGEX310/4-CP5A</v>
          </cell>
          <cell r="H407">
            <v>237000</v>
          </cell>
          <cell r="I407" t="str">
            <v>J-DGEX310/4-CP3S</v>
          </cell>
          <cell r="J407">
            <v>30600</v>
          </cell>
          <cell r="K407" t="str">
            <v>J-DGEX310/4-CP4S</v>
          </cell>
          <cell r="L407">
            <v>92660</v>
          </cell>
          <cell r="M407" t="str">
            <v>J-DGEX310/4-CP5S</v>
          </cell>
          <cell r="N407">
            <v>100150</v>
          </cell>
        </row>
        <row r="408">
          <cell r="A408" t="str">
            <v>DG-EX310/8</v>
          </cell>
          <cell r="B408" t="str">
            <v>参考価格</v>
          </cell>
          <cell r="C408" t="str">
            <v>J-DGEX310/8-CP3A</v>
          </cell>
          <cell r="D408">
            <v>127950</v>
          </cell>
          <cell r="E408" t="str">
            <v>J-DGEX310/8-CP4A</v>
          </cell>
          <cell r="F408">
            <v>445920</v>
          </cell>
          <cell r="G408" t="str">
            <v>J-DGEX310/8-CP5A</v>
          </cell>
          <cell r="H408">
            <v>513600</v>
          </cell>
          <cell r="I408" t="str">
            <v>J-DGEX310/8-CP3S</v>
          </cell>
          <cell r="J408">
            <v>79920</v>
          </cell>
          <cell r="K408" t="str">
            <v>J-DGEX310/8-CP4S</v>
          </cell>
          <cell r="L408">
            <v>186480</v>
          </cell>
          <cell r="M408" t="str">
            <v>J-DGEX310/8-CP5S</v>
          </cell>
          <cell r="N408">
            <v>202320</v>
          </cell>
        </row>
        <row r="409">
          <cell r="A409" t="str">
            <v>DG-EX310/8</v>
          </cell>
          <cell r="B409" t="str">
            <v>卸</v>
          </cell>
          <cell r="C409" t="str">
            <v>J-DGEX310/8-CP3A</v>
          </cell>
          <cell r="D409">
            <v>90000</v>
          </cell>
          <cell r="E409" t="str">
            <v>J-DGEX310/8-CP4A</v>
          </cell>
          <cell r="F409">
            <v>315840</v>
          </cell>
          <cell r="G409" t="str">
            <v>J-DGEX310/8-CP5A</v>
          </cell>
          <cell r="H409">
            <v>363600</v>
          </cell>
          <cell r="I409" t="str">
            <v>J-DGEX310/8-CP3S</v>
          </cell>
          <cell r="J409">
            <v>56520</v>
          </cell>
          <cell r="K409" t="str">
            <v>J-DGEX310/8-CP4S</v>
          </cell>
          <cell r="L409">
            <v>131760</v>
          </cell>
          <cell r="M409" t="str">
            <v>J-DGEX310/8-CP5S</v>
          </cell>
          <cell r="N409">
            <v>142560</v>
          </cell>
        </row>
        <row r="410">
          <cell r="A410" t="str">
            <v>DG-EX310/8</v>
          </cell>
          <cell r="B410" t="str">
            <v>マルセ</v>
          </cell>
          <cell r="C410" t="str">
            <v>J-DGEX310/8-CP3A</v>
          </cell>
          <cell r="D410">
            <v>60840</v>
          </cell>
          <cell r="E410" t="str">
            <v>J-DGEX310/8-CP4A</v>
          </cell>
          <cell r="F410">
            <v>241920</v>
          </cell>
          <cell r="G410" t="str">
            <v>J-DGEX310/8-CP5A</v>
          </cell>
          <cell r="H410">
            <v>328800</v>
          </cell>
          <cell r="I410" t="str">
            <v>J-DGEX310/8-CP3S</v>
          </cell>
          <cell r="J410">
            <v>38160</v>
          </cell>
          <cell r="K410" t="str">
            <v>J-DGEX310/8-CP4S</v>
          </cell>
          <cell r="L410">
            <v>115130</v>
          </cell>
          <cell r="M410" t="str">
            <v>J-DGEX310/8-CP5S</v>
          </cell>
          <cell r="N410">
            <v>125420</v>
          </cell>
        </row>
        <row r="411">
          <cell r="A411" t="str">
            <v>DG-EX310/16</v>
          </cell>
          <cell r="B411" t="str">
            <v>参考価格</v>
          </cell>
          <cell r="C411" t="str">
            <v>J-DGEX310/16-CP3A</v>
          </cell>
          <cell r="D411">
            <v>182880</v>
          </cell>
          <cell r="E411" t="str">
            <v>J-DGEX310/16-CP4A</v>
          </cell>
          <cell r="F411">
            <v>603360</v>
          </cell>
          <cell r="G411" t="str">
            <v>J-DGEX310/16-CP5A</v>
          </cell>
          <cell r="H411">
            <v>700200</v>
          </cell>
          <cell r="I411" t="str">
            <v>J-DGEX310/16-CP3S</v>
          </cell>
          <cell r="J411">
            <v>114480</v>
          </cell>
          <cell r="K411" t="str">
            <v>J-DGEX310/16-CP4S</v>
          </cell>
          <cell r="L411">
            <v>266400</v>
          </cell>
          <cell r="M411" t="str">
            <v>J-DGEX310/16-CP5S</v>
          </cell>
          <cell r="N411">
            <v>289440</v>
          </cell>
        </row>
        <row r="412">
          <cell r="A412" t="str">
            <v>DG-EX310/16</v>
          </cell>
          <cell r="B412" t="str">
            <v>卸</v>
          </cell>
          <cell r="C412" t="str">
            <v>J-DGEX310/16-CP3A</v>
          </cell>
          <cell r="D412">
            <v>128880</v>
          </cell>
          <cell r="E412" t="str">
            <v>J-DGEX310/16-CP4A</v>
          </cell>
          <cell r="F412">
            <v>430080</v>
          </cell>
          <cell r="G412" t="str">
            <v>J-DGEX310/16-CP5A</v>
          </cell>
          <cell r="H412">
            <v>498000</v>
          </cell>
          <cell r="I412" t="str">
            <v>J-DGEX310/16-CP3S</v>
          </cell>
          <cell r="J412">
            <v>80640</v>
          </cell>
          <cell r="K412" t="str">
            <v>J-DGEX310/16-CP4S</v>
          </cell>
          <cell r="L412">
            <v>187920</v>
          </cell>
          <cell r="M412" t="str">
            <v>J-DGEX310/16-CP5S</v>
          </cell>
          <cell r="N412">
            <v>203760</v>
          </cell>
        </row>
        <row r="413">
          <cell r="A413" t="str">
            <v>DG-EX310/16</v>
          </cell>
          <cell r="B413" t="str">
            <v>マルセ</v>
          </cell>
          <cell r="C413" t="str">
            <v>J-DGEX310/16-CP3A</v>
          </cell>
          <cell r="D413">
            <v>87120</v>
          </cell>
          <cell r="E413" t="str">
            <v>J-DGEX310/16-CP4A</v>
          </cell>
          <cell r="F413">
            <v>328320</v>
          </cell>
          <cell r="G413" t="str">
            <v>J-DGEX310/16-CP5A</v>
          </cell>
          <cell r="H413">
            <v>449400</v>
          </cell>
          <cell r="I413" t="str">
            <v>J-DGEX310/16-CP3S</v>
          </cell>
          <cell r="J413">
            <v>54360</v>
          </cell>
          <cell r="K413" t="str">
            <v>J-DGEX310/16-CP4S</v>
          </cell>
          <cell r="L413">
            <v>164740</v>
          </cell>
          <cell r="M413" t="str">
            <v>J-DGEX310/16-CP5S</v>
          </cell>
          <cell r="N413">
            <v>179710</v>
          </cell>
        </row>
        <row r="414">
          <cell r="A414" t="str">
            <v>DG-EX310/32</v>
          </cell>
          <cell r="B414" t="str">
            <v>参考価格</v>
          </cell>
          <cell r="C414" t="str">
            <v>J-DGEX310/32-CP3A</v>
          </cell>
          <cell r="D414">
            <v>280140</v>
          </cell>
          <cell r="E414" t="str">
            <v>J-DGEX310/32-CP4A</v>
          </cell>
          <cell r="F414">
            <v>818880</v>
          </cell>
          <cell r="G414" t="str">
            <v>J-DGEX310/32-CP5A</v>
          </cell>
          <cell r="H414">
            <v>966600</v>
          </cell>
          <cell r="I414" t="str">
            <v>J-DGEX310/32-CP3S</v>
          </cell>
          <cell r="J414">
            <v>174960</v>
          </cell>
          <cell r="K414" t="str">
            <v>J-DGEX310/32-CP4S</v>
          </cell>
          <cell r="L414">
            <v>408240</v>
          </cell>
          <cell r="M414" t="str">
            <v>J-DGEX310/32-CP5S</v>
          </cell>
          <cell r="N414">
            <v>443520</v>
          </cell>
        </row>
        <row r="415">
          <cell r="A415" t="str">
            <v>DG-EX310/32</v>
          </cell>
          <cell r="B415" t="str">
            <v>卸</v>
          </cell>
          <cell r="C415" t="str">
            <v>J-DGEX310/32-CP3A</v>
          </cell>
          <cell r="D415">
            <v>197280</v>
          </cell>
          <cell r="E415" t="str">
            <v>J-DGEX310/32-CP4A</v>
          </cell>
          <cell r="F415">
            <v>593280</v>
          </cell>
          <cell r="G415" t="str">
            <v>J-DGEX310/32-CP5A</v>
          </cell>
          <cell r="H415">
            <v>697800</v>
          </cell>
          <cell r="I415" t="str">
            <v>J-DGEX310/32-CP3S</v>
          </cell>
          <cell r="J415">
            <v>123480</v>
          </cell>
          <cell r="K415" t="str">
            <v>J-DGEX310/32-CP4S</v>
          </cell>
          <cell r="L415">
            <v>288000</v>
          </cell>
          <cell r="M415" t="str">
            <v>J-DGEX310/32-CP5S</v>
          </cell>
          <cell r="N415">
            <v>312480</v>
          </cell>
        </row>
        <row r="416">
          <cell r="A416" t="str">
            <v>DG-EX310/32</v>
          </cell>
          <cell r="B416" t="str">
            <v>マルセ</v>
          </cell>
          <cell r="C416" t="str">
            <v>J-DGEX310/32-CP3A</v>
          </cell>
          <cell r="D416">
            <v>133560</v>
          </cell>
          <cell r="E416" t="str">
            <v>J-DGEX310/32-CP4A</v>
          </cell>
          <cell r="F416">
            <v>448320</v>
          </cell>
          <cell r="G416" t="str">
            <v>J-DGEX310/32-CP5A</v>
          </cell>
          <cell r="H416">
            <v>622800</v>
          </cell>
          <cell r="I416" t="str">
            <v>J-DGEX310/32-CP3S</v>
          </cell>
          <cell r="J416">
            <v>83520</v>
          </cell>
          <cell r="K416" t="str">
            <v>J-DGEX310/32-CP4S</v>
          </cell>
          <cell r="L416">
            <v>252720</v>
          </cell>
          <cell r="M416" t="str">
            <v>J-DGEX310/32-CP5S</v>
          </cell>
          <cell r="N416">
            <v>274250</v>
          </cell>
        </row>
        <row r="417">
          <cell r="A417" t="str">
            <v>WJ-NX410K</v>
          </cell>
          <cell r="B417" t="str">
            <v>参考価格</v>
          </cell>
          <cell r="C417" t="str">
            <v>J-WJNX410K-CP3A</v>
          </cell>
          <cell r="D417">
            <v>178650</v>
          </cell>
          <cell r="E417" t="str">
            <v>J-WJNX410K-CP4A</v>
          </cell>
          <cell r="F417">
            <v>299520</v>
          </cell>
          <cell r="G417" t="str">
            <v>J-WJNX410K-CP5A</v>
          </cell>
          <cell r="H417">
            <v>393600</v>
          </cell>
          <cell r="I417" t="str">
            <v>J-WJNX410K-CP3S</v>
          </cell>
          <cell r="J417">
            <v>111600</v>
          </cell>
          <cell r="K417" t="str">
            <v>J-WJNX410K-CP4S</v>
          </cell>
          <cell r="L417">
            <v>173760</v>
          </cell>
          <cell r="M417" t="str">
            <v>J-WJNX410K-CP5S</v>
          </cell>
          <cell r="N417">
            <v>235800</v>
          </cell>
        </row>
        <row r="418">
          <cell r="A418" t="str">
            <v>WJ-NX410K</v>
          </cell>
          <cell r="B418" t="str">
            <v>卸</v>
          </cell>
          <cell r="C418" t="str">
            <v>J-WJNX410K-CP3A</v>
          </cell>
          <cell r="D418">
            <v>126000</v>
          </cell>
          <cell r="E418" t="str">
            <v>J-WJNX410K-CP4A</v>
          </cell>
          <cell r="F418">
            <v>211200</v>
          </cell>
          <cell r="G418" t="str">
            <v>J-WJNX410K-CP5A</v>
          </cell>
          <cell r="H418">
            <v>277200</v>
          </cell>
          <cell r="I418" t="str">
            <v>J-WJNX410K-CP3S</v>
          </cell>
          <cell r="J418">
            <v>78840</v>
          </cell>
          <cell r="K418" t="str">
            <v>J-WJNX410K-CP4S</v>
          </cell>
          <cell r="L418">
            <v>122400</v>
          </cell>
          <cell r="M418" t="str">
            <v>J-WJNX410K-CP5S</v>
          </cell>
          <cell r="N418">
            <v>166200</v>
          </cell>
        </row>
        <row r="419">
          <cell r="A419" t="str">
            <v>WJ-NX410K</v>
          </cell>
          <cell r="B419" t="str">
            <v>マルセ</v>
          </cell>
          <cell r="C419" t="str">
            <v>J-WJNX410K-CP3A</v>
          </cell>
          <cell r="D419">
            <v>84960</v>
          </cell>
          <cell r="E419" t="str">
            <v>J-WJNX410K-CP4A</v>
          </cell>
          <cell r="F419">
            <v>144960</v>
          </cell>
          <cell r="G419" t="str">
            <v>J-WJNX410K-CP5A</v>
          </cell>
          <cell r="H419">
            <v>228000</v>
          </cell>
          <cell r="I419" t="str">
            <v>J-WJNX410K-CP3S</v>
          </cell>
          <cell r="J419">
            <v>53280</v>
          </cell>
          <cell r="K419" t="str">
            <v>J-WJNX410K-CP4S</v>
          </cell>
          <cell r="L419">
            <v>82560</v>
          </cell>
          <cell r="M419" t="str">
            <v>J-WJNX410K-CP5S</v>
          </cell>
          <cell r="N419">
            <v>112200</v>
          </cell>
        </row>
        <row r="420">
          <cell r="A420" t="str">
            <v>WJ-NX510K</v>
          </cell>
          <cell r="B420" t="str">
            <v>参考価格</v>
          </cell>
          <cell r="C420" t="str">
            <v>J-WJNX510K-CP3A</v>
          </cell>
          <cell r="D420">
            <v>253950</v>
          </cell>
          <cell r="E420" t="str">
            <v>J-WJNX510K-CP4A</v>
          </cell>
          <cell r="F420">
            <v>416640</v>
          </cell>
          <cell r="G420" t="str">
            <v>J-WJNX510K-CP5A</v>
          </cell>
          <cell r="H420">
            <v>550800</v>
          </cell>
          <cell r="I420" t="str">
            <v>J-WJNX510K-CP3S</v>
          </cell>
          <cell r="J420">
            <v>158760</v>
          </cell>
          <cell r="K420" t="str">
            <v>J-WJNX510K-CP4S</v>
          </cell>
          <cell r="L420">
            <v>246720</v>
          </cell>
          <cell r="M420" t="str">
            <v>J-WJNX510K-CP5S</v>
          </cell>
          <cell r="N420">
            <v>334800</v>
          </cell>
        </row>
        <row r="421">
          <cell r="A421" t="str">
            <v>WJ-NX510K</v>
          </cell>
          <cell r="B421" t="str">
            <v>卸</v>
          </cell>
          <cell r="C421" t="str">
            <v>J-WJNX510K-CP3A</v>
          </cell>
          <cell r="D421">
            <v>178920</v>
          </cell>
          <cell r="E421" t="str">
            <v>J-WJNX510K-CP4A</v>
          </cell>
          <cell r="F421">
            <v>293760</v>
          </cell>
          <cell r="G421" t="str">
            <v>J-WJNX510K-CP5A</v>
          </cell>
          <cell r="H421">
            <v>388200</v>
          </cell>
          <cell r="I421" t="str">
            <v>J-WJNX510K-CP3S</v>
          </cell>
          <cell r="J421">
            <v>111960</v>
          </cell>
          <cell r="K421" t="str">
            <v>J-WJNX510K-CP4S</v>
          </cell>
          <cell r="L421">
            <v>174240</v>
          </cell>
          <cell r="M421" t="str">
            <v>J-WJNX510K-CP5S</v>
          </cell>
          <cell r="N421">
            <v>236400</v>
          </cell>
        </row>
        <row r="422">
          <cell r="A422" t="str">
            <v>WJ-NX510K</v>
          </cell>
          <cell r="B422" t="str">
            <v>マルセ</v>
          </cell>
          <cell r="C422" t="str">
            <v>J-WJNX510K-CP3A</v>
          </cell>
          <cell r="D422">
            <v>120960</v>
          </cell>
          <cell r="E422" t="str">
            <v>J-WJNX510K-CP4A</v>
          </cell>
          <cell r="F422">
            <v>201120</v>
          </cell>
          <cell r="G422" t="str">
            <v>J-WJNX510K-CP5A</v>
          </cell>
          <cell r="H422">
            <v>318000</v>
          </cell>
          <cell r="I422" t="str">
            <v>J-WJNX510K-CP3S</v>
          </cell>
          <cell r="J422">
            <v>75600</v>
          </cell>
          <cell r="K422" t="str">
            <v>J-WJNX510K-CP4S</v>
          </cell>
          <cell r="L422">
            <v>117600</v>
          </cell>
          <cell r="M422" t="str">
            <v>J-WJNX510K-CP5S</v>
          </cell>
          <cell r="N422">
            <v>159600</v>
          </cell>
        </row>
        <row r="423">
          <cell r="A423" t="str">
            <v>WJ-HXE410</v>
          </cell>
          <cell r="B423" t="str">
            <v>参考価格</v>
          </cell>
          <cell r="C423" t="str">
            <v>J-WJHXE410-CP3A</v>
          </cell>
          <cell r="D423">
            <v>79800</v>
          </cell>
          <cell r="E423" t="str">
            <v>J-WJHXE410-CP4A</v>
          </cell>
          <cell r="F423">
            <v>141120</v>
          </cell>
          <cell r="G423" t="str">
            <v>J-WJHXE410-CP5A</v>
          </cell>
          <cell r="H423">
            <v>183000</v>
          </cell>
          <cell r="I423" t="str">
            <v>J-WJHXE410-CP3S</v>
          </cell>
          <cell r="J423">
            <v>50040</v>
          </cell>
          <cell r="K423" t="str">
            <v>J-WJHXE410-CP4S</v>
          </cell>
          <cell r="L423">
            <v>77760</v>
          </cell>
          <cell r="M423" t="str">
            <v>J-WJHXE410-CP5S</v>
          </cell>
          <cell r="N423">
            <v>105000</v>
          </cell>
        </row>
        <row r="424">
          <cell r="A424" t="str">
            <v>WJ-HXE410</v>
          </cell>
          <cell r="B424" t="str">
            <v>卸</v>
          </cell>
          <cell r="C424" t="str">
            <v>J-WJHXE410-CP3A</v>
          </cell>
          <cell r="D424">
            <v>56160</v>
          </cell>
          <cell r="E424" t="str">
            <v>J-WJHXE410-CP4A</v>
          </cell>
          <cell r="F424">
            <v>99360</v>
          </cell>
          <cell r="G424" t="str">
            <v>J-WJHXE410-CP5A</v>
          </cell>
          <cell r="H424">
            <v>129000</v>
          </cell>
          <cell r="I424" t="str">
            <v>J-WJHXE410-CP3S</v>
          </cell>
          <cell r="J424">
            <v>35280</v>
          </cell>
          <cell r="K424" t="str">
            <v>J-WJHXE410-CP4S</v>
          </cell>
          <cell r="L424">
            <v>54720</v>
          </cell>
          <cell r="M424" t="str">
            <v>J-WJHXE410-CP5S</v>
          </cell>
          <cell r="N424">
            <v>74400</v>
          </cell>
        </row>
        <row r="425">
          <cell r="A425" t="str">
            <v>WJ-HXE410</v>
          </cell>
          <cell r="B425" t="str">
            <v>マルセ</v>
          </cell>
          <cell r="C425" t="str">
            <v>J-WJHXE410-CP3A</v>
          </cell>
          <cell r="D425">
            <v>38160</v>
          </cell>
          <cell r="E425" t="str">
            <v>J-WJHXE410-CP4A</v>
          </cell>
          <cell r="F425">
            <v>69120</v>
          </cell>
          <cell r="G425" t="str">
            <v>J-WJHXE410-CP5A</v>
          </cell>
          <cell r="H425">
            <v>106800</v>
          </cell>
          <cell r="I425" t="str">
            <v>J-WJHXE410-CP3S</v>
          </cell>
          <cell r="J425">
            <v>23760</v>
          </cell>
          <cell r="K425" t="str">
            <v>J-WJHXE410-CP4S</v>
          </cell>
          <cell r="L425">
            <v>36960</v>
          </cell>
          <cell r="M425" t="str">
            <v>J-WJHXE410-CP5S</v>
          </cell>
          <cell r="N425">
            <v>50400</v>
          </cell>
        </row>
        <row r="426">
          <cell r="A426" t="str">
            <v>WJ-HDU41MUX</v>
          </cell>
          <cell r="B426" t="str">
            <v>参考価格</v>
          </cell>
          <cell r="C426" t="str">
            <v>J-WJHDU41MUX-CP3A</v>
          </cell>
          <cell r="D426">
            <v>14660</v>
          </cell>
          <cell r="E426" t="str">
            <v>J-WJHDU41MUX-CP4A</v>
          </cell>
          <cell r="F426">
            <v>126720</v>
          </cell>
          <cell r="G426" t="str">
            <v>J-WJHDU41MUX-CP5A</v>
          </cell>
          <cell r="H426">
            <v>138600</v>
          </cell>
          <cell r="I426" t="str">
            <v>－</v>
          </cell>
          <cell r="J426" t="str">
            <v>－</v>
          </cell>
          <cell r="K426" t="str">
            <v>－</v>
          </cell>
          <cell r="L426" t="str">
            <v>－</v>
          </cell>
          <cell r="M426" t="str">
            <v>－</v>
          </cell>
          <cell r="N426" t="str">
            <v>－</v>
          </cell>
        </row>
        <row r="427">
          <cell r="A427" t="str">
            <v>WJ-HDU41MUX</v>
          </cell>
          <cell r="B427" t="str">
            <v>卸</v>
          </cell>
          <cell r="C427" t="str">
            <v>J-WJHDU41MUX-CP3A</v>
          </cell>
          <cell r="D427">
            <v>11100</v>
          </cell>
          <cell r="E427" t="str">
            <v>J-WJHDU41MUX-CP4A</v>
          </cell>
          <cell r="F427">
            <v>96640</v>
          </cell>
          <cell r="G427" t="str">
            <v>J-WJHDU41MUX-CP5A</v>
          </cell>
          <cell r="H427">
            <v>104280</v>
          </cell>
          <cell r="I427" t="str">
            <v>－</v>
          </cell>
          <cell r="J427" t="str">
            <v>－</v>
          </cell>
          <cell r="K427" t="str">
            <v>－</v>
          </cell>
          <cell r="L427" t="str">
            <v>－</v>
          </cell>
          <cell r="M427" t="str">
            <v>－</v>
          </cell>
          <cell r="N427" t="str">
            <v>－</v>
          </cell>
        </row>
        <row r="428">
          <cell r="A428" t="str">
            <v>WJ-HDU41MUX</v>
          </cell>
          <cell r="B428" t="str">
            <v>マルセ</v>
          </cell>
          <cell r="C428" t="str">
            <v>J-WJHDU41MUX-CP3A</v>
          </cell>
          <cell r="D428">
            <v>9520</v>
          </cell>
          <cell r="E428" t="str">
            <v>J-WJHDU41MUX-CP4A</v>
          </cell>
          <cell r="F428">
            <v>76040</v>
          </cell>
          <cell r="G428" t="str">
            <v>J-WJHDU41MUX-CP5A</v>
          </cell>
          <cell r="H428">
            <v>82500</v>
          </cell>
          <cell r="I428" t="str">
            <v>－</v>
          </cell>
          <cell r="J428" t="str">
            <v>－</v>
          </cell>
          <cell r="K428" t="str">
            <v>－</v>
          </cell>
          <cell r="L428" t="str">
            <v>－</v>
          </cell>
          <cell r="M428" t="str">
            <v>－</v>
          </cell>
          <cell r="N428" t="str">
            <v>－</v>
          </cell>
        </row>
        <row r="429">
          <cell r="A429" t="str">
            <v>WJ-HDU41NUX</v>
          </cell>
          <cell r="B429" t="str">
            <v>参考価格</v>
          </cell>
          <cell r="C429" t="str">
            <v>J-WJHDU41NUX-CP3A</v>
          </cell>
          <cell r="D429">
            <v>22180</v>
          </cell>
          <cell r="E429" t="str">
            <v>J-WJHDU41NUX-CP4A</v>
          </cell>
          <cell r="F429">
            <v>140840</v>
          </cell>
          <cell r="G429" t="str">
            <v>J-WJHDU41NUX-CP5A</v>
          </cell>
          <cell r="H429">
            <v>154520</v>
          </cell>
          <cell r="I429" t="str">
            <v>－</v>
          </cell>
          <cell r="J429" t="str">
            <v>－</v>
          </cell>
          <cell r="K429" t="str">
            <v>－</v>
          </cell>
          <cell r="L429" t="str">
            <v>－</v>
          </cell>
          <cell r="M429" t="str">
            <v>－</v>
          </cell>
          <cell r="N429" t="str">
            <v>－</v>
          </cell>
        </row>
        <row r="430">
          <cell r="A430" t="str">
            <v>WJ-HDU41NUX</v>
          </cell>
          <cell r="B430" t="str">
            <v>卸</v>
          </cell>
          <cell r="C430" t="str">
            <v>J-WJHDU41NUX-CP3A</v>
          </cell>
          <cell r="D430">
            <v>16640</v>
          </cell>
          <cell r="E430" t="str">
            <v>J-WJHDU41NUX-CP4A</v>
          </cell>
          <cell r="F430">
            <v>108520</v>
          </cell>
          <cell r="G430" t="str">
            <v>J-WJHDU41NUX-CP5A</v>
          </cell>
          <cell r="H430">
            <v>123420</v>
          </cell>
          <cell r="I430" t="str">
            <v>－</v>
          </cell>
          <cell r="J430" t="str">
            <v>－</v>
          </cell>
          <cell r="K430" t="str">
            <v>－</v>
          </cell>
          <cell r="L430" t="str">
            <v>－</v>
          </cell>
          <cell r="M430" t="str">
            <v>－</v>
          </cell>
          <cell r="N430" t="str">
            <v>－</v>
          </cell>
        </row>
        <row r="431">
          <cell r="A431" t="str">
            <v>WJ-HDU41NUX</v>
          </cell>
          <cell r="B431" t="str">
            <v>マルセ</v>
          </cell>
          <cell r="C431" t="str">
            <v>J-WJHDU41NUX-CP3A</v>
          </cell>
          <cell r="D431">
            <v>14660</v>
          </cell>
          <cell r="E431" t="str">
            <v>J-WJHDU41NUX-CP4A</v>
          </cell>
          <cell r="F431">
            <v>85800</v>
          </cell>
          <cell r="G431" t="str">
            <v>J-WJHDU41NUX-CP5A</v>
          </cell>
          <cell r="H431">
            <v>98020</v>
          </cell>
          <cell r="I431" t="str">
            <v>－</v>
          </cell>
          <cell r="J431" t="str">
            <v>－</v>
          </cell>
          <cell r="K431" t="str">
            <v>－</v>
          </cell>
          <cell r="L431" t="str">
            <v>－</v>
          </cell>
          <cell r="M431" t="str">
            <v>－</v>
          </cell>
          <cell r="N431" t="str">
            <v>－</v>
          </cell>
        </row>
        <row r="432">
          <cell r="A432" t="str">
            <v>WJ-HDU41QUX</v>
          </cell>
          <cell r="B432" t="str">
            <v>参考価格</v>
          </cell>
          <cell r="C432" t="str">
            <v>J-WJHDU41QUX-CP3A</v>
          </cell>
          <cell r="D432">
            <v>29700</v>
          </cell>
          <cell r="E432" t="str">
            <v>J-WJHDU41QUX-CP4A</v>
          </cell>
          <cell r="F432">
            <v>151540</v>
          </cell>
          <cell r="G432" t="str">
            <v>J-WJHDU41QUX-CP5A</v>
          </cell>
          <cell r="H432">
            <v>170280</v>
          </cell>
          <cell r="I432" t="str">
            <v>－</v>
          </cell>
          <cell r="J432" t="str">
            <v>－</v>
          </cell>
          <cell r="K432" t="str">
            <v>－</v>
          </cell>
          <cell r="L432" t="str">
            <v>－</v>
          </cell>
          <cell r="M432" t="str">
            <v>－</v>
          </cell>
          <cell r="N432" t="str">
            <v>－</v>
          </cell>
        </row>
        <row r="433">
          <cell r="A433" t="str">
            <v>WJ-HDU41QUX</v>
          </cell>
          <cell r="B433" t="str">
            <v>卸</v>
          </cell>
          <cell r="C433" t="str">
            <v>J-WJHDU41QUX-CP3A</v>
          </cell>
          <cell r="D433">
            <v>22180</v>
          </cell>
          <cell r="E433" t="str">
            <v>J-WJHDU41QUX-CP4A</v>
          </cell>
          <cell r="F433">
            <v>123560</v>
          </cell>
          <cell r="G433" t="str">
            <v>J-WJHDU41QUX-CP5A</v>
          </cell>
          <cell r="H433">
            <v>138600</v>
          </cell>
          <cell r="I433" t="str">
            <v>－</v>
          </cell>
          <cell r="J433" t="str">
            <v>－</v>
          </cell>
          <cell r="K433" t="str">
            <v>－</v>
          </cell>
          <cell r="L433" t="str">
            <v>－</v>
          </cell>
          <cell r="M433" t="str">
            <v>－</v>
          </cell>
          <cell r="N433" t="str">
            <v>－</v>
          </cell>
        </row>
        <row r="434">
          <cell r="A434" t="str">
            <v>WJ-HDU41QUX</v>
          </cell>
          <cell r="B434" t="str">
            <v>マルセ</v>
          </cell>
          <cell r="C434" t="str">
            <v>J-WJHDU41QUX-CP3A</v>
          </cell>
          <cell r="D434">
            <v>19420</v>
          </cell>
          <cell r="E434" t="str">
            <v>J-WJHDU41QUX-CP4A</v>
          </cell>
          <cell r="F434">
            <v>97680</v>
          </cell>
          <cell r="G434" t="str">
            <v>J-WJHDU41QUX-CP5A</v>
          </cell>
          <cell r="H434">
            <v>109560</v>
          </cell>
          <cell r="I434" t="str">
            <v>－</v>
          </cell>
          <cell r="J434" t="str">
            <v>－</v>
          </cell>
          <cell r="K434" t="str">
            <v>－</v>
          </cell>
          <cell r="L434" t="str">
            <v>－</v>
          </cell>
          <cell r="M434" t="str">
            <v>－</v>
          </cell>
          <cell r="N434" t="str">
            <v>－</v>
          </cell>
        </row>
        <row r="435">
          <cell r="A435" t="str">
            <v>WJ-HDU41SUX</v>
          </cell>
          <cell r="B435" t="str">
            <v>参考価格</v>
          </cell>
          <cell r="C435" t="str">
            <v>J-WJHDU41SUX-CP3A</v>
          </cell>
          <cell r="D435">
            <v>36840</v>
          </cell>
          <cell r="E435" t="str">
            <v>J-WJHDU41SUX-CP4A</v>
          </cell>
          <cell r="F435">
            <v>160000</v>
          </cell>
          <cell r="G435" t="str">
            <v>J-WJHDU41SUX-CP5A</v>
          </cell>
          <cell r="H435">
            <v>183480</v>
          </cell>
          <cell r="I435" t="str">
            <v>－</v>
          </cell>
          <cell r="J435" t="str">
            <v>－</v>
          </cell>
          <cell r="K435" t="str">
            <v>－</v>
          </cell>
          <cell r="L435" t="str">
            <v>－</v>
          </cell>
          <cell r="M435" t="str">
            <v>－</v>
          </cell>
          <cell r="N435" t="str">
            <v>－</v>
          </cell>
        </row>
        <row r="436">
          <cell r="A436" t="str">
            <v>WJ-HDU41SUX</v>
          </cell>
          <cell r="B436" t="str">
            <v>卸</v>
          </cell>
          <cell r="C436" t="str">
            <v>J-WJHDU41SUX-CP3A</v>
          </cell>
          <cell r="D436">
            <v>27720</v>
          </cell>
          <cell r="E436" t="str">
            <v>J-WJHDU41SUX-CP4A</v>
          </cell>
          <cell r="F436">
            <v>130420</v>
          </cell>
          <cell r="G436" t="str">
            <v>J-WJHDU41SUX-CP5A</v>
          </cell>
          <cell r="H436">
            <v>149160</v>
          </cell>
          <cell r="I436" t="str">
            <v>－</v>
          </cell>
          <cell r="J436" t="str">
            <v>－</v>
          </cell>
          <cell r="K436" t="str">
            <v>－</v>
          </cell>
          <cell r="L436" t="str">
            <v>－</v>
          </cell>
          <cell r="M436" t="str">
            <v>－</v>
          </cell>
          <cell r="N436" t="str">
            <v>－</v>
          </cell>
        </row>
        <row r="437">
          <cell r="A437" t="str">
            <v>WJ-HDU41SUX</v>
          </cell>
          <cell r="B437" t="str">
            <v>マルセ</v>
          </cell>
          <cell r="C437" t="str">
            <v>J-WJHDU41SUX-CP3A</v>
          </cell>
          <cell r="D437">
            <v>24160</v>
          </cell>
          <cell r="E437" t="str">
            <v>J-WJHDU41SUX-CP4A</v>
          </cell>
          <cell r="F437">
            <v>103500</v>
          </cell>
          <cell r="G437" t="str">
            <v>J-WJHDU41SUX-CP5A</v>
          </cell>
          <cell r="H437">
            <v>118800</v>
          </cell>
          <cell r="I437" t="str">
            <v>－</v>
          </cell>
          <cell r="J437" t="str">
            <v>－</v>
          </cell>
          <cell r="K437" t="str">
            <v>－</v>
          </cell>
          <cell r="L437" t="str">
            <v>－</v>
          </cell>
          <cell r="M437" t="str">
            <v>－</v>
          </cell>
          <cell r="N437" t="str">
            <v>－</v>
          </cell>
        </row>
        <row r="438">
          <cell r="A438" t="str">
            <v>WJ-HDU42/2</v>
          </cell>
          <cell r="B438" t="str">
            <v>参考価格</v>
          </cell>
          <cell r="C438" t="str">
            <v>J-WJHDU42/2-CP3A</v>
          </cell>
          <cell r="D438">
            <v>22180</v>
          </cell>
          <cell r="E438" t="str">
            <v>J-WJHDU42/2-CP4A</v>
          </cell>
          <cell r="F438">
            <v>140840</v>
          </cell>
          <cell r="G438" t="str">
            <v>J-WJHDU42/2-CP5A</v>
          </cell>
          <cell r="H438">
            <v>154520</v>
          </cell>
          <cell r="I438" t="str">
            <v>－</v>
          </cell>
          <cell r="J438" t="str">
            <v>－</v>
          </cell>
          <cell r="K438" t="str">
            <v>－</v>
          </cell>
          <cell r="L438" t="str">
            <v>－</v>
          </cell>
          <cell r="M438" t="str">
            <v>－</v>
          </cell>
          <cell r="N438" t="str">
            <v>－</v>
          </cell>
        </row>
        <row r="439">
          <cell r="A439" t="str">
            <v>WJ-HDU42/2</v>
          </cell>
          <cell r="B439" t="str">
            <v>卸</v>
          </cell>
          <cell r="C439" t="str">
            <v>J-WJHDU42/2-CP3A</v>
          </cell>
          <cell r="D439">
            <v>16640</v>
          </cell>
          <cell r="E439" t="str">
            <v>J-WJHDU42/2-CP4A</v>
          </cell>
          <cell r="F439">
            <v>108520</v>
          </cell>
          <cell r="G439" t="str">
            <v>J-WJHDU42/2-CP5A</v>
          </cell>
          <cell r="H439">
            <v>123420</v>
          </cell>
          <cell r="I439" t="str">
            <v>－</v>
          </cell>
          <cell r="J439" t="str">
            <v>－</v>
          </cell>
          <cell r="K439" t="str">
            <v>－</v>
          </cell>
          <cell r="L439" t="str">
            <v>－</v>
          </cell>
          <cell r="M439" t="str">
            <v>－</v>
          </cell>
          <cell r="N439" t="str">
            <v>－</v>
          </cell>
        </row>
        <row r="440">
          <cell r="A440" t="str">
            <v>WJ-HDU42/2</v>
          </cell>
          <cell r="B440" t="str">
            <v>マルセ</v>
          </cell>
          <cell r="C440" t="str">
            <v>J-WJHDU42/2-CP3A</v>
          </cell>
          <cell r="D440">
            <v>14660</v>
          </cell>
          <cell r="E440" t="str">
            <v>J-WJHDU42/2-CP4A</v>
          </cell>
          <cell r="F440">
            <v>85800</v>
          </cell>
          <cell r="G440" t="str">
            <v>J-WJHDU42/2-CP5A</v>
          </cell>
          <cell r="H440">
            <v>98020</v>
          </cell>
          <cell r="I440" t="str">
            <v>－</v>
          </cell>
          <cell r="J440" t="str">
            <v>－</v>
          </cell>
          <cell r="K440" t="str">
            <v>－</v>
          </cell>
          <cell r="L440" t="str">
            <v>－</v>
          </cell>
          <cell r="M440" t="str">
            <v>－</v>
          </cell>
          <cell r="N440" t="str">
            <v>－</v>
          </cell>
        </row>
        <row r="441">
          <cell r="A441" t="str">
            <v>WJ-HDU42/4</v>
          </cell>
          <cell r="B441" t="str">
            <v>参考価格</v>
          </cell>
          <cell r="C441" t="str">
            <v>J-WJHDU42/4-CP3A</v>
          </cell>
          <cell r="D441">
            <v>36840</v>
          </cell>
          <cell r="E441" t="str">
            <v>J-WJHDU42/4-CP4A</v>
          </cell>
          <cell r="F441">
            <v>160000</v>
          </cell>
          <cell r="G441" t="str">
            <v>J-WJHDU42/4-CP5A</v>
          </cell>
          <cell r="H441">
            <v>183480</v>
          </cell>
          <cell r="I441" t="str">
            <v>－</v>
          </cell>
          <cell r="J441" t="str">
            <v>－</v>
          </cell>
          <cell r="K441" t="str">
            <v>－</v>
          </cell>
          <cell r="L441" t="str">
            <v>－</v>
          </cell>
          <cell r="M441" t="str">
            <v>－</v>
          </cell>
          <cell r="N441" t="str">
            <v>－</v>
          </cell>
        </row>
        <row r="442">
          <cell r="A442" t="str">
            <v>WJ-HDU42/4</v>
          </cell>
          <cell r="B442" t="str">
            <v>卸</v>
          </cell>
          <cell r="C442" t="str">
            <v>J-WJHDU42/4-CP3A</v>
          </cell>
          <cell r="D442">
            <v>27720</v>
          </cell>
          <cell r="E442" t="str">
            <v>J-WJHDU42/4-CP4A</v>
          </cell>
          <cell r="F442">
            <v>130420</v>
          </cell>
          <cell r="G442" t="str">
            <v>J-WJHDU42/4-CP5A</v>
          </cell>
          <cell r="H442">
            <v>149160</v>
          </cell>
          <cell r="I442" t="str">
            <v>－</v>
          </cell>
          <cell r="J442" t="str">
            <v>－</v>
          </cell>
          <cell r="K442" t="str">
            <v>－</v>
          </cell>
          <cell r="L442" t="str">
            <v>－</v>
          </cell>
          <cell r="M442" t="str">
            <v>－</v>
          </cell>
          <cell r="N442" t="str">
            <v>－</v>
          </cell>
        </row>
        <row r="443">
          <cell r="A443" t="str">
            <v>WJ-HDU42/4</v>
          </cell>
          <cell r="B443" t="str">
            <v>マルセ</v>
          </cell>
          <cell r="C443" t="str">
            <v>J-WJHDU42/4-CP3A</v>
          </cell>
          <cell r="D443">
            <v>24160</v>
          </cell>
          <cell r="E443" t="str">
            <v>J-WJHDU42/4-CP4A</v>
          </cell>
          <cell r="F443">
            <v>103500</v>
          </cell>
          <cell r="G443" t="str">
            <v>J-WJHDU42/4-CP5A</v>
          </cell>
          <cell r="H443">
            <v>118800</v>
          </cell>
          <cell r="I443" t="str">
            <v>－</v>
          </cell>
          <cell r="J443" t="str">
            <v>－</v>
          </cell>
          <cell r="K443" t="str">
            <v>－</v>
          </cell>
          <cell r="L443" t="str">
            <v>－</v>
          </cell>
          <cell r="M443" t="str">
            <v>－</v>
          </cell>
          <cell r="N443" t="str">
            <v>－</v>
          </cell>
        </row>
        <row r="444">
          <cell r="A444" t="str">
            <v>WJ-HDU42/6</v>
          </cell>
          <cell r="B444" t="str">
            <v>参考価格</v>
          </cell>
          <cell r="C444" t="str">
            <v>J-WJHDU42/6-CP3A</v>
          </cell>
          <cell r="D444">
            <v>51560</v>
          </cell>
          <cell r="E444" t="str">
            <v>J-WJHDU42/6-CP4A</v>
          </cell>
          <cell r="F444">
            <v>176000</v>
          </cell>
          <cell r="G444" t="str">
            <v>J-WJHDU42/6-CP5A</v>
          </cell>
          <cell r="H444">
            <v>201840</v>
          </cell>
          <cell r="I444" t="str">
            <v>－</v>
          </cell>
          <cell r="J444" t="str">
            <v>－</v>
          </cell>
          <cell r="K444" t="str">
            <v>－</v>
          </cell>
          <cell r="L444" t="str">
            <v>－</v>
          </cell>
          <cell r="M444" t="str">
            <v>－</v>
          </cell>
          <cell r="N444" t="str">
            <v>－</v>
          </cell>
        </row>
        <row r="445">
          <cell r="A445" t="str">
            <v>WJ-HDU42/6</v>
          </cell>
          <cell r="B445" t="str">
            <v>卸</v>
          </cell>
          <cell r="C445" t="str">
            <v>J-WJHDU42/6-CP3A</v>
          </cell>
          <cell r="D445">
            <v>38820</v>
          </cell>
          <cell r="E445" t="str">
            <v>J-WJHDU42/6-CP4A</v>
          </cell>
          <cell r="F445">
            <v>143460</v>
          </cell>
          <cell r="G445" t="str">
            <v>J-WJHDU42/6-CP5A</v>
          </cell>
          <cell r="H445">
            <v>164080</v>
          </cell>
          <cell r="I445" t="str">
            <v>－</v>
          </cell>
          <cell r="J445" t="str">
            <v>－</v>
          </cell>
          <cell r="K445" t="str">
            <v>－</v>
          </cell>
          <cell r="L445" t="str">
            <v>－</v>
          </cell>
          <cell r="M445" t="str">
            <v>－</v>
          </cell>
          <cell r="N445" t="str">
            <v>－</v>
          </cell>
        </row>
        <row r="446">
          <cell r="A446" t="str">
            <v>WJ-HDU42/6</v>
          </cell>
          <cell r="B446" t="str">
            <v>マルセ</v>
          </cell>
          <cell r="C446" t="str">
            <v>J-WJHDU42/6-CP3A</v>
          </cell>
          <cell r="D446">
            <v>33820</v>
          </cell>
          <cell r="E446" t="str">
            <v>J-WJHDU42/6-CP4A</v>
          </cell>
          <cell r="F446">
            <v>113840</v>
          </cell>
          <cell r="G446" t="str">
            <v>J-WJHDU42/6-CP5A</v>
          </cell>
          <cell r="H446">
            <v>130680</v>
          </cell>
          <cell r="I446" t="str">
            <v>－</v>
          </cell>
          <cell r="J446" t="str">
            <v>－</v>
          </cell>
          <cell r="K446" t="str">
            <v>－</v>
          </cell>
          <cell r="L446" t="str">
            <v>－</v>
          </cell>
          <cell r="M446" t="str">
            <v>－</v>
          </cell>
          <cell r="N446" t="str">
            <v>－</v>
          </cell>
        </row>
        <row r="447">
          <cell r="A447" t="str">
            <v>WJ-HDU42/8</v>
          </cell>
          <cell r="B447" t="str">
            <v>参考価格</v>
          </cell>
          <cell r="C447" t="str">
            <v>J-WJHDU42/8-CP3A</v>
          </cell>
          <cell r="D447">
            <v>55260</v>
          </cell>
          <cell r="E447" t="str">
            <v>J-WJHDU42/8-CP4A</v>
          </cell>
          <cell r="F447">
            <v>192000</v>
          </cell>
          <cell r="G447" t="str">
            <v>J-WJHDU42/8-CP5A</v>
          </cell>
          <cell r="H447">
            <v>220180</v>
          </cell>
          <cell r="I447" t="str">
            <v>－</v>
          </cell>
          <cell r="J447" t="str">
            <v>－</v>
          </cell>
          <cell r="K447" t="str">
            <v>－</v>
          </cell>
          <cell r="L447" t="str">
            <v>－</v>
          </cell>
          <cell r="M447" t="str">
            <v>－</v>
          </cell>
          <cell r="N447" t="str">
            <v>－</v>
          </cell>
        </row>
        <row r="448">
          <cell r="A448" t="str">
            <v>WJ-HDU42/8</v>
          </cell>
          <cell r="B448" t="str">
            <v>卸</v>
          </cell>
          <cell r="C448" t="str">
            <v>J-WJHDU42/8-CP3A</v>
          </cell>
          <cell r="D448">
            <v>41580</v>
          </cell>
          <cell r="E448" t="str">
            <v>J-WJHDU42/8-CP4A</v>
          </cell>
          <cell r="F448">
            <v>156500</v>
          </cell>
          <cell r="G448" t="str">
            <v>J-WJHDU42/8-CP5A</v>
          </cell>
          <cell r="H448">
            <v>179000</v>
          </cell>
          <cell r="I448" t="str">
            <v>－</v>
          </cell>
          <cell r="J448" t="str">
            <v>－</v>
          </cell>
          <cell r="K448" t="str">
            <v>－</v>
          </cell>
          <cell r="L448" t="str">
            <v>－</v>
          </cell>
          <cell r="M448" t="str">
            <v>－</v>
          </cell>
          <cell r="N448" t="str">
            <v>－</v>
          </cell>
        </row>
        <row r="449">
          <cell r="A449" t="str">
            <v>WJ-HDU42/8</v>
          </cell>
          <cell r="B449" t="str">
            <v>マルセ</v>
          </cell>
          <cell r="C449" t="str">
            <v>J-WJHDU42/8-CP3A</v>
          </cell>
          <cell r="D449">
            <v>36240</v>
          </cell>
          <cell r="E449" t="str">
            <v>J-WJHDU42/8-CP4A</v>
          </cell>
          <cell r="F449">
            <v>124200</v>
          </cell>
          <cell r="G449" t="str">
            <v>J-WJHDU42/8-CP5A</v>
          </cell>
          <cell r="H449">
            <v>142560</v>
          </cell>
          <cell r="I449" t="str">
            <v>－</v>
          </cell>
          <cell r="J449" t="str">
            <v>－</v>
          </cell>
          <cell r="K449" t="str">
            <v>－</v>
          </cell>
          <cell r="L449" t="str">
            <v>－</v>
          </cell>
          <cell r="M449" t="str">
            <v>－</v>
          </cell>
          <cell r="N449" t="str">
            <v>－</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TANABE_Risa" refreshedDate="45775.605862615739" createdVersion="8" refreshedVersion="8" minRefreshableVersion="3" recordCount="1021" xr:uid="{94B66009-EEA4-4812-82C1-ECCB50BBD78A}">
  <cacheSource type="worksheet">
    <worksheetSource ref="B3:AJ1024" sheet="オンサイト"/>
  </cacheSource>
  <cacheFields count="35">
    <cacheField name="登録番号" numFmtId="0">
      <sharedItems count="102">
        <s v="IPA20003"/>
        <s v="IPA20005"/>
        <s v="IPA20006"/>
        <s v="IPA20007"/>
        <s v="IPA20008"/>
        <s v="IPA20009"/>
        <s v="IPA20010"/>
        <s v="IPA20011"/>
        <s v="IPA20012"/>
        <s v="IPA20013"/>
        <s v="IPA20014"/>
        <s v="IPA20015"/>
        <s v="IPA20017"/>
        <s v="IPA20018"/>
        <s v="IPA20019"/>
        <s v="IPA20020"/>
        <s v="IPA20022"/>
        <s v="IPA20023"/>
        <s v="IPA20025"/>
        <s v="IPA20027"/>
        <s v="IPA20029"/>
        <s v="IPA21001"/>
        <s v="IPA21002"/>
        <s v="IPA21003"/>
        <s v="IPA21004"/>
        <s v="IPA21005"/>
        <s v="IPA21006"/>
        <s v="IPA21007"/>
        <s v="IPA21008"/>
        <s v="IPA21009"/>
        <s v="IPA21010"/>
        <s v="IPA21012"/>
        <s v="IPA21013"/>
        <s v="IPA21014"/>
        <s v="IPA21015"/>
        <s v="IPA21016"/>
        <s v="IPA21017"/>
        <s v="IPA21018"/>
        <s v="IPA21019"/>
        <s v="IPA21020"/>
        <s v="IPA21021"/>
        <s v="IPA21022"/>
        <s v="IPA21023"/>
        <s v="IPA21024"/>
        <s v="IPA21025"/>
        <s v="IPA21026"/>
        <s v="IPA21027"/>
        <s v="IPA21028"/>
        <s v="IPA21029"/>
        <s v="IPA21031"/>
        <s v="IPA21032"/>
        <s v="IPA21033"/>
        <s v="IPA21034"/>
        <s v="IPA21035"/>
        <s v="IPA21036"/>
        <s v="IPA22002"/>
        <s v="IPA22003"/>
        <s v="IPA22004"/>
        <s v="IPA22005"/>
        <s v="IPA22006"/>
        <s v="IPA22007"/>
        <s v="IPA22008"/>
        <s v="IPA22009"/>
        <s v="IPA22010"/>
        <s v="IPA22011"/>
        <s v="IPA22012"/>
        <s v="IPA22013"/>
        <s v="IPA22014"/>
        <s v="IPA22015"/>
        <s v="IPA22016"/>
        <s v="IPA22017"/>
        <s v="IPA22018"/>
        <s v="IPA22019"/>
        <s v="IPA22020"/>
        <s v="IPA22021"/>
        <s v="IPA22022"/>
        <s v="IPA22023"/>
        <s v="IPA22024"/>
        <s v="IPA22025"/>
        <s v="IPA22026"/>
        <s v="IPA22027"/>
        <s v="IPA23002"/>
        <s v="IPA23003"/>
        <s v="IPA23004"/>
        <s v="IPA23005"/>
        <s v="IPA23006"/>
        <s v="IPA23007"/>
        <s v="IPA24001"/>
        <s v="IPA24002"/>
        <s v="IPA24003"/>
        <s v="IPA24004"/>
        <s v="IPA24005"/>
        <s v="IPA24006"/>
        <s v="IPA24007"/>
        <s v="IPA24008"/>
        <s v="IPA24009"/>
        <s v="IPA24010"/>
        <s v="IPA24011"/>
        <s v="IPA24012"/>
        <s v="IPA24013"/>
        <s v="IPA24014"/>
        <s v="IPA24015"/>
      </sharedItems>
    </cacheField>
    <cacheField name="部署名" numFmtId="0">
      <sharedItems/>
    </cacheField>
    <cacheField name="担当者" numFmtId="0">
      <sharedItems/>
    </cacheField>
    <cacheField name="保守分社" numFmtId="0">
      <sharedItems/>
    </cacheField>
    <cacheField name="中四国部２課" numFmtId="0">
      <sharedItems/>
    </cacheField>
    <cacheField name="法人、団体名" numFmtId="0">
      <sharedItems/>
    </cacheField>
    <cacheField name="郵便番号" numFmtId="0">
      <sharedItems containsBlank="1"/>
    </cacheField>
    <cacheField name="都道府県" numFmtId="0">
      <sharedItems/>
    </cacheField>
    <cacheField name="松阪市大口町１５２１－２" numFmtId="0">
      <sharedItems/>
    </cacheField>
    <cacheField name="所属部署" numFmtId="0">
      <sharedItems containsBlank="1"/>
    </cacheField>
    <cacheField name="担当者2" numFmtId="0">
      <sharedItems containsBlank="1"/>
    </cacheField>
    <cacheField name="電話番号" numFmtId="0">
      <sharedItems containsBlank="1"/>
    </cacheField>
    <cacheField name="FAX番号" numFmtId="0">
      <sharedItems containsBlank="1"/>
    </cacheField>
    <cacheField name="法人、団体名2" numFmtId="0">
      <sharedItems/>
    </cacheField>
    <cacheField name="郵便番号2" numFmtId="0">
      <sharedItems/>
    </cacheField>
    <cacheField name="住所" numFmtId="0">
      <sharedItems/>
    </cacheField>
    <cacheField name="所属部署2" numFmtId="0">
      <sharedItems containsBlank="1"/>
    </cacheField>
    <cacheField name="059-353-0241" numFmtId="0">
      <sharedItems/>
    </cacheField>
    <cacheField name="FAX番号2" numFmtId="0">
      <sharedItems containsBlank="1"/>
    </cacheField>
    <cacheField name="法人、団体名3" numFmtId="0">
      <sharedItems containsBlank="1"/>
    </cacheField>
    <cacheField name="郵便番号3" numFmtId="0">
      <sharedItems containsBlank="1"/>
    </cacheField>
    <cacheField name="住所2" numFmtId="0">
      <sharedItems containsBlank="1"/>
    </cacheField>
    <cacheField name="所属部署3" numFmtId="0">
      <sharedItems containsBlank="1"/>
    </cacheField>
    <cacheField name="092-534-5507" numFmtId="0">
      <sharedItems containsBlank="1"/>
    </cacheField>
    <cacheField name="FAX番号3" numFmtId="0">
      <sharedItems containsBlank="1"/>
    </cacheField>
    <cacheField name="年数" numFmtId="0">
      <sharedItems containsSemiMixedTypes="0" containsString="0" containsNumber="1" containsInteger="1" minValue="3" maxValue="5"/>
    </cacheField>
    <cacheField name="種別" numFmtId="0">
      <sharedItems/>
    </cacheField>
    <cacheField name="(オプション)" numFmtId="0">
      <sharedItems containsNonDate="0" containsString="0" containsBlank="1"/>
    </cacheField>
    <cacheField name="台数" numFmtId="0">
      <sharedItems containsSemiMixedTypes="0" containsString="0" containsNumber="1" containsInteger="1" minValue="1" maxValue="1"/>
    </cacheField>
    <cacheField name="単価" numFmtId="0">
      <sharedItems containsSemiMixedTypes="0" containsString="0" containsNumber="1" containsInteger="1" minValue="7200" maxValue="466240"/>
    </cacheField>
    <cacheField name="金額" numFmtId="0">
      <sharedItems containsSemiMixedTypes="0" containsString="0" containsNumber="1" containsInteger="1" minValue="7200" maxValue="466240"/>
    </cacheField>
    <cacheField name="受注月" numFmtId="0">
      <sharedItems containsSemiMixedTypes="0" containsNonDate="0" containsDate="1" containsString="0" minDate="2020-04-20T00:00:00" maxDate="2025-03-02T00:00:00"/>
    </cacheField>
    <cacheField name="開始日" numFmtId="14">
      <sharedItems containsSemiMixedTypes="0" containsNonDate="0" containsDate="1" containsString="0" minDate="2020-05-05T00:00:00" maxDate="2025-04-02T00:00:00"/>
    </cacheField>
    <cacheField name="～" numFmtId="0">
      <sharedItems/>
    </cacheField>
    <cacheField name="終了日" numFmtId="14">
      <sharedItems containsSemiMixedTypes="0" containsNonDate="0" containsDate="1" containsString="0" minDate="2025-05-04T00:00:00" maxDate="2030-04-01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TANABE_Risa" refreshedDate="45775.607451967589" createdVersion="8" refreshedVersion="8" minRefreshableVersion="3" recordCount="441" xr:uid="{189601FF-1FF6-4F87-96A1-F5ED4BF17D1F}">
  <cacheSource type="worksheet">
    <worksheetSource ref="B1:B404" sheet="センドバック"/>
  </cacheSource>
  <cacheFields count="1">
    <cacheField name="■i-Proケアパック管理表（センドバック）" numFmtId="0">
      <sharedItems containsBlank="1" count="63">
        <s v="登録番号"/>
        <m/>
        <s v="IPS20001"/>
        <s v="IPS20002"/>
        <s v="IPS20003"/>
        <s v="IPS20004"/>
        <s v="IPS20005"/>
        <s v="IPS20006"/>
        <s v="IPS20007"/>
        <s v="IPS20008"/>
        <s v="IPS20009"/>
        <s v="IPS20010"/>
        <s v="IPS20011"/>
        <s v="IPS20012"/>
        <s v="IPS20013"/>
        <s v="IPS21001"/>
        <s v="IPS21002"/>
        <s v="IPS21003"/>
        <s v="IPS21004"/>
        <s v="IPS21005"/>
        <s v="IPS21006"/>
        <s v="IPS21007"/>
        <s v="IPS21008"/>
        <s v="IPS21009"/>
        <s v="IPS21010"/>
        <s v="IPS21011"/>
        <s v="IPS21012"/>
        <s v="IPS21013"/>
        <s v="IPS21014"/>
        <s v="IPS21015"/>
        <s v="IPS21016"/>
        <s v="IPS21017"/>
        <s v="IPS21018"/>
        <s v="IPS21019"/>
        <s v="IPS21020"/>
        <s v="IPS22001"/>
        <s v="IPS22002"/>
        <s v="IPS22003"/>
        <s v="IPS22004"/>
        <s v="IPS22005"/>
        <s v="IPS22006"/>
        <s v="IPS23001"/>
        <s v="IPS23002"/>
        <s v="IPS23003"/>
        <s v="IPS23004"/>
        <s v="IPS23005"/>
        <s v="IPS23006"/>
        <s v="IPS23007"/>
        <s v="IPS23008"/>
        <s v="IPS23009"/>
        <s v="IPS23010"/>
        <s v="IPS23011"/>
        <s v="IPS23012"/>
        <s v="IPS23013"/>
        <s v="IPS24001"/>
        <s v="IPS24002"/>
        <s v="IPS24003"/>
        <s v="IPS24004"/>
        <s v="IPS24005"/>
        <s v="IPS24006"/>
        <s v="IPS24007"/>
        <s v="IPS24008"/>
        <s v="IPS24009"/>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TANABE_Risa" refreshedDate="45775.608530439815" createdVersion="8" refreshedVersion="8" minRefreshableVersion="3" recordCount="321" xr:uid="{A442CCD2-A78E-4FD1-BC76-63AD8C99CFE6}">
  <cacheSource type="worksheet">
    <worksheetSource ref="B1:B313" sheet="Nパッケージ"/>
  </cacheSource>
  <cacheFields count="1">
    <cacheField name="■i-Proケアパック管理表（Nパッケージ）" numFmtId="0">
      <sharedItems containsBlank="1" count="34">
        <s v="登録番号"/>
        <m/>
        <s v="IPN20001"/>
        <s v="IPN20002"/>
        <s v="IPN20003"/>
        <s v="IPN20004"/>
        <s v="IPN20005"/>
        <s v="IPN20006"/>
        <s v="IPN20007"/>
        <s v="IPN20008"/>
        <s v="IPN20009"/>
        <s v="IPN20010"/>
        <s v="IPN20011"/>
        <s v="IPN20012"/>
        <s v="IPN20013"/>
        <s v="IPN21001"/>
        <s v="IPN21002"/>
        <s v="IPN21003"/>
        <s v="IPN21004"/>
        <s v="IPN21005"/>
        <s v="IPN21006"/>
        <s v="IPN21007"/>
        <s v="IPN21008"/>
        <s v="IPN21009"/>
        <s v="IPN21010"/>
        <s v="IPN21011"/>
        <s v="IPN22001"/>
        <s v="IPN22002"/>
        <s v="IPN22003"/>
        <s v="IPN22004"/>
        <s v="IPN24001"/>
        <s v="IPN24002"/>
        <s v="IPN24003"/>
        <s v="IPN2400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1">
  <r>
    <x v="0"/>
    <s v="ＰＴ営・営業４部４課"/>
    <s v="古川(益田)"/>
    <s v="FSC"/>
    <s v="関西１部２課"/>
    <s v="パーソルAVCテクノロジー株式会社"/>
    <s v="569-1194 "/>
    <s v="大阪府"/>
    <s v="高槻市幸町1番1号 （パナソニック ライティングデバイス社　テクノセンター内）"/>
    <s v="総務"/>
    <m/>
    <s v="072-690-7535"/>
    <m/>
    <s v="パナソニックソリューションテクノロジー株式会社"/>
    <s v="540-6229"/>
    <s v="大阪府大阪市中央区城見２－１－６１　OBPパナソニックタワー９階"/>
    <s v="働き方改革事業部門 オフィスソリューション二部 営業課 三係"/>
    <s v="06-6937-7399"/>
    <s v="06-6937-7612"/>
    <s v="パーソルAVCテクノロジー株式会社 "/>
    <s v="571-8504"/>
    <s v="大阪府門真市松生町1番15号"/>
    <m/>
    <s v="06-6906-2981"/>
    <m/>
    <n v="5"/>
    <s v="年間"/>
    <m/>
    <n v="1"/>
    <n v="11400"/>
    <n v="11400"/>
    <d v="2020-04-20T00:00:00"/>
    <d v="2020-05-15T00:00:00"/>
    <s v="～"/>
    <d v="2025-05-14T00:00:00"/>
  </r>
  <r>
    <x v="0"/>
    <s v="ＰＴ営・営業４部４課"/>
    <s v="古川(益田)"/>
    <s v="FSC"/>
    <s v="関西１部２課"/>
    <s v="パーソルAVCテクノロジー株式会社"/>
    <s v="569-1194 "/>
    <s v="大阪府"/>
    <s v="高槻市幸町1番1号 （パナソニック ライティングデバイス社　テクノセンター内）"/>
    <s v="総務"/>
    <m/>
    <s v="072-690-7535"/>
    <m/>
    <s v="パナソニックソリューションテクノロジー株式会社"/>
    <s v="540-6229"/>
    <s v="大阪府大阪市中央区城見２－１－６１　OBPパナソニックタワー９階"/>
    <s v="働き方改革事業部門 オフィスソリューション二部 営業課 三係"/>
    <s v="06-6937-7399"/>
    <s v="06-6937-7612"/>
    <s v="パーソルAVCテクノロジー株式会社 "/>
    <s v="571-8504"/>
    <s v="大阪府門真市松生町1番15号"/>
    <m/>
    <s v="06-6906-2981"/>
    <m/>
    <n v="5"/>
    <s v="年間"/>
    <m/>
    <n v="1"/>
    <n v="11400"/>
    <n v="11400"/>
    <d v="2020-04-20T00:00:00"/>
    <d v="2020-05-15T00:00:00"/>
    <s v="～"/>
    <d v="2025-05-14T00:00:00"/>
  </r>
  <r>
    <x v="0"/>
    <s v="ＰＴ営・営業４部４課"/>
    <s v="古川(益田)"/>
    <s v="FSC"/>
    <s v="関西１部２課"/>
    <s v="パーソルAVCテクノロジー株式会社"/>
    <s v="569-1194 "/>
    <s v="大阪府"/>
    <s v="高槻市幸町1番1号 （パナソニック ライティングデバイス社　テクノセンター内）"/>
    <s v="総務"/>
    <m/>
    <s v="072-690-7535"/>
    <m/>
    <s v="パナソニックソリューションテクノロジー株式会社"/>
    <s v="540-6229"/>
    <s v="大阪府大阪市中央区城見２－１－６１　OBPパナソニックタワー９階"/>
    <s v="働き方改革事業部門 オフィスソリューション二部 営業課 三係"/>
    <s v="06-6937-7399"/>
    <s v="06-6937-7612"/>
    <s v="パーソルAVCテクノロジー株式会社 "/>
    <s v="571-8504"/>
    <s v="大阪府門真市松生町1番15号"/>
    <m/>
    <s v="06-6906-2981"/>
    <m/>
    <n v="5"/>
    <s v="年間"/>
    <m/>
    <n v="1"/>
    <n v="11400"/>
    <n v="11400"/>
    <d v="2020-04-20T00:00:00"/>
    <d v="2020-05-15T00:00:00"/>
    <s v="～"/>
    <d v="2025-05-14T00:00:00"/>
  </r>
  <r>
    <x v="0"/>
    <s v="ＰＴ営・営業４部４課"/>
    <s v="古川(益田)"/>
    <s v="FSC"/>
    <s v="関西１部２課"/>
    <s v="パーソルAVCテクノロジー株式会社"/>
    <s v="569-1194 "/>
    <s v="大阪府"/>
    <s v="高槻市幸町1番1号 （パナソニック ライティングデバイス社　テクノセンター内）"/>
    <s v="総務"/>
    <m/>
    <s v="072-690-7535"/>
    <m/>
    <s v="パナソニックソリューションテクノロジー株式会社"/>
    <s v="540-6229"/>
    <s v="大阪府大阪市中央区城見２－１－６１　OBPパナソニックタワー９階"/>
    <s v="働き方改革事業部門 オフィスソリューション二部 営業課 三係"/>
    <s v="06-6937-7399"/>
    <s v="06-6937-7612"/>
    <s v="パーソルAVCテクノロジー株式会社 "/>
    <s v="571-8504"/>
    <s v="大阪府門真市松生町1番15号"/>
    <m/>
    <s v="06-6906-2981"/>
    <m/>
    <n v="5"/>
    <s v="年間"/>
    <m/>
    <n v="1"/>
    <n v="11400"/>
    <n v="11400"/>
    <d v="2020-04-20T00:00:00"/>
    <d v="2020-05-15T00:00:00"/>
    <s v="～"/>
    <d v="2025-05-14T00:00:00"/>
  </r>
  <r>
    <x v="1"/>
    <s v="ＰＴ営・営業４部４課"/>
    <s v="関川"/>
    <s v="FSC"/>
    <s v="首都圏２部１課"/>
    <s v="丸紅ＩＴソリューションズ株式会社"/>
    <s v="110-0005"/>
    <s v="東京都"/>
    <s v="台東区上野３－２４－６"/>
    <s v="経営管理部　人事総務課"/>
    <s v="伊藤　絵里"/>
    <s v="03-4512-3032"/>
    <s v="03-4512-3011"/>
    <s v="パナソニックＬＳネットワークス株式会社"/>
    <s v="105-0021"/>
    <s v="東京都港区東新橋２－１２－７"/>
    <s v="ソリューション営業部　ソリューション第一営業所"/>
    <s v="03-6402-5301"/>
    <m/>
    <s v="丸紅ＩＴソリューションズ株式会社"/>
    <s v="110-0005"/>
    <s v="東京都台東区上野３－２４－６"/>
    <s v="経営管理部　人事総務課"/>
    <s v="03-4512-3032"/>
    <s v="03-4512-3011"/>
    <n v="5"/>
    <s v="年間"/>
    <m/>
    <n v="1"/>
    <n v="37200"/>
    <n v="37200"/>
    <d v="2020-05-20T00:00:00"/>
    <d v="2020-06-01T00:00:00"/>
    <s v="～"/>
    <d v="2025-05-31T00:00:00"/>
  </r>
  <r>
    <x v="1"/>
    <s v="ＰＴ営・営業４部４課"/>
    <s v="関川"/>
    <s v="FSC"/>
    <s v="首都圏２部１課"/>
    <s v="丸紅ＩＴソリューションズ株式会社"/>
    <s v="110-0005"/>
    <s v="東京都"/>
    <s v="台東区上野３－２４－６"/>
    <s v="経営管理部　人事総務課"/>
    <s v="伊藤　絵里"/>
    <s v="03-4512-3032"/>
    <s v="03-4512-3011"/>
    <s v="パナソニックＬＳネットワークス株式会社"/>
    <s v="105-0021"/>
    <s v="東京都港区東新橋２－１２－７"/>
    <s v="ソリューション営業部　ソリューション第一営業所"/>
    <s v="03-6402-5301"/>
    <m/>
    <s v="丸紅ＩＴソリューションズ株式会社"/>
    <s v="110-0005"/>
    <s v="東京都台東区上野３－２４－６"/>
    <s v="経営管理部　人事総務課"/>
    <s v="03-4512-3032"/>
    <s v="03-4512-3011"/>
    <n v="5"/>
    <s v="年間"/>
    <m/>
    <n v="1"/>
    <n v="113400"/>
    <n v="113400"/>
    <d v="2020-05-20T00:00:00"/>
    <d v="2020-06-01T00:00:00"/>
    <s v="～"/>
    <d v="2025-05-31T00:00:00"/>
  </r>
  <r>
    <x v="2"/>
    <s v="ＰＴ営・営業２部３課"/>
    <s v="桑"/>
    <s v="FSC"/>
    <s v="関西１部２課"/>
    <s v="有限会社明湖"/>
    <s v="607-8422"/>
    <s v="京都府"/>
    <s v="京都市山科区御陵封ジ山町３－６０"/>
    <m/>
    <s v="前原 敏文"/>
    <s v="072-592-0638"/>
    <m/>
    <s v="ジィ・アンド・ジィ株式会社"/>
    <s v="651-0086"/>
    <s v="神戸市中央区磯上通4-1-6 シオノギ神戸ビル2階"/>
    <s v="IT事業部　システム営業部"/>
    <s v="078-222-1041"/>
    <s v="078-222-1042"/>
    <s v="有限会社明湖"/>
    <s v="607-8422"/>
    <s v="京都府京都市山科区御陵封ジ山町３－６０"/>
    <m/>
    <s v="072-592-0638"/>
    <m/>
    <n v="5"/>
    <s v="年間"/>
    <m/>
    <n v="1"/>
    <n v="25920"/>
    <n v="25920"/>
    <d v="2020-05-20T00:00:00"/>
    <d v="2020-05-15T00:00:00"/>
    <s v="～"/>
    <d v="2025-05-14T00:00:00"/>
  </r>
  <r>
    <x v="2"/>
    <s v="ＰＴ営・営業２部３課"/>
    <s v="桑"/>
    <s v="FSC"/>
    <s v="関西１部２課"/>
    <s v="有限会社明湖"/>
    <s v="607-8422"/>
    <s v="京都府"/>
    <s v="京都市山科区御陵封ジ山町３－６０"/>
    <m/>
    <s v="前原 敏文"/>
    <s v="072-592-0638"/>
    <m/>
    <s v="ジィ・アンド・ジィ株式会社"/>
    <s v="651-0086"/>
    <s v="神戸市中央区磯上通4-1-6 シオノギ神戸ビル2階"/>
    <s v="IT事業部　システム営業部"/>
    <s v="078-222-1041"/>
    <s v="078-222-1042"/>
    <s v="有限会社明湖"/>
    <s v="607-8422"/>
    <s v="京都府京都市山科区御陵封ジ山町３－６０"/>
    <m/>
    <s v="072-592-0638"/>
    <m/>
    <n v="5"/>
    <s v="年間"/>
    <m/>
    <n v="1"/>
    <n v="25920"/>
    <n v="25920"/>
    <d v="2020-05-20T00:00:00"/>
    <d v="2020-05-15T00:00:00"/>
    <s v="～"/>
    <d v="2025-05-14T00:00:00"/>
  </r>
  <r>
    <x v="2"/>
    <s v="ＰＴ営・営業２部３課"/>
    <s v="桑"/>
    <s v="FSC"/>
    <s v="関西１部２課"/>
    <s v="有限会社明湖"/>
    <s v="607-8422"/>
    <s v="京都府"/>
    <s v="京都市山科区御陵封ジ山町３－６０"/>
    <m/>
    <s v="前原 敏文"/>
    <s v="072-592-0638"/>
    <m/>
    <s v="ジィ・アンド・ジィ株式会社"/>
    <s v="651-0086"/>
    <s v="神戸市中央区磯上通4-1-6 シオノギ神戸ビル2階"/>
    <s v="IT事業部　システム営業部"/>
    <s v="078-222-1041"/>
    <s v="078-222-1042"/>
    <s v="有限会社明湖"/>
    <s v="607-8422"/>
    <s v="京都府京都市山科区御陵封ジ山町３－６０"/>
    <m/>
    <s v="072-592-0638"/>
    <m/>
    <n v="5"/>
    <s v="年間"/>
    <m/>
    <n v="1"/>
    <n v="25920"/>
    <n v="25920"/>
    <d v="2020-05-20T00:00:00"/>
    <d v="2020-05-15T00:00:00"/>
    <s v="～"/>
    <d v="2025-05-14T00:00:00"/>
  </r>
  <r>
    <x v="2"/>
    <s v="ＰＴ営・営業２部３課"/>
    <s v="桑"/>
    <s v="FSC"/>
    <s v="関西１部２課"/>
    <s v="有限会社明湖"/>
    <s v="607-8422"/>
    <s v="京都府"/>
    <s v="京都市山科区御陵封ジ山町３－６０"/>
    <m/>
    <s v="前原 敏文"/>
    <s v="072-592-0638"/>
    <m/>
    <s v="ジィ・アンド・ジィ株式会社"/>
    <s v="651-0086"/>
    <s v="神戸市中央区磯上通4-1-6 シオノギ神戸ビル2階"/>
    <s v="IT事業部　システム営業部"/>
    <s v="078-222-1041"/>
    <s v="078-222-1042"/>
    <s v="有限会社明湖"/>
    <s v="607-8422"/>
    <s v="京都府京都市山科区御陵封ジ山町３－６０"/>
    <m/>
    <s v="072-592-0638"/>
    <m/>
    <n v="5"/>
    <s v="年間"/>
    <m/>
    <n v="1"/>
    <n v="113400"/>
    <n v="113400"/>
    <d v="2020-05-20T00:00:00"/>
    <d v="2020-05-15T00:00:00"/>
    <s v="～"/>
    <d v="2025-05-14T00:00:00"/>
  </r>
  <r>
    <x v="3"/>
    <s v="ＰＴ営・営業６部２課"/>
    <s v="遠藤"/>
    <s v="FSC"/>
    <s v="首都圏２部１課"/>
    <s v="神宮前１２３ビル"/>
    <s v="150-0001"/>
    <s v="東京都"/>
    <s v="渋谷区神宮前１－１０－３７"/>
    <m/>
    <m/>
    <m/>
    <m/>
    <s v="パナソニック株式会社　ライフソリューションズ社"/>
    <s v="105-8301"/>
    <s v="東京都港区東新橋1-5-1　パナソニック汐留ビル"/>
    <s v="東京特需営業所"/>
    <s v="03-6218-1590"/>
    <s v="03-6218-1589"/>
    <s v="相鉄企業株式会社"/>
    <m/>
    <s v="東京都新橋二丁目１０－５新橋原ビル６階"/>
    <s v="営業開発部　首都圏担当"/>
    <s v="03-5157-2617"/>
    <s v="03-5175-2618"/>
    <n v="5"/>
    <s v="年間"/>
    <m/>
    <n v="1"/>
    <n v="24060"/>
    <n v="24060"/>
    <d v="2020-06-20T00:00:00"/>
    <d v="2020-06-01T00:00:00"/>
    <s v="～"/>
    <d v="2025-05-31T00:00:00"/>
  </r>
  <r>
    <x v="3"/>
    <s v="ＰＴ営・営業６部２課"/>
    <s v="遠藤"/>
    <s v="FSC"/>
    <s v="首都圏２部１課"/>
    <s v="神宮前１２３ビル"/>
    <s v="150-0001"/>
    <s v="東京都"/>
    <s v="渋谷区神宮前１－１０－３７"/>
    <m/>
    <m/>
    <m/>
    <m/>
    <s v="パナソニック株式会社　ライフソリューションズ社"/>
    <s v="105-8301"/>
    <s v="東京都港区東新橋1-5-1　パナソニック汐留ビル"/>
    <s v="東京特需営業所"/>
    <s v="03-6218-1590"/>
    <s v="03-6218-1589"/>
    <s v="相鉄企業株式会社"/>
    <m/>
    <s v="東京都新橋二丁目１０－５新橋原ビル６階"/>
    <s v="営業開発部　首都圏担当"/>
    <s v="03-5157-2617"/>
    <s v="03-5175-2618"/>
    <n v="5"/>
    <s v="年間"/>
    <m/>
    <n v="1"/>
    <n v="24060"/>
    <n v="24060"/>
    <d v="2020-06-20T00:00:00"/>
    <d v="2020-06-01T00:00:00"/>
    <s v="～"/>
    <d v="2025-05-31T00:00:00"/>
  </r>
  <r>
    <x v="3"/>
    <s v="ＰＴ営・営業６部２課"/>
    <s v="遠藤"/>
    <s v="FSC"/>
    <s v="首都圏２部１課"/>
    <s v="神宮前１２３ビル"/>
    <s v="150-0001"/>
    <s v="東京都"/>
    <s v="渋谷区神宮前１－１０－３７"/>
    <m/>
    <m/>
    <m/>
    <m/>
    <s v="パナソニック株式会社　ライフソリューションズ社"/>
    <s v="105-8301"/>
    <s v="東京都港区東新橋1-5-1　パナソニック汐留ビル"/>
    <s v="東京特需営業所"/>
    <s v="03-6218-1590"/>
    <s v="03-6218-1589"/>
    <s v="相鉄企業株式会社"/>
    <m/>
    <s v="東京都新橋二丁目１０－５新橋原ビル６階"/>
    <s v="営業開発部　首都圏担当"/>
    <s v="03-5157-2617"/>
    <s v="03-5175-2618"/>
    <n v="5"/>
    <s v="年間"/>
    <m/>
    <n v="1"/>
    <n v="23100"/>
    <n v="23100"/>
    <d v="2020-06-20T00:00:00"/>
    <d v="2020-06-01T00:00:00"/>
    <s v="～"/>
    <d v="2025-05-31T00:00:00"/>
  </r>
  <r>
    <x v="3"/>
    <s v="ＰＴ営・営業６部２課"/>
    <s v="遠藤"/>
    <s v="FSC"/>
    <s v="首都圏２部１課"/>
    <s v="神宮前１２３ビル"/>
    <s v="150-0001"/>
    <s v="東京都"/>
    <s v="渋谷区神宮前１－１０－３７"/>
    <m/>
    <m/>
    <m/>
    <m/>
    <s v="パナソニック株式会社　ライフソリューションズ社"/>
    <s v="105-8301"/>
    <s v="東京都港区東新橋1-5-1　パナソニック汐留ビル"/>
    <s v="東京特需営業所"/>
    <s v="03-6218-1590"/>
    <s v="03-6218-1589"/>
    <s v="相鉄企業株式会社"/>
    <m/>
    <s v="東京都新橋二丁目１０－５新橋原ビル６階"/>
    <s v="営業開発部　首都圏担当"/>
    <s v="03-5157-2617"/>
    <s v="03-5175-2618"/>
    <n v="5"/>
    <s v="年間"/>
    <m/>
    <n v="1"/>
    <n v="23100"/>
    <n v="23100"/>
    <d v="2020-06-20T00:00:00"/>
    <d v="2020-06-01T00:00:00"/>
    <s v="～"/>
    <d v="2025-05-31T00:00:00"/>
  </r>
  <r>
    <x v="3"/>
    <s v="ＰＴ営・営業６部２課"/>
    <s v="遠藤"/>
    <s v="FSC"/>
    <s v="首都圏２部１課"/>
    <s v="神宮前１２３ビル"/>
    <s v="150-0001"/>
    <s v="東京都"/>
    <s v="渋谷区神宮前１－１０－３７"/>
    <m/>
    <m/>
    <m/>
    <m/>
    <s v="パナソニック株式会社　ライフソリューションズ社"/>
    <s v="105-8301"/>
    <s v="東京都港区東新橋1-5-1　パナソニック汐留ビル"/>
    <s v="東京特需営業所"/>
    <s v="03-6218-1590"/>
    <s v="03-6218-1589"/>
    <s v="相鉄企業株式会社"/>
    <m/>
    <s v="東京都新橋二丁目１０－５新橋原ビル６階"/>
    <s v="営業開発部　首都圏担当"/>
    <s v="03-5157-2617"/>
    <s v="03-5175-2618"/>
    <n v="5"/>
    <s v="年間"/>
    <m/>
    <n v="1"/>
    <n v="23100"/>
    <n v="23100"/>
    <d v="2020-06-20T00:00:00"/>
    <d v="2020-06-01T00:00:00"/>
    <s v="～"/>
    <d v="2025-05-31T00:00:00"/>
  </r>
  <r>
    <x v="3"/>
    <s v="ＰＴ営・営業６部２課"/>
    <s v="遠藤"/>
    <s v="FSC"/>
    <s v="首都圏２部１課"/>
    <s v="神宮前１２３ビル"/>
    <s v="150-0001"/>
    <s v="東京都"/>
    <s v="渋谷区神宮前１－１０－３７"/>
    <m/>
    <m/>
    <m/>
    <m/>
    <s v="パナソニック株式会社　ライフソリューションズ社"/>
    <s v="105-8301"/>
    <s v="東京都港区東新橋1-5-1　パナソニック汐留ビル"/>
    <s v="東京特需営業所"/>
    <s v="03-6218-1590"/>
    <s v="03-6218-1589"/>
    <s v="相鉄企業株式会社"/>
    <m/>
    <s v="東京都新橋二丁目１０－５新橋原ビル６階"/>
    <s v="営業開発部　首都圏担当"/>
    <s v="03-5157-2617"/>
    <s v="03-5175-2618"/>
    <n v="5"/>
    <s v="年間"/>
    <m/>
    <n v="1"/>
    <n v="23100"/>
    <n v="23100"/>
    <d v="2020-06-20T00:00:00"/>
    <d v="2020-06-01T00:00:00"/>
    <s v="～"/>
    <d v="2025-05-31T00:00:00"/>
  </r>
  <r>
    <x v="3"/>
    <s v="ＰＴ営・営業６部２課"/>
    <s v="遠藤"/>
    <s v="FSC"/>
    <s v="首都圏２部１課"/>
    <s v="神宮前１２３ビル"/>
    <s v="150-0001"/>
    <s v="東京都"/>
    <s v="渋谷区神宮前１－１０－３７"/>
    <m/>
    <m/>
    <m/>
    <m/>
    <s v="パナソニック株式会社　ライフソリューションズ社"/>
    <s v="105-8301"/>
    <s v="東京都港区東新橋1-5-1　パナソニック汐留ビル"/>
    <s v="東京特需営業所"/>
    <s v="03-6218-1590"/>
    <s v="03-6218-1589"/>
    <s v="相鉄企業株式会社"/>
    <m/>
    <s v="東京都新橋二丁目１０－５新橋原ビル６階"/>
    <s v="営業開発部　首都圏担当"/>
    <s v="03-5157-2617"/>
    <s v="03-5175-2618"/>
    <n v="5"/>
    <s v="年間"/>
    <m/>
    <n v="1"/>
    <n v="23100"/>
    <n v="23100"/>
    <d v="2020-06-20T00:00:00"/>
    <d v="2020-06-01T00:00:00"/>
    <s v="～"/>
    <d v="2025-05-31T00:00:00"/>
  </r>
  <r>
    <x v="3"/>
    <s v="ＰＴ営・営業６部２課"/>
    <s v="遠藤"/>
    <s v="FSC"/>
    <s v="首都圏２部１課"/>
    <s v="神宮前１２３ビル"/>
    <s v="150-0001"/>
    <s v="東京都"/>
    <s v="渋谷区神宮前１－１０－３７"/>
    <m/>
    <m/>
    <m/>
    <m/>
    <s v="パナソニック株式会社　ライフソリューションズ社"/>
    <s v="105-8301"/>
    <s v="東京都港区東新橋1-5-1　パナソニック汐留ビル"/>
    <s v="東京特需営業所"/>
    <s v="03-6218-1590"/>
    <s v="03-6218-1589"/>
    <s v="相鉄企業株式会社"/>
    <m/>
    <s v="東京都新橋二丁目１０－５新橋原ビル６階"/>
    <s v="営業開発部　首都圏担当"/>
    <s v="03-5157-2617"/>
    <s v="03-5175-2618"/>
    <n v="5"/>
    <s v="年間"/>
    <m/>
    <n v="1"/>
    <n v="23700"/>
    <n v="23700"/>
    <d v="2020-06-20T00:00:00"/>
    <d v="2020-06-01T00:00:00"/>
    <s v="～"/>
    <d v="2025-05-31T00:00:00"/>
  </r>
  <r>
    <x v="3"/>
    <s v="ＰＴ営・営業６部２課"/>
    <s v="遠藤"/>
    <s v="FSC"/>
    <s v="首都圏２部１課"/>
    <s v="神宮前１２３ビル"/>
    <s v="150-0001"/>
    <s v="東京都"/>
    <s v="渋谷区神宮前１－１０－３７"/>
    <m/>
    <m/>
    <m/>
    <m/>
    <s v="パナソニック株式会社　ライフソリューションズ社"/>
    <s v="105-8301"/>
    <s v="東京都港区東新橋1-5-1　パナソニック汐留ビル"/>
    <s v="東京特需営業所"/>
    <s v="03-6218-1590"/>
    <s v="03-6218-1589"/>
    <s v="相鉄企業株式会社"/>
    <m/>
    <s v="東京都新橋二丁目１０－５新橋原ビル６階"/>
    <s v="営業開発部　首都圏担当"/>
    <s v="03-5157-2617"/>
    <s v="03-5175-2618"/>
    <n v="5"/>
    <s v="年間"/>
    <m/>
    <n v="1"/>
    <n v="33000"/>
    <n v="33000"/>
    <d v="2020-06-20T00:00:00"/>
    <d v="2020-06-01T00:00:00"/>
    <s v="～"/>
    <d v="2025-05-31T00:00:00"/>
  </r>
  <r>
    <x v="3"/>
    <s v="ＰＴ営・営業６部２課"/>
    <s v="遠藤"/>
    <s v="FSC"/>
    <s v="首都圏２部１課"/>
    <s v="神宮前１２３ビル"/>
    <s v="150-0001"/>
    <s v="東京都"/>
    <s v="渋谷区神宮前１－１０－３７"/>
    <m/>
    <m/>
    <m/>
    <m/>
    <s v="パナソニック株式会社　ライフソリューションズ社"/>
    <s v="105-8301"/>
    <s v="東京都港区東新橋1-5-1　パナソニック汐留ビル"/>
    <s v="東京特需営業所"/>
    <s v="03-6218-1590"/>
    <s v="03-6218-1589"/>
    <s v="相鉄企業株式会社"/>
    <m/>
    <s v="東京都新橋二丁目１０－５新橋原ビル６階"/>
    <s v="営業開発部　首都圏担当"/>
    <s v="03-5157-2617"/>
    <s v="03-5175-2618"/>
    <n v="5"/>
    <s v="年間"/>
    <m/>
    <n v="1"/>
    <n v="33000"/>
    <n v="33000"/>
    <d v="2020-06-20T00:00:00"/>
    <d v="2020-06-01T00:00:00"/>
    <s v="～"/>
    <d v="2025-05-31T00:00:00"/>
  </r>
  <r>
    <x v="3"/>
    <s v="ＰＴ営・営業６部２課"/>
    <s v="遠藤"/>
    <s v="FSC"/>
    <s v="首都圏２部１課"/>
    <s v="神宮前１２３ビル"/>
    <s v="150-0001"/>
    <s v="東京都"/>
    <s v="渋谷区神宮前１－１０－３７"/>
    <m/>
    <m/>
    <m/>
    <m/>
    <s v="パナソニック株式会社　ライフソリューションズ社"/>
    <s v="105-8301"/>
    <s v="東京都港区東新橋1-5-1　パナソニック汐留ビル"/>
    <s v="東京特需営業所"/>
    <s v="03-6218-1590"/>
    <s v="03-6218-1589"/>
    <s v="相鉄企業株式会社"/>
    <m/>
    <s v="東京都新橋二丁目１０－５新橋原ビル６階"/>
    <s v="営業開発部　首都圏担当"/>
    <s v="03-5157-2617"/>
    <s v="03-5175-2618"/>
    <n v="5"/>
    <s v="年間"/>
    <m/>
    <n v="1"/>
    <n v="33000"/>
    <n v="33000"/>
    <d v="2020-06-20T00:00:00"/>
    <d v="2020-06-01T00:00:00"/>
    <s v="～"/>
    <d v="2025-05-31T00:00:00"/>
  </r>
  <r>
    <x v="3"/>
    <s v="ＰＴ営・営業６部２課"/>
    <s v="遠藤"/>
    <s v="FSC"/>
    <s v="首都圏２部１課"/>
    <s v="神宮前１２３ビル"/>
    <s v="150-0001"/>
    <s v="東京都"/>
    <s v="渋谷区神宮前１－１０－３７"/>
    <m/>
    <m/>
    <m/>
    <m/>
    <s v="パナソニック株式会社　ライフソリューションズ社"/>
    <s v="105-8301"/>
    <s v="東京都港区東新橋1-5-1　パナソニック汐留ビル"/>
    <s v="東京特需営業所"/>
    <s v="03-6218-1590"/>
    <s v="03-6218-1589"/>
    <s v="相鉄企業株式会社"/>
    <m/>
    <s v="東京都新橋二丁目１０－５新橋原ビル６階"/>
    <s v="営業開発部　首都圏担当"/>
    <s v="03-5157-2617"/>
    <s v="03-5175-2618"/>
    <n v="5"/>
    <s v="年間"/>
    <m/>
    <n v="1"/>
    <n v="33000"/>
    <n v="33000"/>
    <d v="2020-06-20T00:00:00"/>
    <d v="2020-06-01T00:00:00"/>
    <s v="～"/>
    <d v="2025-05-31T00:00:00"/>
  </r>
  <r>
    <x v="3"/>
    <s v="ＰＴ営・営業６部２課"/>
    <s v="遠藤"/>
    <s v="FSC"/>
    <s v="首都圏２部１課"/>
    <s v="神宮前１２３ビル"/>
    <s v="150-0001"/>
    <s v="東京都"/>
    <s v="渋谷区神宮前１－１０－３７"/>
    <m/>
    <m/>
    <m/>
    <m/>
    <s v="パナソニック株式会社　ライフソリューションズ社"/>
    <s v="105-8301"/>
    <s v="東京都港区東新橋1-5-1　パナソニック汐留ビル"/>
    <s v="東京特需営業所"/>
    <s v="03-6218-1590"/>
    <s v="03-6218-1589"/>
    <s v="相鉄企業株式会社"/>
    <m/>
    <s v="東京都新橋二丁目１０－５新橋原ビル６階"/>
    <s v="営業開発部　首都圏担当"/>
    <s v="03-5157-2617"/>
    <s v="03-5175-2618"/>
    <n v="5"/>
    <s v="年間"/>
    <m/>
    <n v="1"/>
    <n v="33000"/>
    <n v="33000"/>
    <d v="2020-06-20T00:00:00"/>
    <d v="2020-06-01T00:00:00"/>
    <s v="～"/>
    <d v="2025-05-31T00:00:00"/>
  </r>
  <r>
    <x v="3"/>
    <s v="ＰＴ営・営業６部２課"/>
    <s v="遠藤"/>
    <s v="FSC"/>
    <s v="首都圏２部１課"/>
    <s v="神宮前１２３ビル"/>
    <s v="150-0001"/>
    <s v="東京都"/>
    <s v="渋谷区神宮前１－１０－３７"/>
    <m/>
    <m/>
    <m/>
    <m/>
    <s v="パナソニック株式会社　ライフソリューションズ社"/>
    <s v="105-8301"/>
    <s v="東京都港区東新橋1-5-1　パナソニック汐留ビル"/>
    <s v="東京特需営業所"/>
    <s v="03-6218-1590"/>
    <s v="03-6218-1589"/>
    <s v="相鉄企業株式会社"/>
    <m/>
    <s v="東京都新橋二丁目１０－５新橋原ビル６階"/>
    <s v="営業開発部　首都圏担当"/>
    <s v="03-5157-2617"/>
    <s v="03-5175-2618"/>
    <n v="5"/>
    <s v="年間"/>
    <m/>
    <n v="1"/>
    <n v="7800"/>
    <n v="7800"/>
    <d v="2020-06-20T00:00:00"/>
    <d v="2020-06-01T00:00:00"/>
    <s v="～"/>
    <d v="2025-05-31T00:00:00"/>
  </r>
  <r>
    <x v="3"/>
    <s v="ＰＴ営・営業６部２課"/>
    <s v="遠藤"/>
    <s v="FSC"/>
    <s v="首都圏２部１課"/>
    <s v="神宮前１２３ビル"/>
    <s v="150-0001"/>
    <s v="東京都"/>
    <s v="渋谷区神宮前１－１０－３７"/>
    <m/>
    <m/>
    <m/>
    <m/>
    <s v="パナソニック株式会社　ライフソリューションズ社"/>
    <s v="105-8301"/>
    <s v="東京都港区東新橋1-5-1　パナソニック汐留ビル"/>
    <s v="東京特需営業所"/>
    <s v="03-6218-1590"/>
    <s v="03-6218-1589"/>
    <s v="相鉄企業株式会社"/>
    <m/>
    <s v="東京都新橋二丁目１０－５新橋原ビル６階"/>
    <s v="営業開発部　首都圏担当"/>
    <s v="03-5157-2617"/>
    <s v="03-5175-2618"/>
    <n v="5"/>
    <s v="年間"/>
    <m/>
    <n v="1"/>
    <n v="7800"/>
    <n v="7800"/>
    <d v="2020-06-20T00:00:00"/>
    <d v="2020-06-01T00:00:00"/>
    <s v="～"/>
    <d v="2025-05-31T00:00:00"/>
  </r>
  <r>
    <x v="3"/>
    <s v="ＰＴ営・営業６部２課"/>
    <s v="遠藤"/>
    <s v="FSC"/>
    <s v="首都圏２部１課"/>
    <s v="神宮前１２３ビル"/>
    <s v="150-0001"/>
    <s v="東京都"/>
    <s v="渋谷区神宮前１－１０－３７"/>
    <m/>
    <m/>
    <m/>
    <m/>
    <s v="パナソニック株式会社　ライフソリューションズ社"/>
    <s v="105-8301"/>
    <s v="東京都港区東新橋1-5-1　パナソニック汐留ビル"/>
    <s v="東京特需営業所"/>
    <s v="03-6218-1590"/>
    <s v="03-6218-1589"/>
    <s v="相鉄企業株式会社"/>
    <m/>
    <s v="東京都新橋二丁目１０－５新橋原ビル６階"/>
    <s v="営業開発部　首都圏担当"/>
    <s v="03-5157-2617"/>
    <s v="03-5175-2618"/>
    <n v="5"/>
    <s v="年間"/>
    <m/>
    <n v="1"/>
    <n v="7800"/>
    <n v="7800"/>
    <d v="2020-06-20T00:00:00"/>
    <d v="2020-06-01T00:00:00"/>
    <s v="～"/>
    <d v="2025-05-31T00:00:00"/>
  </r>
  <r>
    <x v="3"/>
    <s v="ＰＴ営・営業６部２課"/>
    <s v="遠藤"/>
    <s v="FSC"/>
    <s v="首都圏２部１課"/>
    <s v="神宮前１２３ビル"/>
    <s v="150-0001"/>
    <s v="東京都"/>
    <s v="渋谷区神宮前１－１０－３７"/>
    <m/>
    <m/>
    <m/>
    <m/>
    <s v="パナソニック株式会社　ライフソリューションズ社"/>
    <s v="105-8301"/>
    <s v="東京都港区東新橋1-5-1　パナソニック汐留ビル"/>
    <s v="東京特需営業所"/>
    <s v="03-6218-1590"/>
    <s v="03-6218-1589"/>
    <s v="相鉄企業株式会社"/>
    <m/>
    <s v="東京都新橋二丁目１０－５新橋原ビル６階"/>
    <s v="営業開発部　首都圏担当"/>
    <s v="03-5157-2617"/>
    <s v="03-5175-2618"/>
    <n v="5"/>
    <s v="年間"/>
    <m/>
    <n v="1"/>
    <n v="96600"/>
    <n v="96600"/>
    <d v="2020-06-20T00:00:00"/>
    <d v="2020-06-01T00:00:00"/>
    <s v="～"/>
    <d v="2025-05-31T00:00:00"/>
  </r>
  <r>
    <x v="4"/>
    <s v="ＰＴ営・営業６部２課"/>
    <s v="遠藤"/>
    <s v="FSC"/>
    <s v="首都圏２部１課"/>
    <s v="株式会社富士通エフサス"/>
    <s v="102-8305"/>
    <s v="東京都"/>
    <s v="千代田区九段南1-2-1　九段第3合同庁舎18階"/>
    <s v="東京-CS"/>
    <s v="池田肇"/>
    <s v="090-6795-2867"/>
    <m/>
    <s v="パナソニックＬＳネットワークス株式会社"/>
    <s v="105-0021"/>
    <s v="東京都港区東新橋２－１２－７　住友東新橋ビル２号館"/>
    <s v="営業部"/>
    <s v="03-6402-5300"/>
    <s v="03-6402-5305"/>
    <s v="株式会社富士通エフサス"/>
    <s v="102-8305"/>
    <s v="東京都千代田区九段南1-2-1　九段第3合同庁舎18階"/>
    <s v="東京-CS"/>
    <s v="090-6795-2867"/>
    <m/>
    <n v="5"/>
    <s v="年間"/>
    <m/>
    <n v="1"/>
    <n v="21180"/>
    <n v="21180"/>
    <d v="2020-06-20T00:00:00"/>
    <d v="2020-06-01T00:00:00"/>
    <s v="～"/>
    <d v="2025-05-31T00:00:00"/>
  </r>
  <r>
    <x v="4"/>
    <s v="ＰＴ営・営業６部２課"/>
    <s v="遠藤"/>
    <s v="FSC"/>
    <s v="首都圏２部１課"/>
    <s v="株式会社富士通エフサス"/>
    <s v="102-8305"/>
    <s v="東京都"/>
    <s v="千代田区九段南1-2-1　九段第3合同庁舎18階"/>
    <s v="東京-CS"/>
    <s v="池田肇"/>
    <s v="090-6795-2867"/>
    <m/>
    <s v="パナソニックＬＳネットワークス株式会社"/>
    <s v="105-0021"/>
    <s v="東京都港区東新橋２－１２－７　住友東新橋ビル２号館"/>
    <s v="営業部"/>
    <s v="03-6402-5300"/>
    <s v="03-6402-5305"/>
    <s v="株式会社富士通エフサス"/>
    <s v="102-8305"/>
    <s v="東京都千代田区九段南1-2-1　九段第3合同庁舎18階"/>
    <s v="東京-CS"/>
    <s v="090-6795-2867"/>
    <m/>
    <n v="5"/>
    <s v="年間"/>
    <m/>
    <n v="1"/>
    <n v="21180"/>
    <n v="21180"/>
    <d v="2020-06-20T00:00:00"/>
    <d v="2020-06-01T00:00:00"/>
    <s v="～"/>
    <d v="2025-05-31T00:00:00"/>
  </r>
  <r>
    <x v="4"/>
    <s v="ＰＴ営・営業６部２課"/>
    <s v="遠藤"/>
    <s v="FSC"/>
    <s v="首都圏２部１課"/>
    <s v="株式会社富士通エフサス"/>
    <s v="102-8305"/>
    <s v="東京都"/>
    <s v="千代田区九段南1-2-1　九段第3合同庁舎18階"/>
    <s v="東京-CS"/>
    <s v="池田肇"/>
    <s v="090-6795-2867"/>
    <m/>
    <s v="パナソニックＬＳネットワークス株式会社"/>
    <s v="105-0021"/>
    <s v="東京都港区東新橋２－１２－７　住友東新橋ビル２号館"/>
    <s v="営業部"/>
    <s v="03-6402-5300"/>
    <s v="03-6402-5305"/>
    <s v="株式会社富士通エフサス"/>
    <s v="102-8305"/>
    <s v="東京都千代田区九段南1-2-1　九段第3合同庁舎18階"/>
    <s v="東京-CS"/>
    <s v="090-6795-2867"/>
    <m/>
    <n v="5"/>
    <s v="年間"/>
    <m/>
    <n v="1"/>
    <n v="70800"/>
    <n v="70800"/>
    <d v="2020-06-20T00:00:00"/>
    <d v="2020-06-01T00:00:00"/>
    <s v="～"/>
    <d v="2025-05-31T00:00:00"/>
  </r>
  <r>
    <x v="5"/>
    <s v="ＰＴ営・営業４部イン５課"/>
    <s v="緒方"/>
    <s v="FSC"/>
    <s v="九州部１課"/>
    <s v="公益財団法人佐賀県地域産業支援センター　九州シンクロトロン光研究センター"/>
    <s v="841-0005"/>
    <s v="佐賀県"/>
    <s v="鳥栖市弥生が丘8丁目7番地"/>
    <s v=" 総務課"/>
    <s v="村岡　真理子"/>
    <s v="0942-83-5017"/>
    <s v="0942-83-5196"/>
    <s v="富士警備保障株式会社"/>
    <s v="849-0937"/>
    <s v="佐賀県佐賀市鍋島２丁目５－２１"/>
    <s v="営業部システム課"/>
    <s v="0952-31-3251"/>
    <s v="0952-32-1934"/>
    <s v="公益財団法人佐賀県地域産業支援センター　九州シンクロトロン光研究センター"/>
    <s v="841-0005"/>
    <s v="佐賀県鳥栖市弥生が丘8丁目7番地"/>
    <s v=" 総務課"/>
    <s v="0942-83-5017"/>
    <s v="0942-83-5196"/>
    <n v="5"/>
    <s v="年間"/>
    <m/>
    <n v="1"/>
    <n v="24060"/>
    <n v="24060"/>
    <d v="2020-05-20T00:00:00"/>
    <d v="2020-05-05T00:00:00"/>
    <s v="～"/>
    <d v="2025-05-04T00:00:00"/>
  </r>
  <r>
    <x v="5"/>
    <s v="ＰＴ営・営業４部イン５課"/>
    <s v="緒方"/>
    <s v="FSC"/>
    <s v="九州部１課"/>
    <s v="公益財団法人佐賀県地域産業支援センター　九州シンクロトロン光研究センター"/>
    <s v="841-0005"/>
    <s v="佐賀県"/>
    <s v="鳥栖市弥生が丘8丁目7番地"/>
    <s v=" 総務課"/>
    <s v="村岡　真理子"/>
    <s v="0942-83-5017"/>
    <s v="0942-83-5196"/>
    <s v="富士警備保障株式会社"/>
    <s v="849-0937"/>
    <s v="佐賀県佐賀市鍋島２丁目５－２１"/>
    <s v="営業部システム課"/>
    <s v="0952-31-3251"/>
    <s v="0952-32-1934"/>
    <s v="公益財団法人佐賀県地域産業支援センター　九州シンクロトロン光研究センター"/>
    <s v="841-0005"/>
    <s v="佐賀県鳥栖市弥生が丘8丁目7番地"/>
    <s v=" 総務課"/>
    <s v="0942-83-5017"/>
    <s v="0942-83-5196"/>
    <n v="5"/>
    <s v="年間"/>
    <m/>
    <n v="1"/>
    <n v="24060"/>
    <n v="24060"/>
    <d v="2020-05-20T00:00:00"/>
    <d v="2020-05-05T00:00:00"/>
    <s v="～"/>
    <d v="2025-05-04T00:00:00"/>
  </r>
  <r>
    <x v="5"/>
    <s v="ＰＴ営・営業４部イン５課"/>
    <s v="緒方"/>
    <s v="FSC"/>
    <s v="九州部１課"/>
    <s v="公益財団法人佐賀県地域産業支援センター　九州シンクロトロン光研究センター"/>
    <s v="841-0005"/>
    <s v="佐賀県"/>
    <s v="鳥栖市弥生が丘8丁目7番地"/>
    <s v=" 総務課"/>
    <s v="村岡　真理子"/>
    <s v="0942-83-5017"/>
    <s v="0942-83-5196"/>
    <s v="富士警備保障株式会社"/>
    <s v="849-0937"/>
    <s v="佐賀県佐賀市鍋島２丁目５－２１"/>
    <s v="営業部システム課"/>
    <s v="0952-31-3251"/>
    <s v="0952-32-1934"/>
    <s v="公益財団法人佐賀県地域産業支援センター　九州シンクロトロン光研究センター"/>
    <s v="841-0005"/>
    <s v="佐賀県鳥栖市弥生が丘8丁目7番地"/>
    <s v=" 総務課"/>
    <s v="0942-83-5017"/>
    <s v="0942-83-5196"/>
    <n v="5"/>
    <s v="年間"/>
    <m/>
    <n v="1"/>
    <n v="24060"/>
    <n v="24060"/>
    <d v="2020-05-20T00:00:00"/>
    <d v="2020-05-05T00:00:00"/>
    <s v="～"/>
    <d v="2025-05-04T00:00:00"/>
  </r>
  <r>
    <x v="5"/>
    <s v="ＰＴ営・営業４部イン５課"/>
    <s v="緒方"/>
    <s v="FSC"/>
    <s v="九州部１課"/>
    <s v="公益財団法人佐賀県地域産業支援センター　九州シンクロトロン光研究センター"/>
    <s v="841-0005"/>
    <s v="佐賀県"/>
    <s v="鳥栖市弥生が丘8丁目7番地"/>
    <s v=" 総務課"/>
    <s v="村岡　真理子"/>
    <s v="0942-83-5017"/>
    <s v="0942-83-5196"/>
    <s v="富士警備保障株式会社"/>
    <s v="849-0937"/>
    <s v="佐賀県佐賀市鍋島２丁目５－２１"/>
    <s v="営業部システム課"/>
    <s v="0952-31-3251"/>
    <s v="0952-32-1934"/>
    <s v="公益財団法人佐賀県地域産業支援センター　九州シンクロトロン光研究センター"/>
    <s v="841-0005"/>
    <s v="佐賀県鳥栖市弥生が丘8丁目7番地"/>
    <s v=" 総務課"/>
    <s v="0942-83-5017"/>
    <s v="0942-83-5196"/>
    <n v="5"/>
    <s v="年間"/>
    <m/>
    <n v="1"/>
    <n v="24060"/>
    <n v="24060"/>
    <d v="2020-05-20T00:00:00"/>
    <d v="2020-05-05T00:00:00"/>
    <s v="～"/>
    <d v="2025-05-04T00:00:00"/>
  </r>
  <r>
    <x v="5"/>
    <s v="ＰＴ営・営業４部イン５課"/>
    <s v="緒方"/>
    <s v="FSC"/>
    <s v="九州部１課"/>
    <s v="公益財団法人佐賀県地域産業支援センター　九州シンクロトロン光研究センター"/>
    <s v="841-0005"/>
    <s v="佐賀県"/>
    <s v="鳥栖市弥生が丘8丁目7番地"/>
    <s v=" 総務課"/>
    <s v="村岡　真理子"/>
    <s v="0942-83-5017"/>
    <s v="0942-83-5196"/>
    <s v="富士警備保障株式会社"/>
    <s v="849-0937"/>
    <s v="佐賀県佐賀市鍋島２丁目５－２１"/>
    <s v="営業部システム課"/>
    <s v="0952-31-3251"/>
    <s v="0952-32-1934"/>
    <s v="公益財団法人佐賀県地域産業支援センター　九州シンクロトロン光研究センター"/>
    <s v="841-0005"/>
    <s v="佐賀県鳥栖市弥生が丘8丁目7番地"/>
    <s v=" 総務課"/>
    <s v="0942-83-5017"/>
    <s v="0942-83-5196"/>
    <n v="5"/>
    <s v="年間"/>
    <m/>
    <n v="1"/>
    <n v="24060"/>
    <n v="24060"/>
    <d v="2020-05-20T00:00:00"/>
    <d v="2020-05-05T00:00:00"/>
    <s v="～"/>
    <d v="2025-05-04T00:00:00"/>
  </r>
  <r>
    <x v="5"/>
    <s v="ＰＴ営・営業４部イン５課"/>
    <s v="緒方"/>
    <s v="FSC"/>
    <s v="九州部１課"/>
    <s v="公益財団法人佐賀県地域産業支援センター　九州シンクロトロン光研究センター"/>
    <s v="841-0005"/>
    <s v="佐賀県"/>
    <s v="鳥栖市弥生が丘8丁目7番地"/>
    <s v=" 総務課"/>
    <s v="村岡　真理子"/>
    <s v="0942-83-5017"/>
    <s v="0942-83-5196"/>
    <s v="富士警備保障株式会社"/>
    <s v="849-0937"/>
    <s v="佐賀県佐賀市鍋島２丁目５－２１"/>
    <s v="営業部システム課"/>
    <s v="0952-31-3251"/>
    <s v="0952-32-1934"/>
    <s v="公益財団法人佐賀県地域産業支援センター　九州シンクロトロン光研究センター"/>
    <s v="841-0005"/>
    <s v="佐賀県鳥栖市弥生が丘8丁目7番地"/>
    <s v=" 総務課"/>
    <s v="0942-83-5017"/>
    <s v="0942-83-5196"/>
    <n v="5"/>
    <s v="年間"/>
    <m/>
    <n v="1"/>
    <n v="24060"/>
    <n v="24060"/>
    <d v="2020-05-20T00:00:00"/>
    <d v="2020-05-05T00:00:00"/>
    <s v="～"/>
    <d v="2025-05-04T00:00:00"/>
  </r>
  <r>
    <x v="5"/>
    <s v="ＰＴ営・営業４部イン５課"/>
    <s v="緒方"/>
    <s v="FSC"/>
    <s v="九州部１課"/>
    <s v="公益財団法人佐賀県地域産業支援センター　九州シンクロトロン光研究センター"/>
    <s v="841-0005"/>
    <s v="佐賀県"/>
    <s v="鳥栖市弥生が丘8丁目7番地"/>
    <s v=" 総務課"/>
    <s v="村岡　真理子"/>
    <s v="0942-83-5017"/>
    <s v="0942-83-5196"/>
    <s v="富士警備保障株式会社"/>
    <s v="849-0937"/>
    <s v="佐賀県佐賀市鍋島２丁目５－２１"/>
    <s v="営業部システム課"/>
    <s v="0952-31-3251"/>
    <s v="0952-32-1934"/>
    <s v="公益財団法人佐賀県地域産業支援センター　九州シンクロトロン光研究センター"/>
    <s v="841-0005"/>
    <s v="佐賀県鳥栖市弥生が丘8丁目7番地"/>
    <s v=" 総務課"/>
    <s v="0942-83-5017"/>
    <s v="0942-83-5196"/>
    <n v="5"/>
    <s v="年間"/>
    <m/>
    <n v="1"/>
    <n v="24060"/>
    <n v="24060"/>
    <d v="2020-05-20T00:00:00"/>
    <d v="2020-05-05T00:00:00"/>
    <s v="～"/>
    <d v="2025-05-04T00:00:00"/>
  </r>
  <r>
    <x v="5"/>
    <s v="ＰＴ営・営業４部イン５課"/>
    <s v="緒方"/>
    <s v="FSC"/>
    <s v="九州部１課"/>
    <s v="公益財団法人佐賀県地域産業支援センター　九州シンクロトロン光研究センター"/>
    <s v="841-0005"/>
    <s v="佐賀県"/>
    <s v="鳥栖市弥生が丘8丁目7番地"/>
    <s v=" 総務課"/>
    <s v="村岡　真理子"/>
    <s v="0942-83-5017"/>
    <s v="0942-83-5196"/>
    <s v="富士警備保障株式会社"/>
    <s v="849-0937"/>
    <s v="佐賀県佐賀市鍋島２丁目５－２１"/>
    <s v="営業部システム課"/>
    <s v="0952-31-3251"/>
    <s v="0952-32-1934"/>
    <s v="公益財団法人佐賀県地域産業支援センター　九州シンクロトロン光研究センター"/>
    <s v="841-0005"/>
    <s v="佐賀県鳥栖市弥生が丘8丁目7番地"/>
    <s v=" 総務課"/>
    <s v="0942-83-5017"/>
    <s v="0942-83-5196"/>
    <n v="5"/>
    <s v="年間"/>
    <m/>
    <n v="1"/>
    <n v="23100"/>
    <n v="23100"/>
    <d v="2020-05-20T00:00:00"/>
    <d v="2020-05-05T00:00:00"/>
    <s v="～"/>
    <d v="2025-05-04T00:00:00"/>
  </r>
  <r>
    <x v="5"/>
    <s v="ＰＴ営・営業４部イン５課"/>
    <s v="緒方"/>
    <s v="FSC"/>
    <s v="九州部１課"/>
    <s v="公益財団法人佐賀県地域産業支援センター　九州シンクロトロン光研究センター"/>
    <s v="841-0005"/>
    <s v="佐賀県"/>
    <s v="鳥栖市弥生が丘8丁目7番地"/>
    <s v=" 総務課"/>
    <s v="村岡　真理子"/>
    <s v="0942-83-5017"/>
    <s v="0942-83-5196"/>
    <s v="富士警備保障株式会社"/>
    <s v="849-0937"/>
    <s v="佐賀県佐賀市鍋島２丁目５－２１"/>
    <s v="営業部システム課"/>
    <s v="0952-31-3251"/>
    <s v="0952-32-1934"/>
    <s v="公益財団法人佐賀県地域産業支援センター　九州シンクロトロン光研究センター"/>
    <s v="841-0005"/>
    <s v="佐賀県鳥栖市弥生が丘8丁目7番地"/>
    <s v=" 総務課"/>
    <s v="0942-83-5017"/>
    <s v="0942-83-5196"/>
    <n v="5"/>
    <s v="年間"/>
    <m/>
    <n v="1"/>
    <n v="116400"/>
    <n v="116400"/>
    <d v="2020-05-20T00:00:00"/>
    <d v="2020-05-05T00:00:00"/>
    <s v="～"/>
    <d v="2025-05-04T00:00:00"/>
  </r>
  <r>
    <x v="6"/>
    <s v="ＰＴ営・営業６部２課"/>
    <s v="遠藤"/>
    <s v="FSC"/>
    <s v="首都圏２部１課"/>
    <s v="日野市役所"/>
    <s v="191-0016"/>
    <s v="東京都"/>
    <s v="日野市神明1-11-16 防災情報センター"/>
    <s v="総務部　情報システム課"/>
    <s v="中村"/>
    <s v="042-514-8969"/>
    <s v="042-582-0917"/>
    <s v="パナソニックＬＳネットワークス株式会社"/>
    <s v="105-0021"/>
    <s v="東京都港区東新橋２－１２－７　住友東新橋ビル２号館"/>
    <s v="営業部"/>
    <s v="03-6402-5300"/>
    <s v="03-6402-5305"/>
    <s v="日野市役所"/>
    <s v="191-0016"/>
    <s v="東京都日野市神明1-11-16 防災情報センター"/>
    <s v="総務部　情報システム課"/>
    <s v="042-514-8969"/>
    <s v="042-582-0917"/>
    <n v="5"/>
    <s v="年間"/>
    <m/>
    <n v="1"/>
    <n v="24000"/>
    <n v="24000"/>
    <d v="2020-06-20T00:00:00"/>
    <d v="2020-06-01T00:00:00"/>
    <s v="～"/>
    <d v="2025-05-31T00:00:00"/>
  </r>
  <r>
    <x v="6"/>
    <s v="ＰＴ営・営業６部２課"/>
    <s v="遠藤"/>
    <s v="FSC"/>
    <s v="首都圏２部１課"/>
    <s v="日野市役所"/>
    <s v="191-0016"/>
    <s v="東京都"/>
    <s v="日野市神明1-11-16 防災情報センター"/>
    <s v="総務部　情報システム課"/>
    <s v="中村"/>
    <s v="042-514-8969"/>
    <s v="042-582-0917"/>
    <s v="パナソニックＬＳネットワークス株式会社"/>
    <s v="105-0021"/>
    <s v="東京都港区東新橋２－１２－７　住友東新橋ビル２号館"/>
    <s v="営業部"/>
    <s v="03-6402-5300"/>
    <s v="03-6402-5305"/>
    <s v="日野市役所"/>
    <s v="191-0016"/>
    <s v="東京都日野市神明1-11-16 防災情報センター"/>
    <s v="総務部　情報システム課"/>
    <s v="042-514-8969"/>
    <s v="042-582-0917"/>
    <n v="5"/>
    <s v="年間"/>
    <m/>
    <n v="1"/>
    <n v="24000"/>
    <n v="24000"/>
    <d v="2020-06-20T00:00:00"/>
    <d v="2020-06-01T00:00:00"/>
    <s v="～"/>
    <d v="2025-05-31T00:00:00"/>
  </r>
  <r>
    <x v="6"/>
    <s v="ＰＴ営・営業６部２課"/>
    <s v="遠藤"/>
    <s v="FSC"/>
    <s v="首都圏２部１課"/>
    <s v="日野市役所"/>
    <s v="191-0016"/>
    <s v="東京都"/>
    <s v="日野市神明1-11-16 防災情報センター"/>
    <s v="総務部　情報システム課"/>
    <s v="中村"/>
    <s v="042-514-8969"/>
    <s v="042-582-0917"/>
    <s v="パナソニックＬＳネットワークス株式会社"/>
    <s v="105-0021"/>
    <s v="東京都港区東新橋２－１２－７　住友東新橋ビル２号館"/>
    <s v="営業部"/>
    <s v="03-6402-5300"/>
    <s v="03-6402-5305"/>
    <s v="日野市役所"/>
    <s v="191-0016"/>
    <s v="東京都日野市神明1-11-16 防災情報センター"/>
    <s v="総務部　情報システム課"/>
    <s v="042-514-8969"/>
    <s v="042-582-0917"/>
    <n v="5"/>
    <s v="年間"/>
    <m/>
    <n v="1"/>
    <n v="20220"/>
    <n v="20220"/>
    <d v="2020-06-20T00:00:00"/>
    <d v="2020-06-01T00:00:00"/>
    <s v="～"/>
    <d v="2025-05-31T00:00:00"/>
  </r>
  <r>
    <x v="6"/>
    <s v="ＰＴ営・営業６部２課"/>
    <s v="遠藤"/>
    <s v="FSC"/>
    <s v="首都圏２部１課"/>
    <s v="日野市役所"/>
    <s v="191-0016"/>
    <s v="東京都"/>
    <s v="日野市神明1-11-16 防災情報センター"/>
    <s v="総務部　情報システム課"/>
    <s v="中村"/>
    <s v="042-514-8969"/>
    <s v="042-582-0917"/>
    <s v="パナソニックＬＳネットワークス株式会社"/>
    <s v="105-0021"/>
    <s v="東京都港区東新橋２－１２－７　住友東新橋ビル２号館"/>
    <s v="営業部"/>
    <s v="03-6402-5300"/>
    <s v="03-6402-5305"/>
    <s v="日野市役所"/>
    <s v="191-0016"/>
    <s v="東京都日野市神明1-11-16 防災情報センター"/>
    <s v="総務部　情報システム課"/>
    <s v="042-514-8969"/>
    <s v="042-582-0917"/>
    <n v="5"/>
    <s v="年間"/>
    <m/>
    <n v="1"/>
    <n v="24000"/>
    <n v="24000"/>
    <d v="2020-06-20T00:00:00"/>
    <d v="2020-06-01T00:00:00"/>
    <s v="～"/>
    <d v="2025-05-31T00:00:00"/>
  </r>
  <r>
    <x v="6"/>
    <s v="ＰＴ営・営業６部２課"/>
    <s v="遠藤"/>
    <s v="FSC"/>
    <s v="首都圏２部１課"/>
    <s v="日野市役所"/>
    <s v="191-0016"/>
    <s v="東京都"/>
    <s v="日野市神明1-11-16 防災情報センター"/>
    <s v="総務部　情報システム課"/>
    <s v="中村"/>
    <s v="042-514-8969"/>
    <s v="042-582-0917"/>
    <s v="パナソニックＬＳネットワークス株式会社"/>
    <s v="105-0021"/>
    <s v="東京都港区東新橋２－１２－７　住友東新橋ビル２号館"/>
    <s v="営業部"/>
    <s v="03-6402-5300"/>
    <s v="03-6402-5305"/>
    <s v="日野市役所"/>
    <s v="191-0016"/>
    <s v="東京都日野市神明1-11-16 防災情報センター"/>
    <s v="総務部　情報システム課"/>
    <s v="042-514-8969"/>
    <s v="042-582-0917"/>
    <n v="5"/>
    <s v="年間"/>
    <m/>
    <n v="1"/>
    <n v="24000"/>
    <n v="24000"/>
    <d v="2020-06-20T00:00:00"/>
    <d v="2020-06-01T00:00:00"/>
    <s v="～"/>
    <d v="2025-05-31T00:00:00"/>
  </r>
  <r>
    <x v="6"/>
    <s v="ＰＴ営・営業６部２課"/>
    <s v="遠藤"/>
    <s v="FSC"/>
    <s v="首都圏２部１課"/>
    <s v="日野市役所"/>
    <s v="191-8686"/>
    <s v="東京都"/>
    <s v="日野市神明1-12-1"/>
    <s v="総務部　情報システム課"/>
    <s v="中村"/>
    <s v="042-514-8969"/>
    <s v="042-582-0917"/>
    <s v="パナソニックＬＳネットワークス株式会社"/>
    <s v="105-0021"/>
    <s v="東京都港区東新橋２－１２－７　住友東新橋ビル２号館"/>
    <s v="営業部"/>
    <s v="03-6402-5300"/>
    <s v="03-6402-5305"/>
    <s v="日野市役所"/>
    <s v="191-0016"/>
    <s v="東京都日野市神明1-11-16 防災情報センター"/>
    <s v="総務部　情報システム課"/>
    <s v="042-514-8969"/>
    <s v="042-582-0917"/>
    <n v="5"/>
    <s v="年間"/>
    <m/>
    <n v="1"/>
    <n v="24000"/>
    <n v="24000"/>
    <d v="2020-06-20T00:00:00"/>
    <d v="2020-06-01T00:00:00"/>
    <s v="～"/>
    <d v="2025-05-31T00:00:00"/>
  </r>
  <r>
    <x v="6"/>
    <s v="ＰＴ営・営業６部２課"/>
    <s v="遠藤"/>
    <s v="FSC"/>
    <s v="首都圏２部１課"/>
    <s v="日野市役所"/>
    <s v="191-0016"/>
    <s v="東京都"/>
    <s v="日野市神明1-11-16 防災情報センター"/>
    <s v="総務部　情報システム課"/>
    <s v="中村"/>
    <s v="042-514-8969"/>
    <s v="042-582-0917"/>
    <s v="パナソニックＬＳネットワークス株式会社"/>
    <s v="105-0021"/>
    <s v="東京都港区東新橋２－１２－７　住友東新橋ビル２号館"/>
    <s v="営業部"/>
    <s v="03-6402-5300"/>
    <s v="03-6402-5305"/>
    <s v="日野市役所"/>
    <s v="191-0016"/>
    <s v="東京都日野市神明1-11-16 防災情報センター"/>
    <s v="総務部　情報システム課"/>
    <s v="042-514-8969"/>
    <s v="042-582-0917"/>
    <n v="5"/>
    <s v="年間"/>
    <m/>
    <n v="1"/>
    <n v="301200"/>
    <n v="301200"/>
    <d v="2020-06-20T00:00:00"/>
    <d v="2020-06-01T00:00:00"/>
    <s v="～"/>
    <d v="2025-05-31T00:00:00"/>
  </r>
  <r>
    <x v="7"/>
    <s v="ＰＴ営・営業４部イン３課"/>
    <s v="村上"/>
    <s v="FSC"/>
    <s v="中日本部２課"/>
    <s v="三菱重工株式会社 大江工場   "/>
    <s v="455-0024"/>
    <s v="愛知県"/>
    <s v="名古屋市港区大江町１０"/>
    <s v="三重重工内 ＡＬＳＯＫ詰所 "/>
    <s v="東 八周男"/>
    <s v="090-444-5128"/>
    <m/>
    <s v="綜合警備保障株式会社"/>
    <s v="453-0851"/>
    <s v="愛知県名古屋市中村区畑江町７－１－１"/>
    <s v="名古屋支社"/>
    <s v="052-486-6100"/>
    <s v="052-486-6109"/>
    <s v="三菱重工株式会社 大江工場"/>
    <s v="455-0024"/>
    <s v="愛知県名古屋市港区大江町１０"/>
    <s v="名古屋支社"/>
    <s v="090-444-5128"/>
    <s v="052-486-6109"/>
    <n v="5"/>
    <s v="年間"/>
    <m/>
    <n v="1"/>
    <n v="25920"/>
    <n v="25920"/>
    <d v="2020-06-20T00:00:00"/>
    <d v="2020-06-21T00:00:00"/>
    <s v="～"/>
    <d v="2025-06-20T00:00:00"/>
  </r>
  <r>
    <x v="7"/>
    <s v="ＰＴ営・営業４部イン３課"/>
    <s v="村上"/>
    <s v="FSC"/>
    <s v="中日本部２課"/>
    <s v="三菱重工株式会社 大江工場   "/>
    <s v="455-0024"/>
    <s v="愛知県"/>
    <s v="名古屋市港区大江町１０"/>
    <s v="三重重工内 ＡＬＳＯＫ詰所 "/>
    <s v="東 八周男"/>
    <s v="090-444-5128"/>
    <m/>
    <s v="綜合警備保障株式会社"/>
    <s v="453-0851"/>
    <s v="愛知県名古屋市中村区畑江町７－１－１"/>
    <s v="名古屋支社"/>
    <s v="052-486-6100"/>
    <s v="052-486-6109"/>
    <s v="三菱重工株式会社 大江工場"/>
    <s v="455-0024"/>
    <s v="愛知県名古屋市港区大江町１０"/>
    <s v="名古屋支社"/>
    <s v="090-444-5128"/>
    <s v="052-486-6109"/>
    <n v="5"/>
    <s v="年間"/>
    <m/>
    <n v="1"/>
    <n v="25920"/>
    <n v="25920"/>
    <d v="2020-06-20T00:00:00"/>
    <d v="2020-06-21T00:00:00"/>
    <s v="～"/>
    <d v="2025-06-20T00:00:00"/>
  </r>
  <r>
    <x v="7"/>
    <s v="ＰＴ営・営業４部イン３課"/>
    <s v="村上"/>
    <s v="FSC"/>
    <s v="中日本部２課"/>
    <s v="三菱重工株式会社 大江工場   "/>
    <s v="455-0024"/>
    <s v="愛知県"/>
    <s v="名古屋市港区大江町１０"/>
    <s v="三重重工内 ＡＬＳＯＫ詰所 "/>
    <s v="東 八周男"/>
    <s v="090-444-5128"/>
    <m/>
    <s v="綜合警備保障株式会社"/>
    <s v="453-0851"/>
    <s v="愛知県名古屋市中村区畑江町７－１－１"/>
    <s v="名古屋支社"/>
    <s v="052-486-6100"/>
    <s v="052-486-6109"/>
    <s v="三菱重工株式会社 大江工場"/>
    <s v="455-0024"/>
    <s v="愛知県名古屋市港区大江町１０"/>
    <s v="名古屋支社"/>
    <s v="090-444-5128"/>
    <s v="052-486-6109"/>
    <n v="5"/>
    <s v="年間"/>
    <m/>
    <n v="1"/>
    <n v="105000"/>
    <n v="105000"/>
    <d v="2020-06-20T00:00:00"/>
    <d v="2020-06-21T00:00:00"/>
    <s v="～"/>
    <d v="2025-06-20T00:00:00"/>
  </r>
  <r>
    <x v="7"/>
    <s v="ＰＴ営・営業４部イン３課"/>
    <s v="村上"/>
    <s v="FSC"/>
    <s v="中日本部２課"/>
    <s v="三菱重工株式会社 大江工場   "/>
    <s v="455-0024"/>
    <s v="愛知県"/>
    <s v="名古屋市港区大江町１０"/>
    <s v="三重重工内 ＡＬＳＯＫ詰所 "/>
    <s v="東 八周男"/>
    <s v="090-444-5128"/>
    <m/>
    <s v="綜合警備保障株式会社"/>
    <s v="453-0851"/>
    <s v="愛知県名古屋市中村区畑江町７－１－１"/>
    <s v="名古屋支社"/>
    <s v="052-486-6100"/>
    <s v="052-486-6109"/>
    <s v="三菱重工株式会社 大江工場"/>
    <s v="455-0024"/>
    <s v="愛知県名古屋市港区大江町１０"/>
    <s v="名古屋支社"/>
    <s v="090-444-5128"/>
    <s v="052-486-6109"/>
    <n v="5"/>
    <s v="年間"/>
    <m/>
    <n v="1"/>
    <n v="105000"/>
    <n v="105000"/>
    <d v="2020-06-20T00:00:00"/>
    <d v="2020-06-21T00:00:00"/>
    <s v="～"/>
    <d v="2025-06-20T00:00:00"/>
  </r>
  <r>
    <x v="8"/>
    <s v="ＰＴ営・営業２部３課"/>
    <s v="桑"/>
    <s v="FSC"/>
    <s v="関西１部２課"/>
    <s v="健康社員食堂 百花"/>
    <s v="671-1121"/>
    <s v="兵庫県"/>
    <s v="姫路市広畑区東新町1-42"/>
    <m/>
    <s v="東　直哉"/>
    <s v="079-236-1471"/>
    <m/>
    <s v="ＹＢＳ株式会社"/>
    <s v="671-1116"/>
    <s v="兵庫県姫路市広畑区正門通3-6-2"/>
    <s v="デジタルサイネージソリューション"/>
    <s v="079-236-1471"/>
    <s v="079-239-9961"/>
    <s v="健康社員食堂 百花"/>
    <s v="671-1121"/>
    <s v="兵庫県姫路市広畑区東新町1-42"/>
    <m/>
    <s v="079-236-1471"/>
    <m/>
    <n v="5"/>
    <s v="年間"/>
    <m/>
    <n v="1"/>
    <n v="69600"/>
    <n v="69600"/>
    <d v="2020-06-20T00:00:00"/>
    <d v="2020-07-01T00:00:00"/>
    <s v="～"/>
    <d v="2025-06-30T00:00:00"/>
  </r>
  <r>
    <x v="8"/>
    <s v="ＰＴ営・営業２部３課"/>
    <s v="桑"/>
    <s v="FSC"/>
    <s v="関西１部２課"/>
    <s v="健康社員食堂 百花"/>
    <s v="671-1121"/>
    <s v="兵庫県"/>
    <s v="姫路市広畑区東新町1-42"/>
    <m/>
    <s v="東　直哉"/>
    <s v="079-236-1471"/>
    <m/>
    <s v="ＹＢＳ株式会社"/>
    <s v="671-1116"/>
    <s v="兵庫県姫路市広畑区正門通3-6-2"/>
    <s v="デジタルサイネージソリューション"/>
    <s v="079-236-1471"/>
    <s v="079-239-9961"/>
    <s v="健康社員食堂 百花"/>
    <s v="671-1121"/>
    <s v="兵庫県姫路市広畑区東新町1-42"/>
    <m/>
    <s v="079-236-1471"/>
    <m/>
    <n v="5"/>
    <s v="年間"/>
    <m/>
    <n v="1"/>
    <n v="20940"/>
    <n v="20940"/>
    <d v="2020-06-20T00:00:00"/>
    <d v="2020-07-01T00:00:00"/>
    <s v="～"/>
    <d v="2025-06-30T00:00:00"/>
  </r>
  <r>
    <x v="8"/>
    <s v="ＰＴ営・営業２部３課"/>
    <s v="桑"/>
    <s v="FSC"/>
    <s v="関西１部２課"/>
    <s v="健康社員食堂 百花"/>
    <s v="671-1121"/>
    <s v="兵庫県"/>
    <s v="姫路市広畑区東新町1-42"/>
    <m/>
    <s v="東　直哉"/>
    <s v="079-236-1471"/>
    <m/>
    <s v="ＹＢＳ株式会社"/>
    <s v="671-1116"/>
    <s v="兵庫県姫路市広畑区正門通3-6-2"/>
    <s v="デジタルサイネージソリューション"/>
    <s v="079-236-1471"/>
    <s v="079-239-9961"/>
    <s v="健康社員食堂 百花"/>
    <s v="671-1121"/>
    <s v="兵庫県姫路市広畑区東新町1-42"/>
    <m/>
    <s v="079-236-1471"/>
    <m/>
    <n v="5"/>
    <s v="年間"/>
    <m/>
    <n v="1"/>
    <n v="20940"/>
    <n v="20940"/>
    <d v="2020-06-20T00:00:00"/>
    <d v="2020-07-01T00:00:00"/>
    <s v="～"/>
    <d v="2025-06-30T00:00:00"/>
  </r>
  <r>
    <x v="8"/>
    <s v="ＰＴ営・営業２部３課"/>
    <s v="桑"/>
    <s v="FSC"/>
    <s v="関西１部２課"/>
    <s v="健康社員食堂 百花"/>
    <s v="671-1121"/>
    <s v="兵庫県"/>
    <s v="姫路市広畑区東新町1-42"/>
    <m/>
    <s v="東　直哉"/>
    <s v="079-236-1471"/>
    <m/>
    <s v="ＹＢＳ株式会社"/>
    <s v="671-1116"/>
    <s v="兵庫県姫路市広畑区正門通3-6-2"/>
    <s v="デジタルサイネージソリューション"/>
    <s v="079-236-1471"/>
    <s v="079-239-9961"/>
    <s v="健康社員食堂 百花"/>
    <s v="671-1121"/>
    <s v="兵庫県姫路市広畑区東新町1-42"/>
    <m/>
    <s v="079-236-1471"/>
    <m/>
    <n v="5"/>
    <s v="年間"/>
    <m/>
    <n v="1"/>
    <n v="20940"/>
    <n v="20940"/>
    <d v="2020-06-20T00:00:00"/>
    <d v="2020-07-01T00:00:00"/>
    <s v="～"/>
    <d v="2025-06-30T00:00:00"/>
  </r>
  <r>
    <x v="8"/>
    <s v="ＰＴ営・営業２部３課"/>
    <s v="桑"/>
    <s v="FSC"/>
    <s v="関西１部２課"/>
    <s v="健康社員食堂 百花"/>
    <s v="671-1121"/>
    <s v="兵庫県"/>
    <s v="姫路市広畑区東新町1-42"/>
    <m/>
    <s v="東　直哉"/>
    <s v="079-236-1471"/>
    <m/>
    <s v="ＹＢＳ株式会社"/>
    <s v="671-1116"/>
    <s v="兵庫県姫路市広畑区正門通3-6-2"/>
    <s v="デジタルサイネージソリューション"/>
    <s v="079-236-1471"/>
    <s v="079-239-9961"/>
    <s v="健康社員食堂 百花"/>
    <s v="671-1121"/>
    <s v="兵庫県姫路市広畑区東新町1-42"/>
    <m/>
    <s v="079-236-1471"/>
    <m/>
    <n v="5"/>
    <s v="年間"/>
    <m/>
    <n v="1"/>
    <n v="20940"/>
    <n v="20940"/>
    <d v="2020-06-20T00:00:00"/>
    <d v="2020-07-01T00:00:00"/>
    <s v="～"/>
    <d v="2025-06-30T00:00:00"/>
  </r>
  <r>
    <x v="9"/>
    <s v="第１営・営業２部１課"/>
    <s v="鈴木"/>
    <s v="FSC"/>
    <s v="東日本部２課"/>
    <s v="長和町役場　道の駅マルメロの駅ながと"/>
    <s v="386-0603"/>
    <s v="長野県"/>
    <s v="長野市小県郡長和町古町２６４３－３"/>
    <m/>
    <s v="新保"/>
    <s v="0268-75-8735"/>
    <s v="0268-75-8736"/>
    <s v="扶桑電通株式会社"/>
    <s v="950-0916"/>
    <s v="新潟県新潟市中央区米山３－１－６３　マルヤマビル"/>
    <m/>
    <s v="025-247-0251"/>
    <s v="025-246-0799"/>
    <s v="長和町役場　道の駅マルメロの駅ながと"/>
    <s v="386-0603"/>
    <s v="長野県長野市小県郡長和町古町２６４３－３"/>
    <m/>
    <s v="0268-75-8735"/>
    <s v="0268-75-8736"/>
    <n v="5"/>
    <s v="年間"/>
    <m/>
    <n v="1"/>
    <n v="24000"/>
    <n v="24000"/>
    <d v="2020-06-20T00:00:00"/>
    <d v="2020-07-01T00:00:00"/>
    <s v="～"/>
    <d v="2025-06-30T00:00:00"/>
  </r>
  <r>
    <x v="9"/>
    <s v="第１営・営業２部１課"/>
    <s v="鈴木"/>
    <s v="FSC"/>
    <s v="東日本部２課"/>
    <s v="長和町役場　道の駅マルメロの駅ながと"/>
    <s v="386-0603"/>
    <s v="長野県"/>
    <s v="長野市小県郡長和町古町２６４３－３"/>
    <m/>
    <s v="新保"/>
    <s v="0268-75-8735"/>
    <s v="0268-75-8736"/>
    <s v="扶桑電通株式会社"/>
    <s v="950-0916"/>
    <s v="新潟県新潟市中央区米山３－１－６３　マルヤマビル"/>
    <m/>
    <s v="025-247-0251"/>
    <s v="025-246-0799"/>
    <s v="長和町役場　道の駅マルメロの駅ながと"/>
    <s v="386-0603"/>
    <s v="長野県長野市小県郡長和町古町２６４３－３"/>
    <m/>
    <s v="0268-75-8735"/>
    <s v="0268-75-8736"/>
    <n v="5"/>
    <s v="年間"/>
    <m/>
    <n v="1"/>
    <n v="24000"/>
    <n v="24000"/>
    <d v="2020-06-20T00:00:00"/>
    <d v="2020-07-01T00:00:00"/>
    <s v="～"/>
    <d v="2025-06-30T00:00:00"/>
  </r>
  <r>
    <x v="9"/>
    <s v="第１営・営業２部１課"/>
    <s v="鈴木"/>
    <s v="FSC"/>
    <s v="東日本部２課"/>
    <s v="長和町役場　道の駅マルメロの駅ながと"/>
    <s v="386-0603"/>
    <s v="長野県"/>
    <s v="長野市小県郡長和町古町２６４３－３"/>
    <m/>
    <s v="新保"/>
    <s v="0268-75-8735"/>
    <s v="0268-75-8736"/>
    <s v="扶桑電通株式会社"/>
    <s v="950-0916"/>
    <s v="新潟県新潟市中央区米山３－１－６３　マルヤマビル"/>
    <m/>
    <s v="025-247-0251"/>
    <s v="025-246-0799"/>
    <s v="長和町役場　道の駅マルメロの駅ながと"/>
    <s v="386-0603"/>
    <s v="長野県長野市小県郡長和町古町２６４３－３"/>
    <m/>
    <s v="0268-75-8735"/>
    <s v="0268-75-8736"/>
    <n v="5"/>
    <s v="年間"/>
    <m/>
    <n v="1"/>
    <n v="24000"/>
    <n v="24000"/>
    <d v="2020-06-20T00:00:00"/>
    <d v="2020-07-01T00:00:00"/>
    <s v="～"/>
    <d v="2025-06-30T00:00:00"/>
  </r>
  <r>
    <x v="9"/>
    <s v="第１営・営業２部１課"/>
    <s v="鈴木"/>
    <s v="FSC"/>
    <s v="東日本部２課"/>
    <s v="長和町役場　道の駅マルメロの駅ながと"/>
    <s v="386-0603"/>
    <s v="長野県"/>
    <s v="長野市小県郡長和町古町２６４３－３"/>
    <m/>
    <s v="新保"/>
    <s v="0268-75-8735"/>
    <s v="0268-75-8736"/>
    <s v="扶桑電通株式会社"/>
    <s v="950-0916"/>
    <s v="新潟県新潟市中央区米山３－１－６３　マルヤマビル"/>
    <m/>
    <s v="025-247-0251"/>
    <s v="025-246-0799"/>
    <s v="長和町役場　道の駅マルメロの駅ながと"/>
    <s v="386-0603"/>
    <s v="長野県長野市小県郡長和町古町２６４３－３"/>
    <m/>
    <s v="0268-75-8735"/>
    <s v="0268-75-8736"/>
    <n v="5"/>
    <s v="年間"/>
    <m/>
    <n v="1"/>
    <n v="21000"/>
    <n v="21000"/>
    <d v="2020-06-20T00:00:00"/>
    <d v="2020-07-01T00:00:00"/>
    <s v="～"/>
    <d v="2025-06-30T00:00:00"/>
  </r>
  <r>
    <x v="9"/>
    <s v="第１営・営業２部１課"/>
    <s v="鈴木"/>
    <s v="FSC"/>
    <s v="東日本部２課"/>
    <s v="長和町役場　道の駅マルメロの駅ながと"/>
    <s v="386-0603"/>
    <s v="長野県"/>
    <s v="長野市小県郡長和町古町２６４３－３"/>
    <m/>
    <s v="新保"/>
    <s v="0268-75-8735"/>
    <s v="0268-75-8736"/>
    <s v="扶桑電通株式会社"/>
    <s v="950-0916"/>
    <s v="新潟県新潟市中央区米山３－１－６３　マルヤマビル"/>
    <m/>
    <s v="025-247-0251"/>
    <s v="025-246-0799"/>
    <s v="長和町役場　道の駅マルメロの駅ながと"/>
    <s v="386-0603"/>
    <s v="長野県長野市小県郡長和町古町２６４３－３"/>
    <m/>
    <s v="0268-75-8735"/>
    <s v="0268-75-8736"/>
    <n v="5"/>
    <s v="年間"/>
    <m/>
    <n v="1"/>
    <n v="21000"/>
    <n v="21000"/>
    <d v="2020-06-20T00:00:00"/>
    <d v="2020-07-01T00:00:00"/>
    <s v="～"/>
    <d v="2025-06-30T00:00:00"/>
  </r>
  <r>
    <x v="9"/>
    <s v="第１営・営業２部１課"/>
    <s v="鈴木"/>
    <s v="FSC"/>
    <s v="東日本部２課"/>
    <s v="長和町役場　道の駅マルメロの駅ながと"/>
    <s v="386-0603"/>
    <s v="長野県"/>
    <s v="長野市小県郡長和町古町２６４３－３"/>
    <m/>
    <s v="新保"/>
    <s v="0268-75-8735"/>
    <s v="0268-75-8736"/>
    <s v="扶桑電通株式会社"/>
    <s v="950-0916"/>
    <s v="新潟県新潟市中央区米山３－１－６３　マルヤマビル"/>
    <m/>
    <s v="025-247-0251"/>
    <s v="025-246-0799"/>
    <s v="長和町役場　道の駅マルメロの駅ながと"/>
    <s v="386-0603"/>
    <s v="長野県長野市小県郡長和町古町２６４３－３"/>
    <m/>
    <s v="0268-75-8735"/>
    <s v="0268-75-8736"/>
    <n v="5"/>
    <s v="年間"/>
    <m/>
    <n v="1"/>
    <n v="116400"/>
    <n v="116400"/>
    <d v="2020-06-20T00:00:00"/>
    <d v="2020-07-01T00:00:00"/>
    <s v="～"/>
    <d v="2025-06-30T00:00:00"/>
  </r>
  <r>
    <x v="10"/>
    <s v="ＰＴ営・営業６部２課"/>
    <s v="新玉"/>
    <s v="FSC"/>
    <s v="首都圏２部１課"/>
    <s v="三井不動産ビルマネジメント株式会社"/>
    <s v="103-0022"/>
    <s v="東京都"/>
    <s v="中央区日本橋室町２丁目１－１"/>
    <m/>
    <m/>
    <m/>
    <m/>
    <s v="パナソニック株式会社　ライフソリューションズ社"/>
    <s v="105-8301"/>
    <s v="東京都港区東新橋1丁目５番１号"/>
    <s v="東部ソリューション営業所"/>
    <s v="03-6218-1478 "/>
    <s v="03-6218-1475"/>
    <s v="三井情報株式会社"/>
    <s v="105-6215"/>
    <s v="東京都港区愛宕2-5-1　愛宕グリーンヒルズMORIタワー13F"/>
    <s v="不動産営業本部　不動産第二営業部　第二営業室"/>
    <s v="03-6376-1899"/>
    <s v="03-3435-0525"/>
    <n v="5"/>
    <s v="年間"/>
    <m/>
    <n v="1"/>
    <n v="21180"/>
    <n v="21180"/>
    <d v="2020-06-20T00:00:00"/>
    <d v="2020-05-28T00:00:00"/>
    <s v="～"/>
    <d v="2025-05-27T00:00:00"/>
  </r>
  <r>
    <x v="10"/>
    <s v="ＰＴ営・営業６部２課"/>
    <s v="新玉"/>
    <s v="FSC"/>
    <s v="首都圏２部１課"/>
    <s v="三井不動産ビルマネジメント株式会社"/>
    <s v="103-0022"/>
    <s v="東京都"/>
    <s v="中央区日本橋室町２丁目１－１"/>
    <m/>
    <m/>
    <m/>
    <m/>
    <s v="パナソニック株式会社　ライフソリューションズ社"/>
    <s v="105-8301"/>
    <s v="東京都港区東新橋1丁目５番１号"/>
    <s v="東部ソリューション営業所"/>
    <s v="03-6218-1478 "/>
    <s v="03-6218-1475"/>
    <s v="三井情報株式会社"/>
    <s v="105-6215"/>
    <s v="東京都港区愛宕2-5-1　愛宕グリーンヒルズMORIタワー13F"/>
    <s v="不動産営業本部　不動産第二営業部　第二営業室"/>
    <s v="03-6376-1899"/>
    <s v="03-3435-0525"/>
    <n v="5"/>
    <s v="年間"/>
    <m/>
    <n v="1"/>
    <n v="21180"/>
    <n v="21180"/>
    <d v="2020-06-20T00:00:00"/>
    <d v="2020-05-28T00:00:00"/>
    <s v="～"/>
    <d v="2025-05-27T00:00:00"/>
  </r>
  <r>
    <x v="10"/>
    <s v="ＰＴ営・営業６部２課"/>
    <s v="新玉"/>
    <s v="FSC"/>
    <s v="首都圏２部１課"/>
    <s v="三井不動産ビルマネジメント株式会社"/>
    <s v="103-0022"/>
    <s v="東京都"/>
    <s v="中央区日本橋室町２丁目１－１"/>
    <m/>
    <m/>
    <m/>
    <m/>
    <s v="パナソニック株式会社　ライフソリューションズ社"/>
    <s v="105-8301"/>
    <s v="東京都港区東新橋1丁目５番１号"/>
    <s v="東部ソリューション営業所"/>
    <s v="03-6218-1478 "/>
    <s v="03-6218-1475"/>
    <s v="三井情報株式会社"/>
    <s v="105-6215"/>
    <s v="東京都港区愛宕2-5-1　愛宕グリーンヒルズMORIタワー13F"/>
    <s v="不動産営業本部　不動産第二営業部　第二営業室"/>
    <s v="03-6376-1899"/>
    <s v="03-3435-0525"/>
    <n v="5"/>
    <s v="年間"/>
    <m/>
    <n v="1"/>
    <n v="21180"/>
    <n v="21180"/>
    <d v="2020-06-20T00:00:00"/>
    <d v="2020-05-28T00:00:00"/>
    <s v="～"/>
    <d v="2025-05-27T00:00:00"/>
  </r>
  <r>
    <x v="10"/>
    <s v="ＰＴ営・営業６部２課"/>
    <s v="新玉"/>
    <s v="FSC"/>
    <s v="首都圏２部１課"/>
    <s v="三井不動産ビルマネジメント株式会社"/>
    <s v="103-0022"/>
    <s v="東京都"/>
    <s v="中央区日本橋室町２丁目１－１"/>
    <m/>
    <m/>
    <m/>
    <m/>
    <s v="パナソニック株式会社　ライフソリューションズ社"/>
    <s v="105-8301"/>
    <s v="東京都港区東新橋1丁目５番１号"/>
    <s v="東部ソリューション営業所"/>
    <s v="03-6218-1478 "/>
    <s v="03-6218-1475"/>
    <s v="三井情報株式会社"/>
    <s v="105-6215"/>
    <s v="東京都港区愛宕2-5-1　愛宕グリーンヒルズMORIタワー13F"/>
    <s v="不動産営業本部　不動産第二営業部　第二営業室"/>
    <s v="03-6376-1899"/>
    <s v="03-3435-0525"/>
    <n v="5"/>
    <s v="年間"/>
    <m/>
    <n v="1"/>
    <n v="24000"/>
    <n v="24000"/>
    <d v="2020-06-20T00:00:00"/>
    <d v="2020-05-28T00:00:00"/>
    <s v="～"/>
    <d v="2025-05-27T00:00:00"/>
  </r>
  <r>
    <x v="10"/>
    <s v="ＰＴ営・営業６部２課"/>
    <s v="新玉"/>
    <s v="FSC"/>
    <s v="首都圏２部１課"/>
    <s v="三井不動産ビルマネジメント株式会社"/>
    <s v="103-0022"/>
    <s v="東京都"/>
    <s v="中央区日本橋室町２丁目１－１"/>
    <m/>
    <m/>
    <m/>
    <m/>
    <s v="パナソニック株式会社　ライフソリューションズ社"/>
    <s v="105-8301"/>
    <s v="東京都港区東新橋1丁目５番１号"/>
    <s v="東部ソリューション営業所"/>
    <s v="03-6218-1478 "/>
    <s v="03-6218-1475"/>
    <s v="三井情報株式会社"/>
    <s v="105-6215"/>
    <s v="東京都港区愛宕2-5-1　愛宕グリーンヒルズMORIタワー13F"/>
    <s v="不動産営業本部　不動産第二営業部　第二営業室"/>
    <s v="03-6376-1899"/>
    <s v="03-3435-0525"/>
    <n v="5"/>
    <s v="年間"/>
    <m/>
    <n v="1"/>
    <n v="113400"/>
    <n v="113400"/>
    <d v="2020-06-20T00:00:00"/>
    <d v="2020-05-28T00:00:00"/>
    <s v="～"/>
    <d v="2025-05-27T00:00:00"/>
  </r>
  <r>
    <x v="11"/>
    <s v="ＰＴ営・営業６部６課"/>
    <s v="中村"/>
    <s v="FSC"/>
    <s v="沖縄"/>
    <s v="住友林業株式会社"/>
    <s v="900-0021"/>
    <s v="沖縄県"/>
    <s v="那覇市泉崎1－20－1 那覇ビジネスセンター10階"/>
    <s v="品質保証部　沖縄コールセンター"/>
    <s v="新城　裕祥"/>
    <s v="098-918-2561"/>
    <m/>
    <s v="株式会社たけでん"/>
    <s v="541-0041"/>
    <s v="大阪府大阪市中央区北浜2-3-6"/>
    <s v="大阪環境ソリューション第一営業所"/>
    <s v="06-6222-1151"/>
    <s v="06-6222-1161"/>
    <s v="住友林業株式会社"/>
    <s v="900-0021"/>
    <s v="沖縄県那覇市泉崎1－20－1 那覇ビジネスセンター10階"/>
    <s v="品質保証部　沖縄コールセンター"/>
    <s v="098-918-2561"/>
    <s v="098-916-7010"/>
    <n v="5"/>
    <s v="年間"/>
    <m/>
    <n v="1"/>
    <n v="429600"/>
    <n v="429600"/>
    <d v="2020-07-20T00:00:00"/>
    <d v="2020-07-01T00:00:00"/>
    <s v="～"/>
    <d v="2025-06-30T00:00:00"/>
  </r>
  <r>
    <x v="11"/>
    <s v="ＰＴ営・営業６部６課"/>
    <s v="中村"/>
    <s v="FSC"/>
    <s v="沖縄"/>
    <s v="住友林業株式会社"/>
    <s v="900-0021"/>
    <s v="沖縄県"/>
    <s v="那覇市泉崎1－20－1 那覇ビジネスセンター10階"/>
    <s v="品質保証部　沖縄コールセンター"/>
    <s v="新城　裕祥"/>
    <s v="098-918-2561"/>
    <m/>
    <s v="株式会社たけでん"/>
    <s v="541-0041"/>
    <s v="大阪府大阪市中央区北浜2-3-6"/>
    <s v="大阪環境ソリューション第一営業所"/>
    <s v="06-6222-1151"/>
    <s v="06-6222-1161"/>
    <s v="住友林業株式会社"/>
    <s v="900-0021"/>
    <s v="沖縄県那覇市泉崎1－20－1 那覇ビジネスセンター10階"/>
    <s v="品質保証部　沖縄コールセンター"/>
    <s v="098-918-2561"/>
    <s v="098-916-7010"/>
    <n v="5"/>
    <s v="年間"/>
    <m/>
    <n v="1"/>
    <n v="88800"/>
    <n v="88800"/>
    <d v="2020-07-20T00:00:00"/>
    <d v="2020-07-01T00:00:00"/>
    <s v="～"/>
    <d v="2025-06-30T00:00:00"/>
  </r>
  <r>
    <x v="11"/>
    <s v="ＰＴ営・営業６部６課"/>
    <s v="中村"/>
    <s v="FSC"/>
    <s v="沖縄"/>
    <s v="住友林業株式会社"/>
    <s v="900-0021"/>
    <s v="沖縄県"/>
    <s v="那覇市泉崎1－20－1 那覇ビジネスセンター10階"/>
    <s v="品質保証部　沖縄コールセンター"/>
    <s v="新城　裕祥"/>
    <s v="098-918-2561"/>
    <m/>
    <s v="株式会社たけでん"/>
    <s v="541-0041"/>
    <s v="大阪府大阪市中央区北浜2-3-6"/>
    <s v="大阪環境ソリューション第一営業所"/>
    <s v="06-6222-1151"/>
    <s v="06-6222-1161"/>
    <s v="住友林業株式会社"/>
    <s v="900-0021"/>
    <s v="沖縄県那覇市泉崎1－20－1 那覇ビジネスセンター10階"/>
    <s v="品質保証部　沖縄コールセンター"/>
    <s v="098-918-2561"/>
    <s v="098-916-7010"/>
    <n v="5"/>
    <s v="年間"/>
    <m/>
    <n v="1"/>
    <n v="108000"/>
    <n v="108000"/>
    <d v="2020-07-20T00:00:00"/>
    <d v="2020-07-01T00:00:00"/>
    <s v="～"/>
    <d v="2025-06-30T00:00:00"/>
  </r>
  <r>
    <x v="11"/>
    <s v="ＰＴ営・営業６部６課"/>
    <s v="中村"/>
    <s v="FSC"/>
    <s v="沖縄"/>
    <s v="住友林業株式会社"/>
    <s v="900-0021"/>
    <s v="沖縄県"/>
    <s v="那覇市泉崎1－20－1 那覇ビジネスセンター10階"/>
    <s v="品質保証部　沖縄コールセンター"/>
    <s v="新城　裕祥"/>
    <s v="098-918-2561"/>
    <m/>
    <s v="株式会社たけでん"/>
    <s v="541-0041"/>
    <s v="大阪府大阪市中央区北浜2-3-6"/>
    <s v="大阪環境ソリューション第一営業所"/>
    <s v="06-6222-1151"/>
    <s v="06-6222-1161"/>
    <s v="住友林業株式会社"/>
    <s v="900-0021"/>
    <s v="沖縄県那覇市泉崎1－20－1 那覇ビジネスセンター10階"/>
    <s v="品質保証部　沖縄コールセンター"/>
    <s v="098-918-2561"/>
    <s v="098-916-7010"/>
    <n v="5"/>
    <s v="年間"/>
    <m/>
    <n v="1"/>
    <n v="108000"/>
    <n v="108000"/>
    <d v="2020-07-20T00:00:00"/>
    <d v="2020-07-01T00:00:00"/>
    <s v="～"/>
    <d v="2025-06-30T00:00:00"/>
  </r>
  <r>
    <x v="11"/>
    <s v="ＰＴ営・営業６部６課"/>
    <s v="中村"/>
    <s v="FSC"/>
    <s v="沖縄"/>
    <s v="住友林業株式会社"/>
    <s v="900-0021"/>
    <s v="沖縄県"/>
    <s v="那覇市泉崎1－20－1 那覇ビジネスセンター10階"/>
    <s v="品質保証部　沖縄コールセンター"/>
    <s v="新城　裕祥"/>
    <s v="098-918-2561"/>
    <m/>
    <s v="株式会社たけでん"/>
    <s v="541-0041"/>
    <s v="大阪府大阪市中央区北浜2-3-6"/>
    <s v="大阪環境ソリューション第一営業所"/>
    <s v="06-6222-1151"/>
    <s v="06-6222-1161"/>
    <s v="住友林業株式会社"/>
    <s v="900-0021"/>
    <s v="沖縄県那覇市泉崎1－20－1 那覇ビジネスセンター10階"/>
    <s v="品質保証部　沖縄コールセンター"/>
    <s v="098-918-2561"/>
    <s v="098-916-7010"/>
    <n v="5"/>
    <s v="年間"/>
    <m/>
    <n v="1"/>
    <n v="108000"/>
    <n v="108000"/>
    <d v="2020-07-20T00:00:00"/>
    <d v="2020-07-01T00:00:00"/>
    <s v="～"/>
    <d v="2025-06-30T00:00:00"/>
  </r>
  <r>
    <x v="11"/>
    <s v="ＰＴ営・営業６部６課"/>
    <s v="中村"/>
    <s v="FSC"/>
    <s v="沖縄"/>
    <s v="住友林業株式会社"/>
    <s v="900-0021"/>
    <s v="沖縄県"/>
    <s v="那覇市泉崎1－20－1 那覇ビジネスセンター10階"/>
    <s v="品質保証部　沖縄コールセンター"/>
    <s v="新城　裕祥"/>
    <s v="098-918-2561"/>
    <m/>
    <s v="株式会社たけでん"/>
    <s v="541-0041"/>
    <s v="大阪府大阪市中央区北浜2-3-6"/>
    <s v="大阪環境ソリューション第一営業所"/>
    <s v="06-6222-1151"/>
    <s v="06-6222-1161"/>
    <s v="住友林業株式会社"/>
    <s v="900-0021"/>
    <s v="沖縄県那覇市泉崎1－20－1 那覇ビジネスセンター10階"/>
    <s v="品質保証部　沖縄コールセンター"/>
    <s v="098-918-2561"/>
    <s v="098-916-7010"/>
    <n v="5"/>
    <s v="年間"/>
    <m/>
    <n v="1"/>
    <n v="108000"/>
    <n v="108000"/>
    <d v="2020-07-20T00:00:00"/>
    <d v="2020-07-01T00:00:00"/>
    <s v="～"/>
    <d v="2025-06-30T00:00:00"/>
  </r>
  <r>
    <x v="11"/>
    <s v="ＰＴ営・営業６部６課"/>
    <s v="中村"/>
    <s v="FSC"/>
    <s v="沖縄"/>
    <s v="住友林業株式会社"/>
    <s v="900-0021"/>
    <s v="沖縄県"/>
    <s v="那覇市泉崎1－20－1 那覇ビジネスセンター10階"/>
    <s v="品質保証部　沖縄コールセンター"/>
    <s v="新城　裕祥"/>
    <s v="098-918-2561"/>
    <m/>
    <s v="株式会社たけでん"/>
    <s v="541-0041"/>
    <s v="大阪府大阪市中央区北浜2-3-6"/>
    <s v="大阪環境ソリューション第一営業所"/>
    <s v="06-6222-1151"/>
    <s v="06-6222-1161"/>
    <s v="住友林業株式会社"/>
    <s v="900-0021"/>
    <s v="沖縄県那覇市泉崎1－20－1 那覇ビジネスセンター10階"/>
    <s v="品質保証部　沖縄コールセンター"/>
    <s v="098-918-2561"/>
    <s v="098-916-7010"/>
    <n v="5"/>
    <s v="年間"/>
    <m/>
    <n v="1"/>
    <n v="108000"/>
    <n v="108000"/>
    <d v="2020-07-20T00:00:00"/>
    <d v="2020-07-01T00:00:00"/>
    <s v="～"/>
    <d v="2025-06-30T00:00:00"/>
  </r>
  <r>
    <x v="11"/>
    <s v="ＰＴ営・営業６部６課"/>
    <s v="中村"/>
    <s v="FSC"/>
    <s v="沖縄"/>
    <s v="住友林業株式会社"/>
    <s v="900-0021"/>
    <s v="沖縄県"/>
    <s v="那覇市泉崎1－20－1 那覇ビジネスセンター10階"/>
    <s v="品質保証部　沖縄コールセンター"/>
    <s v="新城　裕祥"/>
    <s v="098-918-2561"/>
    <m/>
    <s v="株式会社たけでん"/>
    <s v="541-0041"/>
    <s v="大阪府大阪市中央区北浜2-3-6"/>
    <s v="大阪環境ソリューション第一営業所"/>
    <s v="06-6222-1151"/>
    <s v="06-6222-1161"/>
    <s v="住友林業株式会社"/>
    <s v="900-0021"/>
    <s v="沖縄県那覇市泉崎1－20－1 那覇ビジネスセンター10階"/>
    <s v="品質保証部　沖縄コールセンター"/>
    <s v="098-918-2561"/>
    <s v="098-916-7010"/>
    <n v="5"/>
    <s v="年間"/>
    <m/>
    <n v="1"/>
    <n v="108000"/>
    <n v="108000"/>
    <d v="2020-07-20T00:00:00"/>
    <d v="2020-07-01T00:00:00"/>
    <s v="～"/>
    <d v="2025-06-30T00:00:00"/>
  </r>
  <r>
    <x v="11"/>
    <s v="ＰＴ営・営業６部６課"/>
    <s v="中村"/>
    <s v="FSC"/>
    <s v="沖縄"/>
    <s v="住友林業株式会社"/>
    <s v="900-0021"/>
    <s v="沖縄県"/>
    <s v="那覇市泉崎1－20－1 那覇ビジネスセンター10階"/>
    <s v="品質保証部　沖縄コールセンター"/>
    <s v="新城　裕祥"/>
    <s v="098-918-2561"/>
    <m/>
    <s v="株式会社たけでん"/>
    <s v="541-0041"/>
    <s v="大阪府大阪市中央区北浜2-3-6"/>
    <s v="大阪環境ソリューション第一営業所"/>
    <s v="06-6222-1151"/>
    <s v="06-6222-1161"/>
    <s v="住友林業株式会社"/>
    <s v="900-0021"/>
    <s v="沖縄県那覇市泉崎1－20－1 那覇ビジネスセンター10階"/>
    <s v="品質保証部　沖縄コールセンター"/>
    <s v="098-918-2561"/>
    <s v="098-916-7010"/>
    <n v="5"/>
    <s v="年間"/>
    <m/>
    <n v="1"/>
    <n v="24000"/>
    <n v="24000"/>
    <d v="2020-07-20T00:00:00"/>
    <d v="2020-07-01T00:00:00"/>
    <s v="～"/>
    <d v="2025-06-30T00:00:00"/>
  </r>
  <r>
    <x v="11"/>
    <s v="ＰＴ営・営業６部６課"/>
    <s v="中村"/>
    <s v="FSC"/>
    <s v="沖縄"/>
    <s v="住友林業株式会社"/>
    <s v="900-0021"/>
    <s v="沖縄県"/>
    <s v="那覇市泉崎1－20－1 那覇ビジネスセンター10階"/>
    <s v="品質保証部　沖縄コールセンター"/>
    <s v="新城　裕祥"/>
    <s v="098-918-2561"/>
    <m/>
    <s v="株式会社たけでん"/>
    <s v="541-0041"/>
    <s v="大阪府大阪市中央区北浜2-3-6"/>
    <s v="大阪環境ソリューション第一営業所"/>
    <s v="06-6222-1151"/>
    <s v="06-6222-1161"/>
    <s v="住友林業株式会社"/>
    <s v="900-0021"/>
    <s v="沖縄県那覇市泉崎1－20－1 那覇ビジネスセンター10階"/>
    <s v="品質保証部　沖縄コールセンター"/>
    <s v="098-918-2561"/>
    <s v="098-916-7010"/>
    <n v="5"/>
    <s v="年間"/>
    <m/>
    <n v="1"/>
    <n v="24000"/>
    <n v="24000"/>
    <d v="2020-07-20T00:00:00"/>
    <d v="2020-07-01T00:00:00"/>
    <s v="～"/>
    <d v="2025-06-30T00:00:00"/>
  </r>
  <r>
    <x v="11"/>
    <s v="ＰＴ営・営業６部６課"/>
    <s v="中村"/>
    <s v="FSC"/>
    <s v="沖縄"/>
    <s v="住友林業株式会社"/>
    <s v="900-0021"/>
    <s v="沖縄県"/>
    <s v="那覇市泉崎1－20－1 那覇ビジネスセンター10階"/>
    <s v="品質保証部　沖縄コールセンター"/>
    <s v="新城　裕祥"/>
    <s v="098-918-2561"/>
    <m/>
    <s v="株式会社たけでん"/>
    <s v="541-0041"/>
    <s v="大阪府大阪市中央区北浜2-3-6"/>
    <s v="大阪環境ソリューション第一営業所"/>
    <s v="06-6222-1151"/>
    <s v="06-6222-1161"/>
    <s v="住友林業株式会社"/>
    <s v="900-0021"/>
    <s v="沖縄県那覇市泉崎1－20－1 那覇ビジネスセンター10階"/>
    <s v="品質保証部　沖縄コールセンター"/>
    <s v="098-918-2561"/>
    <s v="098-916-7010"/>
    <n v="5"/>
    <s v="年間"/>
    <m/>
    <n v="1"/>
    <n v="24000"/>
    <n v="24000"/>
    <d v="2020-07-20T00:00:00"/>
    <d v="2020-07-01T00:00:00"/>
    <s v="～"/>
    <d v="2025-06-30T00:00:00"/>
  </r>
  <r>
    <x v="11"/>
    <s v="ＰＴ営・営業６部６課"/>
    <s v="中村"/>
    <s v="FSC"/>
    <s v="沖縄"/>
    <s v="住友林業株式会社"/>
    <s v="900-0021"/>
    <s v="沖縄県"/>
    <s v="那覇市泉崎1－20－1 那覇ビジネスセンター10階"/>
    <s v="品質保証部　沖縄コールセンター"/>
    <s v="新城　裕祥"/>
    <s v="098-918-2561"/>
    <m/>
    <s v="株式会社たけでん"/>
    <s v="541-0041"/>
    <s v="大阪府大阪市中央区北浜2-3-6"/>
    <s v="大阪環境ソリューション第一営業所"/>
    <s v="06-6222-1151"/>
    <s v="06-6222-1161"/>
    <s v="住友林業株式会社"/>
    <s v="900-0021"/>
    <s v="沖縄県那覇市泉崎1－20－1 那覇ビジネスセンター10階"/>
    <s v="品質保証部　沖縄コールセンター"/>
    <s v="098-918-2561"/>
    <s v="098-916-7010"/>
    <n v="5"/>
    <s v="年間"/>
    <m/>
    <n v="1"/>
    <n v="24000"/>
    <n v="24000"/>
    <d v="2020-07-20T00:00:00"/>
    <d v="2020-07-01T00:00:00"/>
    <s v="～"/>
    <d v="2025-06-30T00:00:00"/>
  </r>
  <r>
    <x v="12"/>
    <s v="第２営・通信部１課"/>
    <s v="吉田"/>
    <s v="FSC"/>
    <s v="首都圏２部１課"/>
    <s v="株式会社NTTデータ"/>
    <s v="183-0044"/>
    <s v="東京都"/>
    <s v="府中市日鋼町1-1府中ヒューリックタワー15階"/>
    <s v="第一金融事業本部　保険ＩＴビジネス事業部"/>
    <s v="福田　哲也　"/>
    <s v="042-310-9604"/>
    <m/>
    <s v="NTTデータカスタマサービス株式会社"/>
    <s v="135-0051"/>
    <s v="東京都江東区枝川1-9-4 住友不動産豊洲TKビル 6Ｆ"/>
    <s v="ファシリティエンジニアリング事業部"/>
    <s v="03-5690-2465"/>
    <s v="03-5690-5435"/>
    <s v="株式会社NTTデータ"/>
    <s v="183-0044"/>
    <s v="東京都府中市日鋼町1-1府中ヒューリックタワー15階"/>
    <s v="第一金融事業本部　保険ＩＴビジネス事業部"/>
    <s v="042-310-9604"/>
    <m/>
    <n v="5"/>
    <s v="年間"/>
    <m/>
    <n v="1"/>
    <n v="116400"/>
    <n v="116400"/>
    <d v="2020-07-20T00:00:00"/>
    <d v="2020-07-01T00:00:00"/>
    <s v="～"/>
    <d v="2025-06-30T00:00:00"/>
  </r>
  <r>
    <x v="12"/>
    <s v="第２営・通信部１課"/>
    <s v="吉田"/>
    <s v="FSC"/>
    <s v="首都圏２部１課"/>
    <s v="株式会社NTTデータ"/>
    <s v="183-0044"/>
    <s v="東京都"/>
    <s v="府中市日鋼町1-1府中ヒューリックタワー15階"/>
    <s v="第一金融事業本部　保険ＩＴビジネス事業部"/>
    <s v="福田　哲也　"/>
    <s v="042-310-9604"/>
    <m/>
    <s v="NTTデータカスタマサービス株式会社"/>
    <s v="135-0051"/>
    <s v="東京都江東区枝川1-9-4 住友不動産豊洲TKビル 6Ｆ"/>
    <s v="ファシリティエンジニアリング事業部"/>
    <s v="03-5690-2465"/>
    <s v="03-5690-5435"/>
    <s v="株式会社NTTデータ"/>
    <s v="183-0044"/>
    <s v="東京都府中市日鋼町1-1府中ヒューリックタワー15階"/>
    <s v="第一金融事業本部　保険ＩＴビジネス事業部"/>
    <s v="042-310-9604"/>
    <m/>
    <n v="5"/>
    <s v="年間"/>
    <m/>
    <n v="1"/>
    <n v="21180"/>
    <n v="21180"/>
    <d v="2020-07-20T00:00:00"/>
    <d v="2020-07-01T00:00:00"/>
    <s v="～"/>
    <d v="2025-06-30T00:00:00"/>
  </r>
  <r>
    <x v="13"/>
    <s v="法人営・西日本部２課"/>
    <s v="藤本(水戸)"/>
    <s v="FSC"/>
    <s v="関西１部２課"/>
    <s v="株式会社ＪＲ西日本ＩＴソリューションズ"/>
    <s v="532-0003"/>
    <s v="大阪府"/>
    <s v="大阪市淀川区宮原4丁目１番6号　アクロス新大阪５階"/>
    <s v="品質管理部　品質管理グループ"/>
    <s v="奥瀬　信彦"/>
    <s v="06-6150-3070"/>
    <m/>
    <s v="日本電気株式会社"/>
    <s v="540-8551"/>
    <s v="大阪府大阪市中央区城見1-4-24　NEC関西ビル33F"/>
    <s v="交通・物流ソリューション事業部　　第四インテグレーション部"/>
    <s v="06-6945-3156"/>
    <m/>
    <s v="株式会社ＪＲ西日本ＩＴソリューションズ"/>
    <s v="532-0003"/>
    <s v="大阪府大阪市淀川区宮原4丁目１番6号　アクロス新大阪５階"/>
    <s v="品質管理部　品質管理グループ"/>
    <s v="06-6150-3070"/>
    <m/>
    <n v="5"/>
    <s v="年間"/>
    <m/>
    <n v="1"/>
    <n v="23100"/>
    <n v="23100"/>
    <d v="2020-08-20T00:00:00"/>
    <d v="2020-08-01T00:00:00"/>
    <s v="～"/>
    <d v="2025-07-31T00:00:00"/>
  </r>
  <r>
    <x v="13"/>
    <s v="法人営・西日本部２課"/>
    <s v="藤本(水戸)"/>
    <s v="FSC"/>
    <s v="関西１部２課"/>
    <s v="株式会社ＪＲ西日本ＩＴソリューションズ"/>
    <s v="532-0003"/>
    <s v="大阪府"/>
    <s v="大阪市淀川区宮原4丁目１番6号　アクロス新大阪５階"/>
    <s v="品質管理部　品質管理グループ"/>
    <s v="奥瀬　信彦"/>
    <s v="06-6150-3070"/>
    <m/>
    <s v="日本電気株式会社"/>
    <s v="540-8551"/>
    <s v="大阪府大阪市中央区城見1-4-24　NEC関西ビル33F"/>
    <s v="交通・物流ソリューション事業部　　第四インテグレーション部"/>
    <s v="06-6945-3156"/>
    <m/>
    <s v="株式会社ＪＲ西日本ＩＴソリューションズ"/>
    <s v="532-0003"/>
    <s v="大阪府大阪市淀川区宮原4丁目１番6号　アクロス新大阪５階"/>
    <s v="品質管理部　品質管理グループ"/>
    <s v="06-6150-3070"/>
    <m/>
    <n v="5"/>
    <s v="年間"/>
    <m/>
    <n v="1"/>
    <n v="96600"/>
    <n v="96600"/>
    <d v="2020-08-20T00:00:00"/>
    <d v="2020-08-01T00:00:00"/>
    <s v="～"/>
    <d v="2025-07-31T00:00:00"/>
  </r>
  <r>
    <x v="14"/>
    <s v="ＰＴ営・営業６部２課"/>
    <s v="臼井"/>
    <s v="FSC"/>
    <s v="関西１部２課"/>
    <s v="富士電機株式会社"/>
    <s v="651-2271"/>
    <s v="兵庫県"/>
    <s v="神戸市西区高塚台四丁目1番地の1"/>
    <s v="ﾊﾟﾜｴﾚE)神戸工場)総務部)総務課"/>
    <s v="土谷　繁樹"/>
    <s v="078-991-2113"/>
    <s v="078-991-2157"/>
    <s v="ミツワ電機株式会社 "/>
    <s v="192-0032"/>
    <s v="東京都八王子市石川町２９５１－６"/>
    <s v="八王子営業所"/>
    <s v="0426-31-5553"/>
    <s v="0426-31-5552"/>
    <s v="宝永電機株式会社"/>
    <s v="101-0044"/>
    <s v="東京都千代田区鍛冶町2丁目2番地2号 神田パークプラザ6階"/>
    <s v="東京支社　営業部第1課"/>
    <s v="03-5296-5187　"/>
    <s v="03-5296-5277"/>
    <n v="5"/>
    <s v="年間"/>
    <m/>
    <n v="1"/>
    <n v="21660"/>
    <n v="21660"/>
    <d v="2020-09-20T00:00:00"/>
    <d v="2020-09-19T00:00:00"/>
    <s v="～"/>
    <d v="2025-09-18T00:00:00"/>
  </r>
  <r>
    <x v="14"/>
    <s v="ＰＴ営・営業６部２課"/>
    <s v="臼井"/>
    <s v="FSC"/>
    <s v="関西１部２課"/>
    <s v="富士電機株式会社"/>
    <s v="651-2271"/>
    <s v="兵庫県"/>
    <s v="神戸市西区高塚台四丁目1番地の1"/>
    <s v="ﾊﾟﾜｴﾚE)神戸工場)総務部)総務課"/>
    <s v="土谷　繁樹"/>
    <s v="078-991-2113"/>
    <s v="078-991-2157"/>
    <s v="ミツワ電機株式会社 "/>
    <s v="192-0032"/>
    <s v="東京都八王子市石川町２９５１－６"/>
    <s v="八王子営業所"/>
    <s v="0426-31-5553"/>
    <s v="0426-31-5552"/>
    <s v="宝永電機株式会社"/>
    <s v="101-0044"/>
    <s v="東京都千代田区鍛冶町2丁目2番地2号 神田パークプラザ6階"/>
    <s v="東京支社　営業部第1課"/>
    <s v="03-5296-5187　"/>
    <s v="03-5296-5277"/>
    <n v="5"/>
    <s v="年間"/>
    <m/>
    <n v="1"/>
    <n v="21660"/>
    <n v="21660"/>
    <d v="2020-09-20T00:00:00"/>
    <d v="2020-09-19T00:00:00"/>
    <s v="～"/>
    <d v="2025-09-18T00:00:00"/>
  </r>
  <r>
    <x v="14"/>
    <s v="ＰＴ営・営業６部２課"/>
    <s v="臼井"/>
    <s v="FSC"/>
    <s v="関西１部２課"/>
    <s v="富士電機株式会社"/>
    <s v="651-2271"/>
    <s v="兵庫県"/>
    <s v="神戸市西区高塚台四丁目1番地の1"/>
    <s v="ﾊﾟﾜｴﾚE)神戸工場)総務部)総務課"/>
    <s v="土谷　繁樹"/>
    <s v="078-991-2113"/>
    <s v="078-991-2157"/>
    <s v="ミツワ電機株式会社 "/>
    <s v="192-0032"/>
    <s v="東京都八王子市石川町２９５１－６"/>
    <s v="八王子営業所"/>
    <s v="0426-31-5553"/>
    <s v="0426-31-5552"/>
    <s v="宝永電機株式会社"/>
    <s v="101-0044"/>
    <s v="東京都千代田区鍛冶町2丁目2番地2号 神田パークプラザ6階"/>
    <s v="東京支社　営業部第1課"/>
    <s v="03-5296-5187　"/>
    <s v="03-5296-5277"/>
    <n v="5"/>
    <s v="年間"/>
    <m/>
    <n v="1"/>
    <n v="21660"/>
    <n v="21660"/>
    <d v="2020-09-20T00:00:00"/>
    <d v="2020-09-19T00:00:00"/>
    <s v="～"/>
    <d v="2025-09-18T00:00:00"/>
  </r>
  <r>
    <x v="14"/>
    <s v="ＰＴ営・営業６部２課"/>
    <s v="臼井"/>
    <s v="FSC"/>
    <s v="関西１部２課"/>
    <s v="富士電機株式会社"/>
    <s v="651-2271"/>
    <s v="兵庫県"/>
    <s v="神戸市西区高塚台四丁目1番地の1"/>
    <s v="ﾊﾟﾜｴﾚE)神戸工場)総務部)総務課"/>
    <s v="土谷　繁樹"/>
    <s v="078-991-2113"/>
    <s v="078-991-2157"/>
    <s v="ミツワ電機株式会社 "/>
    <s v="192-0032"/>
    <s v="東京都八王子市石川町２９５１－６"/>
    <s v="八王子営業所"/>
    <s v="0426-31-5553"/>
    <s v="0426-31-5552"/>
    <s v="宝永電機株式会社"/>
    <s v="101-0044"/>
    <s v="東京都千代田区鍛冶町2丁目2番地2号 神田パークプラザ6階"/>
    <s v="東京支社　営業部第1課"/>
    <s v="03-5296-5187　"/>
    <s v="03-5296-5277"/>
    <n v="5"/>
    <s v="年間"/>
    <m/>
    <n v="1"/>
    <n v="21660"/>
    <n v="21660"/>
    <d v="2020-09-20T00:00:00"/>
    <d v="2020-09-19T00:00:00"/>
    <s v="～"/>
    <d v="2025-09-18T00:00:00"/>
  </r>
  <r>
    <x v="14"/>
    <s v="ＰＴ営・営業６部２課"/>
    <s v="臼井"/>
    <s v="FSC"/>
    <s v="関西１部２課"/>
    <s v="富士電機株式会社"/>
    <s v="651-2271"/>
    <s v="兵庫県"/>
    <s v="神戸市西区高塚台四丁目1番地の1"/>
    <s v="ﾊﾟﾜｴﾚE)神戸工場)総務部)総務課"/>
    <s v="土谷　繁樹"/>
    <s v="078-991-2113"/>
    <s v="078-991-2157"/>
    <s v="ミツワ電機株式会社 "/>
    <s v="192-0032"/>
    <s v="東京都八王子市石川町２９５１－６"/>
    <s v="八王子営業所"/>
    <s v="0426-31-5553"/>
    <s v="0426-31-5552"/>
    <s v="宝永電機株式会社"/>
    <s v="101-0044"/>
    <s v="東京都千代田区鍛冶町2丁目2番地2号 神田パークプラザ6階"/>
    <s v="東京支社　営業部第1課"/>
    <s v="03-5296-5187　"/>
    <s v="03-5296-5277"/>
    <n v="5"/>
    <s v="年間"/>
    <m/>
    <n v="1"/>
    <n v="234000"/>
    <n v="234000"/>
    <d v="2020-09-20T00:00:00"/>
    <d v="2020-09-19T00:00:00"/>
    <s v="～"/>
    <d v="2025-09-18T00:00:00"/>
  </r>
  <r>
    <x v="15"/>
    <s v="ＰＴ営・営業７部３課"/>
    <s v="鈴木"/>
    <s v="FSC"/>
    <s v="中日本部２課"/>
    <s v="名古屋市財政局"/>
    <s v="460-0012"/>
    <s v="愛知県"/>
    <s v="名古屋市中区千代田１－５－８"/>
    <s v="税務部　税務システム整備室"/>
    <s v="猪子　直也"/>
    <s v="052-265-1110"/>
    <m/>
    <s v="株式会社富士通エフサス"/>
    <s v="450-6631"/>
    <s v="愛知県名古屋市中村区名駅１－３　ＪＲゲートタワー３７Ｆ"/>
    <s v="東海支社　公共・社会基盤ビジネス部"/>
    <s v="052-756-3870"/>
    <m/>
    <s v="名古屋市財政局"/>
    <s v="460-0012"/>
    <s v="愛知県名古屋市中区千代田１－５－８"/>
    <s v="税務部　税務システム整備室"/>
    <s v="052-265-1110"/>
    <m/>
    <n v="5"/>
    <s v="年間"/>
    <m/>
    <n v="1"/>
    <n v="24960"/>
    <n v="24960"/>
    <d v="2020-09-20T00:00:00"/>
    <d v="2020-10-01T00:00:00"/>
    <s v="～"/>
    <d v="2025-09-30T00:00:00"/>
  </r>
  <r>
    <x v="15"/>
    <s v="ＰＴ営・営業７部３課"/>
    <s v="鈴木"/>
    <s v="FSC"/>
    <s v="中日本部２課"/>
    <s v="名古屋市財政局"/>
    <s v="460-0012"/>
    <s v="愛知県"/>
    <s v="名古屋市中区千代田１－５－８"/>
    <s v="税務部　税務システム整備室"/>
    <s v="猪子　直也"/>
    <s v="052-265-1110"/>
    <m/>
    <s v="株式会社富士通エフサス"/>
    <s v="450-6631"/>
    <s v="愛知県名古屋市中村区名駅１－３　ＪＲゲートタワー３７Ｆ"/>
    <s v="東海支社　公共・社会基盤ビジネス部"/>
    <s v="052-756-3870"/>
    <m/>
    <s v="名古屋市財政局"/>
    <s v="460-0012"/>
    <s v="愛知県名古屋市中区千代田１－５－８"/>
    <s v="税務部　税務システム整備室"/>
    <s v="052-265-1110"/>
    <m/>
    <n v="5"/>
    <s v="年間"/>
    <m/>
    <n v="1"/>
    <n v="24960"/>
    <n v="24960"/>
    <d v="2020-09-20T00:00:00"/>
    <d v="2020-10-01T00:00:00"/>
    <s v="～"/>
    <d v="2025-09-30T00:00:00"/>
  </r>
  <r>
    <x v="15"/>
    <s v="ＰＴ営・営業７部３課"/>
    <s v="鈴木"/>
    <s v="FSC"/>
    <s v="中日本部２課"/>
    <s v="名古屋市財政局"/>
    <s v="460-0012"/>
    <s v="愛知県"/>
    <s v="名古屋市中区千代田１－５－８"/>
    <s v="税務部　税務システム整備室"/>
    <s v="猪子　直也"/>
    <s v="052-265-1110"/>
    <m/>
    <s v="株式会社富士通エフサス"/>
    <s v="450-6631"/>
    <s v="愛知県名古屋市中村区名駅１－３　ＪＲゲートタワー３７Ｆ"/>
    <s v="東海支社　公共・社会基盤ビジネス部"/>
    <s v="052-756-3870"/>
    <m/>
    <s v="名古屋市財政局"/>
    <s v="460-0012"/>
    <s v="愛知県名古屋市中区千代田１－５－８"/>
    <s v="税務部　税務システム整備室"/>
    <s v="052-265-1110"/>
    <m/>
    <n v="5"/>
    <s v="年間"/>
    <m/>
    <n v="1"/>
    <n v="13200"/>
    <n v="13200"/>
    <d v="2020-09-20T00:00:00"/>
    <d v="2020-10-01T00:00:00"/>
    <s v="～"/>
    <d v="2025-09-30T00:00:00"/>
  </r>
  <r>
    <x v="15"/>
    <s v="ＰＴ営・営業７部３課"/>
    <s v="鈴木"/>
    <s v="FSC"/>
    <s v="中日本部２課"/>
    <s v="名古屋市財政局"/>
    <s v="460-0012"/>
    <s v="愛知県"/>
    <s v="名古屋市中区千代田１－５－８"/>
    <s v="税務部　税務システム整備室"/>
    <s v="猪子　直也"/>
    <s v="052-265-1110"/>
    <m/>
    <s v="株式会社富士通エフサス"/>
    <s v="450-6631"/>
    <s v="愛知県名古屋市中村区名駅１－３　ＪＲゲートタワー３７Ｆ"/>
    <s v="東海支社　公共・社会基盤ビジネス部"/>
    <s v="052-756-3870"/>
    <m/>
    <s v="名古屋市財政局"/>
    <s v="460-0012"/>
    <s v="愛知県名古屋市中区千代田１－５－８"/>
    <s v="税務部　税務システム整備室"/>
    <s v="052-265-1110"/>
    <m/>
    <n v="5"/>
    <s v="年間"/>
    <m/>
    <n v="1"/>
    <n v="13200"/>
    <n v="13200"/>
    <d v="2020-09-20T00:00:00"/>
    <d v="2020-10-01T00:00:00"/>
    <s v="～"/>
    <d v="2025-09-30T00:00:00"/>
  </r>
  <r>
    <x v="15"/>
    <s v="ＰＴ営・営業７部３課"/>
    <s v="鈴木"/>
    <s v="FSC"/>
    <s v="中日本部２課"/>
    <s v="名古屋市財政局"/>
    <s v="460-0012"/>
    <s v="愛知県"/>
    <s v="名古屋市中区千代田１－５－８"/>
    <s v="税務部　税務システム整備室"/>
    <s v="猪子　直也"/>
    <s v="052-265-1110"/>
    <m/>
    <s v="株式会社富士通エフサス"/>
    <s v="450-6631"/>
    <s v="愛知県名古屋市中村区名駅１－３　ＪＲゲートタワー３７Ｆ"/>
    <s v="東海支社　公共・社会基盤ビジネス部"/>
    <s v="052-756-3870"/>
    <m/>
    <s v="名古屋市財政局"/>
    <s v="460-0012"/>
    <s v="愛知県名古屋市中区千代田１－５－８"/>
    <s v="税務部　税務システム整備室"/>
    <s v="052-265-1110"/>
    <m/>
    <n v="5"/>
    <s v="年間"/>
    <m/>
    <n v="1"/>
    <n v="238200"/>
    <n v="238200"/>
    <d v="2020-09-20T00:00:00"/>
    <d v="2020-10-01T00:00:00"/>
    <s v="～"/>
    <d v="2025-09-30T00:00:00"/>
  </r>
  <r>
    <x v="15"/>
    <s v="ＰＴ営・営業７部３課"/>
    <s v="鈴木"/>
    <s v="FSC"/>
    <s v="中日本部２課"/>
    <s v="名古屋市財政局"/>
    <s v="460-0012"/>
    <s v="愛知県"/>
    <s v="名古屋市中区千代田１－５－８"/>
    <s v="税務部　税務システム整備室"/>
    <s v="猪子　直也"/>
    <s v="052-265-1110"/>
    <m/>
    <s v="株式会社富士通エフサス"/>
    <s v="450-6631"/>
    <s v="愛知県名古屋市中村区名駅１－３　ＪＲゲートタワー３７Ｆ"/>
    <s v="東海支社　公共・社会基盤ビジネス部"/>
    <s v="052-756-3870"/>
    <m/>
    <s v="名古屋市財政局"/>
    <s v="460-0012"/>
    <s v="愛知県名古屋市中区千代田１－５－８"/>
    <s v="税務部　税務システム整備室"/>
    <s v="052-265-1110"/>
    <m/>
    <n v="5"/>
    <s v="年間"/>
    <m/>
    <n v="1"/>
    <n v="108000"/>
    <n v="108000"/>
    <d v="2020-09-20T00:00:00"/>
    <d v="2020-10-01T00:00:00"/>
    <s v="～"/>
    <d v="2025-09-30T00:00:00"/>
  </r>
  <r>
    <x v="15"/>
    <s v="ＰＴ営・営業７部３課"/>
    <s v="鈴木"/>
    <s v="FSC"/>
    <s v="中日本部２課"/>
    <s v="名古屋市財政局"/>
    <s v="460-0012"/>
    <s v="愛知県"/>
    <s v="名古屋市中区千代田１－５－８"/>
    <s v="税務部　税務システム整備室"/>
    <s v="猪子　直也"/>
    <s v="052-265-1110"/>
    <m/>
    <s v="株式会社富士通エフサス"/>
    <s v="450-6631"/>
    <s v="愛知県名古屋市中村区名駅１－３　ＪＲゲートタワー３７Ｆ"/>
    <s v="東海支社　公共・社会基盤ビジネス部"/>
    <s v="052-756-3870"/>
    <m/>
    <s v="名古屋市財政局"/>
    <s v="460-0012"/>
    <s v="愛知県名古屋市中区千代田１－５－８"/>
    <s v="税務部　税務システム整備室"/>
    <s v="052-265-1110"/>
    <m/>
    <n v="5"/>
    <s v="年間"/>
    <m/>
    <n v="1"/>
    <n v="108000"/>
    <n v="108000"/>
    <d v="2020-09-20T00:00:00"/>
    <d v="2020-10-01T00:00:00"/>
    <s v="～"/>
    <d v="2025-09-30T00:00:00"/>
  </r>
  <r>
    <x v="15"/>
    <s v="ＰＴ営・営業７部３課"/>
    <s v="鈴木"/>
    <s v="FSC"/>
    <s v="中日本部２課"/>
    <s v="名古屋市財政局"/>
    <s v="460-0012"/>
    <s v="愛知県"/>
    <s v="名古屋市中区千代田１－５－８"/>
    <s v="税務部　税務システム整備室"/>
    <s v="猪子　直也"/>
    <s v="052-265-1110"/>
    <m/>
    <s v="株式会社富士通エフサス"/>
    <s v="450-6631"/>
    <s v="愛知県名古屋市中村区名駅１－３　ＪＲゲートタワー３７Ｆ"/>
    <s v="東海支社　公共・社会基盤ビジネス部"/>
    <s v="052-756-3870"/>
    <m/>
    <s v="名古屋市財政局"/>
    <s v="460-0012"/>
    <s v="愛知県名古屋市中区千代田１－５－８"/>
    <s v="税務部　税務システム整備室"/>
    <s v="052-265-1110"/>
    <m/>
    <n v="5"/>
    <s v="年間"/>
    <m/>
    <n v="1"/>
    <n v="108000"/>
    <n v="108000"/>
    <d v="2020-09-20T00:00:00"/>
    <d v="2020-10-01T00:00:00"/>
    <s v="～"/>
    <d v="2025-09-30T00:00:00"/>
  </r>
  <r>
    <x v="15"/>
    <s v="ＰＴ営・営業７部３課"/>
    <s v="鈴木"/>
    <s v="FSC"/>
    <s v="中日本部２課"/>
    <s v="名古屋市財政局"/>
    <s v="460-0012"/>
    <s v="愛知県"/>
    <s v="名古屋市中区千代田１－５－８"/>
    <s v="税務部　税務システム整備室"/>
    <s v="猪子　直也"/>
    <s v="052-265-1110"/>
    <m/>
    <s v="株式会社富士通エフサス"/>
    <s v="450-6631"/>
    <s v="愛知県名古屋市中村区名駅１－３　ＪＲゲートタワー３７Ｆ"/>
    <s v="東海支社　公共・社会基盤ビジネス部"/>
    <s v="052-756-3870"/>
    <m/>
    <s v="名古屋市財政局"/>
    <s v="460-0012"/>
    <s v="愛知県名古屋市中区千代田１－５－８"/>
    <s v="税務部　税務システム整備室"/>
    <s v="052-265-1110"/>
    <m/>
    <n v="5"/>
    <s v="年間"/>
    <m/>
    <n v="1"/>
    <n v="108000"/>
    <n v="108000"/>
    <d v="2020-09-20T00:00:00"/>
    <d v="2020-10-01T00:00:00"/>
    <s v="～"/>
    <d v="2025-09-30T00:00:00"/>
  </r>
  <r>
    <x v="16"/>
    <s v="ＰＴ営・営業４部２課"/>
    <s v="萩谷"/>
    <s v="FSC"/>
    <s v="首都圏２部１課"/>
    <s v="住友林業株式会社"/>
    <s v="171-0014"/>
    <s v="東京都"/>
    <s v="豊島区池袋2-40-6 池袋デュープレックスビズ8階"/>
    <s v="品質保証部　池袋コールセンター"/>
    <s v="森　敏明"/>
    <s v="03-5950-2561"/>
    <s v="03-5950-7010"/>
    <s v="株式会社稲沢商会"/>
    <s v="492-8142"/>
    <s v="愛知県稲沢市長野2丁目1番15号"/>
    <s v="東京営業所　AVSSチーム"/>
    <s v="03-6803-0173"/>
    <s v="03-6240-1739"/>
    <s v="住友林業株式会社"/>
    <s v="171-0014"/>
    <s v="東京都豊島区池袋2-40-6 池袋デュープレックスビズ8階"/>
    <s v="品質保証部　池袋コールセンター"/>
    <s v="03-5950-2561"/>
    <m/>
    <n v="5"/>
    <s v="年間"/>
    <m/>
    <n v="1"/>
    <n v="301200"/>
    <n v="301200"/>
    <d v="2020-12-20T00:00:00"/>
    <d v="2020-12-20T00:00:00"/>
    <s v="～"/>
    <d v="2025-12-19T00:00:00"/>
  </r>
  <r>
    <x v="16"/>
    <s v="ＰＴ営・営業４部２課"/>
    <s v="萩谷"/>
    <s v="FSC"/>
    <s v="首都圏２部１課"/>
    <s v="住友林業株式会社"/>
    <s v="171-0014"/>
    <s v="東京都"/>
    <s v="豊島区池袋2-40-6 池袋デュープレックスビズ8階"/>
    <s v="品質保証部　池袋コールセンター"/>
    <s v="森　敏明"/>
    <s v="03-5950-2561"/>
    <s v="03-5950-7010"/>
    <s v="株式会社稲沢商会"/>
    <s v="492-8142"/>
    <s v="愛知県稲沢市長野2丁目1番15号"/>
    <s v="東京営業所　AVSSチーム"/>
    <s v="03-6803-0173"/>
    <s v="03-6240-1739"/>
    <s v="住友林業株式会社"/>
    <s v="171-0014"/>
    <s v="東京都豊島区池袋2-40-6 池袋デュープレックスビズ8階"/>
    <s v="品質保証部　池袋コールセンター"/>
    <s v="03-5950-2561"/>
    <m/>
    <n v="5"/>
    <s v="年間"/>
    <m/>
    <n v="1"/>
    <n v="24000"/>
    <n v="24000"/>
    <d v="2020-12-20T00:00:00"/>
    <d v="2020-12-20T00:00:00"/>
    <s v="～"/>
    <d v="2025-12-19T00:00:00"/>
  </r>
  <r>
    <x v="16"/>
    <s v="ＰＴ営・営業４部２課"/>
    <s v="萩谷"/>
    <s v="FSC"/>
    <s v="首都圏２部１課"/>
    <s v="住友林業株式会社"/>
    <s v="171-0014"/>
    <s v="東京都"/>
    <s v="豊島区池袋2-40-6 池袋デュープレックスビズ8階"/>
    <s v="品質保証部　池袋コールセンター"/>
    <s v="森　敏明"/>
    <s v="03-5950-2561"/>
    <s v="03-5950-7010"/>
    <s v="株式会社稲沢商会"/>
    <s v="492-8142"/>
    <s v="愛知県稲沢市長野2丁目1番15号"/>
    <s v="東京営業所　AVSSチーム"/>
    <s v="03-6803-0173"/>
    <s v="03-6240-1739"/>
    <s v="住友林業株式会社"/>
    <s v="171-0014"/>
    <s v="東京都豊島区池袋2-40-6 池袋デュープレックスビズ8階"/>
    <s v="品質保証部　池袋コールセンター"/>
    <s v="03-5950-2561"/>
    <m/>
    <n v="5"/>
    <s v="年間"/>
    <m/>
    <n v="1"/>
    <n v="24000"/>
    <n v="24000"/>
    <d v="2020-12-20T00:00:00"/>
    <d v="2020-12-20T00:00:00"/>
    <s v="～"/>
    <d v="2025-12-19T00:00:00"/>
  </r>
  <r>
    <x v="16"/>
    <s v="ＰＴ営・営業４部２課"/>
    <s v="萩谷"/>
    <s v="FSC"/>
    <s v="首都圏２部１課"/>
    <s v="住友林業株式会社"/>
    <s v="171-0014"/>
    <s v="東京都"/>
    <s v="豊島区池袋2-40-6 池袋デュープレックスビズ8階"/>
    <s v="品質保証部　池袋コールセンター"/>
    <s v="森　敏明"/>
    <s v="03-5950-2561"/>
    <s v="03-5950-7010"/>
    <s v="株式会社稲沢商会"/>
    <s v="492-8142"/>
    <s v="愛知県稲沢市長野2丁目1番15号"/>
    <s v="東京営業所　AVSSチーム"/>
    <s v="03-6803-0173"/>
    <s v="03-6240-1739"/>
    <s v="住友林業株式会社"/>
    <s v="171-0014"/>
    <s v="東京都豊島区池袋2-40-6 池袋デュープレックスビズ8階"/>
    <s v="品質保証部　池袋コールセンター"/>
    <s v="03-5950-2561"/>
    <m/>
    <n v="5"/>
    <s v="年間"/>
    <m/>
    <n v="1"/>
    <n v="24000"/>
    <n v="24000"/>
    <d v="2020-12-20T00:00:00"/>
    <d v="2020-12-20T00:00:00"/>
    <s v="～"/>
    <d v="2025-12-19T00:00:00"/>
  </r>
  <r>
    <x v="16"/>
    <s v="ＰＴ営・営業４部２課"/>
    <s v="萩谷"/>
    <s v="FSC"/>
    <s v="首都圏２部１課"/>
    <s v="住友林業株式会社"/>
    <s v="171-0014"/>
    <s v="東京都"/>
    <s v="豊島区池袋2-40-6 池袋デュープレックスビズ8階"/>
    <s v="品質保証部　池袋コールセンター"/>
    <s v="森　敏明"/>
    <s v="03-5950-2561"/>
    <s v="03-5950-7010"/>
    <s v="株式会社稲沢商会"/>
    <s v="492-8142"/>
    <s v="愛知県稲沢市長野2丁目1番15号"/>
    <s v="東京営業所　AVSSチーム"/>
    <s v="03-6803-0173"/>
    <s v="03-6240-1739"/>
    <s v="住友林業株式会社"/>
    <s v="171-0014"/>
    <s v="東京都豊島区池袋2-40-6 池袋デュープレックスビズ8階"/>
    <s v="品質保証部　池袋コールセンター"/>
    <s v="03-5950-2561"/>
    <m/>
    <n v="5"/>
    <s v="年間"/>
    <m/>
    <n v="1"/>
    <n v="24000"/>
    <n v="24000"/>
    <d v="2020-12-20T00:00:00"/>
    <d v="2020-12-20T00:00:00"/>
    <s v="～"/>
    <d v="2025-12-19T00:00:00"/>
  </r>
  <r>
    <x v="17"/>
    <s v="法人営・流通１部エンターＰ営業"/>
    <s v="田淵"/>
    <s v="FSC"/>
    <s v="中日本部２課"/>
    <s v="菊川堀之内谷ソーラー発電所"/>
    <s v="437-1506"/>
    <s v="静岡県"/>
    <s v="菊川市河東５２６１番"/>
    <s v="カナデン"/>
    <s v="野澤 昭典"/>
    <s v="052-588-2001"/>
    <m/>
    <s v="株式会社カナデン"/>
    <s v="450-0003"/>
    <s v="名古屋市中村区名駅南1-19-1"/>
    <s v="電子システム部 イメージングシステム課"/>
    <s v="052-588-2001"/>
    <s v="052-588-2006"/>
    <s v="菊川堀之内谷ソーラー発電所"/>
    <s v="437-1506"/>
    <s v="静岡県菊川市河東５２６１番"/>
    <s v="カナデン"/>
    <s v="052-588-2001"/>
    <m/>
    <n v="5"/>
    <s v="年間"/>
    <m/>
    <n v="1"/>
    <n v="159600"/>
    <n v="159600"/>
    <d v="2020-12-20T00:00:00"/>
    <d v="2021-01-01T00:00:00"/>
    <s v="～"/>
    <d v="2025-12-31T00:00:00"/>
  </r>
  <r>
    <x v="17"/>
    <s v="法人営・流通１部エンターＰ営業"/>
    <s v="田淵"/>
    <s v="FSC"/>
    <s v="中日本部２課"/>
    <s v="菊川堀之内谷ソーラー発電所"/>
    <s v="437-1506"/>
    <s v="静岡県"/>
    <s v="菊川市河東５２６１番"/>
    <s v="カナデン"/>
    <s v="野澤 昭典"/>
    <s v="052-588-2001"/>
    <m/>
    <s v="株式会社カナデン"/>
    <s v="450-0003"/>
    <s v="名古屋市中村区名駅南1-19-1"/>
    <s v="電子システム部 イメージングシステム課"/>
    <s v="052-588-2001"/>
    <s v="052-588-2006"/>
    <s v="菊川堀之内谷ソーラー発電所"/>
    <s v="437-1506"/>
    <s v="静岡県菊川市河東５２６１番"/>
    <s v="カナデン"/>
    <s v="052-588-2001"/>
    <m/>
    <n v="5"/>
    <s v="年間"/>
    <m/>
    <n v="1"/>
    <n v="159600"/>
    <n v="159600"/>
    <d v="2020-12-20T00:00:00"/>
    <d v="2021-01-01T00:00:00"/>
    <s v="～"/>
    <d v="2025-12-31T00:00:00"/>
  </r>
  <r>
    <x v="17"/>
    <s v="法人営・流通１部エンターＰ営業"/>
    <s v="田淵"/>
    <s v="FSC"/>
    <s v="中日本部２課"/>
    <s v="菊川堀之内谷ソーラー発電所"/>
    <s v="437-1506"/>
    <s v="静岡県"/>
    <s v="菊川市河東５２６１番"/>
    <s v="カナデン"/>
    <s v="野澤 昭典"/>
    <s v="052-588-2001"/>
    <m/>
    <s v="株式会社カナデン"/>
    <s v="450-0003"/>
    <s v="名古屋市中村区名駅南1-19-1"/>
    <s v="電子システム部 イメージングシステム課"/>
    <s v="052-588-2001"/>
    <s v="052-588-2006"/>
    <s v="菊川堀之内谷ソーラー発電所"/>
    <s v="437-1506"/>
    <s v="静岡県菊川市河東５２６１番"/>
    <s v="カナデン"/>
    <s v="052-588-2001"/>
    <m/>
    <n v="5"/>
    <s v="年間"/>
    <m/>
    <n v="1"/>
    <n v="159600"/>
    <n v="159600"/>
    <d v="2020-12-20T00:00:00"/>
    <d v="2021-01-01T00:00:00"/>
    <s v="～"/>
    <d v="2025-12-31T00:00:00"/>
  </r>
  <r>
    <x v="17"/>
    <s v="法人営・流通１部エンターＰ営業"/>
    <s v="田淵"/>
    <s v="FSC"/>
    <s v="中日本部２課"/>
    <s v="菊川堀之内谷ソーラー発電所"/>
    <s v="437-1506"/>
    <s v="静岡県"/>
    <s v="菊川市河東５２６１番"/>
    <s v="カナデン"/>
    <s v="野澤 昭典"/>
    <s v="052-588-2001"/>
    <m/>
    <s v="株式会社カナデン"/>
    <s v="450-0003"/>
    <s v="名古屋市中村区名駅南1-19-1"/>
    <s v="電子システム部 イメージングシステム課"/>
    <s v="052-588-2001"/>
    <s v="052-588-2006"/>
    <s v="菊川堀之内谷ソーラー発電所"/>
    <s v="437-1506"/>
    <s v="静岡県菊川市河東５２６１番"/>
    <s v="カナデン"/>
    <s v="052-588-2001"/>
    <m/>
    <n v="5"/>
    <s v="年間"/>
    <m/>
    <n v="1"/>
    <n v="234000"/>
    <n v="234000"/>
    <d v="2020-12-20T00:00:00"/>
    <d v="2021-01-01T00:00:00"/>
    <s v="～"/>
    <d v="2025-12-31T00:00:00"/>
  </r>
  <r>
    <x v="17"/>
    <s v="法人営・流通１部エンターＰ営業"/>
    <s v="田淵"/>
    <s v="FSC"/>
    <s v="中日本部２課"/>
    <s v="菊川石川ソーラー発電所"/>
    <s v="437-1506"/>
    <s v="静岡県"/>
    <s v="菊川市河東２４６３"/>
    <s v="カナデン"/>
    <s v="野澤 昭典"/>
    <s v="052-588-2001"/>
    <m/>
    <s v="株式会社カナデン"/>
    <s v="450-0003"/>
    <s v="名古屋市中村区名駅南1-19-1"/>
    <s v="電子システム部 イメージングシステム課"/>
    <s v="052-588-2001"/>
    <s v="052-588-2006"/>
    <s v="菊川堀之内谷ソーラー発電所"/>
    <s v="437-1506"/>
    <s v="静岡県菊川市河東５２６１番"/>
    <s v="カナデン"/>
    <s v="052-588-2001"/>
    <m/>
    <n v="5"/>
    <s v="年間"/>
    <m/>
    <n v="1"/>
    <n v="159600"/>
    <n v="159600"/>
    <d v="2020-12-20T00:00:00"/>
    <d v="2021-01-01T00:00:00"/>
    <s v="～"/>
    <d v="2025-12-31T00:00:00"/>
  </r>
  <r>
    <x v="17"/>
    <s v="法人営・流通１部エンターＰ営業"/>
    <s v="田淵"/>
    <s v="FSC"/>
    <s v="中日本部２課"/>
    <s v="菊川石川ソーラー発電所"/>
    <s v="437-1506"/>
    <s v="静岡県"/>
    <s v="菊川市河東２４６３"/>
    <s v="カナデン"/>
    <s v="野澤 昭典"/>
    <s v="052-588-2001"/>
    <m/>
    <s v="株式会社カナデン"/>
    <s v="450-0003"/>
    <s v="名古屋市中村区名駅南1-19-1"/>
    <s v="電子システム部 イメージングシステム課"/>
    <s v="052-588-2001"/>
    <s v="052-588-2006"/>
    <s v="菊川堀之内谷ソーラー発電所"/>
    <s v="437-1506"/>
    <s v="静岡県菊川市河東５２６１番"/>
    <s v="カナデン"/>
    <s v="052-588-2001"/>
    <m/>
    <n v="5"/>
    <s v="年間"/>
    <m/>
    <n v="1"/>
    <n v="159600"/>
    <n v="159600"/>
    <d v="2020-12-20T00:00:00"/>
    <d v="2021-01-01T00:00:00"/>
    <s v="～"/>
    <d v="2025-12-31T00:00:00"/>
  </r>
  <r>
    <x v="17"/>
    <s v="法人営・流通１部エンターＰ営業"/>
    <s v="田淵"/>
    <s v="FSC"/>
    <s v="中日本部２課"/>
    <s v="菊川石川ソーラー発電所"/>
    <s v="437-1506"/>
    <s v="静岡県"/>
    <s v="菊川市河東２４６３"/>
    <s v="カナデン"/>
    <s v="野澤 昭典"/>
    <s v="052-588-2001"/>
    <m/>
    <s v="株式会社カナデン"/>
    <s v="450-0003"/>
    <s v="名古屋市中村区名駅南1-19-1"/>
    <s v="電子システム部 イメージングシステム課"/>
    <s v="052-588-2001"/>
    <s v="052-588-2006"/>
    <s v="菊川堀之内谷ソーラー発電所"/>
    <s v="437-1506"/>
    <s v="静岡県菊川市河東５２６１番"/>
    <s v="カナデン"/>
    <s v="052-588-2001"/>
    <m/>
    <n v="5"/>
    <s v="年間"/>
    <m/>
    <n v="1"/>
    <n v="159600"/>
    <n v="159600"/>
    <d v="2020-12-20T00:00:00"/>
    <d v="2021-01-01T00:00:00"/>
    <s v="～"/>
    <d v="2025-12-31T00:00:00"/>
  </r>
  <r>
    <x v="17"/>
    <s v="法人営・流通１部エンターＰ営業"/>
    <s v="田淵"/>
    <s v="FSC"/>
    <s v="中日本部２課"/>
    <s v="菊川石川ソーラー発電所"/>
    <s v="437-1506"/>
    <s v="静岡県"/>
    <s v="菊川市河東２４６３"/>
    <s v="カナデン"/>
    <s v="野澤 昭典"/>
    <s v="052-588-2001"/>
    <m/>
    <s v="株式会社カナデン"/>
    <s v="450-0003"/>
    <s v="名古屋市中村区名駅南1-19-1"/>
    <s v="電子システム部 イメージングシステム課"/>
    <s v="052-588-2001"/>
    <s v="052-588-2006"/>
    <s v="菊川堀之内谷ソーラー発電所"/>
    <s v="437-1506"/>
    <s v="静岡県菊川市河東５２６１番"/>
    <s v="カナデン"/>
    <s v="052-588-2001"/>
    <m/>
    <n v="5"/>
    <s v="年間"/>
    <m/>
    <n v="1"/>
    <n v="234000"/>
    <n v="234000"/>
    <d v="2020-12-20T00:00:00"/>
    <d v="2021-01-01T00:00:00"/>
    <s v="～"/>
    <d v="2025-12-31T00:00:00"/>
  </r>
  <r>
    <x v="18"/>
    <s v="ＰＴ営・営業６部２課"/>
    <s v="遠藤"/>
    <s v="FSC"/>
    <s v="中日本部２課"/>
    <s v="日本製鉄株式会社名古屋製鉄所"/>
    <s v="476-8686"/>
    <s v="愛知県"/>
    <s v="東海市東海町5丁目3番地"/>
    <s v="設備部"/>
    <s v="園田"/>
    <s v="052-603-7583"/>
    <m/>
    <s v="パナソニックＬＳネットワークス株式会社"/>
    <s v="450-8611"/>
    <s v="愛知県名古屋市中村区名駅南2丁目7番55号"/>
    <s v="西日本営業部　中部営業所"/>
    <s v="052-586-4141"/>
    <s v="052-586-1068"/>
    <s v="日本製鉄株式会社名古屋製鉄所"/>
    <s v="476-8686"/>
    <s v="愛知県東海市東海町5丁目3番地"/>
    <s v="設備部"/>
    <s v="052-603-7583"/>
    <m/>
    <n v="5"/>
    <s v="年間"/>
    <m/>
    <n v="1"/>
    <n v="25920"/>
    <n v="25920"/>
    <d v="2021-02-21T00:00:00"/>
    <d v="2021-02-01T00:00:00"/>
    <s v="～"/>
    <d v="2026-01-31T00:00:00"/>
  </r>
  <r>
    <x v="18"/>
    <s v="ＰＴ営・営業６部２課"/>
    <s v="遠藤"/>
    <s v="FSC"/>
    <s v="中日本部２課"/>
    <s v="日本製鉄株式会社名古屋製鉄所"/>
    <s v="476-8686"/>
    <s v="愛知県"/>
    <s v="東海市東海町5丁目3番地"/>
    <s v="設備部"/>
    <s v="園田"/>
    <s v="052-603-7583"/>
    <m/>
    <s v="パナソニックＬＳネットワークス株式会社"/>
    <s v="450-8611"/>
    <s v="愛知県名古屋市中村区名駅南2丁目7番55号"/>
    <s v="西日本営業部　中部営業所"/>
    <s v="052-586-4141"/>
    <s v="052-586-1068"/>
    <s v="日本製鉄株式会社名古屋製鉄所"/>
    <s v="476-8686"/>
    <s v="愛知県東海市東海町5丁目3番地"/>
    <s v="設備部"/>
    <s v="052-603-7583"/>
    <m/>
    <n v="5"/>
    <s v="年間"/>
    <m/>
    <n v="1"/>
    <n v="25920"/>
    <n v="25920"/>
    <d v="2021-02-21T00:00:00"/>
    <d v="2021-02-01T00:00:00"/>
    <s v="～"/>
    <d v="2026-01-31T00:00:00"/>
  </r>
  <r>
    <x v="18"/>
    <s v="ＰＴ営・営業６部２課"/>
    <s v="遠藤"/>
    <s v="FSC"/>
    <s v="中日本部２課"/>
    <s v="日本製鉄株式会社名古屋製鉄所"/>
    <s v="476-8686"/>
    <s v="愛知県"/>
    <s v="東海市東海町5丁目3番地"/>
    <s v="設備部"/>
    <s v="園田"/>
    <s v="052-603-7583"/>
    <m/>
    <s v="パナソニックＬＳネットワークス株式会社"/>
    <s v="450-8611"/>
    <s v="愛知県名古屋市中村区名駅南2丁目7番55号"/>
    <s v="西日本営業部　中部営業所"/>
    <s v="052-586-4141"/>
    <s v="052-586-1068"/>
    <s v="日本製鉄株式会社名古屋製鉄所"/>
    <s v="476-8686"/>
    <s v="愛知県東海市東海町5丁目3番地"/>
    <s v="設備部"/>
    <s v="052-603-7583"/>
    <m/>
    <n v="5"/>
    <s v="年間"/>
    <m/>
    <n v="1"/>
    <n v="25920"/>
    <n v="25920"/>
    <d v="2021-02-21T00:00:00"/>
    <d v="2021-02-01T00:00:00"/>
    <s v="～"/>
    <d v="2026-01-31T00:00:00"/>
  </r>
  <r>
    <x v="18"/>
    <s v="ＰＴ営・営業６部２課"/>
    <s v="遠藤"/>
    <s v="FSC"/>
    <s v="中日本部２課"/>
    <s v="日本製鉄株式会社名古屋製鉄所"/>
    <s v="476-8686"/>
    <s v="愛知県"/>
    <s v="東海市東海町5丁目3番地"/>
    <s v="設備部"/>
    <s v="園田"/>
    <s v="052-603-7583"/>
    <m/>
    <s v="パナソニックＬＳネットワークス株式会社"/>
    <s v="450-8611"/>
    <s v="愛知県名古屋市中村区名駅南2丁目7番55号"/>
    <s v="西日本営業部　中部営業所"/>
    <s v="052-586-4141"/>
    <s v="052-586-1068"/>
    <s v="日本製鉄株式会社名古屋製鉄所"/>
    <s v="476-8686"/>
    <s v="愛知県東海市東海町5丁目3番地"/>
    <s v="設備部"/>
    <s v="052-603-7583"/>
    <m/>
    <n v="5"/>
    <s v="年間"/>
    <m/>
    <n v="1"/>
    <n v="96600"/>
    <n v="96600"/>
    <d v="2021-02-21T00:00:00"/>
    <d v="2021-02-01T00:00:00"/>
    <s v="～"/>
    <d v="2026-01-31T00:00:00"/>
  </r>
  <r>
    <x v="19"/>
    <s v="ＰＴ営・営業６部２課"/>
    <s v="遠藤"/>
    <s v="FSC"/>
    <s v="首都圏２部１課"/>
    <s v="東京都北区役所第三庁舎"/>
    <s v="114-8508"/>
    <s v="東京都"/>
    <s v="北区王子本町1-4-14 "/>
    <s v="政策経営部情報政策課"/>
    <s v="菊池　亜紀子"/>
    <s v="03-3908-8887"/>
    <m/>
    <s v="パナソニックＬＳネットワークス株式会社"/>
    <s v="105-0021"/>
    <s v="東京都港区東新橋２－１２－７"/>
    <s v="営業本部"/>
    <s v="03-6402-5301"/>
    <s v="03-6402-5304"/>
    <s v="東京都北区役所第三庁舎"/>
    <s v="114-8508"/>
    <s v="東京都北区王子本町1-4-14 "/>
    <s v="政策経営部情報政策課"/>
    <s v="03-3908-8887"/>
    <m/>
    <n v="5"/>
    <s v="年間"/>
    <m/>
    <n v="1"/>
    <n v="24000"/>
    <n v="24000"/>
    <d v="2021-03-21T00:00:00"/>
    <d v="2021-03-26T00:00:00"/>
    <s v="～"/>
    <d v="2026-03-25T00:00:00"/>
  </r>
  <r>
    <x v="19"/>
    <s v="ＰＴ営・営業６部２課"/>
    <s v="遠藤"/>
    <s v="FSC"/>
    <s v="首都圏２部１課"/>
    <s v="東京都北区役所第三庁舎"/>
    <s v="114-8508"/>
    <s v="東京都"/>
    <s v="北区王子本町1-4-14 "/>
    <s v="政策経営部情報政策課"/>
    <s v="菊池　亜紀子"/>
    <s v="03-3908-8887"/>
    <m/>
    <s v="パナソニックＬＳネットワークス株式会社"/>
    <s v="105-0021"/>
    <s v="東京都港区東新橋２－１２－７"/>
    <s v="営業本部"/>
    <s v="03-6402-5301"/>
    <s v="03-6402-5304"/>
    <s v="東京都北区役所第三庁舎"/>
    <s v="114-8508"/>
    <s v="東京都北区王子本町1-4-14 "/>
    <s v="政策経営部情報政策課"/>
    <s v="03-3908-8887"/>
    <m/>
    <n v="5"/>
    <s v="年間"/>
    <m/>
    <n v="1"/>
    <n v="24000"/>
    <n v="24000"/>
    <d v="2021-03-21T00:00:00"/>
    <d v="2021-03-26T00:00:00"/>
    <s v="～"/>
    <d v="2026-03-25T00:00:00"/>
  </r>
  <r>
    <x v="19"/>
    <s v="ＰＴ営・営業６部２課"/>
    <s v="遠藤"/>
    <s v="FSC"/>
    <s v="首都圏２部１課"/>
    <s v="東京都北区役所第三庁舎"/>
    <s v="114-8508"/>
    <s v="東京都"/>
    <s v="北区王子本町1-4-14 "/>
    <s v="政策経営部情報政策課"/>
    <s v="菊池　亜紀子"/>
    <s v="03-3908-8887"/>
    <m/>
    <s v="パナソニックＬＳネットワークス株式会社"/>
    <s v="105-0021"/>
    <s v="東京都港区東新橋２－１２－７"/>
    <s v="営業本部"/>
    <s v="03-6402-5301"/>
    <s v="03-6402-5304"/>
    <s v="東京都北区役所第三庁舎"/>
    <s v="114-8508"/>
    <s v="東京都北区王子本町1-4-14 "/>
    <s v="政策経営部情報政策課"/>
    <s v="03-3908-8887"/>
    <m/>
    <n v="5"/>
    <s v="年間"/>
    <m/>
    <n v="1"/>
    <n v="24000"/>
    <n v="24000"/>
    <d v="2021-03-21T00:00:00"/>
    <d v="2021-03-26T00:00:00"/>
    <s v="～"/>
    <d v="2026-03-25T00:00:00"/>
  </r>
  <r>
    <x v="19"/>
    <s v="ＰＴ営・営業６部２課"/>
    <s v="遠藤"/>
    <s v="FSC"/>
    <s v="首都圏２部１課"/>
    <s v="東京都北区役所第三庁舎"/>
    <s v="114-8508"/>
    <s v="東京都"/>
    <s v="北区王子本町1-4-14 "/>
    <s v="政策経営部情報政策課"/>
    <s v="菊池　亜紀子"/>
    <s v="03-3908-8887"/>
    <m/>
    <s v="パナソニックＬＳネットワークス株式会社"/>
    <s v="105-0021"/>
    <s v="東京都港区東新橋２－１２－７"/>
    <s v="営業本部"/>
    <s v="03-6402-5301"/>
    <s v="03-6402-5304"/>
    <s v="東京都北区役所第三庁舎"/>
    <s v="114-8508"/>
    <s v="東京都北区王子本町1-4-14 "/>
    <s v="政策経営部情報政策課"/>
    <s v="03-3908-8887"/>
    <m/>
    <n v="5"/>
    <s v="年間"/>
    <m/>
    <n v="1"/>
    <n v="24000"/>
    <n v="24000"/>
    <d v="2021-03-21T00:00:00"/>
    <d v="2021-03-26T00:00:00"/>
    <s v="～"/>
    <d v="2026-03-25T00:00:00"/>
  </r>
  <r>
    <x v="19"/>
    <s v="ＰＴ営・営業６部２課"/>
    <s v="遠藤"/>
    <s v="FSC"/>
    <s v="首都圏２部１課"/>
    <s v="東京都北区役所第三庁舎"/>
    <s v="114-8508"/>
    <s v="東京都"/>
    <s v="北区王子本町1-4-14 "/>
    <s v="政策経営部情報政策課"/>
    <s v="菊池　亜紀子"/>
    <s v="03-3908-8887"/>
    <m/>
    <s v="パナソニックＬＳネットワークス株式会社"/>
    <s v="105-0021"/>
    <s v="東京都港区東新橋２－１２－７"/>
    <s v="営業本部"/>
    <s v="03-6402-5301"/>
    <s v="03-6402-5304"/>
    <s v="東京都北区役所第三庁舎"/>
    <s v="114-8508"/>
    <s v="東京都北区王子本町1-4-14 "/>
    <s v="政策経営部情報政策課"/>
    <s v="03-3908-8887"/>
    <m/>
    <n v="5"/>
    <s v="年間"/>
    <m/>
    <n v="1"/>
    <n v="24000"/>
    <n v="24000"/>
    <d v="2021-03-21T00:00:00"/>
    <d v="2021-03-26T00:00:00"/>
    <s v="～"/>
    <d v="2026-03-25T00:00:00"/>
  </r>
  <r>
    <x v="19"/>
    <s v="ＰＴ営・営業６部２課"/>
    <s v="遠藤"/>
    <s v="FSC"/>
    <s v="首都圏２部１課"/>
    <s v="東京都北区役所第三庁舎"/>
    <s v="114-8508"/>
    <s v="東京都"/>
    <s v="北区王子本町1-4-14 "/>
    <s v="政策経営部情報政策課"/>
    <s v="菊池　亜紀子"/>
    <s v="03-3908-8887"/>
    <m/>
    <s v="パナソニックＬＳネットワークス株式会社"/>
    <s v="105-0021"/>
    <s v="東京都港区東新橋２－１２－７"/>
    <s v="営業本部"/>
    <s v="03-6402-5301"/>
    <s v="03-6402-5304"/>
    <s v="東京都北区役所第三庁舎"/>
    <s v="114-8508"/>
    <s v="東京都北区王子本町1-4-14 "/>
    <s v="政策経営部情報政策課"/>
    <s v="03-3908-8887"/>
    <m/>
    <n v="5"/>
    <s v="年間"/>
    <m/>
    <n v="1"/>
    <n v="24000"/>
    <n v="24000"/>
    <d v="2021-03-21T00:00:00"/>
    <d v="2021-03-26T00:00:00"/>
    <s v="～"/>
    <d v="2026-03-25T00:00:00"/>
  </r>
  <r>
    <x v="19"/>
    <s v="ＰＴ営・営業６部２課"/>
    <s v="遠藤"/>
    <s v="FSC"/>
    <s v="首都圏２部１課"/>
    <s v="東京都北区役所第三庁舎"/>
    <s v="114-8508"/>
    <s v="東京都"/>
    <s v="北区王子本町1-4-14 "/>
    <s v="政策経営部情報政策課"/>
    <s v="菊池　亜紀子"/>
    <s v="03-3908-8887"/>
    <m/>
    <s v="パナソニックＬＳネットワークス株式会社"/>
    <s v="105-0021"/>
    <s v="東京都港区東新橋２－１２－７"/>
    <s v="営業本部"/>
    <s v="03-6402-5301"/>
    <s v="03-6402-5304"/>
    <s v="東京都北区役所第三庁舎"/>
    <s v="114-8508"/>
    <s v="東京都北区王子本町1-4-14 "/>
    <s v="政策経営部情報政策課"/>
    <s v="03-3908-8887"/>
    <m/>
    <n v="5"/>
    <s v="年間"/>
    <m/>
    <n v="1"/>
    <n v="24000"/>
    <n v="24000"/>
    <d v="2021-03-21T00:00:00"/>
    <d v="2021-03-26T00:00:00"/>
    <s v="～"/>
    <d v="2026-03-25T00:00:00"/>
  </r>
  <r>
    <x v="19"/>
    <s v="ＰＴ営・営業６部２課"/>
    <s v="遠藤"/>
    <s v="FSC"/>
    <s v="首都圏２部１課"/>
    <s v="東京都北区役所第三庁舎"/>
    <s v="114-8508"/>
    <s v="東京都"/>
    <s v="北区王子本町1-4-14 "/>
    <s v="政策経営部情報政策課"/>
    <s v="菊池　亜紀子"/>
    <s v="03-3908-8887"/>
    <m/>
    <s v="パナソニックＬＳネットワークス株式会社"/>
    <s v="105-0021"/>
    <s v="東京都港区東新橋２－１２－７"/>
    <s v="営業本部"/>
    <s v="03-6402-5301"/>
    <s v="03-6402-5304"/>
    <s v="東京都北区役所第三庁舎"/>
    <s v="114-8508"/>
    <s v="東京都北区王子本町1-4-14 "/>
    <s v="政策経営部情報政策課"/>
    <s v="03-3908-8887"/>
    <m/>
    <n v="5"/>
    <s v="年間"/>
    <m/>
    <n v="1"/>
    <n v="24000"/>
    <n v="24000"/>
    <d v="2021-03-21T00:00:00"/>
    <d v="2021-03-26T00:00:00"/>
    <s v="～"/>
    <d v="2026-03-25T00:00:00"/>
  </r>
  <r>
    <x v="19"/>
    <s v="ＰＴ営・営業６部２課"/>
    <s v="遠藤"/>
    <s v="FSC"/>
    <s v="首都圏２部１課"/>
    <s v="東京都北区役所第三庁舎"/>
    <s v="114-8508"/>
    <s v="東京都"/>
    <s v="北区王子本町1-4-14 "/>
    <s v="政策経営部情報政策課"/>
    <s v="菊池　亜紀子"/>
    <s v="03-3908-8887"/>
    <m/>
    <s v="パナソニックＬＳネットワークス株式会社"/>
    <s v="105-0021"/>
    <s v="東京都港区東新橋２－１２－７"/>
    <s v="営業本部"/>
    <s v="03-6402-5301"/>
    <s v="03-6402-5304"/>
    <s v="東京都北区役所第三庁舎"/>
    <s v="114-8508"/>
    <s v="東京都北区王子本町1-4-14 "/>
    <s v="政策経営部情報政策課"/>
    <s v="03-3908-8887"/>
    <m/>
    <n v="5"/>
    <s v="年間"/>
    <m/>
    <n v="1"/>
    <n v="21180"/>
    <n v="21180"/>
    <d v="2021-03-21T00:00:00"/>
    <d v="2021-03-26T00:00:00"/>
    <s v="～"/>
    <d v="2026-03-25T00:00:00"/>
  </r>
  <r>
    <x v="19"/>
    <s v="ＰＴ営・営業６部２課"/>
    <s v="遠藤"/>
    <s v="FSC"/>
    <s v="首都圏２部１課"/>
    <s v="東京都北区役所第三庁舎"/>
    <s v="114-8508"/>
    <s v="東京都"/>
    <s v="北区王子本町1-4-14 "/>
    <s v="政策経営部情報政策課"/>
    <s v="菊池　亜紀子"/>
    <s v="03-3908-8887"/>
    <m/>
    <s v="パナソニックＬＳネットワークス株式会社"/>
    <s v="105-0021"/>
    <s v="東京都港区東新橋２－１２－７"/>
    <s v="営業本部"/>
    <s v="03-6402-5301"/>
    <s v="03-6402-5304"/>
    <s v="東京都北区役所第三庁舎"/>
    <s v="114-8508"/>
    <s v="東京都北区王子本町1-4-14 "/>
    <s v="政策経営部情報政策課"/>
    <s v="03-3908-8887"/>
    <m/>
    <n v="5"/>
    <s v="年間"/>
    <m/>
    <n v="1"/>
    <n v="21180"/>
    <n v="21180"/>
    <d v="2021-03-21T00:00:00"/>
    <d v="2021-03-26T00:00:00"/>
    <s v="～"/>
    <d v="2026-03-25T00:00:00"/>
  </r>
  <r>
    <x v="19"/>
    <s v="ＰＴ営・営業６部２課"/>
    <s v="遠藤"/>
    <s v="FSC"/>
    <s v="首都圏２部１課"/>
    <s v="東京都北区役所第三庁舎"/>
    <s v="114-8508"/>
    <s v="東京都"/>
    <s v="北区王子本町1-4-14 "/>
    <s v="政策経営部情報政策課"/>
    <s v="菊池　亜紀子"/>
    <s v="03-3908-8887"/>
    <m/>
    <s v="パナソニックＬＳネットワークス株式会社"/>
    <s v="105-0021"/>
    <s v="東京都港区東新橋２－１２－７"/>
    <s v="営業本部"/>
    <s v="03-6402-5301"/>
    <s v="03-6402-5304"/>
    <s v="東京都北区役所第三庁舎"/>
    <s v="114-8508"/>
    <s v="東京都北区王子本町1-4-14 "/>
    <s v="政策経営部情報政策課"/>
    <s v="03-3908-8887"/>
    <m/>
    <n v="5"/>
    <s v="年間"/>
    <m/>
    <n v="1"/>
    <n v="21180"/>
    <n v="21180"/>
    <d v="2021-03-21T00:00:00"/>
    <d v="2021-03-26T00:00:00"/>
    <s v="～"/>
    <d v="2026-03-25T00:00:00"/>
  </r>
  <r>
    <x v="19"/>
    <s v="ＰＴ営・営業６部２課"/>
    <s v="遠藤"/>
    <s v="FSC"/>
    <s v="首都圏２部１課"/>
    <s v="東京都北区役所第三庁舎"/>
    <s v="114-8508"/>
    <s v="東京都"/>
    <s v="北区王子本町1-4-14 "/>
    <s v="政策経営部情報政策課"/>
    <s v="菊池　亜紀子"/>
    <s v="03-3908-8887"/>
    <m/>
    <s v="パナソニックＬＳネットワークス株式会社"/>
    <s v="105-0021"/>
    <s v="東京都港区東新橋２－１２－７"/>
    <s v="営業本部"/>
    <s v="03-6402-5301"/>
    <s v="03-6402-5304"/>
    <s v="東京都北区役所第三庁舎"/>
    <s v="114-8508"/>
    <s v="東京都北区王子本町1-4-14 "/>
    <s v="政策経営部情報政策課"/>
    <s v="03-3908-8887"/>
    <m/>
    <n v="5"/>
    <s v="年間"/>
    <m/>
    <n v="1"/>
    <n v="21180"/>
    <n v="21180"/>
    <d v="2021-03-21T00:00:00"/>
    <d v="2021-03-26T00:00:00"/>
    <s v="～"/>
    <d v="2026-03-25T00:00:00"/>
  </r>
  <r>
    <x v="19"/>
    <s v="ＰＴ営・営業６部２課"/>
    <s v="遠藤"/>
    <s v="FSC"/>
    <s v="首都圏２部１課"/>
    <s v="東京都北区役所第三庁舎"/>
    <s v="114-8508"/>
    <s v="東京都"/>
    <s v="北区王子本町1-4-14 "/>
    <s v="政策経営部情報政策課"/>
    <s v="菊池　亜紀子"/>
    <s v="03-3908-8887"/>
    <m/>
    <s v="パナソニックＬＳネットワークス株式会社"/>
    <s v="105-0021"/>
    <s v="東京都港区東新橋２－１２－７"/>
    <s v="営業本部"/>
    <s v="03-6402-5301"/>
    <s v="03-6402-5304"/>
    <s v="東京都北区役所第三庁舎"/>
    <s v="114-8508"/>
    <s v="東京都北区王子本町1-4-14 "/>
    <s v="政策経営部情報政策課"/>
    <s v="03-3908-8887"/>
    <m/>
    <n v="5"/>
    <s v="年間"/>
    <m/>
    <n v="1"/>
    <n v="238200"/>
    <n v="238200"/>
    <d v="2021-03-21T00:00:00"/>
    <d v="2021-03-26T00:00:00"/>
    <s v="～"/>
    <d v="2026-03-25T00:00:00"/>
  </r>
  <r>
    <x v="19"/>
    <s v="ＰＴ営・営業６部２課"/>
    <s v="遠藤"/>
    <s v="FSC"/>
    <s v="首都圏２部１課"/>
    <s v="東京都北区役所第三庁舎"/>
    <s v="114-8508"/>
    <s v="東京都"/>
    <s v="北区王子本町1-4-14 "/>
    <s v="政策経営部情報政策課"/>
    <s v="菊池　亜紀子"/>
    <s v="03-3908-8887"/>
    <m/>
    <s v="パナソニックＬＳネットワークス株式会社"/>
    <s v="105-0021"/>
    <s v="東京都港区東新橋２－１２－７"/>
    <s v="営業本部"/>
    <s v="03-6402-5301"/>
    <s v="03-6402-5304"/>
    <s v="東京都北区役所第三庁舎"/>
    <s v="114-8508"/>
    <s v="東京都北区王子本町1-4-14 "/>
    <s v="政策経営部情報政策課"/>
    <s v="03-3908-8887"/>
    <m/>
    <n v="5"/>
    <s v="年間"/>
    <m/>
    <n v="1"/>
    <n v="108000"/>
    <n v="108000"/>
    <d v="2021-03-21T00:00:00"/>
    <d v="2021-03-26T00:00:00"/>
    <s v="～"/>
    <d v="2026-03-25T00:00:00"/>
  </r>
  <r>
    <x v="19"/>
    <s v="ＰＴ営・営業６部２課"/>
    <s v="遠藤"/>
    <s v="FSC"/>
    <s v="首都圏２部１課"/>
    <s v="東京都北区役所第三庁舎"/>
    <s v="114-8508"/>
    <s v="東京都"/>
    <s v="北区王子本町1-4-14 "/>
    <s v="政策経営部情報政策課"/>
    <s v="菊池　亜紀子"/>
    <s v="03-3908-8887"/>
    <m/>
    <s v="パナソニックＬＳネットワークス株式会社"/>
    <s v="105-0021"/>
    <s v="東京都港区東新橋２－１２－７"/>
    <s v="営業本部"/>
    <s v="03-6402-5301"/>
    <s v="03-6402-5304"/>
    <s v="東京都北区役所第三庁舎"/>
    <s v="114-8508"/>
    <s v="東京都北区王子本町1-4-14 "/>
    <s v="政策経営部情報政策課"/>
    <s v="03-3908-8887"/>
    <m/>
    <n v="5"/>
    <s v="年間"/>
    <m/>
    <n v="1"/>
    <n v="108000"/>
    <n v="108000"/>
    <d v="2021-03-21T00:00:00"/>
    <d v="2021-03-26T00:00:00"/>
    <s v="～"/>
    <d v="2026-03-25T00:00:00"/>
  </r>
  <r>
    <x v="19"/>
    <s v="ＰＴ営・営業６部２課"/>
    <s v="遠藤"/>
    <s v="FSC"/>
    <s v="首都圏２部１課"/>
    <s v="東京都北区役所第三庁舎"/>
    <s v="114-8508"/>
    <s v="東京都"/>
    <s v="北区王子本町1-4-14 "/>
    <s v="政策経営部情報政策課"/>
    <s v="菊池　亜紀子"/>
    <s v="03-3908-8887"/>
    <m/>
    <s v="パナソニックＬＳネットワークス株式会社"/>
    <s v="105-0021"/>
    <s v="東京都港区東新橋２－１２－７"/>
    <s v="営業本部"/>
    <s v="03-6402-5301"/>
    <s v="03-6402-5304"/>
    <s v="東京都北区役所第三庁舎"/>
    <s v="114-8508"/>
    <s v="東京都北区王子本町1-4-14 "/>
    <s v="政策経営部情報政策課"/>
    <s v="03-3908-8887"/>
    <m/>
    <n v="5"/>
    <s v="年間"/>
    <m/>
    <n v="1"/>
    <n v="108000"/>
    <n v="108000"/>
    <d v="2021-03-21T00:00:00"/>
    <d v="2021-03-26T00:00:00"/>
    <s v="～"/>
    <d v="2026-03-25T00:00:00"/>
  </r>
  <r>
    <x v="19"/>
    <s v="ＰＴ営・営業６部２課"/>
    <s v="遠藤"/>
    <s v="FSC"/>
    <s v="首都圏２部１課"/>
    <s v="東京都北区役所第三庁舎"/>
    <s v="114-8508"/>
    <s v="東京都"/>
    <s v="北区王子本町1-4-14 "/>
    <s v="政策経営部情報政策課"/>
    <s v="菊池　亜紀子"/>
    <s v="03-3908-8887"/>
    <m/>
    <s v="パナソニックＬＳネットワークス株式会社"/>
    <s v="105-0021"/>
    <s v="東京都港区東新橋２－１２－７"/>
    <s v="営業本部"/>
    <s v="03-6402-5301"/>
    <s v="03-6402-5304"/>
    <s v="東京都北区役所第三庁舎"/>
    <s v="114-8508"/>
    <s v="東京都北区王子本町1-4-14 "/>
    <s v="政策経営部情報政策課"/>
    <s v="03-3908-8887"/>
    <m/>
    <n v="5"/>
    <s v="年間"/>
    <m/>
    <n v="1"/>
    <n v="108000"/>
    <n v="108000"/>
    <d v="2021-03-21T00:00:00"/>
    <d v="2021-03-26T00:00:00"/>
    <s v="～"/>
    <d v="2026-03-25T00:00:00"/>
  </r>
  <r>
    <x v="19"/>
    <s v="ＰＴ営・営業６部２課"/>
    <s v="遠藤"/>
    <s v="FSC"/>
    <s v="首都圏２部１課"/>
    <s v="東京都北区役所第三庁舎"/>
    <s v="114-8508"/>
    <s v="東京都"/>
    <s v="北区王子本町1-4-14 "/>
    <s v="政策経営部情報政策課"/>
    <s v="菊池　亜紀子"/>
    <s v="03-3908-8887"/>
    <m/>
    <s v="パナソニックＬＳネットワークス株式会社"/>
    <s v="105-0021"/>
    <s v="東京都港区東新橋２－１２－７"/>
    <s v="営業本部"/>
    <s v="03-6402-5301"/>
    <s v="03-6402-5304"/>
    <s v="東京都北区役所第三庁舎"/>
    <s v="114-8508"/>
    <s v="東京都北区王子本町1-4-14 "/>
    <s v="政策経営部情報政策課"/>
    <s v="03-3908-8887"/>
    <m/>
    <n v="5"/>
    <s v="年間"/>
    <m/>
    <n v="1"/>
    <n v="108000"/>
    <n v="108000"/>
    <d v="2021-03-21T00:00:00"/>
    <d v="2021-03-26T00:00:00"/>
    <s v="～"/>
    <d v="2026-03-25T00:00:00"/>
  </r>
  <r>
    <x v="19"/>
    <s v="ＰＴ営・営業６部２課"/>
    <s v="遠藤"/>
    <s v="FSC"/>
    <s v="首都圏２部１課"/>
    <s v="東京都北区役所第三庁舎"/>
    <s v="114-8508"/>
    <s v="東京都"/>
    <s v="北区王子本町1-4-14 "/>
    <s v="政策経営部情報政策課"/>
    <s v="菊池　亜紀子"/>
    <s v="03-3908-8887"/>
    <m/>
    <s v="パナソニックＬＳネットワークス株式会社"/>
    <s v="105-0021"/>
    <s v="東京都港区東新橋２－１２－７"/>
    <s v="営業本部"/>
    <s v="03-6402-5301"/>
    <s v="03-6402-5304"/>
    <s v="東京都北区役所第三庁舎"/>
    <s v="114-8508"/>
    <s v="東京都北区王子本町1-4-14 "/>
    <s v="政策経営部情報政策課"/>
    <s v="03-3908-8887"/>
    <m/>
    <n v="5"/>
    <s v="年間"/>
    <m/>
    <n v="1"/>
    <n v="108000"/>
    <n v="108000"/>
    <d v="2021-03-21T00:00:00"/>
    <d v="2021-03-26T00:00:00"/>
    <s v="～"/>
    <d v="2026-03-25T00:00:00"/>
  </r>
  <r>
    <x v="19"/>
    <s v="ＰＴ営・営業６部２課"/>
    <s v="遠藤"/>
    <s v="FSC"/>
    <s v="首都圏２部１課"/>
    <s v="東京都北区役所第三庁舎"/>
    <s v="114-8508"/>
    <s v="東京都"/>
    <s v="北区王子本町1-4-14 "/>
    <s v="政策経営部情報政策課"/>
    <s v="菊池　亜紀子"/>
    <s v="03-3908-8887"/>
    <m/>
    <s v="パナソニックＬＳネットワークス株式会社"/>
    <s v="105-0021"/>
    <s v="東京都港区東新橋２－１２－７"/>
    <s v="営業本部"/>
    <s v="03-6402-5301"/>
    <s v="03-6402-5304"/>
    <s v="東京都北区役所第三庁舎"/>
    <s v="114-8508"/>
    <s v="東京都北区王子本町1-4-14 "/>
    <s v="政策経営部情報政策課"/>
    <s v="03-3908-8887"/>
    <m/>
    <n v="5"/>
    <s v="年間"/>
    <m/>
    <n v="1"/>
    <n v="108000"/>
    <n v="108000"/>
    <d v="2021-03-21T00:00:00"/>
    <d v="2021-03-26T00:00:00"/>
    <s v="～"/>
    <d v="2026-03-25T00:00:00"/>
  </r>
  <r>
    <x v="19"/>
    <s v="ＰＴ営・営業６部２課"/>
    <s v="遠藤"/>
    <s v="FSC"/>
    <s v="首都圏２部１課"/>
    <s v="東京都北区役所第三庁舎"/>
    <s v="114-8508"/>
    <s v="東京都"/>
    <s v="北区王子本町1-4-14 "/>
    <s v="政策経営部情報政策課"/>
    <s v="菊池　亜紀子"/>
    <s v="03-3908-8887"/>
    <m/>
    <s v="パナソニックＬＳネットワークス株式会社"/>
    <s v="105-0021"/>
    <s v="東京都港区東新橋２－１２－７"/>
    <s v="営業本部"/>
    <s v="03-6402-5301"/>
    <s v="03-6402-5304"/>
    <s v="東京都北区役所第三庁舎"/>
    <s v="114-8508"/>
    <s v="東京都北区王子本町1-4-14 "/>
    <s v="政策経営部情報政策課"/>
    <s v="03-3908-8887"/>
    <m/>
    <n v="5"/>
    <s v="年間"/>
    <m/>
    <n v="1"/>
    <n v="108000"/>
    <n v="108000"/>
    <d v="2021-03-21T00:00:00"/>
    <d v="2021-03-26T00:00:00"/>
    <s v="～"/>
    <d v="2026-03-25T00:00:00"/>
  </r>
  <r>
    <x v="19"/>
    <s v="ＰＴ営・営業６部２課"/>
    <s v="遠藤"/>
    <s v="FSC"/>
    <s v="首都圏２部１課"/>
    <s v="東京都北区役所第三庁舎"/>
    <s v="114-8508"/>
    <s v="東京都"/>
    <s v="北区王子本町1-4-14 "/>
    <s v="政策経営部情報政策課"/>
    <s v="菊池　亜紀子"/>
    <s v="03-3908-8887"/>
    <m/>
    <s v="パナソニックＬＳネットワークス株式会社"/>
    <s v="105-0021"/>
    <s v="東京都港区東新橋２－１２－７"/>
    <s v="営業本部"/>
    <s v="03-6402-5301"/>
    <s v="03-6402-5304"/>
    <s v="東京都北区役所第三庁舎"/>
    <s v="114-8508"/>
    <s v="東京都北区王子本町1-4-14 "/>
    <s v="政策経営部情報政策課"/>
    <s v="03-3908-8887"/>
    <m/>
    <n v="5"/>
    <s v="年間"/>
    <m/>
    <n v="1"/>
    <n v="96600"/>
    <n v="96600"/>
    <d v="2021-03-21T00:00:00"/>
    <d v="2021-03-26T00:00:00"/>
    <s v="～"/>
    <d v="2026-03-25T00:00:00"/>
  </r>
  <r>
    <x v="20"/>
    <s v="ＰＴ営・営業４部イン５課"/>
    <s v="田中(高橋)"/>
    <s v="FSC"/>
    <s v="九州部１課"/>
    <s v="宇佐市橋津太陽光発電所"/>
    <s v="879-1134"/>
    <s v="大分県"/>
    <s v="宇佐市大字橋津字萱場1274"/>
    <m/>
    <s v="安井 治徒"/>
    <s v="097-553-2561"/>
    <s v="097-551-0533"/>
    <s v="株式会社 オートメイション・テクノロジー"/>
    <s v="815-0081"/>
    <s v="福岡県福岡市那の川1丁目 24番地1号 九電工福岡支店ビル5F"/>
    <m/>
    <s v="092-523-8145"/>
    <s v="092-523-8401"/>
    <s v="株式会社九電工　大分支店"/>
    <s v="870-0933"/>
    <s v="大分県大分市花津留2丁目25-16"/>
    <m/>
    <s v="097-553-2561"/>
    <s v="097-551-0533"/>
    <n v="5"/>
    <s v="年間"/>
    <m/>
    <n v="1"/>
    <n v="105500"/>
    <n v="105500"/>
    <d v="2021-03-21T00:00:00"/>
    <d v="2021-04-01T00:00:00"/>
    <s v="～"/>
    <d v="2026-03-31T00:00:00"/>
  </r>
  <r>
    <x v="20"/>
    <s v="ＰＴ営・営業４部イン５課"/>
    <s v="田中(高橋)"/>
    <s v="FSC"/>
    <s v="九州部１課"/>
    <s v="宇佐市橋津太陽光発電所"/>
    <s v="879-1134"/>
    <s v="大分県"/>
    <s v="宇佐市大字橋津字萱場1274"/>
    <m/>
    <s v="安井 治徒"/>
    <s v="097-553-2561"/>
    <s v="097-551-0533"/>
    <s v="株式会社 オートメイション・テクノロジー"/>
    <s v="815-0081"/>
    <s v="福岡県福岡市那の川1丁目 24番地1号 九電工福岡支店ビル5F"/>
    <m/>
    <s v="092-523-8145"/>
    <s v="092-523-8401"/>
    <s v="株式会社九電工　大分支店"/>
    <s v="870-0933"/>
    <s v="大分県大分市花津留2丁目25-16"/>
    <m/>
    <s v="097-553-2561"/>
    <s v="097-551-0533"/>
    <n v="5"/>
    <s v="年間"/>
    <m/>
    <n v="1"/>
    <n v="105500"/>
    <n v="105500"/>
    <d v="2021-03-21T00:00:00"/>
    <d v="2021-04-01T00:00:00"/>
    <s v="～"/>
    <d v="2026-03-31T00:00:00"/>
  </r>
  <r>
    <x v="20"/>
    <s v="ＰＴ営・営業４部イン５課"/>
    <s v="田中(高橋)"/>
    <s v="FSC"/>
    <s v="九州部１課"/>
    <s v="宇佐市橋津太陽光発電所"/>
    <s v="879-1134"/>
    <s v="大分県"/>
    <s v="宇佐市大字橋津字萱場1274"/>
    <m/>
    <s v="安井 治徒"/>
    <s v="097-553-2561"/>
    <s v="097-551-0533"/>
    <s v="株式会社 オートメイション・テクノロジー"/>
    <s v="815-0081"/>
    <s v="福岡県福岡市那の川1丁目 24番地1号 九電工福岡支店ビル5F"/>
    <m/>
    <s v="092-523-8145"/>
    <s v="092-523-8401"/>
    <s v="株式会社九電工　大分支店"/>
    <s v="870-0933"/>
    <s v="大分県大分市花津留2丁目25-16"/>
    <m/>
    <s v="097-553-2561"/>
    <s v="097-551-0533"/>
    <n v="5"/>
    <s v="年間"/>
    <m/>
    <n v="1"/>
    <n v="105500"/>
    <n v="105500"/>
    <d v="2021-03-21T00:00:00"/>
    <d v="2021-04-01T00:00:00"/>
    <s v="～"/>
    <d v="2026-03-31T00:00:00"/>
  </r>
  <r>
    <x v="20"/>
    <s v="ＰＴ営・営業４部イン５課"/>
    <s v="田中(高橋)"/>
    <s v="FSC"/>
    <s v="九州部１課"/>
    <s v="宇佐市橋津太陽光発電所"/>
    <s v="879-1134"/>
    <s v="大分県"/>
    <s v="宇佐市大字橋津字萱場1274"/>
    <m/>
    <s v="安井 治徒"/>
    <s v="097-553-2561"/>
    <s v="097-551-0533"/>
    <s v="株式会社 オートメイション・テクノロジー"/>
    <s v="815-0081"/>
    <s v="福岡県福岡市那の川1丁目 24番地1号 九電工福岡支店ビル5F"/>
    <m/>
    <s v="092-523-8145"/>
    <s v="092-523-8401"/>
    <s v="株式会社九電工　大分支店"/>
    <s v="870-0933"/>
    <s v="大分県大分市花津留2丁目25-16"/>
    <m/>
    <s v="097-553-2561"/>
    <s v="097-551-0533"/>
    <n v="5"/>
    <s v="年間"/>
    <m/>
    <n v="1"/>
    <n v="96600"/>
    <n v="96600"/>
    <d v="2021-03-21T00:00:00"/>
    <d v="2021-04-01T00:00:00"/>
    <s v="～"/>
    <d v="2026-03-31T00:00:00"/>
  </r>
  <r>
    <x v="21"/>
    <s v="ＰＴ営・営業４部イン１課"/>
    <s v="坂本"/>
    <s v="ＦＳＣ"/>
    <s v="首都圏２部１課"/>
    <s v="APMターミナルズジャパン株式会社"/>
    <s v="231-0816"/>
    <s v="神奈川県"/>
    <s v="横浜市中区南本牧2番地　MC-4管理棟　3F"/>
    <s v="APMターミナルズジャパン㈱ 気付　ネットチャート㈱"/>
    <s v="科野"/>
    <s v="070-6913-3181"/>
    <m/>
    <s v="パナソニックLSネットワークス株式会社"/>
    <s v="105-0021"/>
    <s v="東京都港区東新橋2丁目12番7号 住友東新橋ビル 2号館1階"/>
    <s v="カスタマーサービス技術部ソリューション保守課"/>
    <s v="03-6402-5302"/>
    <s v="03-6402-5304"/>
    <s v="APMターミナルズジャパン株式会社"/>
    <s v="231-0816"/>
    <s v="神奈川県横浜市中区南本牧2番地　MC-4管理棟　3F"/>
    <s v="APMターミナルズジャパン㈱ 気付　ネットチャート㈱"/>
    <s v="070-6913-3181"/>
    <m/>
    <n v="5"/>
    <s v="年間"/>
    <m/>
    <n v="1"/>
    <n v="73200"/>
    <n v="73200"/>
    <d v="2021-04-21T00:00:00"/>
    <d v="2021-04-01T00:00:00"/>
    <s v="～"/>
    <d v="2026-03-31T00:00:00"/>
  </r>
  <r>
    <x v="21"/>
    <s v="ＰＴ営・営業４部イン１課"/>
    <s v="坂本"/>
    <s v="ＦＳＣ"/>
    <s v="首都圏２部１課"/>
    <s v="APMターミナルズジャパン株式会社"/>
    <s v="231-0816"/>
    <s v="神奈川県"/>
    <s v="横浜市中区南本牧2番地　MC-4管理棟　3F"/>
    <s v="APMターミナルズジャパン㈱ 気付　ネットチャート㈱"/>
    <s v="科野"/>
    <s v="070-6913-3181"/>
    <m/>
    <s v="パナソニックLSネットワークス株式会社"/>
    <s v="105-0021"/>
    <s v="東京都港区東新橋2丁目12番7号 住友東新橋ビル 2号館1階"/>
    <s v="カスタマーサービス技術部ソリューション保守課"/>
    <s v="03-6402-5302"/>
    <s v="03-6402-5304"/>
    <s v="APMターミナルズジャパン株式会社"/>
    <s v="231-0816"/>
    <s v="神奈川県横浜市中区南本牧2番地　MC-4管理棟　3F"/>
    <s v="APMターミナルズジャパン㈱ 気付　ネットチャート㈱"/>
    <s v="070-6913-3181"/>
    <m/>
    <n v="5"/>
    <s v="年間"/>
    <m/>
    <n v="1"/>
    <n v="37200"/>
    <n v="3720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1180"/>
    <n v="2118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3100"/>
    <n v="2310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5920"/>
    <n v="2592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4000"/>
    <n v="2400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24000"/>
    <n v="2400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57000"/>
    <n v="5700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116400"/>
    <n v="11640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137400"/>
    <n v="137400"/>
    <d v="2021-04-21T00:00:00"/>
    <d v="2021-04-01T00:00:00"/>
    <s v="～"/>
    <d v="2026-03-31T00:00:00"/>
  </r>
  <r>
    <x v="22"/>
    <s v="ＰＴ営・営業６部２課"/>
    <s v="遠藤"/>
    <s v="ＦＳＣ"/>
    <s v="関西１部２課"/>
    <s v="大津市役所"/>
    <s v="520-8575"/>
    <s v="滋賀県"/>
    <s v="大津市御陵町3-1"/>
    <s v="政策調整部　情報システム課"/>
    <s v="駒林 雅喜"/>
    <s v="077-528-2713"/>
    <s v="077-522-9300"/>
    <s v="パナソニックＬＳネットワークス株式会社"/>
    <s v="105-0021"/>
    <s v="東京都港区東新橋２－１２－７"/>
    <s v="スイッチ営業部首都圏第3課"/>
    <s v="03-6402-5301"/>
    <s v="03-6402-5304"/>
    <s v="大津市役所"/>
    <s v="520-8575"/>
    <s v="滋賀県大津市御陵町3-1"/>
    <s v="政策調整部　情報システム課"/>
    <s v="077-528-2713"/>
    <s v="077-522-9300"/>
    <n v="5"/>
    <s v="年間"/>
    <m/>
    <n v="1"/>
    <n v="137400"/>
    <n v="137400"/>
    <d v="2021-04-21T00:00:00"/>
    <d v="2021-04-01T00:00:00"/>
    <s v="～"/>
    <d v="2026-03-31T00:00:00"/>
  </r>
  <r>
    <x v="23"/>
    <s v="ＰＴ営・営業６部２課"/>
    <s v="遠藤"/>
    <s v="ＦＳＣ"/>
    <s v="首都圏２部１課"/>
    <s v="三井住友トラスト・アセットマネジメント株式会社"/>
    <s v="105-0014"/>
    <s v="東京都"/>
    <s v="港区芝３－３３－１　三井住友信託銀行芝ビル"/>
    <s v="管理部"/>
    <s v="亀山 佳之"/>
    <s v="03-6453-3510"/>
    <s v="03-6453-3860"/>
    <s v="パナソニックＬＳネットワークス株式会社"/>
    <s v="105-0021"/>
    <s v="東京都港区東新橋２－１２－７"/>
    <s v="スイッチ営業部　首都圏営業第三課"/>
    <s v="03-6402-5301"/>
    <s v="03-6402-5304"/>
    <s v="三井住友トラスト・アセットマネジメント株式会社"/>
    <s v="105-0014"/>
    <s v="東京都港区芝３－３３－１　三井住友信託銀行芝ビル"/>
    <s v="管理部"/>
    <s v="03-6453-3510"/>
    <s v="03-6453-3860"/>
    <n v="5"/>
    <s v="年間"/>
    <m/>
    <n v="1"/>
    <n v="21000"/>
    <n v="21000"/>
    <d v="2021-04-01T00:00:00"/>
    <d v="2021-04-01T00:00:00"/>
    <s v="～"/>
    <d v="2026-03-31T00:00:00"/>
  </r>
  <r>
    <x v="23"/>
    <s v="ＰＴ営・営業６部２課"/>
    <s v="遠藤"/>
    <s v="ＦＳＣ"/>
    <s v="首都圏２部１課"/>
    <s v="三井住友トラスト・アセットマネジメント株式会社"/>
    <s v="105-0014"/>
    <s v="東京都"/>
    <s v="港区芝３－３３－１　三井住友信託銀行芝ビル"/>
    <s v="管理部"/>
    <s v="亀山 佳之"/>
    <s v="03-6453-3510"/>
    <s v="03-6453-3860"/>
    <s v="パナソニックＬＳネットワークス株式会社"/>
    <s v="105-0021"/>
    <s v="東京都港区東新橋２－１２－７"/>
    <s v="スイッチ営業部　首都圏営業第三課"/>
    <s v="03-6402-5301"/>
    <s v="03-6402-5304"/>
    <s v="三井住友トラスト・アセットマネジメント株式会社"/>
    <s v="105-0014"/>
    <s v="東京都港区芝３－３３－１　三井住友信託銀行芝ビル"/>
    <s v="管理部"/>
    <s v="03-6453-3510"/>
    <s v="03-6453-3860"/>
    <n v="5"/>
    <s v="年間"/>
    <m/>
    <n v="1"/>
    <n v="21000"/>
    <n v="21000"/>
    <d v="2021-04-01T00:00:00"/>
    <d v="2021-04-01T00:00:00"/>
    <s v="～"/>
    <d v="2026-03-31T00:00:00"/>
  </r>
  <r>
    <x v="23"/>
    <s v="ＰＴ営・営業６部２課"/>
    <s v="遠藤"/>
    <s v="ＦＳＣ"/>
    <s v="首都圏２部１課"/>
    <s v="三井住友トラスト・アセットマネジメント株式会社"/>
    <s v="105-0014"/>
    <s v="東京都"/>
    <s v="港区芝３－３３－１　三井住友信託銀行芝ビル"/>
    <s v="管理部"/>
    <s v="亀山 佳之"/>
    <s v="03-6453-3510"/>
    <s v="03-6453-3860"/>
    <s v="パナソニックＬＳネットワークス株式会社"/>
    <s v="105-0021"/>
    <s v="東京都港区東新橋２－１２－７"/>
    <s v="スイッチ営業部　首都圏営業第三課"/>
    <s v="03-6402-5301"/>
    <s v="03-6402-5304"/>
    <s v="三井住友トラスト・アセットマネジメント株式会社"/>
    <s v="105-0014"/>
    <s v="東京都港区芝３－３３－１　三井住友信託銀行芝ビル"/>
    <s v="管理部"/>
    <s v="03-6453-3510"/>
    <s v="03-6453-3860"/>
    <n v="5"/>
    <s v="年間"/>
    <m/>
    <n v="1"/>
    <n v="21000"/>
    <n v="21000"/>
    <d v="2021-04-01T00:00:00"/>
    <d v="2021-04-01T00:00:00"/>
    <s v="～"/>
    <d v="2026-03-31T00:00:00"/>
  </r>
  <r>
    <x v="23"/>
    <s v="ＰＴ営・営業６部２課"/>
    <s v="遠藤"/>
    <s v="ＦＳＣ"/>
    <s v="首都圏２部１課"/>
    <s v="三井住友トラスト・アセットマネジメント株式会社"/>
    <s v="105-0014"/>
    <s v="東京都"/>
    <s v="港区芝３－３３－１　三井住友信託銀行芝ビル"/>
    <s v="管理部"/>
    <s v="亀山 佳之"/>
    <s v="03-6453-3510"/>
    <s v="03-6453-3860"/>
    <s v="パナソニックＬＳネットワークス株式会社"/>
    <s v="105-0021"/>
    <s v="東京都港区東新橋２－１２－７"/>
    <s v="スイッチ営業部　首都圏営業第三課"/>
    <s v="03-6402-5301"/>
    <s v="03-6402-5304"/>
    <s v="三井住友トラスト・アセットマネジメント株式会社"/>
    <s v="105-0014"/>
    <s v="東京都港区芝３－３３－１　三井住友信託銀行芝ビル"/>
    <s v="管理部"/>
    <s v="03-6453-3510"/>
    <s v="03-6453-3860"/>
    <n v="5"/>
    <s v="年間"/>
    <m/>
    <n v="1"/>
    <n v="21000"/>
    <n v="21000"/>
    <d v="2021-04-01T00:00:00"/>
    <d v="2021-04-01T00:00:00"/>
    <s v="～"/>
    <d v="2026-03-31T00:00:00"/>
  </r>
  <r>
    <x v="23"/>
    <s v="ＰＴ営・営業６部２課"/>
    <s v="遠藤"/>
    <s v="ＦＳＣ"/>
    <s v="首都圏２部１課"/>
    <s v="三井住友トラスト・アセットマネジメント株式会社"/>
    <s v="105-0014"/>
    <s v="東京都"/>
    <s v="港区芝３－３３－１　三井住友信託銀行芝ビル"/>
    <s v="管理部"/>
    <s v="亀山 佳之"/>
    <s v="03-6453-3510"/>
    <s v="03-6453-3860"/>
    <s v="パナソニックＬＳネットワークス株式会社"/>
    <s v="105-0021"/>
    <s v="東京都港区東新橋２－１２－７"/>
    <s v="スイッチ営業部　首都圏営業第三課"/>
    <s v="03-6402-5301"/>
    <s v="03-6402-5304"/>
    <s v="三井住友トラスト・アセットマネジメント株式会社"/>
    <s v="105-0014"/>
    <s v="東京都港区芝３－３３－１　三井住友信託銀行芝ビル"/>
    <s v="管理部"/>
    <s v="03-6453-3510"/>
    <s v="03-6453-3860"/>
    <n v="5"/>
    <s v="年間"/>
    <m/>
    <n v="1"/>
    <n v="21000"/>
    <n v="21000"/>
    <d v="2021-04-01T00:00:00"/>
    <d v="2021-04-01T00:00:00"/>
    <s v="～"/>
    <d v="2026-03-31T00:00:00"/>
  </r>
  <r>
    <x v="23"/>
    <s v="ＰＴ営・営業６部２課"/>
    <s v="遠藤"/>
    <s v="ＦＳＣ"/>
    <s v="首都圏２部１課"/>
    <s v="三井住友トラスト・アセットマネジメント株式会社"/>
    <s v="105-0014"/>
    <s v="東京都"/>
    <s v="港区芝３－３３－１　三井住友信託銀行芝ビル"/>
    <s v="管理部"/>
    <s v="亀山 佳之"/>
    <s v="03-6453-3510"/>
    <s v="03-6453-3860"/>
    <s v="パナソニックＬＳネットワークス株式会社"/>
    <s v="105-0021"/>
    <s v="東京都港区東新橋２－１２－７"/>
    <s v="スイッチ営業部　首都圏営業第三課"/>
    <s v="03-6402-5301"/>
    <s v="03-6402-5304"/>
    <s v="三井住友トラスト・アセットマネジメント株式会社"/>
    <s v="105-0014"/>
    <s v="東京都港区芝３－３３－１　三井住友信託銀行芝ビル"/>
    <s v="管理部"/>
    <s v="03-6453-3510"/>
    <s v="03-6453-3860"/>
    <n v="5"/>
    <s v="年間"/>
    <m/>
    <n v="1"/>
    <n v="21000"/>
    <n v="21000"/>
    <d v="2021-04-01T00:00:00"/>
    <d v="2021-04-01T00:00:00"/>
    <s v="～"/>
    <d v="2026-03-31T00:00:00"/>
  </r>
  <r>
    <x v="23"/>
    <s v="ＰＴ営・営業６部２課"/>
    <s v="遠藤"/>
    <s v="ＦＳＣ"/>
    <s v="首都圏２部１課"/>
    <s v="三井住友トラスト・アセットマネジメント株式会社"/>
    <s v="105-0014"/>
    <s v="東京都"/>
    <s v="港区芝３－３３－１　三井住友信託銀行芝ビル"/>
    <s v="管理部"/>
    <s v="亀山 佳之"/>
    <s v="03-6453-3510"/>
    <s v="03-6453-3860"/>
    <s v="パナソニックＬＳネットワークス株式会社"/>
    <s v="105-0021"/>
    <s v="東京都港区東新橋２－１２－７"/>
    <s v="スイッチ営業部　首都圏営業第三課"/>
    <s v="03-6402-5301"/>
    <s v="03-6402-5304"/>
    <s v="三井住友トラスト・アセットマネジメント株式会社"/>
    <s v="105-0014"/>
    <s v="東京都港区芝３－３３－１　三井住友信託銀行芝ビル"/>
    <s v="管理部"/>
    <s v="03-6453-3510"/>
    <s v="03-6453-3860"/>
    <n v="5"/>
    <s v="年間"/>
    <m/>
    <n v="1"/>
    <n v="375000"/>
    <n v="375000"/>
    <d v="2021-04-01T00:00:00"/>
    <d v="2021-04-01T00:00:00"/>
    <s v="～"/>
    <d v="2026-03-31T00:00:00"/>
  </r>
  <r>
    <x v="23"/>
    <s v="ＰＴ営・営業６部２課"/>
    <s v="遠藤"/>
    <s v="ＦＳＣ"/>
    <s v="首都圏２部１課"/>
    <s v="三井住友トラスト・アセットマネジメント株式会社"/>
    <s v="105-0014"/>
    <s v="東京都"/>
    <s v="港区芝３－３３－１　三井住友信託銀行芝ビル"/>
    <s v="管理部"/>
    <s v="亀山 佳之"/>
    <s v="03-6453-3510"/>
    <s v="03-6453-3860"/>
    <s v="パナソニックＬＳネットワークス株式会社"/>
    <s v="105-0021"/>
    <s v="東京都港区東新橋２－１２－７"/>
    <s v="スイッチ営業部　首都圏営業第三課"/>
    <s v="03-6402-5301"/>
    <s v="03-6402-5304"/>
    <s v="三井住友トラスト・アセットマネジメント株式会社"/>
    <s v="105-0014"/>
    <s v="東京都港区芝３－３３－１　三井住友信託銀行芝ビル"/>
    <s v="管理部"/>
    <s v="03-6453-3510"/>
    <s v="03-6453-3860"/>
    <n v="5"/>
    <s v="年間"/>
    <m/>
    <n v="1"/>
    <n v="375000"/>
    <n v="375000"/>
    <d v="2021-04-01T00:00:00"/>
    <d v="2021-04-01T00:00:00"/>
    <s v="～"/>
    <d v="2026-03-31T00:00:00"/>
  </r>
  <r>
    <x v="23"/>
    <s v="ＰＴ営・営業６部２課"/>
    <s v="遠藤"/>
    <s v="ＦＳＣ"/>
    <s v="首都圏２部１課"/>
    <s v="三井住友トラスト・アセットマネジメント株式会社"/>
    <s v="105-0014"/>
    <s v="東京都"/>
    <s v="港区芝３－３３－１　三井住友信託銀行芝ビル"/>
    <s v="管理部"/>
    <s v="亀山 佳之"/>
    <s v="03-6453-3510"/>
    <s v="03-6453-3860"/>
    <s v="パナソニックＬＳネットワークス株式会社"/>
    <s v="105-0021"/>
    <s v="東京都港区東新橋２－１２－７"/>
    <s v="スイッチ営業部　首都圏営業第三課"/>
    <s v="03-6402-5301"/>
    <s v="03-6402-5304"/>
    <s v="三井住友トラスト・アセットマネジメント株式会社"/>
    <s v="105-0014"/>
    <s v="東京都港区芝３－３３－１　三井住友信託銀行芝ビル"/>
    <s v="管理部"/>
    <s v="03-6453-3510"/>
    <s v="03-6453-3860"/>
    <n v="5"/>
    <s v="年間"/>
    <m/>
    <n v="1"/>
    <n v="88800"/>
    <n v="88800"/>
    <d v="2021-04-01T00:00:00"/>
    <d v="2021-04-01T00:00:00"/>
    <s v="～"/>
    <d v="2026-03-31T00:00:00"/>
  </r>
  <r>
    <x v="23"/>
    <s v="ＰＴ営・営業６部２課"/>
    <s v="遠藤"/>
    <s v="ＦＳＣ"/>
    <s v="首都圏２部１課"/>
    <s v="三井住友トラスト・アセットマネジメント株式会社"/>
    <s v="105-0014"/>
    <s v="東京都"/>
    <s v="港区芝３－３３－１　三井住友信託銀行芝ビル"/>
    <s v="管理部"/>
    <s v="亀山 佳之"/>
    <s v="03-6453-3510"/>
    <s v="03-6453-3860"/>
    <s v="パナソニックＬＳネットワークス株式会社"/>
    <s v="105-0021"/>
    <s v="東京都港区東新橋２－１２－７"/>
    <s v="スイッチ営業部　首都圏営業第三課"/>
    <s v="03-6402-5301"/>
    <s v="03-6402-5304"/>
    <s v="三井住友トラスト・アセットマネジメント株式会社"/>
    <s v="105-0014"/>
    <s v="東京都港区芝３－３３－１　三井住友信託銀行芝ビル"/>
    <s v="管理部"/>
    <s v="03-6453-3510"/>
    <s v="03-6453-3860"/>
    <n v="5"/>
    <s v="年間"/>
    <m/>
    <n v="1"/>
    <n v="88800"/>
    <n v="88800"/>
    <d v="2021-04-01T00:00:00"/>
    <d v="2021-04-01T00:00:00"/>
    <s v="～"/>
    <d v="2026-03-31T00:00:00"/>
  </r>
  <r>
    <x v="23"/>
    <s v="ＰＴ営・営業６部２課"/>
    <s v="遠藤"/>
    <s v="ＦＳＣ"/>
    <s v="首都圏２部１課"/>
    <s v="三井住友トラスト・アセットマネジメント株式会社"/>
    <s v="105-0014"/>
    <s v="東京都"/>
    <s v="港区芝３－３３－１　三井住友信託銀行芝ビル"/>
    <s v="管理部"/>
    <s v="亀山 佳之"/>
    <s v="03-6453-3510"/>
    <s v="03-6453-3860"/>
    <s v="パナソニックＬＳネットワークス株式会社"/>
    <s v="105-0021"/>
    <s v="東京都港区東新橋２－１２－７"/>
    <s v="スイッチ営業部　首都圏営業第三課"/>
    <s v="03-6402-5301"/>
    <s v="03-6402-5304"/>
    <s v="三井住友トラスト・アセットマネジメント株式会社"/>
    <s v="105-0014"/>
    <s v="東京都港区芝３－３３－１　三井住友信託銀行芝ビル"/>
    <s v="管理部"/>
    <s v="03-6453-3510"/>
    <s v="03-6453-3860"/>
    <n v="5"/>
    <s v="年間"/>
    <m/>
    <n v="1"/>
    <n v="99600"/>
    <n v="99600"/>
    <d v="2021-04-01T00:00:00"/>
    <d v="2021-04-01T00:00:00"/>
    <s v="～"/>
    <d v="2026-03-31T00:00:00"/>
  </r>
  <r>
    <x v="23"/>
    <s v="ＰＴ営・営業６部２課"/>
    <s v="遠藤"/>
    <s v="ＦＳＣ"/>
    <s v="首都圏２部１課"/>
    <s v="三井住友トラスト・アセットマネジメント株式会社"/>
    <s v="105-0014"/>
    <s v="東京都"/>
    <s v="港区芝３－３３－１　三井住友信託銀行芝ビル"/>
    <s v="管理部"/>
    <s v="亀山 佳之"/>
    <s v="03-6453-3510"/>
    <s v="03-6453-3860"/>
    <s v="パナソニックＬＳネットワークス株式会社"/>
    <s v="105-0021"/>
    <s v="東京都港区東新橋２－１２－７"/>
    <s v="スイッチ営業部　首都圏営業第三課"/>
    <s v="03-6402-5301"/>
    <s v="03-6402-5304"/>
    <s v="三井住友トラスト・アセットマネジメント株式会社"/>
    <s v="105-0014"/>
    <s v="東京都港区芝３－３３－１　三井住友信託銀行芝ビル"/>
    <s v="管理部"/>
    <s v="03-6453-3510"/>
    <s v="03-6453-3860"/>
    <n v="5"/>
    <s v="年間"/>
    <m/>
    <n v="1"/>
    <n v="99600"/>
    <n v="99600"/>
    <d v="2021-04-01T00:00:00"/>
    <d v="2021-04-01T00:00:00"/>
    <s v="～"/>
    <d v="2026-03-31T00:00:00"/>
  </r>
  <r>
    <x v="23"/>
    <s v="ＰＴ営・営業６部２課"/>
    <s v="遠藤"/>
    <s v="ＦＳＣ"/>
    <s v="首都圏２部１課"/>
    <s v="三井住友トラスト・アセットマネジメント株式会社"/>
    <s v="105-0014"/>
    <s v="東京都"/>
    <s v="港区芝３－３３－１　三井住友信託銀行芝ビル"/>
    <s v="管理部"/>
    <s v="亀山 佳之"/>
    <s v="03-6453-3510"/>
    <s v="03-6453-3860"/>
    <s v="パナソニックＬＳネットワークス株式会社"/>
    <s v="105-0021"/>
    <s v="東京都港区東新橋２－１２－７"/>
    <s v="スイッチ営業部　首都圏営業第三課"/>
    <s v="03-6402-5301"/>
    <s v="03-6402-5304"/>
    <s v="三井住友トラスト・アセットマネジメント株式会社"/>
    <s v="105-0014"/>
    <s v="東京都港区芝３－３３－１　三井住友信託銀行芝ビル"/>
    <s v="管理部"/>
    <s v="03-6453-3510"/>
    <s v="03-6453-3860"/>
    <n v="5"/>
    <s v="年間"/>
    <m/>
    <n v="1"/>
    <n v="99600"/>
    <n v="99600"/>
    <d v="2021-04-01T00:00:00"/>
    <d v="2021-04-01T00:00:00"/>
    <s v="～"/>
    <d v="2026-03-31T00:00:00"/>
  </r>
  <r>
    <x v="23"/>
    <s v="ＰＴ営・営業６部２課"/>
    <s v="遠藤"/>
    <s v="ＦＳＣ"/>
    <s v="首都圏２部１課"/>
    <s v="三井住友トラスト・アセットマネジメント株式会社"/>
    <s v="105-0014"/>
    <s v="東京都"/>
    <s v="港区芝３－３３－１　三井住友信託銀行芝ビル"/>
    <s v="管理部"/>
    <s v="亀山 佳之"/>
    <s v="03-6453-3510"/>
    <s v="03-6453-3860"/>
    <s v="パナソニックＬＳネットワークス株式会社"/>
    <s v="105-0021"/>
    <s v="東京都港区東新橋２－１２－７"/>
    <s v="スイッチ営業部　首都圏営業第三課"/>
    <s v="03-6402-5301"/>
    <s v="03-6402-5304"/>
    <s v="三井住友トラスト・アセットマネジメント株式会社"/>
    <s v="105-0014"/>
    <s v="東京都港区芝３－３３－１　三井住友信託銀行芝ビル"/>
    <s v="管理部"/>
    <s v="03-6453-3510"/>
    <s v="03-6453-3860"/>
    <n v="5"/>
    <s v="年間"/>
    <m/>
    <n v="1"/>
    <n v="99600"/>
    <n v="99600"/>
    <d v="2021-04-01T00:00:00"/>
    <d v="2021-04-01T00:00:00"/>
    <s v="～"/>
    <d v="2026-03-31T00:00:00"/>
  </r>
  <r>
    <x v="24"/>
    <s v="ＰＴ営・営業６部２課"/>
    <s v="遠藤"/>
    <s v="ＦＳＣ"/>
    <s v="北海道部２課"/>
    <s v="学校法人鶴岡学園　北海道文教大学附属高等学校"/>
    <s v="061-1449"/>
    <s v="北海道"/>
    <s v="恵庭市黄金町中央5丁目207番11"/>
    <m/>
    <s v="岡部 洋輔"/>
    <s v="0123-25-5570"/>
    <m/>
    <s v="パナソニックＬＳネットワークス株式会社"/>
    <s v="060-0809"/>
    <s v="北海道札幌市北区北9条西2丁目1番地　パナソニック札幌北九条ビル4階 "/>
    <s v="北海道営業所"/>
    <s v="011-736-1816"/>
    <s v="011-736-2360"/>
    <s v="学校法人鶴岡学園　北海道文教大学附属高等学校"/>
    <s v="061-1449"/>
    <s v="北海道恵庭市黄金町中央5丁目207番11"/>
    <m/>
    <s v="0123-25-5570"/>
    <m/>
    <n v="5"/>
    <s v="年間"/>
    <m/>
    <n v="1"/>
    <n v="137400"/>
    <n v="137400"/>
    <d v="2021-04-21T00:00:00"/>
    <d v="2021-04-01T00:00:00"/>
    <s v="～"/>
    <d v="2026-03-31T00:00:00"/>
  </r>
  <r>
    <x v="24"/>
    <s v="ＰＴ営・営業６部２課"/>
    <s v="遠藤"/>
    <s v="ＦＳＣ"/>
    <s v="北海道部２課"/>
    <s v="学校法人鶴岡学園　北海道文教大学附属高等学校"/>
    <s v="061-1449"/>
    <s v="北海道"/>
    <s v="恵庭市黄金町中央5丁目207番11"/>
    <m/>
    <s v="岡部 洋輔"/>
    <s v="0123-25-5570"/>
    <m/>
    <s v="パナソニックＬＳネットワークス株式会社"/>
    <s v="060-0809"/>
    <s v="北海道札幌市北区北9条西2丁目1番地　パナソニック札幌北九条ビル4階 "/>
    <s v="北海道営業所"/>
    <s v="011-736-1816"/>
    <s v="011-736-2360"/>
    <s v="学校法人鶴岡学園　北海道文教大学附属高等学校"/>
    <s v="061-1449"/>
    <s v="北海道恵庭市黄金町中央5丁目207番11"/>
    <m/>
    <s v="0123-25-5570"/>
    <m/>
    <n v="5"/>
    <s v="年間"/>
    <m/>
    <n v="1"/>
    <n v="13200"/>
    <n v="13200"/>
    <d v="2021-04-21T00:00:00"/>
    <d v="2021-04-01T00:00:00"/>
    <s v="～"/>
    <d v="2026-03-31T00:00:00"/>
  </r>
  <r>
    <x v="24"/>
    <s v="ＰＴ営・営業６部２課"/>
    <s v="遠藤"/>
    <s v="ＦＳＣ"/>
    <s v="北海道部２課"/>
    <s v="学校法人鶴岡学園　北海道文教大学附属高等学校"/>
    <s v="061-1449"/>
    <s v="北海道"/>
    <s v="恵庭市黄金町中央5丁目207番11"/>
    <m/>
    <s v="岡部 洋輔"/>
    <s v="0123-25-5570"/>
    <m/>
    <s v="パナソニックＬＳネットワークス株式会社"/>
    <s v="060-0809"/>
    <s v="北海道札幌市北区北9条西2丁目1番地　パナソニック札幌北九条ビル4階 "/>
    <s v="北海道営業所"/>
    <s v="011-736-1816"/>
    <s v="011-736-2360"/>
    <s v="学校法人鶴岡学園　北海道文教大学附属高等学校"/>
    <s v="061-1449"/>
    <s v="北海道恵庭市黄金町中央5丁目207番11"/>
    <m/>
    <s v="0123-25-5570"/>
    <m/>
    <n v="5"/>
    <s v="年間"/>
    <m/>
    <n v="1"/>
    <n v="13200"/>
    <n v="13200"/>
    <d v="2021-04-21T00:00:00"/>
    <d v="2021-04-01T00:00:00"/>
    <s v="～"/>
    <d v="2026-03-31T00:00:00"/>
  </r>
  <r>
    <x v="24"/>
    <s v="ＰＴ営・営業６部２課"/>
    <s v="遠藤"/>
    <s v="ＦＳＣ"/>
    <s v="北海道部２課"/>
    <s v="学校法人鶴岡学園　北海道文教大学附属高等学校"/>
    <s v="061-1449"/>
    <s v="北海道"/>
    <s v="恵庭市黄金町中央5丁目207番11"/>
    <m/>
    <s v="岡部 洋輔"/>
    <s v="0123-25-5570"/>
    <m/>
    <s v="パナソニックＬＳネットワークス株式会社"/>
    <s v="060-0809"/>
    <s v="北海道札幌市北区北9条西2丁目1番地　パナソニック札幌北九条ビル4階 "/>
    <s v="北海道営業所"/>
    <s v="011-736-1816"/>
    <s v="011-736-2360"/>
    <s v="学校法人鶴岡学園　北海道文教大学附属高等学校"/>
    <s v="061-1449"/>
    <s v="北海道恵庭市黄金町中央5丁目207番11"/>
    <m/>
    <s v="0123-25-5570"/>
    <m/>
    <n v="5"/>
    <s v="年間"/>
    <m/>
    <n v="1"/>
    <n v="13200"/>
    <n v="13200"/>
    <d v="2021-04-21T00:00:00"/>
    <d v="2021-04-01T00:00:00"/>
    <s v="～"/>
    <d v="2026-03-31T00:00:00"/>
  </r>
  <r>
    <x v="24"/>
    <s v="ＰＴ営・営業６部２課"/>
    <s v="遠藤"/>
    <s v="ＦＳＣ"/>
    <s v="北海道部２課"/>
    <s v="学校法人鶴岡学園　北海道文教大学附属高等学校"/>
    <s v="061-1449"/>
    <s v="北海道"/>
    <s v="恵庭市黄金町中央5丁目207番11"/>
    <m/>
    <s v="岡部 洋輔"/>
    <s v="0123-25-5570"/>
    <m/>
    <s v="パナソニックＬＳネットワークス株式会社"/>
    <s v="060-0809"/>
    <s v="北海道札幌市北区北9条西2丁目1番地　パナソニック札幌北九条ビル4階 "/>
    <s v="北海道営業所"/>
    <s v="011-736-1816"/>
    <s v="011-736-2360"/>
    <s v="学校法人鶴岡学園　北海道文教大学附属高等学校"/>
    <s v="061-1449"/>
    <s v="北海道恵庭市黄金町中央5丁目207番11"/>
    <m/>
    <s v="0123-25-5570"/>
    <m/>
    <n v="5"/>
    <s v="年間"/>
    <m/>
    <n v="1"/>
    <n v="13200"/>
    <n v="13200"/>
    <d v="2021-04-21T00:00:00"/>
    <d v="2021-04-01T00:00:00"/>
    <s v="～"/>
    <d v="2026-03-31T00:00:00"/>
  </r>
  <r>
    <x v="24"/>
    <s v="ＰＴ営・営業６部２課"/>
    <s v="遠藤"/>
    <s v="ＦＳＣ"/>
    <s v="北海道部２課"/>
    <s v="学校法人鶴岡学園　北海道文教大学附属高等学校"/>
    <s v="061-1449"/>
    <s v="北海道"/>
    <s v="恵庭市黄金町中央5丁目207番11"/>
    <m/>
    <s v="岡部 洋輔"/>
    <s v="0123-25-5570"/>
    <m/>
    <s v="パナソニックＬＳネットワークス株式会社"/>
    <s v="060-0809"/>
    <s v="北海道札幌市北区北9条西2丁目1番地　パナソニック札幌北九条ビル4階 "/>
    <s v="北海道営業所"/>
    <s v="011-736-1816"/>
    <s v="011-736-2360"/>
    <s v="学校法人鶴岡学園　北海道文教大学附属高等学校"/>
    <s v="061-1449"/>
    <s v="北海道恵庭市黄金町中央5丁目207番11"/>
    <m/>
    <s v="0123-25-5570"/>
    <m/>
    <n v="5"/>
    <s v="年間"/>
    <m/>
    <n v="1"/>
    <n v="13200"/>
    <n v="13200"/>
    <d v="2021-04-21T00:00:00"/>
    <d v="2021-04-01T00:00:00"/>
    <s v="～"/>
    <d v="2026-03-31T00:00:00"/>
  </r>
  <r>
    <x v="24"/>
    <s v="ＰＴ営・営業６部２課"/>
    <s v="遠藤"/>
    <s v="ＦＳＣ"/>
    <s v="北海道部２課"/>
    <s v="学校法人鶴岡学園　北海道文教大学附属高等学校"/>
    <s v="061-1449"/>
    <s v="北海道"/>
    <s v="恵庭市黄金町中央5丁目207番11"/>
    <m/>
    <s v="岡部 洋輔"/>
    <s v="0123-25-5570"/>
    <m/>
    <s v="パナソニックＬＳネットワークス株式会社"/>
    <s v="060-0809"/>
    <s v="北海道札幌市北区北9条西2丁目1番地　パナソニック札幌北九条ビル4階 "/>
    <s v="北海道営業所"/>
    <s v="011-736-1816"/>
    <s v="011-736-2360"/>
    <s v="学校法人鶴岡学園　北海道文教大学附属高等学校"/>
    <s v="061-1449"/>
    <s v="北海道恵庭市黄金町中央5丁目207番11"/>
    <m/>
    <s v="0123-25-5570"/>
    <m/>
    <n v="5"/>
    <s v="年間"/>
    <m/>
    <n v="1"/>
    <n v="13200"/>
    <n v="13200"/>
    <d v="2021-04-21T00:00:00"/>
    <d v="2021-04-01T00:00:00"/>
    <s v="～"/>
    <d v="2026-03-31T00:00:00"/>
  </r>
  <r>
    <x v="24"/>
    <s v="ＰＴ営・営業６部２課"/>
    <s v="遠藤"/>
    <s v="ＦＳＣ"/>
    <s v="北海道部２課"/>
    <s v="学校法人鶴岡学園　北海道文教大学附属高等学校"/>
    <s v="061-1449"/>
    <s v="北海道"/>
    <s v="恵庭市黄金町中央5丁目207番11"/>
    <m/>
    <s v="岡部 洋輔"/>
    <s v="0123-25-5570"/>
    <m/>
    <s v="パナソニックＬＳネットワークス株式会社"/>
    <s v="060-0809"/>
    <s v="北海道札幌市北区北9条西2丁目1番地　パナソニック札幌北九条ビル4階 "/>
    <s v="北海道営業所"/>
    <s v="011-736-1816"/>
    <s v="011-736-2360"/>
    <s v="学校法人鶴岡学園　北海道文教大学附属高等学校"/>
    <s v="061-1449"/>
    <s v="北海道恵庭市黄金町中央5丁目207番11"/>
    <m/>
    <s v="0123-25-5570"/>
    <m/>
    <n v="5"/>
    <s v="年間"/>
    <m/>
    <n v="1"/>
    <n v="13200"/>
    <n v="13200"/>
    <d v="2021-04-21T00:00:00"/>
    <d v="2021-04-01T00:00:00"/>
    <s v="～"/>
    <d v="2026-03-31T00:00:00"/>
  </r>
  <r>
    <x v="24"/>
    <s v="ＰＴ営・営業６部２課"/>
    <s v="遠藤"/>
    <s v="ＦＳＣ"/>
    <s v="北海道部２課"/>
    <s v="学校法人鶴岡学園　北海道文教大学附属高等学校"/>
    <s v="061-1449"/>
    <s v="北海道"/>
    <s v="恵庭市黄金町中央5丁目207番11"/>
    <m/>
    <s v="岡部 洋輔"/>
    <s v="0123-25-5570"/>
    <m/>
    <s v="パナソニックＬＳネットワークス株式会社"/>
    <s v="060-0809"/>
    <s v="北海道札幌市北区北9条西2丁目1番地　パナソニック札幌北九条ビル4階 "/>
    <s v="北海道営業所"/>
    <s v="011-736-1816"/>
    <s v="011-736-2360"/>
    <s v="学校法人鶴岡学園　北海道文教大学附属高等学校"/>
    <s v="061-1449"/>
    <s v="北海道恵庭市黄金町中央5丁目207番11"/>
    <m/>
    <s v="0123-25-5570"/>
    <m/>
    <n v="5"/>
    <s v="年間"/>
    <m/>
    <n v="1"/>
    <n v="26440"/>
    <n v="26440"/>
    <d v="2021-04-21T00:00:00"/>
    <d v="2021-04-01T00:00:00"/>
    <s v="～"/>
    <d v="2026-03-31T00:00:00"/>
  </r>
  <r>
    <x v="24"/>
    <s v="ＰＴ営・営業６部２課"/>
    <s v="遠藤"/>
    <s v="ＦＳＣ"/>
    <s v="北海道部２課"/>
    <s v="学校法人鶴岡学園　北海道文教大学附属高等学校"/>
    <s v="061-1449"/>
    <s v="北海道"/>
    <s v="恵庭市黄金町中央5丁目207番11"/>
    <m/>
    <s v="岡部 洋輔"/>
    <s v="0123-25-5570"/>
    <m/>
    <s v="パナソニックＬＳネットワークス株式会社"/>
    <s v="060-0809"/>
    <s v="北海道札幌市北区北9条西2丁目1番地　パナソニック札幌北九条ビル4階 "/>
    <s v="北海道営業所"/>
    <s v="011-736-1816"/>
    <s v="011-736-2360"/>
    <s v="学校法人鶴岡学園　北海道文教大学附属高等学校"/>
    <s v="061-1449"/>
    <s v="北海道恵庭市黄金町中央5丁目207番11"/>
    <m/>
    <s v="0123-25-5570"/>
    <m/>
    <n v="5"/>
    <s v="年間"/>
    <m/>
    <n v="1"/>
    <n v="26440"/>
    <n v="26440"/>
    <d v="2021-04-21T00:00:00"/>
    <d v="2021-04-01T00:00:00"/>
    <s v="～"/>
    <d v="2026-03-31T00:00:00"/>
  </r>
  <r>
    <x v="24"/>
    <s v="ＰＴ営・営業６部２課"/>
    <s v="遠藤"/>
    <s v="ＦＳＣ"/>
    <s v="北海道部２課"/>
    <s v="学校法人鶴岡学園　北海道文教大学附属高等学校"/>
    <s v="061-1449"/>
    <s v="北海道"/>
    <s v="恵庭市黄金町中央5丁目207番11"/>
    <m/>
    <s v="岡部 洋輔"/>
    <s v="0123-25-5570"/>
    <m/>
    <s v="パナソニックＬＳネットワークス株式会社"/>
    <s v="060-0809"/>
    <s v="北海道札幌市北区北9条西2丁目1番地　パナソニック札幌北九条ビル4階 "/>
    <s v="北海道営業所"/>
    <s v="011-736-1816"/>
    <s v="011-736-2360"/>
    <s v="学校法人鶴岡学園　北海道文教大学附属高等学校"/>
    <s v="061-1449"/>
    <s v="北海道恵庭市黄金町中央5丁目207番11"/>
    <m/>
    <s v="0123-25-5570"/>
    <m/>
    <n v="5"/>
    <s v="年間"/>
    <m/>
    <n v="1"/>
    <n v="26440"/>
    <n v="26440"/>
    <d v="2021-04-21T00:00:00"/>
    <d v="2021-04-01T00:00:00"/>
    <s v="～"/>
    <d v="2026-03-31T00:00:00"/>
  </r>
  <r>
    <x v="24"/>
    <s v="ＰＴ営・営業６部２課"/>
    <s v="遠藤"/>
    <s v="ＦＳＣ"/>
    <s v="北海道部２課"/>
    <s v="学校法人鶴岡学園　北海道文教大学附属高等学校"/>
    <s v="061-1449"/>
    <s v="北海道"/>
    <s v="恵庭市黄金町中央5丁目207番11"/>
    <m/>
    <s v="岡部 洋輔"/>
    <s v="0123-25-5570"/>
    <m/>
    <s v="パナソニックＬＳネットワークス株式会社"/>
    <s v="060-0809"/>
    <s v="北海道札幌市北区北9条西2丁目1番地　パナソニック札幌北九条ビル4階 "/>
    <s v="北海道営業所"/>
    <s v="011-736-1816"/>
    <s v="011-736-2360"/>
    <s v="学校法人鶴岡学園　北海道文教大学附属高等学校"/>
    <s v="061-1449"/>
    <s v="北海道恵庭市黄金町中央5丁目207番11"/>
    <m/>
    <s v="0123-25-5570"/>
    <m/>
    <n v="5"/>
    <s v="年間"/>
    <m/>
    <n v="1"/>
    <n v="26440"/>
    <n v="2644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238200"/>
    <n v="23820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108000"/>
    <n v="10800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108000"/>
    <n v="10800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108000"/>
    <n v="10800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108000"/>
    <n v="10800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108000"/>
    <n v="10800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108000"/>
    <n v="10800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108000"/>
    <n v="10800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21180"/>
    <n v="2118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21180"/>
    <n v="2118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21180"/>
    <n v="2118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21180"/>
    <n v="2118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21180"/>
    <n v="2118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21180"/>
    <n v="2118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21180"/>
    <n v="2118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21180"/>
    <n v="2118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23100"/>
    <n v="2310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23100"/>
    <n v="2310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23100"/>
    <n v="2310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23100"/>
    <n v="2310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23100"/>
    <n v="2310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23100"/>
    <n v="2310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23100"/>
    <n v="2310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23100"/>
    <n v="2310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23100"/>
    <n v="2310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23100"/>
    <n v="2310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23100"/>
    <n v="2310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23100"/>
    <n v="2310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23100"/>
    <n v="23100"/>
    <d v="2021-04-21T00:00:00"/>
    <d v="2021-04-01T00:00:00"/>
    <s v="～"/>
    <d v="2026-03-31T00:00:00"/>
  </r>
  <r>
    <x v="25"/>
    <s v="ＰＴ営・営業６部２課"/>
    <s v="遠藤"/>
    <s v="ＦＳＣ"/>
    <s v="関西１部２課"/>
    <s v="西宮市役所"/>
    <s v="662-0918"/>
    <s v="兵庫県"/>
    <s v="西宮市六湛寺町10番3号"/>
    <s v="情報管理部 情報企画課"/>
    <s v="長谷川 敬之"/>
    <s v="0798-35-3523"/>
    <s v="0798-37-2032"/>
    <s v="パナソニックＬＳネットワークス株式会社"/>
    <s v="541-0044"/>
    <s v="大阪府大阪市中央区伏見町２－１－１　"/>
    <s v="西日本営業部　近畿営業所"/>
    <s v="06-6209-2731"/>
    <s v="06-6209-2740"/>
    <s v="西宮市役所"/>
    <s v="662-0918"/>
    <s v="兵庫県西宮市六湛寺町10番3号"/>
    <s v="情報管理部　情報企画課"/>
    <s v="0798-35-3523"/>
    <s v="0798-37-2032"/>
    <n v="5"/>
    <s v="年間"/>
    <m/>
    <n v="1"/>
    <n v="57000"/>
    <n v="57000"/>
    <d v="2021-04-21T00:00:00"/>
    <d v="2021-04-01T00:00:00"/>
    <s v="～"/>
    <d v="2026-03-31T00:00:00"/>
  </r>
  <r>
    <x v="26"/>
    <s v="法人営業本部 西日本営業部 ２課"/>
    <s v="藤本"/>
    <s v="ＦＳＣ"/>
    <s v="関西１部２課"/>
    <s v="株式会社JR西日本ITソリューションズ"/>
    <s v="532-0003"/>
    <s v="大阪府"/>
    <s v="大阪市淀川区宮原4丁目1番6号（アクロス新大阪ビル５階）"/>
    <s v="品質管理部"/>
    <s v="奥瀬 信彦"/>
    <s v="06-6151-3070"/>
    <m/>
    <s v="日本電気株式会社"/>
    <s v="540-8551　"/>
    <s v="大阪府大阪市中央区城見1-4-24　NEC関西ビル33F"/>
    <s v="交通・物流ソリューション事業部     第四インテグレーション部"/>
    <s v="06-6945-3156"/>
    <m/>
    <s v="株式会社JR西日本ITソリューションズ"/>
    <s v="532-0003"/>
    <s v="大阪府大阪市淀川区宮原4丁目1番6号（アクロス新大阪ビル５階）"/>
    <s v="品質管理部"/>
    <s v="06-6151-3070"/>
    <m/>
    <n v="5"/>
    <s v="年間"/>
    <m/>
    <n v="1"/>
    <n v="23100"/>
    <n v="23100"/>
    <d v="2021-04-21T00:00:00"/>
    <d v="2021-04-01T00:00:00"/>
    <s v="～"/>
    <d v="2026-03-31T00:00:00"/>
  </r>
  <r>
    <x v="26"/>
    <s v="法人営業本部 西日本営業部 ２課"/>
    <s v="藤本"/>
    <s v="ＦＳＣ"/>
    <s v="関西１部２課"/>
    <s v="株式会社JR西日本ITソリューションズ"/>
    <s v="532-0003"/>
    <s v="大阪府"/>
    <s v="大阪市淀川区宮原4丁目1番6号（アクロス新大阪ビル５階）"/>
    <s v="品質管理部"/>
    <s v="奥瀬 信彦"/>
    <s v="06-6151-3070"/>
    <m/>
    <s v="日本電気株式会社"/>
    <s v="540-8551　"/>
    <s v="大阪府大阪市中央区城見1-4-24　NEC関西ビル33F"/>
    <s v="交通・物流ソリューション事業部     第四インテグレーション部"/>
    <s v="06-6945-3156"/>
    <m/>
    <s v="株式会社JR西日本ITソリューションズ"/>
    <s v="532-0003"/>
    <s v="大阪府大阪市淀川区宮原4丁目1番6号（アクロス新大阪ビル５階）"/>
    <s v="品質管理部"/>
    <s v="06-6151-3070"/>
    <m/>
    <n v="5"/>
    <s v="年間"/>
    <m/>
    <n v="1"/>
    <n v="238200"/>
    <n v="238200"/>
    <d v="2021-04-21T00:00:00"/>
    <d v="2021-04-01T00:00:00"/>
    <s v="～"/>
    <d v="2026-03-31T00:00:00"/>
  </r>
  <r>
    <x v="26"/>
    <s v="法人営業本部 西日本営業部 ２課"/>
    <s v="藤本"/>
    <s v="ＦＳＣ"/>
    <s v="関西１部２課"/>
    <s v="株式会社JR西日本ITソリューションズ"/>
    <s v="532-0003"/>
    <s v="大阪府"/>
    <s v="大阪市淀川区宮原4丁目1番6号（アクロス新大阪ビル５階）"/>
    <s v="品質管理部"/>
    <s v="奥瀬 信彦"/>
    <s v="06-6151-3070"/>
    <m/>
    <s v="日本電気株式会社"/>
    <s v="540-8551　"/>
    <s v="大阪府大阪市中央区城見1-4-24　NEC関西ビル33F"/>
    <s v="交通・物流ソリューション事業部     第四インテグレーション部"/>
    <s v="06-6945-3156"/>
    <m/>
    <s v="株式会社JR西日本ITソリューションズ"/>
    <s v="532-0003"/>
    <s v="大阪府大阪市淀川区宮原4丁目1番6号（アクロス新大阪ビル５階）"/>
    <s v="品質管理部"/>
    <s v="06-6151-3070"/>
    <m/>
    <n v="5"/>
    <s v="年間"/>
    <m/>
    <n v="1"/>
    <n v="108000"/>
    <n v="108000"/>
    <d v="2021-04-21T00:00:00"/>
    <d v="2021-04-01T00:00:00"/>
    <s v="～"/>
    <d v="2026-03-31T00:00:00"/>
  </r>
  <r>
    <x v="27"/>
    <s v="ＰＴ営・営業５部５課"/>
    <s v="有村"/>
    <s v="ＦＳＣ"/>
    <s v="九州部１課"/>
    <s v="K-SMFL延岡門川太陽光発電所"/>
    <s v="889-0602"/>
    <s v="宮崎県"/>
    <s v="東臼杵郡門川町大字庵川664"/>
    <m/>
    <s v="長友"/>
    <s v="0982-52-5341"/>
    <m/>
    <s v="株式会社 オートメイション・テクノロジー"/>
    <s v="815-0081"/>
    <s v="福岡県福岡市那の川1丁目24番地1号 九電工福岡支店ビル5F"/>
    <m/>
    <s v="092-525-6352"/>
    <m/>
    <s v="株式会社　九電工　日向営業所"/>
    <s v="883-0062"/>
    <s v="宮崎県日向市大字日知屋字亀川17360"/>
    <m/>
    <s v="0982-52-5341"/>
    <m/>
    <n v="5"/>
    <s v="年間"/>
    <m/>
    <n v="1"/>
    <n v="24060"/>
    <n v="24060"/>
    <d v="2021-05-21T00:00:00"/>
    <d v="2021-05-02T00:00:00"/>
    <s v="～"/>
    <d v="2026-05-01T00:00:00"/>
  </r>
  <r>
    <x v="27"/>
    <s v="ＰＴ営・営業５部５課"/>
    <s v="有村"/>
    <s v="ＦＳＣ"/>
    <s v="九州部１課"/>
    <s v="K-SMFL延岡門川太陽光発電所"/>
    <s v="889-0602"/>
    <s v="宮崎県"/>
    <s v="東臼杵郡門川町大字庵川664"/>
    <m/>
    <s v="長友"/>
    <s v="0982-52-5341"/>
    <m/>
    <s v="株式会社 オートメイション・テクノロジー"/>
    <s v="815-0081"/>
    <s v="福岡県福岡市那の川1丁目24番地1号 九電工福岡支店ビル5F"/>
    <m/>
    <s v="092-525-6352"/>
    <m/>
    <s v="株式会社　九電工　日向営業所"/>
    <s v="883-0062"/>
    <s v="宮崎県日向市大字日知屋字亀川17360"/>
    <m/>
    <s v="0982-52-5341"/>
    <m/>
    <n v="5"/>
    <s v="年間"/>
    <m/>
    <n v="1"/>
    <n v="24060"/>
    <n v="24060"/>
    <d v="2021-05-21T00:00:00"/>
    <d v="2021-05-02T00:00:00"/>
    <s v="～"/>
    <d v="2026-05-01T00:00:00"/>
  </r>
  <r>
    <x v="27"/>
    <s v="ＰＴ営・営業５部５課"/>
    <s v="有村"/>
    <s v="ＦＳＣ"/>
    <s v="九州部１課"/>
    <s v="K-SMFL延岡門川太陽光発電所"/>
    <s v="889-0602"/>
    <s v="宮崎県"/>
    <s v="東臼杵郡門川町大字庵川664"/>
    <m/>
    <s v="長友"/>
    <s v="0982-52-5341"/>
    <m/>
    <s v="株式会社 オートメイション・テクノロジー"/>
    <s v="815-0081"/>
    <s v="福岡県福岡市那の川1丁目24番地1号 九電工福岡支店ビル5F"/>
    <m/>
    <s v="092-525-6352"/>
    <m/>
    <s v="株式会社　九電工　日向営業所"/>
    <s v="883-0062"/>
    <s v="宮崎県日向市大字日知屋字亀川17360"/>
    <m/>
    <s v="0982-52-5341"/>
    <m/>
    <n v="5"/>
    <s v="年間"/>
    <m/>
    <n v="1"/>
    <n v="24060"/>
    <n v="24060"/>
    <d v="2021-05-21T00:00:00"/>
    <d v="2021-05-02T00:00:00"/>
    <s v="～"/>
    <d v="2026-05-01T00:00:00"/>
  </r>
  <r>
    <x v="27"/>
    <s v="ＰＴ営・営業５部５課"/>
    <s v="有村"/>
    <s v="ＦＳＣ"/>
    <s v="九州部１課"/>
    <s v="K-SMFL延岡門川太陽光発電所"/>
    <s v="889-0602"/>
    <s v="宮崎県"/>
    <s v="東臼杵郡門川町大字庵川664"/>
    <m/>
    <s v="長友"/>
    <s v="0982-52-5341"/>
    <m/>
    <s v="株式会社 オートメイション・テクノロジー"/>
    <s v="815-0081"/>
    <s v="福岡県福岡市那の川1丁目24番地1号 九電工福岡支店ビル5F"/>
    <m/>
    <s v="092-525-6352"/>
    <m/>
    <s v="株式会社　九電工　日向営業所"/>
    <s v="883-0062"/>
    <s v="宮崎県日向市大字日知屋字亀川17360"/>
    <m/>
    <s v="0982-52-5341"/>
    <m/>
    <n v="5"/>
    <s v="年間"/>
    <m/>
    <n v="1"/>
    <n v="105000"/>
    <n v="105000"/>
    <d v="2021-05-21T00:00:00"/>
    <d v="2021-05-02T00:00:00"/>
    <s v="～"/>
    <d v="2026-05-01T00:00:00"/>
  </r>
  <r>
    <x v="27"/>
    <s v="ＰＴ営・営業５部５課"/>
    <s v="有村"/>
    <s v="ＦＳＣ"/>
    <s v="九州部１課"/>
    <s v="K-SMFL延岡門川太陽光発電所"/>
    <s v="889-0602"/>
    <s v="宮崎県"/>
    <s v="東臼杵郡門川町大字庵川664"/>
    <m/>
    <s v="長友"/>
    <s v="0982-52-5341"/>
    <m/>
    <s v="株式会社 オートメイション・テクノロジー"/>
    <s v="815-0081"/>
    <s v="福岡県福岡市那の川1丁目24番地1号 九電工福岡支店ビル5F"/>
    <m/>
    <s v="092-525-6352"/>
    <m/>
    <s v="株式会社　九電工　日向営業所"/>
    <s v="883-0062"/>
    <s v="宮崎県日向市大字日知屋字亀川17360"/>
    <m/>
    <s v="0982-52-5341"/>
    <m/>
    <n v="5"/>
    <s v="年間"/>
    <m/>
    <n v="1"/>
    <n v="96600"/>
    <n v="96600"/>
    <d v="2021-05-21T00:00:00"/>
    <d v="2021-05-02T00:00:00"/>
    <s v="～"/>
    <d v="2026-05-01T00:00:00"/>
  </r>
  <r>
    <x v="28"/>
    <s v="営業本・東日本営業部３課"/>
    <s v="葛西"/>
    <s v="ＦＳＣ"/>
    <s v="首都圏２部１課"/>
    <s v="東京都港湾局　東京港建設事務所　高潮対策センター　"/>
    <s v="135-0062"/>
    <s v="東京都"/>
    <s v="江東区東雲１ 運河"/>
    <s v="維持保全担当"/>
    <s v="大原　悟"/>
    <s v="03-3521-3026"/>
    <m/>
    <s v="ＮＴＴデータ北陸"/>
    <s v="920-0901"/>
    <s v="石川県金沢市彦三町１－１－１金沢彦三１１１ビル２F"/>
    <s v="社会基盤事業部"/>
    <s v="076-224-4646"/>
    <m/>
    <s v="東京都港湾局　東京港建設事務所　高潮対策センター"/>
    <s v="135-0053"/>
    <s v="東京都江東区辰巳１丁目１ー３３"/>
    <s v="維持保全担当"/>
    <s v="03-3521-3026"/>
    <m/>
    <n v="5"/>
    <s v="年間"/>
    <m/>
    <n v="1"/>
    <n v="336600"/>
    <n v="336600"/>
    <d v="2021-05-21T00:00:00"/>
    <d v="2021-06-01T00:00:00"/>
    <s v="～"/>
    <d v="2026-05-31T00:00:00"/>
  </r>
  <r>
    <x v="28"/>
    <s v="営業本・東日本営業部３課"/>
    <s v="葛西"/>
    <s v="ＦＳＣ"/>
    <s v="首都圏２部１課"/>
    <s v="東京都港湾局　東京港建設事務所　高潮対策センター　"/>
    <s v="135-0062"/>
    <s v="東京都"/>
    <s v="江東区東雲１ 運河"/>
    <s v="維持保全担当"/>
    <s v="大原　悟"/>
    <s v="03-3521-3026"/>
    <m/>
    <s v="ＮＴＴデータ北陸"/>
    <s v="920-0901"/>
    <s v="石川県金沢市彦三町１－１－１金沢彦三１１１ビル２F"/>
    <s v="社会基盤事業部"/>
    <s v="076-224-4646"/>
    <m/>
    <s v="東京都港湾局　東京港建設事務所　高潮対策センター"/>
    <s v="135-0053"/>
    <s v="東京都江東区辰巳１丁目１ー３３"/>
    <s v="維持保全担当"/>
    <s v="03-3521-3026"/>
    <m/>
    <n v="5"/>
    <s v="年間"/>
    <m/>
    <n v="1"/>
    <n v="336600"/>
    <n v="336600"/>
    <d v="2021-05-21T00:00:00"/>
    <d v="2021-06-01T00:00:00"/>
    <s v="～"/>
    <d v="2026-05-31T00:00:00"/>
  </r>
  <r>
    <x v="28"/>
    <s v="営業本・東日本営業部３課"/>
    <s v="葛西"/>
    <s v="ＦＳＣ"/>
    <s v="首都圏２部１課"/>
    <s v="東京都港湾局　東京港建設事務所　高潮対策センター　"/>
    <s v="135-0062"/>
    <s v="東京都"/>
    <s v="江東区東雲１ 運河"/>
    <s v="維持保全担当"/>
    <s v="大原　悟"/>
    <s v="03-3521-3026"/>
    <m/>
    <s v="ＮＴＴデータ北陸"/>
    <s v="920-0901"/>
    <s v="石川県金沢市彦三町１－１－１金沢彦三１１１ビル２F"/>
    <s v="社会基盤事業部"/>
    <s v="076-224-4646"/>
    <m/>
    <s v="東京都港湾局　東京港建設事務所　高潮対策センター"/>
    <s v="135-0053"/>
    <s v="東京都江東区辰巳１丁目１ー３３"/>
    <s v="維持保全担当"/>
    <s v="03-3521-3026"/>
    <m/>
    <n v="5"/>
    <s v="年間"/>
    <m/>
    <n v="1"/>
    <n v="336600"/>
    <n v="336600"/>
    <d v="2021-05-21T00:00:00"/>
    <d v="2021-06-01T00:00:00"/>
    <s v="～"/>
    <d v="2026-05-31T00:00:00"/>
  </r>
  <r>
    <x v="28"/>
    <s v="営業本・東日本営業部３課"/>
    <s v="葛西"/>
    <s v="ＦＳＣ"/>
    <s v="首都圏２部１課"/>
    <s v="東京都港湾局　東京港建設事務所　高潮対策センター　"/>
    <s v="104-0053"/>
    <s v="東京都"/>
    <s v="中央区晴海１丁目"/>
    <s v="維持保全担当"/>
    <s v="大原　悟"/>
    <s v="03-3521-3026"/>
    <m/>
    <s v="ＮＴＴデータ北陸"/>
    <s v="920-0901"/>
    <s v="石川県金沢市彦三町１－１－１金沢彦三１１１ビル２F"/>
    <s v="社会基盤事業部"/>
    <s v="076-224-4646"/>
    <m/>
    <s v="東京都港湾局　東京港建設事務所　高潮対策センター"/>
    <s v="135-0053"/>
    <s v="東京都江東区辰巳１丁目１ー３３"/>
    <s v="維持保全担当"/>
    <s v="03-3521-3026"/>
    <m/>
    <n v="5"/>
    <s v="年間"/>
    <m/>
    <n v="1"/>
    <n v="336600"/>
    <n v="336600"/>
    <d v="2021-05-21T00:00:00"/>
    <d v="2021-06-01T00:00:00"/>
    <s v="～"/>
    <d v="2026-05-31T00:00:00"/>
  </r>
  <r>
    <x v="28"/>
    <s v="営業本・東日本営業部３課"/>
    <s v="葛西"/>
    <s v="ＦＳＣ"/>
    <s v="首都圏２部１課"/>
    <s v="東京都港湾局　東京港建設事務所　高潮対策センター　"/>
    <s v="104-0053"/>
    <s v="東京都"/>
    <s v="中央区晴海１丁目"/>
    <s v="維持保全担当"/>
    <s v="大原　悟"/>
    <s v="03-3521-3026"/>
    <m/>
    <s v="ＮＴＴデータ北陸"/>
    <s v="920-0901"/>
    <s v="石川県金沢市彦三町１－１－１金沢彦三１１１ビル２F"/>
    <s v="社会基盤事業部"/>
    <s v="076-224-4646"/>
    <m/>
    <s v="東京都港湾局　東京港建設事務所　高潮対策センター"/>
    <s v="135-0053"/>
    <s v="東京都江東区辰巳１丁目１ー３３"/>
    <s v="維持保全担当"/>
    <s v="03-3521-3026"/>
    <m/>
    <n v="5"/>
    <s v="年間"/>
    <m/>
    <n v="1"/>
    <n v="336600"/>
    <n v="336600"/>
    <d v="2021-05-21T00:00:00"/>
    <d v="2021-06-01T00:00:00"/>
    <s v="～"/>
    <d v="2026-05-31T00:00:00"/>
  </r>
  <r>
    <x v="28"/>
    <s v="営業本・東日本営業部３課"/>
    <s v="葛西"/>
    <s v="ＦＳＣ"/>
    <s v="首都圏２部１課"/>
    <s v="東京都港湾局　東京港建設事務所　高潮対策センター　"/>
    <s v="104-0053"/>
    <s v="東京都"/>
    <s v="中央区晴海１丁目"/>
    <s v="維持保全担当"/>
    <s v="大原　悟"/>
    <s v="03-3521-3026"/>
    <m/>
    <s v="ＮＴＴデータ北陸"/>
    <s v="920-0901"/>
    <s v="石川県金沢市彦三町１－１－１金沢彦三１１１ビル２F"/>
    <s v="社会基盤事業部"/>
    <s v="076-224-4646"/>
    <m/>
    <s v="東京都港湾局　東京港建設事務所　高潮対策センター"/>
    <s v="135-0053"/>
    <s v="東京都江東区辰巳１丁目１ー３３"/>
    <s v="維持保全担当"/>
    <s v="03-3521-3026"/>
    <m/>
    <n v="5"/>
    <s v="年間"/>
    <m/>
    <n v="1"/>
    <n v="336600"/>
    <n v="336600"/>
    <d v="2021-05-21T00:00:00"/>
    <d v="2021-06-01T00:00:00"/>
    <s v="～"/>
    <d v="2026-05-31T00:00:00"/>
  </r>
  <r>
    <x v="28"/>
    <s v="営業本・東日本営業部３課"/>
    <s v="葛西"/>
    <s v="ＦＳＣ"/>
    <s v="首都圏２部１課"/>
    <s v="東京都港湾局　東京港建設事務所　高潮対策センター　"/>
    <s v="108-0022"/>
    <s v="東京都"/>
    <s v="港区海岸３丁目６"/>
    <s v="維持保全担当"/>
    <s v="大原　悟"/>
    <s v="03-3521-3026"/>
    <m/>
    <s v="ＮＴＴデータ北陸"/>
    <s v="920-0901"/>
    <s v="石川県金沢市彦三町１－１－１金沢彦三１１１ビル２F"/>
    <s v="社会基盤事業部"/>
    <s v="076-224-4646"/>
    <m/>
    <s v="東京都港湾局　東京港建設事務所　高潮対策センター"/>
    <s v="135-0053"/>
    <s v="東京都江東区辰巳１丁目１ー３３"/>
    <s v="維持保全担当"/>
    <s v="03-3521-3026"/>
    <m/>
    <n v="5"/>
    <s v="年間"/>
    <m/>
    <n v="1"/>
    <n v="336600"/>
    <n v="336600"/>
    <d v="2021-05-21T00:00:00"/>
    <d v="2021-06-01T00:00:00"/>
    <s v="～"/>
    <d v="2026-05-31T00:00:00"/>
  </r>
  <r>
    <x v="28"/>
    <s v="営業本・東日本営業部３課"/>
    <s v="葛西"/>
    <s v="ＦＳＣ"/>
    <s v="首都圏２部１課"/>
    <s v="東京都港湾局　東京港建設事務所　高潮対策センター　"/>
    <s v="108-0022"/>
    <s v="東京都"/>
    <s v="港区海岸３丁目６"/>
    <s v="維持保全担当"/>
    <s v="大原　悟"/>
    <s v="03-3521-3026"/>
    <m/>
    <s v="ＮＴＴデータ北陸"/>
    <s v="920-0901"/>
    <s v="石川県金沢市彦三町１－１－１金沢彦三１１１ビル２F"/>
    <s v="社会基盤事業部"/>
    <s v="076-224-4646"/>
    <m/>
    <s v="東京都港湾局　東京港建設事務所　高潮対策センター"/>
    <s v="135-0053"/>
    <s v="東京都江東区辰巳１丁目１ー３３"/>
    <s v="維持保全担当"/>
    <s v="03-3521-3026"/>
    <m/>
    <n v="5"/>
    <s v="年間"/>
    <m/>
    <n v="1"/>
    <n v="336600"/>
    <n v="336600"/>
    <d v="2021-05-21T00:00:00"/>
    <d v="2021-06-01T00:00:00"/>
    <s v="～"/>
    <d v="2026-05-31T00:00:00"/>
  </r>
  <r>
    <x v="28"/>
    <s v="営業本・東日本営業部３課"/>
    <s v="葛西"/>
    <s v="ＦＳＣ"/>
    <s v="首都圏２部１課"/>
    <s v="東京都港湾局　東京港建設事務所　高潮対策センター　"/>
    <s v="108-0022"/>
    <s v="東京都"/>
    <s v="港区海岸３丁目６"/>
    <s v="維持保全担当"/>
    <s v="大原　悟"/>
    <s v="03-3521-3026"/>
    <m/>
    <s v="ＮＴＴデータ北陸"/>
    <s v="920-0901"/>
    <s v="石川県金沢市彦三町１－１－１金沢彦三１１１ビル２F"/>
    <s v="社会基盤事業部"/>
    <s v="076-224-4646"/>
    <m/>
    <s v="東京都港湾局　東京港建設事務所　高潮対策センター"/>
    <s v="135-0053"/>
    <s v="東京都江東区辰巳１丁目１ー３３"/>
    <s v="維持保全担当"/>
    <s v="03-3521-3026"/>
    <m/>
    <n v="5"/>
    <s v="年間"/>
    <m/>
    <n v="1"/>
    <n v="336600"/>
    <n v="336600"/>
    <d v="2021-05-21T00:00:00"/>
    <d v="2021-06-01T00:00:00"/>
    <s v="～"/>
    <d v="2026-05-31T00:00:00"/>
  </r>
  <r>
    <x v="28"/>
    <s v="営業本・東日本営業部３課"/>
    <s v="葛西"/>
    <s v="ＦＳＣ"/>
    <s v="首都圏２部１課"/>
    <s v="東京都港湾局　東京港建設事務所　高潮対策センター　"/>
    <s v="143-0012"/>
    <s v="東京都"/>
    <s v="大田区大森東５丁目３７−２８"/>
    <s v="維持保全担当"/>
    <s v="大原　悟"/>
    <s v="03-3521-3026"/>
    <m/>
    <s v="ＮＴＴデータ北陸"/>
    <s v="920-0901"/>
    <s v="石川県金沢市彦三町１－１－１金沢彦三１１１ビル２F"/>
    <s v="社会基盤事業部"/>
    <s v="076-224-4646"/>
    <m/>
    <s v="東京都港湾局　東京港建設事務所　高潮対策センター"/>
    <s v="135-0053"/>
    <s v="東京都江東区辰巳１丁目１ー３３"/>
    <s v="維持保全担当"/>
    <s v="03-3521-3026"/>
    <m/>
    <n v="5"/>
    <s v="年間"/>
    <m/>
    <n v="1"/>
    <n v="336600"/>
    <n v="336600"/>
    <d v="2021-05-21T00:00:00"/>
    <d v="2021-06-01T00:00:00"/>
    <s v="～"/>
    <d v="2026-05-31T00:00:00"/>
  </r>
  <r>
    <x v="28"/>
    <s v="営業本・東日本営業部３課"/>
    <s v="葛西"/>
    <s v="ＦＳＣ"/>
    <s v="首都圏２部１課"/>
    <s v="東京都港湾局　東京港建設事務所　高潮対策センター　"/>
    <s v="143-0012"/>
    <s v="東京都"/>
    <s v="大田区大森東５丁目３７−２８"/>
    <s v="維持保全担当"/>
    <s v="大原　悟"/>
    <s v="03-3521-3026"/>
    <m/>
    <s v="ＮＴＴデータ北陸"/>
    <s v="920-0901"/>
    <s v="石川県金沢市彦三町１－１－１金沢彦三１１１ビル２F"/>
    <s v="社会基盤事業部"/>
    <s v="076-224-4646"/>
    <m/>
    <s v="東京都港湾局　東京港建設事務所　高潮対策センター"/>
    <s v="135-0053"/>
    <s v="東京都江東区辰巳１丁目１ー３３"/>
    <s v="維持保全担当"/>
    <s v="03-3521-3026"/>
    <m/>
    <n v="5"/>
    <s v="年間"/>
    <m/>
    <n v="1"/>
    <n v="336600"/>
    <n v="336600"/>
    <d v="2021-05-21T00:00:00"/>
    <d v="2021-06-01T00:00:00"/>
    <s v="～"/>
    <d v="2026-05-31T00:00:00"/>
  </r>
  <r>
    <x v="28"/>
    <s v="営業本・東日本営業部３課"/>
    <s v="葛西"/>
    <s v="ＦＳＣ"/>
    <s v="首都圏２部１課"/>
    <s v="東京都港湾局　東京港建設事務所　高潮対策センター　"/>
    <s v="135-0053"/>
    <s v="東京都"/>
    <s v="江東区辰巳１丁目１ー３３"/>
    <s v="維持保全担当"/>
    <s v="大原　悟"/>
    <s v="03-3521-3026"/>
    <m/>
    <s v="ＮＴＴデータ北陸"/>
    <s v="920-0901"/>
    <s v="石川県金沢市彦三町１－１－１金沢彦三１１１ビル２F"/>
    <s v="社会基盤事業部"/>
    <s v="076-224-4646"/>
    <m/>
    <s v="東京都港湾局　東京港建設事務所　高潮対策センター"/>
    <s v="135-0053"/>
    <s v="東京都江東区辰巳１丁目１ー３３"/>
    <s v="維持保全担当"/>
    <s v="03-3521-3026"/>
    <m/>
    <n v="5"/>
    <s v="年間"/>
    <m/>
    <n v="1"/>
    <n v="96600"/>
    <n v="96600"/>
    <d v="2021-05-21T00:00:00"/>
    <d v="2021-06-01T00:00:00"/>
    <s v="～"/>
    <d v="2026-05-31T00:00:00"/>
  </r>
  <r>
    <x v="28"/>
    <s v="営業本・東日本営業部３課"/>
    <s v="葛西"/>
    <s v="ＦＳＣ"/>
    <s v="首都圏２部１課"/>
    <s v="東京都港湾局　東京港建設事務所　高潮対策センター　"/>
    <s v="135-0053"/>
    <s v="東京都"/>
    <s v="江東区辰巳１丁目１ー３３"/>
    <s v="維持保全担当"/>
    <s v="大原　悟"/>
    <s v="03-3521-3026"/>
    <m/>
    <s v="ＮＴＴデータ北陸"/>
    <s v="920-0901"/>
    <s v="石川県金沢市彦三町１－１－１金沢彦三１１１ビル２F"/>
    <s v="社会基盤事業部"/>
    <s v="076-224-4646"/>
    <m/>
    <s v="東京都港湾局　東京港建設事務所　高潮対策センター"/>
    <s v="135-0053"/>
    <s v="東京都江東区辰巳１丁目１ー３３"/>
    <s v="維持保全担当"/>
    <s v="03-3521-3026"/>
    <m/>
    <n v="5"/>
    <s v="年間"/>
    <m/>
    <n v="1"/>
    <n v="96600"/>
    <n v="96600"/>
    <d v="2021-05-21T00:00:00"/>
    <d v="2021-06-01T00:00:00"/>
    <s v="～"/>
    <d v="2026-05-31T00:00:00"/>
  </r>
  <r>
    <x v="28"/>
    <s v="営業本・東日本営業部３課"/>
    <s v="葛西"/>
    <s v="ＦＳＣ"/>
    <s v="首都圏２部１課"/>
    <s v="東京都港湾局　東京港建設事務所　高潮対策センター　"/>
    <s v="135-0053"/>
    <s v="東京都"/>
    <s v="江東区辰巳１丁目１ー３３"/>
    <s v="維持保全担当"/>
    <s v="大原　悟"/>
    <s v="03-3521-3026"/>
    <m/>
    <s v="ＮＴＴデータ北陸"/>
    <s v="920-0901"/>
    <s v="石川県金沢市彦三町１－１－１金沢彦三１１１ビル２F"/>
    <s v="社会基盤事業部"/>
    <s v="076-224-4646"/>
    <m/>
    <s v="東京都港湾局　東京港建設事務所　高潮対策センター"/>
    <s v="135-0053"/>
    <s v="東京都江東区辰巳１丁目１ー３３"/>
    <s v="維持保全担当"/>
    <s v="03-3521-3026"/>
    <m/>
    <n v="5"/>
    <s v="年間"/>
    <m/>
    <n v="1"/>
    <n v="96600"/>
    <n v="96600"/>
    <d v="2021-05-21T00:00:00"/>
    <d v="2021-06-01T00:00:00"/>
    <s v="～"/>
    <d v="2026-05-31T00:00:00"/>
  </r>
  <r>
    <x v="28"/>
    <s v="営業本・東日本営業部３課"/>
    <s v="葛西"/>
    <s v="ＦＳＣ"/>
    <s v="首都圏２部１課"/>
    <s v="東京都港湾局　東京港建設事務所　高潮対策センター　"/>
    <s v="135-0053"/>
    <s v="東京都"/>
    <s v="江東区辰巳１丁目１ー３３"/>
    <s v="維持保全担当"/>
    <s v="大原　悟"/>
    <s v="03-3521-3026"/>
    <m/>
    <s v="ＮＴＴデータ北陸"/>
    <s v="920-0901"/>
    <s v="石川県金沢市彦三町１－１－１金沢彦三１１１ビル２F"/>
    <s v="社会基盤事業部"/>
    <s v="076-224-4646"/>
    <m/>
    <s v="東京都港湾局　東京港建設事務所　高潮対策センター"/>
    <s v="135-0053"/>
    <s v="東京都江東区辰巳１丁目１ー３３"/>
    <s v="維持保全担当"/>
    <s v="03-3521-3026"/>
    <m/>
    <n v="5"/>
    <s v="年間"/>
    <m/>
    <n v="1"/>
    <n v="96600"/>
    <n v="96600"/>
    <d v="2021-05-21T00:00:00"/>
    <d v="2021-06-01T00:00:00"/>
    <s v="～"/>
    <d v="2026-05-31T00:00:00"/>
  </r>
  <r>
    <x v="28"/>
    <s v="営業本・東日本営業部３課"/>
    <s v="葛西"/>
    <s v="ＦＳＣ"/>
    <s v="首都圏２部１課"/>
    <s v="東京都港湾局　東京港建設事務所　第二高潮対策センター　"/>
    <s v="108-0075"/>
    <s v="東京都"/>
    <s v="港区港南３丁目９−５６"/>
    <s v="維持保全担当"/>
    <s v="大原　悟"/>
    <s v="03-3521-3026"/>
    <m/>
    <s v="ＮＴＴデータ北陸"/>
    <s v="920-0901"/>
    <s v="石川県金沢市彦三町１－１－１金沢彦三１１１ビル２F"/>
    <s v="社会基盤事業部"/>
    <s v="076-224-4646"/>
    <m/>
    <s v="東京都港湾局　東京港建設事務所　高潮対策センター"/>
    <s v="135-0053"/>
    <s v="東京都江東区辰巳１丁目１ー３３"/>
    <s v="維持保全担当"/>
    <s v="03-3521-3026"/>
    <m/>
    <n v="5"/>
    <s v="年間"/>
    <m/>
    <n v="1"/>
    <n v="96600"/>
    <n v="96600"/>
    <d v="2021-05-21T00:00:00"/>
    <d v="2021-06-01T00:00:00"/>
    <s v="～"/>
    <d v="2026-05-31T00:00:00"/>
  </r>
  <r>
    <x v="28"/>
    <s v="営業本・東日本営業部３課"/>
    <s v="葛西"/>
    <s v="ＦＳＣ"/>
    <s v="首都圏２部１課"/>
    <s v="東京都港湾局　東京港建設事務所　第二高潮対策センター　"/>
    <s v="108-0075"/>
    <s v="東京都"/>
    <s v="港区港南３丁目９−５６"/>
    <s v="維持保全担当"/>
    <s v="大原　悟"/>
    <s v="03-3521-3026"/>
    <m/>
    <s v="ＮＴＴデータ北陸"/>
    <s v="920-0901"/>
    <s v="石川県金沢市彦三町１－１－１金沢彦三１１１ビル２F"/>
    <s v="社会基盤事業部"/>
    <s v="076-224-4646"/>
    <m/>
    <s v="東京都港湾局　東京港建設事務所　高潮対策センター"/>
    <s v="135-0053"/>
    <s v="東京都江東区辰巳１丁目１ー３３"/>
    <s v="維持保全担当"/>
    <s v="03-3521-3026"/>
    <m/>
    <n v="5"/>
    <s v="年間"/>
    <m/>
    <n v="1"/>
    <n v="96600"/>
    <n v="96600"/>
    <d v="2021-05-21T00:00:00"/>
    <d v="2021-06-01T00:00:00"/>
    <s v="～"/>
    <d v="2026-05-31T00:00:00"/>
  </r>
  <r>
    <x v="28"/>
    <s v="営業本・東日本営業部３課"/>
    <s v="葛西"/>
    <s v="ＦＳＣ"/>
    <s v="首都圏２部１課"/>
    <s v="東京都港湾局　東京港建設事務所　第二高潮対策センター　"/>
    <s v="108-0075"/>
    <s v="東京都"/>
    <s v="港区港南３丁目９−５６"/>
    <s v="維持保全担当"/>
    <s v="大原　悟"/>
    <s v="03-3521-3026"/>
    <m/>
    <s v="ＮＴＴデータ北陸"/>
    <s v="920-0901"/>
    <s v="石川県金沢市彦三町１－１－１金沢彦三１１１ビル２F"/>
    <s v="社会基盤事業部"/>
    <s v="076-224-4646"/>
    <m/>
    <s v="東京都港湾局　東京港建設事務所　高潮対策センター"/>
    <s v="135-0053"/>
    <s v="東京都江東区辰巳１丁目１ー３３"/>
    <s v="維持保全担当"/>
    <s v="03-3521-3026"/>
    <m/>
    <n v="5"/>
    <s v="年間"/>
    <m/>
    <n v="1"/>
    <n v="96600"/>
    <n v="96600"/>
    <d v="2021-05-21T00:00:00"/>
    <d v="2021-06-01T00:00:00"/>
    <s v="～"/>
    <d v="2026-05-31T00:00:00"/>
  </r>
  <r>
    <x v="28"/>
    <s v="営業本・東日本営業部３課"/>
    <s v="葛西"/>
    <s v="ＦＳＣ"/>
    <s v="首都圏２部１課"/>
    <s v="東京都港湾局　東京港建設事務所　第二高潮対策センター　"/>
    <s v="108-0075"/>
    <s v="東京都"/>
    <s v="港区港南３丁目９−５６"/>
    <s v="維持保全担当"/>
    <s v="大原　悟"/>
    <s v="03-3521-3026"/>
    <m/>
    <s v="ＮＴＴデータ北陸"/>
    <s v="920-0901"/>
    <s v="石川県金沢市彦三町１－１－１金沢彦三１１１ビル２F"/>
    <s v="社会基盤事業部"/>
    <s v="076-224-4646"/>
    <m/>
    <s v="東京都港湾局　東京港建設事務所　高潮対策センター"/>
    <s v="135-0053"/>
    <s v="東京都江東区辰巳１丁目１ー３３"/>
    <s v="維持保全担当"/>
    <s v="03-3521-3026"/>
    <m/>
    <n v="5"/>
    <s v="年間"/>
    <m/>
    <n v="1"/>
    <n v="96600"/>
    <n v="96600"/>
    <d v="2021-05-21T00:00:00"/>
    <d v="2021-06-01T00:00:00"/>
    <s v="～"/>
    <d v="2026-05-31T00:00:00"/>
  </r>
  <r>
    <x v="29"/>
    <s v="ＰＴ営・営業２部３課"/>
    <s v="田中(千)"/>
    <s v="ＦＳＣ"/>
    <s v="関西１部２課"/>
    <s v="株式会社瀬田月輪自動車教習所"/>
    <s v="520-2152"/>
    <s v="滋賀県"/>
    <s v="大津市月輪１丁目６−１"/>
    <m/>
    <s v="前原　敏文"/>
    <s v="077-545-2222"/>
    <m/>
    <s v="ジィ・アンド・ジィ株式会社"/>
    <s v="651-0086"/>
    <s v="兵庫県神戸市中央区磯上通４丁目１−６"/>
    <s v="IT事業部システム営業部"/>
    <s v="078-222-1041"/>
    <m/>
    <s v="株式会社　瀬田月輪自動車教習所"/>
    <s v="520-2152"/>
    <s v="滋賀県大津市月輪１丁目６−１"/>
    <m/>
    <s v="077-545-2222"/>
    <m/>
    <n v="5"/>
    <s v="年間"/>
    <m/>
    <n v="1"/>
    <n v="33000"/>
    <n v="33000"/>
    <d v="2021-05-21T00:00:00"/>
    <d v="2021-05-26T00:00:00"/>
    <s v="～"/>
    <d v="2026-05-25T00:00:00"/>
  </r>
  <r>
    <x v="29"/>
    <s v="ＰＴ営・営業２部３課"/>
    <s v="田中(千)"/>
    <s v="ＦＳＣ"/>
    <s v="関西１部２課"/>
    <s v="株式会社瀬田月輪自動車教習所"/>
    <s v="520-2152"/>
    <s v="滋賀県"/>
    <s v="大津市月輪１丁目６−１"/>
    <m/>
    <s v="前原　敏文"/>
    <s v="077-545-2222"/>
    <m/>
    <s v="ジィ・アンド・ジィ株式会社"/>
    <s v="651-0086"/>
    <s v="兵庫県神戸市中央区磯上通４丁目１−６"/>
    <s v="IT事業部システム営業部"/>
    <s v="078-222-1041"/>
    <m/>
    <s v="株式会社　瀬田月輪自動車教習所"/>
    <s v="520-2152"/>
    <s v="滋賀県大津市月輪１丁目６−１"/>
    <m/>
    <s v="077-545-2222"/>
    <m/>
    <n v="5"/>
    <s v="年間"/>
    <m/>
    <n v="1"/>
    <n v="24000"/>
    <n v="24000"/>
    <d v="2021-05-21T00:00:00"/>
    <d v="2021-05-26T00:00:00"/>
    <s v="～"/>
    <d v="2026-05-25T00:00:00"/>
  </r>
  <r>
    <x v="29"/>
    <s v="ＰＴ営・営業２部３課"/>
    <s v="田中(千)"/>
    <s v="ＦＳＣ"/>
    <s v="関西１部２課"/>
    <s v="株式会社瀬田月輪自動車教習所"/>
    <s v="520-2152"/>
    <s v="滋賀県"/>
    <s v="大津市月輪１丁目６−１"/>
    <m/>
    <s v="前原　敏文"/>
    <s v="077-545-2222"/>
    <m/>
    <s v="ジィ・アンド・ジィ株式会社"/>
    <s v="651-0086"/>
    <s v="兵庫県神戸市中央区磯上通４丁目１−６"/>
    <s v="IT事業部システム営業部"/>
    <s v="078-222-1041"/>
    <m/>
    <s v="株式会社　瀬田月輪自動車教習所"/>
    <s v="520-2152"/>
    <s v="滋賀県大津市月輪１丁目６−１"/>
    <m/>
    <s v="077-545-2222"/>
    <m/>
    <n v="5"/>
    <s v="年間"/>
    <m/>
    <n v="1"/>
    <n v="46800"/>
    <n v="46800"/>
    <d v="2021-05-21T00:00:00"/>
    <d v="2021-05-26T00:00:00"/>
    <s v="～"/>
    <d v="2026-05-25T00:00:00"/>
  </r>
  <r>
    <x v="29"/>
    <s v="ＰＴ営・営業２部３課"/>
    <s v="田中(千)"/>
    <s v="ＦＳＣ"/>
    <s v="関西１部２課"/>
    <s v="株式会社瀬田月輪自動車教習所"/>
    <s v="520-2152"/>
    <s v="滋賀県"/>
    <s v="大津市月輪１丁目６−１"/>
    <m/>
    <s v="前原　敏文"/>
    <s v="077-545-2222"/>
    <m/>
    <s v="ジィ・アンド・ジィ株式会社"/>
    <s v="651-0086"/>
    <s v="兵庫県神戸市中央区磯上通４丁目１−６"/>
    <s v="IT事業部システム営業部"/>
    <s v="078-222-1041"/>
    <m/>
    <s v="株式会社　瀬田月輪自動車教習所"/>
    <s v="520-2152"/>
    <s v="滋賀県大津市月輪１丁目６−１"/>
    <m/>
    <s v="077-545-2222"/>
    <m/>
    <n v="5"/>
    <s v="年間"/>
    <m/>
    <n v="1"/>
    <n v="116400"/>
    <n v="116400"/>
    <d v="2021-05-21T00:00:00"/>
    <d v="2021-05-26T00:00:00"/>
    <s v="～"/>
    <d v="2026-05-25T00:00:00"/>
  </r>
  <r>
    <x v="30"/>
    <s v="ＰＴ営・営業５部５課"/>
    <s v="有村"/>
    <s v="ＦＳＣ"/>
    <s v="中四国部１課"/>
    <s v="英田光太陽光発電所"/>
    <s v="701-2623"/>
    <s v="岡山県"/>
    <s v="美作市英田青野字馬喰坂786-1"/>
    <m/>
    <s v="吉住 仁志"/>
    <s v="086-206-6125"/>
    <m/>
    <s v="株式会社オートメイション・テクノロジー"/>
    <s v="815-0081"/>
    <s v="福岡県福岡市那の川1丁目24番地1号 九電工福岡支店ビル5F"/>
    <s v="インフラソリューション部"/>
    <s v="092-523-1700"/>
    <m/>
    <s v="株式会社 九電工 岡山営業所"/>
    <s v="700-0941"/>
    <s v="岡山県岡山市北区青江1丁目11-8"/>
    <m/>
    <s v="086-206-6125"/>
    <m/>
    <n v="5"/>
    <s v="年間"/>
    <m/>
    <n v="1"/>
    <n v="24060"/>
    <n v="24060"/>
    <d v="2021-06-21T00:00:00"/>
    <d v="2021-07-01T00:00:00"/>
    <s v="～"/>
    <d v="2026-06-30T00:00:00"/>
  </r>
  <r>
    <x v="30"/>
    <s v="ＰＴ営・営業５部５課"/>
    <s v="有村"/>
    <s v="ＦＳＣ"/>
    <s v="中四国部１課"/>
    <s v="英田光太陽光発電所"/>
    <s v="701-2623"/>
    <s v="岡山県"/>
    <s v="美作市英田青野字馬喰坂786-1"/>
    <m/>
    <s v="吉住 仁志"/>
    <s v="086-206-6125"/>
    <m/>
    <s v="株式会社オートメイション・テクノロジー"/>
    <s v="815-0081"/>
    <s v="福岡県福岡市那の川1丁目24番地1号 九電工福岡支店ビル5F"/>
    <s v="インフラソリューション部"/>
    <s v="092-523-1700"/>
    <m/>
    <s v="株式会社 九電工 岡山営業所"/>
    <s v="700-0941"/>
    <s v="岡山県岡山市北区青江1丁目11-8"/>
    <m/>
    <s v="086-206-6125"/>
    <m/>
    <n v="5"/>
    <s v="年間"/>
    <m/>
    <n v="1"/>
    <n v="24060"/>
    <n v="24060"/>
    <d v="2021-06-21T00:00:00"/>
    <d v="2021-07-01T00:00:00"/>
    <s v="～"/>
    <d v="2026-06-30T00:00:00"/>
  </r>
  <r>
    <x v="30"/>
    <s v="ＰＴ営・営業５部５課"/>
    <s v="有村"/>
    <s v="ＦＳＣ"/>
    <s v="中四国部１課"/>
    <s v="英田光太陽光発電所"/>
    <s v="701-2623"/>
    <s v="岡山県"/>
    <s v="美作市英田青野字馬喰坂786-1"/>
    <m/>
    <s v="吉住 仁志"/>
    <s v="086-206-6125"/>
    <m/>
    <s v="株式会社オートメイション・テクノロジー"/>
    <s v="815-0081"/>
    <s v="福岡県福岡市那の川1丁目24番地1号 九電工福岡支店ビル5F"/>
    <s v="インフラソリューション部"/>
    <s v="092-523-1700"/>
    <m/>
    <s v="株式会社 九電工 岡山営業所"/>
    <s v="700-0941"/>
    <s v="岡山県岡山市北区青江1丁目11-8"/>
    <m/>
    <s v="086-206-6125"/>
    <m/>
    <n v="5"/>
    <s v="年間"/>
    <m/>
    <n v="1"/>
    <n v="24060"/>
    <n v="24060"/>
    <d v="2021-06-21T00:00:00"/>
    <d v="2021-07-01T00:00:00"/>
    <s v="～"/>
    <d v="2026-06-30T00:00:00"/>
  </r>
  <r>
    <x v="30"/>
    <s v="ＰＴ営・営業５部５課"/>
    <s v="有村"/>
    <s v="ＦＳＣ"/>
    <s v="中四国部１課"/>
    <s v="英田光太陽光発電所"/>
    <s v="701-2623"/>
    <s v="岡山県"/>
    <s v="美作市英田青野字馬喰坂786-1"/>
    <m/>
    <s v="吉住 仁志"/>
    <s v="086-206-6125"/>
    <m/>
    <s v="株式会社オートメイション・テクノロジー"/>
    <s v="815-0081"/>
    <s v="福岡県福岡市那の川1丁目24番地1号 九電工福岡支店ビル5F"/>
    <s v="インフラソリューション部"/>
    <s v="092-523-1700"/>
    <m/>
    <s v="株式会社 九電工 岡山営業所"/>
    <s v="700-0941"/>
    <s v="岡山県岡山市北区青江1丁目11-8"/>
    <m/>
    <s v="086-206-6125"/>
    <m/>
    <n v="5"/>
    <s v="年間"/>
    <m/>
    <n v="1"/>
    <n v="24060"/>
    <n v="24060"/>
    <d v="2021-06-21T00:00:00"/>
    <d v="2021-07-01T00:00:00"/>
    <s v="～"/>
    <d v="2026-06-30T00:00:00"/>
  </r>
  <r>
    <x v="30"/>
    <s v="ＰＴ営・営業５部５課"/>
    <s v="有村"/>
    <s v="ＦＳＣ"/>
    <s v="中四国部１課"/>
    <s v="英田光太陽光発電所"/>
    <s v="701-2623"/>
    <s v="岡山県"/>
    <s v="美作市英田青野字馬喰坂786-1"/>
    <m/>
    <s v="吉住 仁志"/>
    <s v="086-206-6125"/>
    <m/>
    <s v="株式会社オートメイション・テクノロジー"/>
    <s v="815-0081"/>
    <s v="福岡県福岡市那の川1丁目24番地1号 九電工福岡支店ビル5F"/>
    <s v="インフラソリューション部"/>
    <s v="092-523-1700"/>
    <m/>
    <s v="株式会社 九電工 岡山営業所"/>
    <s v="700-0941"/>
    <s v="岡山県岡山市北区青江1丁目11-8"/>
    <m/>
    <s v="086-206-6125"/>
    <m/>
    <n v="5"/>
    <s v="年間"/>
    <m/>
    <n v="1"/>
    <n v="24060"/>
    <n v="24060"/>
    <d v="2021-06-21T00:00:00"/>
    <d v="2021-07-01T00:00:00"/>
    <s v="～"/>
    <d v="2026-06-30T00:00:00"/>
  </r>
  <r>
    <x v="30"/>
    <s v="ＰＴ営・営業５部５課"/>
    <s v="有村"/>
    <s v="ＦＳＣ"/>
    <s v="中四国部１課"/>
    <s v="英田光太陽光発電所"/>
    <s v="701-2623"/>
    <s v="岡山県"/>
    <s v="美作市英田青野字馬喰坂786-1"/>
    <m/>
    <s v="吉住 仁志"/>
    <s v="086-206-6125"/>
    <m/>
    <s v="株式会社オートメイション・テクノロジー"/>
    <s v="815-0081"/>
    <s v="福岡県福岡市那の川1丁目24番地1号 九電工福岡支店ビル5F"/>
    <s v="インフラソリューション部"/>
    <s v="092-523-1700"/>
    <m/>
    <s v="株式会社 九電工 岡山営業所"/>
    <s v="700-0941"/>
    <s v="岡山県岡山市北区青江1丁目11-8"/>
    <m/>
    <s v="086-206-6125"/>
    <m/>
    <n v="5"/>
    <s v="年間"/>
    <m/>
    <n v="1"/>
    <n v="116400"/>
    <n v="116400"/>
    <d v="2021-06-21T00:00:00"/>
    <d v="2021-07-01T00:00:00"/>
    <s v="～"/>
    <d v="2026-06-30T00:00:00"/>
  </r>
  <r>
    <x v="31"/>
    <s v="ＰＴ営・営業８部１課"/>
    <s v="安富"/>
    <s v="ＦＳＣ"/>
    <s v="中四国部２課"/>
    <s v="府中市環境センター"/>
    <s v="726-0012"/>
    <s v="広島県"/>
    <s v="府中市中須町1541-1"/>
    <m/>
    <s v="塩田　道彦"/>
    <s v="0847-43-7143"/>
    <m/>
    <s v="東京エイブイサービス株式会社"/>
    <s v="154-0022"/>
    <s v="東京都世田谷区梅丘1-33-9モンド梅ヶ丘ビル4階"/>
    <m/>
    <s v="03-3427-3431"/>
    <m/>
    <s v="府中市環境センター"/>
    <s v="726-0012"/>
    <s v="広島県府中市中須町1541-1"/>
    <m/>
    <s v="0847-43-7143"/>
    <m/>
    <n v="4"/>
    <s v="年間"/>
    <m/>
    <n v="1"/>
    <n v="77760"/>
    <n v="77760"/>
    <d v="2021-08-21T00:00:00"/>
    <d v="2021-08-01T00:00:00"/>
    <s v="～"/>
    <d v="2025-07-31T00:00:00"/>
  </r>
  <r>
    <x v="31"/>
    <s v="ＰＴ営・営業８部１課"/>
    <s v="安富"/>
    <s v="ＦＳＣ"/>
    <s v="中四国部２課"/>
    <s v="府中市環境センター"/>
    <s v="726-0012"/>
    <s v="広島県"/>
    <s v="府中市中須町1541-1"/>
    <m/>
    <s v="塩田　道彦"/>
    <s v="0847-43-7143"/>
    <m/>
    <s v="東京エイブイサービス株式会社"/>
    <s v="154-0022"/>
    <s v="東京都世田谷区梅丘1-33-9モンド梅ヶ丘ビル4階"/>
    <m/>
    <s v="03-3427-3431"/>
    <m/>
    <s v="府中市環境センター"/>
    <s v="726-0012"/>
    <s v="広島県府中市中須町1541-1"/>
    <m/>
    <s v="0847-43-7143"/>
    <m/>
    <n v="4"/>
    <s v="年間"/>
    <m/>
    <n v="1"/>
    <n v="88200"/>
    <n v="88200"/>
    <d v="2021-08-21T00:00:00"/>
    <d v="2021-08-01T00:00:00"/>
    <s v="～"/>
    <d v="2025-07-31T00:00:00"/>
  </r>
  <r>
    <x v="31"/>
    <s v="ＰＴ営・営業８部１課"/>
    <s v="安富"/>
    <s v="ＦＳＣ"/>
    <s v="中四国部２課"/>
    <s v="府中市環境センター"/>
    <s v="726-0012"/>
    <s v="広島県"/>
    <s v="府中市中須町1541-1"/>
    <m/>
    <s v="塩田　道彦"/>
    <s v="0847-43-7143"/>
    <m/>
    <s v="東京エイブイサービス株式会社"/>
    <s v="154-0022"/>
    <s v="東京都世田谷区梅丘1-33-9モンド梅ヶ丘ビル4階"/>
    <m/>
    <s v="03-3427-3431"/>
    <m/>
    <s v="府中市環境センター"/>
    <s v="726-0012"/>
    <s v="広島県府中市中須町1541-1"/>
    <m/>
    <s v="0847-43-7143"/>
    <m/>
    <n v="4"/>
    <s v="年間"/>
    <m/>
    <n v="1"/>
    <n v="88200"/>
    <n v="88200"/>
    <d v="2021-08-21T00:00:00"/>
    <d v="2021-08-01T00:00:00"/>
    <s v="～"/>
    <d v="2025-07-31T00:00:00"/>
  </r>
  <r>
    <x v="31"/>
    <s v="ＰＴ営・営業８部１課"/>
    <s v="安富"/>
    <s v="ＦＳＣ"/>
    <s v="中四国部２課"/>
    <s v="府中市環境センター"/>
    <s v="726-0012"/>
    <s v="広島県"/>
    <s v="府中市中須町1541-1"/>
    <m/>
    <s v="塩田　道彦"/>
    <s v="0847-43-7143"/>
    <m/>
    <s v="東京エイブイサービス株式会社"/>
    <s v="154-0022"/>
    <s v="東京都世田谷区梅丘1-33-9モンド梅ヶ丘ビル4階"/>
    <m/>
    <s v="03-3427-3431"/>
    <m/>
    <s v="府中市環境センター"/>
    <s v="726-0012"/>
    <s v="広島県府中市中須町1541-1"/>
    <m/>
    <s v="0847-43-7143"/>
    <m/>
    <n v="4"/>
    <s v="年間"/>
    <m/>
    <n v="1"/>
    <n v="88200"/>
    <n v="88200"/>
    <d v="2021-08-21T00:00:00"/>
    <d v="2021-08-01T00:00:00"/>
    <s v="～"/>
    <d v="2025-07-31T00:00:00"/>
  </r>
  <r>
    <x v="31"/>
    <s v="ＰＴ営・営業８部１課"/>
    <s v="安富"/>
    <s v="ＦＳＣ"/>
    <s v="中四国部２課"/>
    <s v="府中市環境センター"/>
    <s v="726-0012"/>
    <s v="広島県"/>
    <s v="府中市中須町1541-1"/>
    <m/>
    <s v="塩田　道彦"/>
    <s v="0847-43-7143"/>
    <m/>
    <s v="東京エイブイサービス株式会社"/>
    <s v="154-0022"/>
    <s v="東京都世田谷区梅丘1-33-9モンド梅ヶ丘ビル4階"/>
    <m/>
    <s v="03-3427-3431"/>
    <m/>
    <s v="府中市環境センター"/>
    <s v="726-0012"/>
    <s v="広島県府中市中須町1541-1"/>
    <m/>
    <s v="0847-43-7143"/>
    <m/>
    <n v="4"/>
    <s v="年間"/>
    <m/>
    <n v="1"/>
    <n v="88200"/>
    <n v="88200"/>
    <d v="2021-08-21T00:00:00"/>
    <d v="2021-08-01T00:00:00"/>
    <s v="～"/>
    <d v="2025-07-31T00:00:00"/>
  </r>
  <r>
    <x v="31"/>
    <s v="ＰＴ営・営業８部１課"/>
    <s v="安富"/>
    <s v="ＦＳＣ"/>
    <s v="中四国部２課"/>
    <s v="府中市環境センター"/>
    <s v="726-0012"/>
    <s v="広島県"/>
    <s v="府中市中須町1541-1"/>
    <m/>
    <s v="塩田　道彦"/>
    <s v="0847-43-7143"/>
    <m/>
    <s v="東京エイブイサービス株式会社"/>
    <s v="154-0022"/>
    <s v="東京都世田谷区梅丘1-33-9モンド梅ヶ丘ビル4階"/>
    <m/>
    <s v="03-3427-3431"/>
    <m/>
    <s v="府中市環境センター"/>
    <s v="726-0012"/>
    <s v="広島県府中市中須町1541-1"/>
    <m/>
    <s v="0847-43-7143"/>
    <m/>
    <n v="4"/>
    <s v="年間"/>
    <m/>
    <n v="1"/>
    <n v="88200"/>
    <n v="88200"/>
    <d v="2021-08-21T00:00:00"/>
    <d v="2021-08-01T00:00:00"/>
    <s v="～"/>
    <d v="2025-07-31T00:00:00"/>
  </r>
  <r>
    <x v="31"/>
    <s v="ＰＴ営・営業８部１課"/>
    <s v="安富"/>
    <s v="ＦＳＣ"/>
    <s v="中四国部２課"/>
    <s v="府中市環境センター"/>
    <s v="726-0012"/>
    <s v="広島県"/>
    <s v="府中市中須町1541-1"/>
    <m/>
    <s v="塩田　道彦"/>
    <s v="0847-43-7143"/>
    <m/>
    <s v="東京エイブイサービス株式会社"/>
    <s v="154-0022"/>
    <s v="東京都世田谷区梅丘1-33-9モンド梅ヶ丘ビル4階"/>
    <m/>
    <s v="03-3427-3431"/>
    <m/>
    <s v="府中市環境センター"/>
    <s v="726-0012"/>
    <s v="広島県府中市中須町1541-1"/>
    <m/>
    <s v="0847-43-7143"/>
    <m/>
    <n v="4"/>
    <s v="年間"/>
    <m/>
    <n v="1"/>
    <n v="88200"/>
    <n v="88200"/>
    <d v="2021-08-21T00:00:00"/>
    <d v="2021-08-01T00:00:00"/>
    <s v="～"/>
    <d v="2025-07-31T00:00:00"/>
  </r>
  <r>
    <x v="32"/>
    <s v="ＰＴ営・営業５部２課"/>
    <s v="小田部"/>
    <s v="ＦＳＣ"/>
    <s v="関西１部２課"/>
    <s v="桜井市役所"/>
    <s v="633-8585"/>
    <s v="奈良県"/>
    <s v="桜井市大字粟殿432-1"/>
    <s v="総務課　情報化推進係"/>
    <s v="林　央一郎"/>
    <s v="0744-44-9111"/>
    <m/>
    <s v="都築テクノサービス株式会社"/>
    <s v="105-0022"/>
    <s v="東京都港区海岸１－１１－１　ニューピア竹芝ノースタワー23F"/>
    <s v="第一ソリューション営業統括部　ソリューション営業部　映像ソリューション営業課"/>
    <s v="03-3435-9261"/>
    <m/>
    <s v="桜井市役所"/>
    <s v="633-8585"/>
    <s v="奈良県桜井市大字粟殿432-1"/>
    <s v="総務課　情報化推進係"/>
    <s v="0744-44-9111"/>
    <m/>
    <n v="5"/>
    <s v="年間"/>
    <m/>
    <n v="1"/>
    <n v="22080"/>
    <n v="22080"/>
    <d v="2021-08-21T00:00:00"/>
    <d v="2021-09-01T00:00:00"/>
    <s v="～"/>
    <d v="2026-08-31T00:00:00"/>
  </r>
  <r>
    <x v="32"/>
    <s v="ＰＴ営・営業５部２課"/>
    <s v="小田部"/>
    <s v="ＦＳＣ"/>
    <s v="関西１部２課"/>
    <s v="桜井市役所"/>
    <s v="633-8585"/>
    <s v="奈良県"/>
    <s v="桜井市大字粟殿432-1"/>
    <s v="総務課　情報化推進係"/>
    <s v="林　央一郎"/>
    <s v="0744-44-9111"/>
    <m/>
    <s v="都築テクノサービス株式会社"/>
    <s v="105-0022"/>
    <s v="東京都港区海岸１－１１－１　ニューピア竹芝ノースタワー23F"/>
    <s v="第一ソリューション営業統括部　ソリューション営業部　映像ソリューション営業課"/>
    <s v="03-3435-9261"/>
    <m/>
    <s v="桜井市役所"/>
    <s v="633-8585"/>
    <s v="奈良県桜井市大字粟殿432-1"/>
    <s v="総務課　情報化推進係"/>
    <s v="0744-44-9111"/>
    <m/>
    <n v="5"/>
    <s v="年間"/>
    <m/>
    <n v="1"/>
    <n v="22080"/>
    <n v="22080"/>
    <d v="2021-08-21T00:00:00"/>
    <d v="2021-09-01T00:00:00"/>
    <s v="～"/>
    <d v="2026-08-31T00:00:00"/>
  </r>
  <r>
    <x v="32"/>
    <s v="ＰＴ営・営業５部２課"/>
    <s v="小田部"/>
    <s v="ＦＳＣ"/>
    <s v="関西１部２課"/>
    <s v="桜井市役所"/>
    <s v="633-8585"/>
    <s v="奈良県"/>
    <s v="桜井市大字粟殿432-1"/>
    <s v="総務課　情報化推進係"/>
    <s v="林　央一郎"/>
    <s v="0744-44-9111"/>
    <m/>
    <s v="都築テクノサービス株式会社"/>
    <s v="105-0022"/>
    <s v="東京都港区海岸１－１１－１　ニューピア竹芝ノースタワー23F"/>
    <s v="第一ソリューション営業統括部　ソリューション営業部　映像ソリューション営業課"/>
    <s v="03-3435-9261"/>
    <m/>
    <s v="桜井市役所"/>
    <s v="633-8585"/>
    <s v="奈良県桜井市大字粟殿432-1"/>
    <s v="総務課　情報化推進係"/>
    <s v="0744-44-9111"/>
    <m/>
    <n v="5"/>
    <s v="年間"/>
    <m/>
    <n v="1"/>
    <n v="22080"/>
    <n v="22080"/>
    <d v="2021-08-21T00:00:00"/>
    <d v="2021-09-01T00:00:00"/>
    <s v="～"/>
    <d v="2026-08-31T00:00:00"/>
  </r>
  <r>
    <x v="32"/>
    <s v="ＰＴ営・営業５部２課"/>
    <s v="小田部"/>
    <s v="ＦＳＣ"/>
    <s v="関西１部２課"/>
    <s v="桜井市役所"/>
    <s v="633-8585"/>
    <s v="奈良県"/>
    <s v="桜井市大字粟殿432-1"/>
    <s v="総務課　情報化推進係"/>
    <s v="林　央一郎"/>
    <s v="0744-44-9111"/>
    <m/>
    <s v="都築テクノサービス株式会社"/>
    <s v="105-0022"/>
    <s v="東京都港区海岸１－１１－１　ニューピア竹芝ノースタワー23F"/>
    <s v="第一ソリューション営業統括部　ソリューション営業部　映像ソリューション営業課"/>
    <s v="03-3435-9261"/>
    <m/>
    <s v="桜井市役所"/>
    <s v="633-8585"/>
    <s v="奈良県桜井市大字粟殿432-1"/>
    <s v="総務課　情報化推進係"/>
    <s v="0744-44-9111"/>
    <m/>
    <n v="5"/>
    <s v="年間"/>
    <m/>
    <n v="1"/>
    <n v="22080"/>
    <n v="22080"/>
    <d v="2021-08-21T00:00:00"/>
    <d v="2021-09-01T00:00:00"/>
    <s v="～"/>
    <d v="2026-08-31T00:00:00"/>
  </r>
  <r>
    <x v="32"/>
    <s v="ＰＴ営・営業５部２課"/>
    <s v="小田部"/>
    <s v="ＦＳＣ"/>
    <s v="関西１部２課"/>
    <s v="桜井市役所"/>
    <s v="633-8585"/>
    <s v="奈良県"/>
    <s v="桜井市大字粟殿432-1"/>
    <s v="総務課　情報化推進係"/>
    <s v="林　央一郎"/>
    <s v="0744-44-9111"/>
    <m/>
    <s v="都築テクノサービス株式会社"/>
    <s v="105-0022"/>
    <s v="東京都港区海岸１－１１－１　ニューピア竹芝ノースタワー23F"/>
    <s v="第一ソリューション営業統括部　ソリューション営業部　映像ソリューション営業課"/>
    <s v="03-3435-9261"/>
    <m/>
    <s v="桜井市役所"/>
    <s v="633-8585"/>
    <s v="奈良県桜井市大字粟殿432-1"/>
    <s v="総務課　情報化推進係"/>
    <s v="0744-44-9111"/>
    <m/>
    <n v="5"/>
    <s v="年間"/>
    <m/>
    <n v="1"/>
    <n v="22080"/>
    <n v="22080"/>
    <d v="2021-08-21T00:00:00"/>
    <d v="2021-09-01T00:00:00"/>
    <s v="～"/>
    <d v="2026-08-31T00:00:00"/>
  </r>
  <r>
    <x v="32"/>
    <s v="ＰＴ営・営業５部２課"/>
    <s v="小田部"/>
    <s v="ＦＳＣ"/>
    <s v="関西１部２課"/>
    <s v="桜井市役所"/>
    <s v="633-8585"/>
    <s v="奈良県"/>
    <s v="桜井市大字粟殿432-1"/>
    <s v="総務課　情報化推進係"/>
    <s v="林　央一郎"/>
    <s v="0744-44-9111"/>
    <m/>
    <s v="都築テクノサービス株式会社"/>
    <s v="105-0022"/>
    <s v="東京都港区海岸１－１１－１　ニューピア竹芝ノースタワー23F"/>
    <s v="第一ソリューション営業統括部　ソリューション営業部　映像ソリューション営業課"/>
    <s v="03-3435-9261"/>
    <m/>
    <s v="桜井市役所"/>
    <s v="633-8585"/>
    <s v="奈良県桜井市大字粟殿432-1"/>
    <s v="総務課　情報化推進係"/>
    <s v="0744-44-9111"/>
    <m/>
    <n v="5"/>
    <s v="年間"/>
    <m/>
    <n v="1"/>
    <n v="137400"/>
    <n v="137400"/>
    <d v="2021-08-21T00:00:00"/>
    <d v="2021-09-01T00:00:00"/>
    <s v="～"/>
    <d v="2026-08-31T00:00:00"/>
  </r>
  <r>
    <x v="33"/>
    <s v="ＰＴ営・営業６部１課"/>
    <s v="遠藤"/>
    <s v="ＦＳＣ"/>
    <s v="首都圏２部１課"/>
    <s v="財務省"/>
    <s v="102-8486"/>
    <s v="東京都"/>
    <s v="千代田区九段南１－２－１　九段第三合同庁舎"/>
    <s v="理財局"/>
    <s v="理財局統合システム　ご担当者様"/>
    <s v="03-3581-4111"/>
    <m/>
    <s v="パナソニックＬＳネットワークス株式会社"/>
    <s v="105-0021"/>
    <s v="東京都港区東新橋2-12-7　住友東新橋ビル２号館 "/>
    <s v="東日本営業部　営業第三課"/>
    <s v="03-6402-5301 "/>
    <m/>
    <s v="財務省"/>
    <s v="102-8486"/>
    <s v="東京都千代田区九段南１－２－１　九段第三合同庁舎"/>
    <s v="理財局"/>
    <s v="03-3581-4111"/>
    <m/>
    <n v="5"/>
    <s v="年間"/>
    <m/>
    <n v="1"/>
    <n v="21180"/>
    <n v="21180"/>
    <d v="2021-09-21T00:00:00"/>
    <d v="2021-09-01T00:00:00"/>
    <s v="～"/>
    <d v="2026-08-31T00:00:00"/>
  </r>
  <r>
    <x v="33"/>
    <s v="ＰＴ営・営業６部１課"/>
    <s v="遠藤"/>
    <s v="ＦＳＣ"/>
    <s v="首都圏２部１課"/>
    <s v="財務省"/>
    <s v="102-8486"/>
    <s v="東京都"/>
    <s v="千代田区九段南１－２－１　九段第三合同庁舎"/>
    <s v="理財局"/>
    <s v="理財局統合システム　ご担当者様"/>
    <s v="03-3581-4111"/>
    <m/>
    <s v="パナソニックＬＳネットワークス株式会社"/>
    <s v="105-0021"/>
    <s v="東京都港区東新橋2-12-7　住友東新橋ビル２号館 "/>
    <s v="東日本営業部　営業第三課"/>
    <s v="03-6402-5301 "/>
    <m/>
    <s v="財務省"/>
    <s v="102-8486"/>
    <s v="東京都千代田区九段南１－２－１　九段第三合同庁舎"/>
    <s v="理財局"/>
    <s v="03-3581-4111"/>
    <m/>
    <n v="5"/>
    <s v="年間"/>
    <m/>
    <n v="1"/>
    <n v="21180"/>
    <n v="21180"/>
    <d v="2021-09-21T00:00:00"/>
    <d v="2021-09-01T00:00:00"/>
    <s v="～"/>
    <d v="2026-08-31T00:00:00"/>
  </r>
  <r>
    <x v="33"/>
    <s v="ＰＴ営・営業６部１課"/>
    <s v="遠藤"/>
    <s v="ＦＳＣ"/>
    <s v="首都圏２部１課"/>
    <s v="財務省"/>
    <s v="102-8486"/>
    <s v="東京都"/>
    <s v="千代田区九段南１－２－１　九段第三合同庁舎"/>
    <s v="理財局"/>
    <s v="理財局統合システム　ご担当者様"/>
    <s v="03-3581-4111"/>
    <m/>
    <s v="パナソニックＬＳネットワークス株式会社"/>
    <s v="105-0021"/>
    <s v="東京都港区東新橋2-12-7　住友東新橋ビル２号館 "/>
    <s v="東日本営業部　営業第三課"/>
    <s v="03-6402-5301 "/>
    <m/>
    <s v="財務省"/>
    <s v="102-8486"/>
    <s v="東京都千代田区九段南１－２－１　九段第三合同庁舎"/>
    <s v="理財局"/>
    <s v="03-3581-4111"/>
    <m/>
    <n v="5"/>
    <s v="年間"/>
    <m/>
    <n v="1"/>
    <n v="70800"/>
    <n v="70800"/>
    <d v="2021-09-21T00:00:00"/>
    <d v="2021-09-01T00:00:00"/>
    <s v="～"/>
    <d v="2026-08-31T00:00:00"/>
  </r>
  <r>
    <x v="34"/>
    <s v="ＰＴ営・営業２部２課"/>
    <s v="臺"/>
    <s v="ＦＳＣ"/>
    <s v="東日本部１課"/>
    <s v="キンドリルジャパン合同会社"/>
    <s v="321-3325"/>
    <s v="栃木県"/>
    <s v="芳賀郡芳賀町芳賀台164-1 三菱UFJ信託銀行　栃木芳賀センター３F"/>
    <s v="SSNB SO"/>
    <s v="菅原  正"/>
    <s v="028-677-6235"/>
    <m/>
    <s v="ダイワボウ情報システム株式会社"/>
    <s v="101-0065"/>
    <s v="東京都千代田区西神田3-2-1 住友不動産千代田ファーストビル南館6F"/>
    <s v="東京営業部東京第５支店"/>
    <s v="090-2484-3363"/>
    <m/>
    <s v="キンドリルジャパン合同会社"/>
    <s v="105-0003"/>
    <s v="東京都港区西新橋 3-16-11 愛宕イーストビル 7階SOルーム"/>
    <s v="SSNB SO"/>
    <s v="080-5915-1290"/>
    <m/>
    <n v="5"/>
    <s v="年間"/>
    <m/>
    <n v="1"/>
    <n v="301200"/>
    <n v="301200"/>
    <d v="2021-09-21T00:00:00"/>
    <d v="2021-09-24T00:00:00"/>
    <s v="～"/>
    <d v="2026-09-23T00:00:00"/>
  </r>
  <r>
    <x v="34"/>
    <s v="ＰＴ営・営業２部２課"/>
    <s v="臺"/>
    <s v="ＦＳＣ"/>
    <s v="東日本部１課"/>
    <s v="キンドリルジャパン合同会社"/>
    <s v="321-3325"/>
    <s v="栃木県"/>
    <s v="芳賀郡芳賀町芳賀台164-1 三菱UFJ信託銀行　栃木芳賀センター３F"/>
    <s v="SSNB SO"/>
    <s v="菅原  正"/>
    <s v="028-677-6235"/>
    <m/>
    <s v="ダイワボウ情報システム株式会社"/>
    <s v="101-0065"/>
    <s v="東京都千代田区西神田3-2-1 住友不動産千代田ファーストビル南館6F"/>
    <s v="東京営業部東京第５支店"/>
    <s v="090-2484-3363"/>
    <m/>
    <s v="キンドリルジャパン合同会社"/>
    <s v="105-0003"/>
    <s v="東京都港区西新橋 3-16-11 愛宕イーストビル 7階SOルーム"/>
    <s v="SSNB SO"/>
    <s v="080-5915-1290"/>
    <m/>
    <n v="5"/>
    <s v="年間"/>
    <m/>
    <n v="1"/>
    <n v="20220"/>
    <n v="20220"/>
    <d v="2021-09-21T00:00:00"/>
    <d v="2021-09-24T00:00:00"/>
    <s v="～"/>
    <d v="2026-09-23T00:00:00"/>
  </r>
  <r>
    <x v="34"/>
    <s v="ＰＴ営・営業２部２課"/>
    <s v="臺"/>
    <s v="ＦＳＣ"/>
    <s v="東日本部１課"/>
    <s v="キンドリルジャパン合同会社"/>
    <s v="321-3325"/>
    <s v="栃木県"/>
    <s v="芳賀郡芳賀町芳賀台164-1 三菱UFJ信託銀行　栃木芳賀センター３F"/>
    <s v="SSNB SO"/>
    <s v="菅原  正"/>
    <s v="028-677-6235"/>
    <m/>
    <s v="ダイワボウ情報システム株式会社"/>
    <s v="101-0065"/>
    <s v="東京都千代田区西神田3-2-1 住友不動産千代田ファーストビル南館6F"/>
    <s v="東京営業部東京第５支店"/>
    <s v="090-2484-3363"/>
    <m/>
    <s v="キンドリルジャパン合同会社"/>
    <s v="105-0003"/>
    <s v="東京都港区西新橋 3-16-11 愛宕イーストビル 7階SOルーム"/>
    <s v="SSNB SO"/>
    <s v="080-5915-1290"/>
    <m/>
    <n v="5"/>
    <s v="年間"/>
    <m/>
    <n v="1"/>
    <n v="20220"/>
    <n v="20220"/>
    <d v="2021-09-21T00:00:00"/>
    <d v="2021-09-24T00:00:00"/>
    <s v="～"/>
    <d v="2026-09-23T00:00:00"/>
  </r>
  <r>
    <x v="34"/>
    <s v="ＰＴ営・営業２部２課"/>
    <s v="臺"/>
    <s v="ＦＳＣ"/>
    <s v="東日本部１課"/>
    <s v="キンドリルジャパン合同会社"/>
    <s v="321-3325"/>
    <s v="栃木県"/>
    <s v="芳賀郡芳賀町芳賀台164-1 三菱UFJ信託銀行　栃木芳賀センター３F"/>
    <s v="SSNB SO"/>
    <s v="菅原  正"/>
    <s v="028-677-6235"/>
    <m/>
    <s v="ダイワボウ情報システム株式会社"/>
    <s v="101-0065"/>
    <s v="東京都千代田区西神田3-2-1 住友不動産千代田ファーストビル南館6F"/>
    <s v="東京営業部東京第５支店"/>
    <s v="090-2484-3363"/>
    <m/>
    <s v="キンドリルジャパン合同会社"/>
    <s v="105-0003"/>
    <s v="東京都港区西新橋 3-16-11 愛宕イーストビル 7階SOルーム"/>
    <s v="SSNB SO"/>
    <s v="080-5915-1290"/>
    <m/>
    <n v="5"/>
    <s v="年間"/>
    <m/>
    <n v="1"/>
    <n v="20220"/>
    <n v="20220"/>
    <d v="2021-09-21T00:00:00"/>
    <d v="2021-09-24T00:00:00"/>
    <s v="～"/>
    <d v="2026-09-23T00:00:00"/>
  </r>
  <r>
    <x v="34"/>
    <s v="ＰＴ営・営業２部２課"/>
    <s v="臺"/>
    <s v="ＦＳＣ"/>
    <s v="東日本部１課"/>
    <s v="キンドリルジャパン合同会社"/>
    <s v="321-3325"/>
    <s v="栃木県"/>
    <s v="芳賀郡芳賀町芳賀台164-1 三菱UFJ信託銀行　栃木芳賀センター３F"/>
    <s v="SSNB SO"/>
    <s v="菅原  正"/>
    <s v="028-677-6235"/>
    <m/>
    <s v="ダイワボウ情報システム株式会社"/>
    <s v="101-0065"/>
    <s v="東京都千代田区西神田3-2-1 住友不動産千代田ファーストビル南館6F"/>
    <s v="東京営業部東京第５支店"/>
    <s v="090-2484-3363"/>
    <m/>
    <s v="キンドリルジャパン合同会社"/>
    <s v="105-0003"/>
    <s v="東京都港区西新橋 3-16-11 愛宕イーストビル 7階SOルーム"/>
    <s v="SSNB SO"/>
    <s v="080-5915-1290"/>
    <m/>
    <n v="5"/>
    <s v="年間"/>
    <m/>
    <n v="1"/>
    <n v="20220"/>
    <n v="20220"/>
    <d v="2021-09-21T00:00:00"/>
    <d v="2021-09-24T00:00:00"/>
    <s v="～"/>
    <d v="2026-09-23T00:00:00"/>
  </r>
  <r>
    <x v="34"/>
    <s v="ＰＴ営・営業２部２課"/>
    <s v="臺"/>
    <s v="ＦＳＣ"/>
    <s v="東日本部１課"/>
    <s v="キンドリルジャパン合同会社"/>
    <s v="321-3325"/>
    <s v="栃木県"/>
    <s v="芳賀郡芳賀町芳賀台164-1 三菱UFJ信託銀行　栃木芳賀センター３F"/>
    <s v="SSNB SO"/>
    <s v="菅原  正"/>
    <s v="028-677-6235"/>
    <m/>
    <s v="ダイワボウ情報システム株式会社"/>
    <s v="101-0065"/>
    <s v="東京都千代田区西神田3-2-1 住友不動産千代田ファーストビル南館6F"/>
    <s v="東京営業部東京第５支店"/>
    <s v="090-2484-3363"/>
    <m/>
    <s v="キンドリルジャパン合同会社"/>
    <s v="105-0003"/>
    <s v="東京都港区西新橋 3-16-11 愛宕イーストビル 7階SOルーム"/>
    <s v="SSNB SO"/>
    <s v="080-5915-1290"/>
    <m/>
    <n v="5"/>
    <s v="年間"/>
    <m/>
    <n v="1"/>
    <n v="20220"/>
    <n v="20220"/>
    <d v="2021-09-21T00:00:00"/>
    <d v="2021-09-24T00:00:00"/>
    <s v="～"/>
    <d v="2026-09-23T00:00:00"/>
  </r>
  <r>
    <x v="34"/>
    <s v="ＰＴ営・営業２部２課"/>
    <s v="臺"/>
    <s v="ＦＳＣ"/>
    <s v="東日本部１課"/>
    <s v="キンドリルジャパン合同会社"/>
    <s v="321-3325"/>
    <s v="栃木県"/>
    <s v="芳賀郡芳賀町芳賀台164-1 三菱UFJ信託銀行　栃木芳賀センター３F"/>
    <s v="SSNB SO"/>
    <s v="菅原  正"/>
    <s v="028-677-6235"/>
    <m/>
    <s v="ダイワボウ情報システム株式会社"/>
    <s v="101-0065"/>
    <s v="東京都千代田区西神田3-2-1 住友不動産千代田ファーストビル南館6F"/>
    <s v="東京営業部東京第５支店"/>
    <s v="090-2484-3363"/>
    <m/>
    <s v="キンドリルジャパン合同会社"/>
    <s v="105-0003"/>
    <s v="東京都港区西新橋 3-16-11 愛宕イーストビル 7階SOルーム"/>
    <s v="SSNB SO"/>
    <s v="080-5915-1290"/>
    <m/>
    <n v="5"/>
    <s v="年間"/>
    <m/>
    <n v="1"/>
    <n v="20220"/>
    <n v="20220"/>
    <d v="2021-09-21T00:00:00"/>
    <d v="2021-09-24T00:00:00"/>
    <s v="～"/>
    <d v="2026-09-23T00:00:00"/>
  </r>
  <r>
    <x v="34"/>
    <s v="ＰＴ営・営業２部２課"/>
    <s v="臺"/>
    <s v="ＦＳＣ"/>
    <s v="東日本部１課"/>
    <s v="キンドリルジャパン合同会社"/>
    <s v="321-3325"/>
    <s v="栃木県"/>
    <s v="芳賀郡芳賀町芳賀台164-1 三菱UFJ信託銀行　栃木芳賀センター３F"/>
    <s v="SSNB SO"/>
    <s v="菅原  正"/>
    <s v="028-677-6235"/>
    <m/>
    <s v="ダイワボウ情報システム株式会社"/>
    <s v="101-0065"/>
    <s v="東京都千代田区西神田3-2-1 住友不動産千代田ファーストビル南館6F"/>
    <s v="東京営業部東京第５支店"/>
    <s v="090-2484-3363"/>
    <m/>
    <s v="キンドリルジャパン合同会社"/>
    <s v="105-0003"/>
    <s v="東京都港区西新橋 3-16-11 愛宕イーストビル 7階SOルーム"/>
    <s v="SSNB SO"/>
    <s v="080-5915-1290"/>
    <m/>
    <n v="5"/>
    <s v="年間"/>
    <m/>
    <n v="1"/>
    <n v="20220"/>
    <n v="20220"/>
    <d v="2021-09-21T00:00:00"/>
    <d v="2021-09-24T00:00:00"/>
    <s v="～"/>
    <d v="2026-09-23T00:00:00"/>
  </r>
  <r>
    <x v="35"/>
    <s v="ＰＴ営・営業２部２課"/>
    <s v="臺"/>
    <s v="ＦＳＣ"/>
    <s v="首都圏２部１課"/>
    <s v="キンドリルジャパン合同会社"/>
    <s v="105-0003"/>
    <s v="東京都"/>
    <s v="港区西新橋 3-16-11 愛宕イーストビル 7階  701会議室"/>
    <s v="SSNB SO"/>
    <s v="早川　征男"/>
    <s v="080-5915-1290"/>
    <m/>
    <s v="ダイワボウ情報システム株式会社"/>
    <s v="101-0065"/>
    <s v="東京都千代田区西神田3-2-1 住友不動産千代田ファーストビル南館6F"/>
    <s v="東京営業部東京第５支店"/>
    <s v="090-2484-3363"/>
    <m/>
    <s v="キンドリルジャパン合同会社"/>
    <s v="105-0003"/>
    <s v="東京都港区西新橋 3-16-11 愛宕イーストビル 7階SOルーム"/>
    <s v="SSNB SO"/>
    <s v="080-5915-1290"/>
    <m/>
    <n v="5"/>
    <s v="年間"/>
    <m/>
    <n v="1"/>
    <n v="116400"/>
    <n v="116400"/>
    <d v="2021-09-21T00:00:00"/>
    <d v="2021-09-22T00:00:00"/>
    <s v="～"/>
    <d v="2026-09-21T00:00:00"/>
  </r>
  <r>
    <x v="35"/>
    <s v="ＰＴ営・営業２部２課"/>
    <s v="臺"/>
    <s v="ＦＳＣ"/>
    <s v="首都圏２部１課"/>
    <s v="キンドリルジャパン合同会社"/>
    <s v="105-0003"/>
    <s v="東京都"/>
    <s v="港区西新橋 3-16-11 愛宕イーストビル 7階  701会議室"/>
    <s v="SSNB SO"/>
    <s v="早川　征男"/>
    <s v="080-5915-1290"/>
    <m/>
    <s v="ダイワボウ情報システム株式会社"/>
    <s v="101-0065"/>
    <s v="東京都千代田区西神田3-2-1 住友不動産千代田ファーストビル南館6F"/>
    <s v="東京営業部東京第５支店"/>
    <s v="090-2484-3363"/>
    <m/>
    <s v="キンドリルジャパン合同会社"/>
    <s v="105-0003"/>
    <s v="東京都港区西新橋 3-16-11 愛宕イーストビル 7階SOルーム"/>
    <s v="SSNB SO"/>
    <s v="080-5915-1290"/>
    <m/>
    <n v="5"/>
    <s v="年間"/>
    <m/>
    <n v="1"/>
    <n v="20220"/>
    <n v="20220"/>
    <d v="2021-09-21T00:00:00"/>
    <d v="2021-09-22T00:00:00"/>
    <s v="～"/>
    <d v="2026-09-21T00:00:00"/>
  </r>
  <r>
    <x v="35"/>
    <s v="ＰＴ営・営業２部２課"/>
    <s v="臺"/>
    <s v="ＦＳＣ"/>
    <s v="首都圏２部１課"/>
    <s v="キンドリルジャパン合同会社"/>
    <s v="105-0003"/>
    <s v="東京都"/>
    <s v="港区西新橋 3-16-11 愛宕イーストビル 7階  701会議室"/>
    <s v="SSNB SO"/>
    <s v="早川　征男"/>
    <s v="080-5915-1290"/>
    <m/>
    <s v="ダイワボウ情報システム株式会社"/>
    <s v="101-0065"/>
    <s v="東京都千代田区西神田3-2-1 住友不動産千代田ファーストビル南館6F"/>
    <s v="東京営業部東京第５支店"/>
    <s v="090-2484-3363"/>
    <m/>
    <s v="キンドリルジャパン合同会社"/>
    <s v="105-0003"/>
    <s v="東京都港区西新橋 3-16-11 愛宕イーストビル 7階SOルーム"/>
    <s v="SSNB SO"/>
    <s v="080-5915-1290"/>
    <m/>
    <n v="5"/>
    <s v="年間"/>
    <m/>
    <n v="1"/>
    <n v="20220"/>
    <n v="20220"/>
    <d v="2021-09-21T00:00:00"/>
    <d v="2021-09-22T00:00:00"/>
    <s v="～"/>
    <d v="2026-09-21T00:00:00"/>
  </r>
  <r>
    <x v="35"/>
    <s v="ＰＴ営・営業２部２課"/>
    <s v="臺"/>
    <s v="ＦＳＣ"/>
    <s v="首都圏２部１課"/>
    <s v="キンドリルジャパン合同会社"/>
    <s v="105-0003"/>
    <s v="東京都"/>
    <s v="港区西新橋 3-16-11 愛宕イーストビル 7階  701会議室"/>
    <s v="SSNB SO"/>
    <s v="早川　征男"/>
    <s v="080-5915-1290"/>
    <m/>
    <s v="ダイワボウ情報システム株式会社"/>
    <s v="101-0065"/>
    <s v="東京都千代田区西神田3-2-1 住友不動産千代田ファーストビル南館6F"/>
    <s v="東京営業部東京第５支店"/>
    <s v="090-2484-3363"/>
    <m/>
    <s v="キンドリルジャパン合同会社"/>
    <s v="105-0003"/>
    <s v="東京都港区西新橋 3-16-11 愛宕イーストビル 7階SOルーム"/>
    <s v="SSNB SO"/>
    <s v="080-5915-1290"/>
    <m/>
    <n v="5"/>
    <s v="年間"/>
    <m/>
    <n v="1"/>
    <n v="20220"/>
    <n v="20220"/>
    <d v="2021-09-21T00:00:00"/>
    <d v="2021-09-22T00:00:00"/>
    <s v="～"/>
    <d v="2026-09-21T00:00:00"/>
  </r>
  <r>
    <x v="36"/>
    <s v="ＦＳＣ・関西１部２課"/>
    <s v="恒吉"/>
    <s v="ＦＳＣ"/>
    <s v="東日本部１課"/>
    <s v="茨城県建設組合"/>
    <s v="310-0803"/>
    <s v="茨城県"/>
    <s v="水戸市城南1-4-7 第５プリンスビル７F"/>
    <m/>
    <m/>
    <s v="029-231-250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116400"/>
    <n v="116400"/>
    <d v="2021-09-21T00:00:00"/>
    <d v="2021-10-01T00:00:00"/>
    <s v="～"/>
    <d v="2026-09-30T00:00:00"/>
  </r>
  <r>
    <x v="36"/>
    <s v="ＦＳＣ・関西１部２課"/>
    <s v="恒吉"/>
    <s v="ＦＳＣ"/>
    <s v="東日本部１課"/>
    <s v="茨城県建設組合"/>
    <s v="310-0803"/>
    <s v="茨城県"/>
    <s v="水戸市城南1-4-7 第５プリンスビル７F"/>
    <m/>
    <m/>
    <s v="029-231-250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36"/>
    <s v="ＦＳＣ・関西１部２課"/>
    <s v="恒吉"/>
    <s v="ＦＳＣ"/>
    <s v="東日本部１課"/>
    <s v="茨城県建設組合"/>
    <s v="310-0803"/>
    <s v="茨城県"/>
    <s v="水戸市城南1-4-7 第５プリンスビル７F"/>
    <m/>
    <m/>
    <s v="029-231-250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36"/>
    <s v="ＦＳＣ・関西１部２課"/>
    <s v="恒吉"/>
    <s v="ＦＳＣ"/>
    <s v="東日本部１課"/>
    <s v="茨城県建設組合"/>
    <s v="310-0803"/>
    <s v="茨城県"/>
    <s v="水戸市城南1-4-7 第５プリンスビル７F"/>
    <m/>
    <m/>
    <s v="029-231-250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36"/>
    <s v="ＦＳＣ・関西１部２課"/>
    <s v="恒吉"/>
    <s v="ＦＳＣ"/>
    <s v="東日本部１課"/>
    <s v="茨城県建設組合"/>
    <s v="310-0803"/>
    <s v="茨城県"/>
    <s v="水戸市城南1-4-7 第５プリンスビル７F"/>
    <m/>
    <m/>
    <s v="029-231-250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37"/>
    <s v="ＦＳＣ・関西１部２課"/>
    <s v="恒吉"/>
    <s v="ＦＳＣ"/>
    <s v="中四国部２課"/>
    <s v="広島県建設組合"/>
    <s v="732-0824"/>
    <s v="広島県"/>
    <s v="広島市南区的場町１－２－１６ ｸﾞﾘｰﾝﾀﾜｰ ６階"/>
    <m/>
    <m/>
    <s v="082-568-0062"/>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116400"/>
    <n v="116400"/>
    <d v="2021-09-21T00:00:00"/>
    <d v="2021-10-01T00:00:00"/>
    <s v="～"/>
    <d v="2026-09-30T00:00:00"/>
  </r>
  <r>
    <x v="37"/>
    <s v="ＦＳＣ・関西１部２課"/>
    <s v="恒吉"/>
    <s v="ＦＳＣ"/>
    <s v="中四国部２課"/>
    <s v="広島県建設組合"/>
    <s v="732-0824"/>
    <s v="広島県"/>
    <s v="広島市南区的場町１－２－１６ ｸﾞﾘｰﾝﾀﾜｰ ６階"/>
    <m/>
    <m/>
    <s v="082-568-0062"/>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37"/>
    <s v="ＦＳＣ・関西１部２課"/>
    <s v="恒吉"/>
    <s v="ＦＳＣ"/>
    <s v="中四国部２課"/>
    <s v="広島県建設組合"/>
    <s v="732-0824"/>
    <s v="広島県"/>
    <s v="広島市南区的場町１－２－１６ ｸﾞﾘｰﾝﾀﾜｰ ６階"/>
    <m/>
    <m/>
    <s v="082-568-0062"/>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37"/>
    <s v="ＦＳＣ・関西１部２課"/>
    <s v="恒吉"/>
    <s v="ＦＳＣ"/>
    <s v="中四国部２課"/>
    <s v="広島県建設組合"/>
    <s v="732-0824"/>
    <s v="広島県"/>
    <s v="広島市南区的場町１－２－１６ ｸﾞﾘｰﾝﾀﾜｰ ６階"/>
    <m/>
    <m/>
    <s v="082-568-0062"/>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37"/>
    <s v="ＦＳＣ・関西１部２課"/>
    <s v="恒吉"/>
    <s v="ＦＳＣ"/>
    <s v="中四国部２課"/>
    <s v="広島県建設組合"/>
    <s v="732-0824"/>
    <s v="広島県"/>
    <s v="広島市南区的場町１－２－１６ ｸﾞﾘｰﾝﾀﾜｰ ６階"/>
    <m/>
    <m/>
    <s v="082-568-0062"/>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37"/>
    <s v="ＦＳＣ・関西１部２課"/>
    <s v="恒吉"/>
    <s v="ＦＳＣ"/>
    <s v="中四国部２課"/>
    <s v="広島県建設組合"/>
    <s v="732-0824"/>
    <s v="広島県"/>
    <s v="広島市南区的場町１－２－１６ ｸﾞﾘｰﾝﾀﾜｰ ６階"/>
    <m/>
    <m/>
    <s v="082-568-0062"/>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38"/>
    <s v="ＦＳＣ・関西１部２課"/>
    <s v="恒吉"/>
    <s v="ＦＳＣ"/>
    <s v="中四国部１課"/>
    <s v="山陰地方建設組合"/>
    <s v="683-0823"/>
    <s v="鳥取県"/>
    <s v="米子市加茂町２－１０８ SANKIビル２F-A"/>
    <m/>
    <m/>
    <s v="0859-37-3730"/>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96600"/>
    <n v="96600"/>
    <d v="2021-09-21T00:00:00"/>
    <d v="2021-10-01T00:00:00"/>
    <s v="～"/>
    <d v="2026-09-30T00:00:00"/>
  </r>
  <r>
    <x v="38"/>
    <s v="ＦＳＣ・関西１部２課"/>
    <s v="恒吉"/>
    <s v="ＦＳＣ"/>
    <s v="中四国部１課"/>
    <s v="山陰地方建設組合"/>
    <s v="683-0823"/>
    <s v="鳥取県"/>
    <s v="米子市加茂町２－１０８ SANKIビル２F-A"/>
    <m/>
    <m/>
    <s v="0859-37-3730"/>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38"/>
    <s v="ＦＳＣ・関西１部２課"/>
    <s v="恒吉"/>
    <s v="ＦＳＣ"/>
    <s v="中四国部１課"/>
    <s v="山陰地方建設組合"/>
    <s v="683-0823"/>
    <s v="鳥取県"/>
    <s v="米子市加茂町２－１０８ SANKIビル２F-A"/>
    <m/>
    <m/>
    <s v="0859-37-3730"/>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39"/>
    <s v="ＦＳＣ・関西１部２課"/>
    <s v="恒吉"/>
    <s v="ＦＳＣ"/>
    <s v="首都圏２部１課"/>
    <s v="千葉県建設組合"/>
    <s v="260-0015"/>
    <s v="千葉県"/>
    <s v="千葉市中央区富士見2-20-1日本生命千葉ﾋﾞﾙ4F"/>
    <m/>
    <m/>
    <s v="043-227-261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116400"/>
    <n v="116400"/>
    <d v="2021-09-21T00:00:00"/>
    <d v="2021-10-01T00:00:00"/>
    <s v="～"/>
    <d v="2026-09-30T00:00:00"/>
  </r>
  <r>
    <x v="39"/>
    <s v="ＦＳＣ・関西１部２課"/>
    <s v="恒吉"/>
    <s v="ＦＳＣ"/>
    <s v="首都圏２部１課"/>
    <s v="千葉県建設組合"/>
    <s v="260-0015"/>
    <s v="千葉県"/>
    <s v="千葉市中央区富士見2-20-1日本生命千葉ﾋﾞﾙ4F"/>
    <m/>
    <m/>
    <s v="043-227-261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39"/>
    <s v="ＦＳＣ・関西１部２課"/>
    <s v="恒吉"/>
    <s v="ＦＳＣ"/>
    <s v="首都圏２部１課"/>
    <s v="千葉県建設組合"/>
    <s v="260-0015"/>
    <s v="千葉県"/>
    <s v="千葉市中央区富士見2-20-1日本生命千葉ﾋﾞﾙ4F"/>
    <m/>
    <m/>
    <s v="043-227-261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39"/>
    <s v="ＦＳＣ・関西１部２課"/>
    <s v="恒吉"/>
    <s v="ＦＳＣ"/>
    <s v="首都圏２部１課"/>
    <s v="千葉県建設組合"/>
    <s v="260-0015"/>
    <s v="千葉県"/>
    <s v="千葉市中央区富士見2-20-1日本生命千葉ﾋﾞﾙ4F"/>
    <m/>
    <m/>
    <s v="043-227-261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39"/>
    <s v="ＦＳＣ・関西１部２課"/>
    <s v="恒吉"/>
    <s v="ＦＳＣ"/>
    <s v="首都圏２部１課"/>
    <s v="山梨県建設組合"/>
    <s v="400-0031"/>
    <s v="山梨県"/>
    <s v="甲府市丸の内1-16-14 甲府フコク生命第一ビル２階"/>
    <m/>
    <m/>
    <s v="055-222-480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116400"/>
    <n v="116400"/>
    <d v="2021-09-21T00:00:00"/>
    <d v="2021-10-01T00:00:00"/>
    <s v="～"/>
    <d v="2026-09-30T00:00:00"/>
  </r>
  <r>
    <x v="39"/>
    <s v="ＦＳＣ・関西１部２課"/>
    <s v="恒吉"/>
    <s v="ＦＳＣ"/>
    <s v="首都圏２部１課"/>
    <s v="山梨県建設組合"/>
    <s v="400-0031"/>
    <s v="山梨県"/>
    <s v="甲府市丸の内1-16-14 甲府フコク生命第一ビル２階"/>
    <m/>
    <m/>
    <s v="055-222-480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39"/>
    <s v="ＦＳＣ・関西１部２課"/>
    <s v="恒吉"/>
    <s v="ＦＳＣ"/>
    <s v="首都圏２部１課"/>
    <s v="山梨県建設組合"/>
    <s v="400-0031"/>
    <s v="山梨県"/>
    <s v="甲府市丸の内1-16-14 甲府フコク生命第一ビル２階"/>
    <m/>
    <m/>
    <s v="055-222-480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39"/>
    <s v="ＦＳＣ・関西１部２課"/>
    <s v="恒吉"/>
    <s v="ＦＳＣ"/>
    <s v="首都圏２部１課"/>
    <s v="山梨県建設組合"/>
    <s v="400-0031"/>
    <s v="山梨県"/>
    <s v="甲府市丸の内1-16-14 甲府フコク生命第一ビル２階"/>
    <m/>
    <m/>
    <s v="055-222-480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0"/>
    <s v="ＦＳＣ・関西１部２課"/>
    <s v="恒吉"/>
    <s v="ＦＳＣ"/>
    <s v="中日本部４課"/>
    <s v="富山県建設組合"/>
    <s v="930-0004"/>
    <s v="富山県"/>
    <s v="富山市桜橋通り６－１１ 富山フコク生命第２ビル５階"/>
    <m/>
    <m/>
    <s v="076-433-0545"/>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116400"/>
    <n v="116400"/>
    <d v="2021-09-21T00:00:00"/>
    <d v="2021-10-01T00:00:00"/>
    <s v="～"/>
    <d v="2026-09-30T00:00:00"/>
  </r>
  <r>
    <x v="40"/>
    <s v="ＦＳＣ・関西１部２課"/>
    <s v="恒吉"/>
    <s v="ＦＳＣ"/>
    <s v="中日本部４課"/>
    <s v="富山県建設組合"/>
    <s v="930-0004"/>
    <s v="富山県"/>
    <s v="富山市桜橋通り６－１１ 富山フコク生命第２ビル５階"/>
    <m/>
    <m/>
    <s v="076-433-0545"/>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0"/>
    <s v="ＦＳＣ・関西１部２課"/>
    <s v="恒吉"/>
    <s v="ＦＳＣ"/>
    <s v="中日本部４課"/>
    <s v="富山県建設組合"/>
    <s v="930-0004"/>
    <s v="富山県"/>
    <s v="富山市桜橋通り６－１１ 富山フコク生命第２ビル５階"/>
    <m/>
    <m/>
    <s v="076-433-0545"/>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0"/>
    <s v="ＦＳＣ・関西１部２課"/>
    <s v="恒吉"/>
    <s v="ＦＳＣ"/>
    <s v="中日本部４課"/>
    <s v="富山県建設組合"/>
    <s v="930-0004"/>
    <s v="富山県"/>
    <s v="富山市桜橋通り６－１１ 富山フコク生命第２ビル５階"/>
    <m/>
    <m/>
    <s v="076-433-0545"/>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0"/>
    <s v="ＦＳＣ・関西１部２課"/>
    <s v="恒吉"/>
    <s v="ＦＳＣ"/>
    <s v="中日本部４課"/>
    <s v="富山県建設組合"/>
    <s v="930-0004"/>
    <s v="富山県"/>
    <s v="富山市桜橋通り６－１１ 富山フコク生命第２ビル５階"/>
    <m/>
    <m/>
    <s v="076-433-0545"/>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0"/>
    <s v="ＦＳＣ・関西１部２課"/>
    <s v="恒吉"/>
    <s v="ＦＳＣ"/>
    <s v="中日本部４課"/>
    <s v="富山県建設組合"/>
    <s v="930-0004"/>
    <s v="富山県"/>
    <s v="富山市桜橋通り６－１１ 富山フコク生命第２ビル５階"/>
    <m/>
    <m/>
    <s v="076-433-0545"/>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0"/>
    <s v="ＦＳＣ・関西１部２課"/>
    <s v="恒吉"/>
    <s v="ＦＳＣ"/>
    <s v="中日本部４課"/>
    <s v="石川県建設組合"/>
    <s v="920-0869"/>
    <s v="石川県"/>
    <s v="金沢市上堤町１－１５ 上堤町ビル１１階"/>
    <m/>
    <m/>
    <s v="076-224-481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116400"/>
    <n v="116400"/>
    <d v="2021-09-21T00:00:00"/>
    <d v="2021-10-01T00:00:00"/>
    <s v="～"/>
    <d v="2026-09-30T00:00:00"/>
  </r>
  <r>
    <x v="40"/>
    <s v="ＦＳＣ・関西１部２課"/>
    <s v="恒吉"/>
    <s v="ＦＳＣ"/>
    <s v="中日本部４課"/>
    <s v="石川県建設組合"/>
    <s v="920-0869"/>
    <s v="石川県"/>
    <s v="金沢市上堤町１－１５ 上堤町ビル１１階"/>
    <m/>
    <m/>
    <s v="076-224-481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0"/>
    <s v="ＦＳＣ・関西１部２課"/>
    <s v="恒吉"/>
    <s v="ＦＳＣ"/>
    <s v="中日本部４課"/>
    <s v="石川県建設組合"/>
    <s v="920-0869"/>
    <s v="石川県"/>
    <s v="金沢市上堤町１－１５ 上堤町ビル１１階"/>
    <m/>
    <m/>
    <s v="076-224-481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0"/>
    <s v="ＦＳＣ・関西１部２課"/>
    <s v="恒吉"/>
    <s v="ＦＳＣ"/>
    <s v="中日本部４課"/>
    <s v="石川県建設組合"/>
    <s v="920-0869"/>
    <s v="石川県"/>
    <s v="金沢市上堤町１－１５ 上堤町ビル１１階"/>
    <m/>
    <m/>
    <s v="076-224-481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0"/>
    <s v="ＦＳＣ・関西１部２課"/>
    <s v="恒吉"/>
    <s v="ＦＳＣ"/>
    <s v="中日本部４課"/>
    <s v="石川県建設組合"/>
    <s v="920-0869"/>
    <s v="石川県"/>
    <s v="金沢市上堤町１－１５ 上堤町ビル１１階"/>
    <m/>
    <m/>
    <s v="076-224-481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0"/>
    <s v="ＦＳＣ・関西１部２課"/>
    <s v="恒吉"/>
    <s v="ＦＳＣ"/>
    <s v="中日本部４課"/>
    <s v="石川県建設組合"/>
    <s v="920-0869"/>
    <s v="石川県"/>
    <s v="金沢市上堤町１－１５ 上堤町ビル１１階"/>
    <m/>
    <m/>
    <s v="076-224-481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0"/>
    <s v="ＦＳＣ・関西１部２課"/>
    <s v="恒吉"/>
    <s v="ＦＳＣ"/>
    <s v="中日本部４課"/>
    <s v="石川県建設組合"/>
    <s v="920-0869"/>
    <s v="石川県"/>
    <s v="金沢市上堤町１－１５ 上堤町ビル１１階"/>
    <m/>
    <m/>
    <s v="076-224-481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0"/>
    <s v="ＦＳＣ・関西１部２課"/>
    <s v="恒吉"/>
    <s v="ＦＳＣ"/>
    <s v="中日本部４課"/>
    <s v="石川県建設組合"/>
    <s v="920-0869"/>
    <s v="石川県"/>
    <s v="金沢市上堤町１－１５ 上堤町ビル１１階"/>
    <m/>
    <m/>
    <s v="076-224-481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1"/>
    <s v="ＦＳＣ・関西１部２課"/>
    <s v="恒吉"/>
    <s v="ＦＳＣ"/>
    <s v="九州部１課"/>
    <s v="福岡県建設組合"/>
    <s v="812-0011"/>
    <s v="福岡県"/>
    <s v="福岡市博多区博多駅前1-3-3明治安田渡辺ﾋﾞﾙ3F"/>
    <m/>
    <m/>
    <s v="092-474-7520"/>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137400"/>
    <n v="137400"/>
    <d v="2021-09-21T00:00:00"/>
    <d v="2021-10-01T00:00:00"/>
    <s v="～"/>
    <d v="2026-09-30T00:00:00"/>
  </r>
  <r>
    <x v="41"/>
    <s v="ＦＳＣ・関西１部２課"/>
    <s v="恒吉"/>
    <s v="ＦＳＣ"/>
    <s v="九州部１課"/>
    <s v="福岡県建設組合"/>
    <s v="812-0011"/>
    <s v="福岡県"/>
    <s v="福岡市博多区博多駅前1-3-3明治安田渡辺ﾋﾞﾙ3F"/>
    <m/>
    <m/>
    <s v="092-474-7520"/>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1"/>
    <s v="ＦＳＣ・関西１部２課"/>
    <s v="恒吉"/>
    <s v="ＦＳＣ"/>
    <s v="九州部１課"/>
    <s v="福岡県建設組合"/>
    <s v="812-0011"/>
    <s v="福岡県"/>
    <s v="福岡市博多区博多駅前1-3-3明治安田渡辺ﾋﾞﾙ3F"/>
    <m/>
    <m/>
    <s v="092-474-7520"/>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1"/>
    <s v="ＦＳＣ・関西１部２課"/>
    <s v="恒吉"/>
    <s v="ＦＳＣ"/>
    <s v="九州部１課"/>
    <s v="福岡県建設組合"/>
    <s v="812-0011"/>
    <s v="福岡県"/>
    <s v="福岡市博多区博多駅前1-3-3明治安田渡辺ﾋﾞﾙ3F"/>
    <m/>
    <m/>
    <s v="092-474-7520"/>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1"/>
    <s v="ＦＳＣ・関西１部２課"/>
    <s v="恒吉"/>
    <s v="ＦＳＣ"/>
    <s v="九州部１課"/>
    <s v="福岡県建設組合"/>
    <s v="812-0011"/>
    <s v="福岡県"/>
    <s v="福岡市博多区博多駅前1-3-3明治安田渡辺ﾋﾞﾙ3F"/>
    <m/>
    <m/>
    <s v="092-474-7520"/>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1"/>
    <s v="ＦＳＣ・関西１部２課"/>
    <s v="恒吉"/>
    <s v="ＦＳＣ"/>
    <s v="九州部１課"/>
    <s v="福岡県建設組合"/>
    <s v="812-0011"/>
    <s v="福岡県"/>
    <s v="福岡市博多区博多駅前1-3-3明治安田渡辺ﾋﾞﾙ3F"/>
    <m/>
    <m/>
    <s v="092-474-7520"/>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1"/>
    <s v="ＦＳＣ・関西１部２課"/>
    <s v="恒吉"/>
    <s v="ＦＳＣ"/>
    <s v="九州部１課"/>
    <s v="福岡県建設組合"/>
    <s v="812-0011"/>
    <s v="福岡県"/>
    <s v="福岡市博多区博多駅前1-3-3明治安田渡辺ﾋﾞﾙ3F"/>
    <m/>
    <m/>
    <s v="092-474-7520"/>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1"/>
    <s v="ＦＳＣ・関西１部２課"/>
    <s v="恒吉"/>
    <s v="ＦＳＣ"/>
    <s v="九州部１課"/>
    <s v="福岡県建設組合"/>
    <s v="812-0011"/>
    <s v="福岡県"/>
    <s v="福岡市博多区博多駅前1-3-3明治安田渡辺ﾋﾞﾙ3F"/>
    <m/>
    <m/>
    <s v="092-474-7520"/>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1"/>
    <s v="ＦＳＣ・関西１部２課"/>
    <s v="恒吉"/>
    <s v="ＦＳＣ"/>
    <s v="九州部１課"/>
    <s v="福岡県建設組合"/>
    <s v="812-0011"/>
    <s v="福岡県"/>
    <s v="福岡市博多区博多駅前1-3-3明治安田渡辺ﾋﾞﾙ3F"/>
    <m/>
    <m/>
    <s v="092-474-7520"/>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1"/>
    <s v="ＦＳＣ・関西１部２課"/>
    <s v="恒吉"/>
    <s v="ＦＳＣ"/>
    <s v="九州部１課"/>
    <s v="福岡県建設組合"/>
    <s v="812-0011"/>
    <s v="福岡県"/>
    <s v="福岡市博多区博多駅前1-3-3明治安田渡辺ﾋﾞﾙ3F"/>
    <m/>
    <m/>
    <s v="092-474-7520"/>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1"/>
    <s v="ＦＳＣ・関西１部２課"/>
    <s v="恒吉"/>
    <s v="ＦＳＣ"/>
    <s v="九州部１課"/>
    <s v="福岡県建設組合"/>
    <s v="812-0011"/>
    <s v="福岡県"/>
    <s v="福岡市博多区博多駅前1-3-3明治安田渡辺ﾋﾞﾙ3F"/>
    <m/>
    <m/>
    <s v="092-474-7520"/>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1"/>
    <s v="ＦＳＣ・関西１部２課"/>
    <s v="恒吉"/>
    <s v="ＦＳＣ"/>
    <s v="九州部１課"/>
    <s v="熊本県建設組合"/>
    <s v="860-0806"/>
    <s v="熊本県"/>
    <s v="熊本市花畑町4-1太陽生命熊本第2ﾋﾞﾙ9F"/>
    <m/>
    <m/>
    <s v="096-325-3622"/>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116400"/>
    <n v="116400"/>
    <d v="2021-09-21T00:00:00"/>
    <d v="2021-10-01T00:00:00"/>
    <s v="～"/>
    <d v="2026-09-30T00:00:00"/>
  </r>
  <r>
    <x v="41"/>
    <s v="ＦＳＣ・関西１部２課"/>
    <s v="恒吉"/>
    <s v="ＦＳＣ"/>
    <s v="九州部１課"/>
    <s v="熊本県建設組合"/>
    <s v="860-0806"/>
    <s v="熊本県"/>
    <s v="熊本市花畑町4-1太陽生命熊本第2ﾋﾞﾙ9F"/>
    <m/>
    <m/>
    <s v="096-325-3622"/>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1"/>
    <s v="ＦＳＣ・関西１部２課"/>
    <s v="恒吉"/>
    <s v="ＦＳＣ"/>
    <s v="九州部１課"/>
    <s v="熊本県建設組合"/>
    <s v="860-0806"/>
    <s v="熊本県"/>
    <s v="熊本市花畑町4-1太陽生命熊本第2ﾋﾞﾙ9F"/>
    <m/>
    <m/>
    <s v="096-325-3622"/>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1"/>
    <s v="ＦＳＣ・関西１部２課"/>
    <s v="恒吉"/>
    <s v="ＦＳＣ"/>
    <s v="九州部１課"/>
    <s v="熊本県建設組合"/>
    <s v="860-0806"/>
    <s v="熊本県"/>
    <s v="熊本市花畑町4-1太陽生命熊本第2ﾋﾞﾙ9F"/>
    <m/>
    <m/>
    <s v="096-325-3622"/>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1"/>
    <s v="ＦＳＣ・関西１部２課"/>
    <s v="恒吉"/>
    <s v="ＦＳＣ"/>
    <s v="九州部１課"/>
    <s v="熊本県建設組合"/>
    <s v="860-0806"/>
    <s v="熊本県"/>
    <s v="熊本市花畑町4-1太陽生命熊本第2ﾋﾞﾙ9F"/>
    <m/>
    <m/>
    <s v="096-325-3622"/>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1"/>
    <s v="ＦＳＣ・関西１部２課"/>
    <s v="恒吉"/>
    <s v="ＦＳＣ"/>
    <s v="九州部１課"/>
    <s v="熊本県建設組合"/>
    <s v="860-0806"/>
    <s v="熊本県"/>
    <s v="熊本市花畑町4-1太陽生命熊本第2ﾋﾞﾙ9F"/>
    <m/>
    <m/>
    <s v="096-325-3622"/>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1"/>
    <s v="ＦＳＣ・関西１部２課"/>
    <s v="恒吉"/>
    <s v="ＦＳＣ"/>
    <s v="九州部１課"/>
    <s v="熊本県建設組合"/>
    <s v="860-0806"/>
    <s v="熊本県"/>
    <s v="熊本市花畑町4-1太陽生命熊本第2ﾋﾞﾙ9F"/>
    <m/>
    <m/>
    <s v="096-325-3622"/>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1"/>
    <s v="ＦＳＣ・関西１部２課"/>
    <s v="恒吉"/>
    <s v="ＦＳＣ"/>
    <s v="九州部１課"/>
    <s v="宮崎県建設組合"/>
    <s v="880-0812"/>
    <s v="宮崎県"/>
    <s v="宮崎市高千穂通1-6-35住友生命宮崎ﾋﾞﾙ2F"/>
    <m/>
    <m/>
    <s v="0985-26-1260"/>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116400"/>
    <n v="116400"/>
    <d v="2021-09-21T00:00:00"/>
    <d v="2021-10-01T00:00:00"/>
    <s v="～"/>
    <d v="2026-09-30T00:00:00"/>
  </r>
  <r>
    <x v="41"/>
    <s v="ＦＳＣ・関西１部２課"/>
    <s v="恒吉"/>
    <s v="ＦＳＣ"/>
    <s v="九州部１課"/>
    <s v="宮崎県建設組合"/>
    <s v="880-0812"/>
    <s v="宮崎県"/>
    <s v="宮崎市高千穂通1-6-35住友生命宮崎ﾋﾞﾙ2F"/>
    <m/>
    <m/>
    <s v="0985-26-1260"/>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1"/>
    <s v="ＦＳＣ・関西１部２課"/>
    <s v="恒吉"/>
    <s v="ＦＳＣ"/>
    <s v="九州部１課"/>
    <s v="宮崎県建設組合"/>
    <s v="880-0812"/>
    <s v="宮崎県"/>
    <s v="宮崎市高千穂通1-6-35住友生命宮崎ﾋﾞﾙ2F"/>
    <m/>
    <m/>
    <s v="0985-26-1260"/>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1"/>
    <s v="ＦＳＣ・関西１部２課"/>
    <s v="恒吉"/>
    <s v="ＦＳＣ"/>
    <s v="九州部１課"/>
    <s v="宮崎県建設組合"/>
    <s v="880-0812"/>
    <s v="宮崎県"/>
    <s v="宮崎市高千穂通1-6-35住友生命宮崎ﾋﾞﾙ2F"/>
    <m/>
    <m/>
    <s v="0985-26-1260"/>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1"/>
    <s v="ＦＳＣ・関西１部２課"/>
    <s v="恒吉"/>
    <s v="ＦＳＣ"/>
    <s v="九州部１課"/>
    <s v="鹿児島県建設組合"/>
    <s v="892-0844"/>
    <s v="鹿児島県"/>
    <s v="鹿児島市山之口町12-14太陽生命鹿児島ﾋﾞﾙ3F"/>
    <m/>
    <m/>
    <s v="099-225-454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116400"/>
    <n v="116400"/>
    <d v="2021-09-21T00:00:00"/>
    <d v="2021-10-01T00:00:00"/>
    <s v="～"/>
    <d v="2026-09-30T00:00:00"/>
  </r>
  <r>
    <x v="41"/>
    <s v="ＦＳＣ・関西１部２課"/>
    <s v="恒吉"/>
    <s v="ＦＳＣ"/>
    <s v="九州部１課"/>
    <s v="鹿児島県建設組合"/>
    <s v="892-0844"/>
    <s v="鹿児島県"/>
    <s v="鹿児島市山之口町12-14太陽生命鹿児島ﾋﾞﾙ3F"/>
    <m/>
    <m/>
    <s v="099-225-454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1"/>
    <s v="ＦＳＣ・関西１部２課"/>
    <s v="恒吉"/>
    <s v="ＦＳＣ"/>
    <s v="九州部１課"/>
    <s v="鹿児島県建設組合"/>
    <s v="892-0844"/>
    <s v="鹿児島県"/>
    <s v="鹿児島市山之口町12-14太陽生命鹿児島ﾋﾞﾙ3F"/>
    <m/>
    <m/>
    <s v="099-225-454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1"/>
    <s v="ＦＳＣ・関西１部２課"/>
    <s v="恒吉"/>
    <s v="ＦＳＣ"/>
    <s v="九州部１課"/>
    <s v="鹿児島県建設組合"/>
    <s v="892-0844"/>
    <s v="鹿児島県"/>
    <s v="鹿児島市山之口町12-14太陽生命鹿児島ﾋﾞﾙ3F"/>
    <m/>
    <m/>
    <s v="099-225-454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2"/>
    <s v="ＦＳＣ・関西１部２課"/>
    <s v="恒吉"/>
    <s v="ＦＳＣ"/>
    <s v="関西１部２課"/>
    <s v="大阪府建設組合"/>
    <s v="550-0014"/>
    <s v="大阪府"/>
    <s v="大阪市西区北堀江1-19-1八光心斎橋AIRﾋﾞﾙ ３階"/>
    <m/>
    <m/>
    <s v="06-6541-8817"/>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301200"/>
    <n v="301200"/>
    <d v="2021-09-21T00:00:00"/>
    <d v="2021-10-01T00:00:00"/>
    <s v="～"/>
    <d v="2026-09-30T00:00:00"/>
  </r>
  <r>
    <x v="42"/>
    <s v="ＦＳＣ・関西１部２課"/>
    <s v="恒吉"/>
    <s v="ＦＳＣ"/>
    <s v="関西１部２課"/>
    <s v="大阪府建設組合"/>
    <s v="550-0014"/>
    <s v="大阪府"/>
    <s v="大阪市西区北堀江1-19-1八光心斎橋AIRﾋﾞﾙ ３階"/>
    <m/>
    <m/>
    <s v="06-6541-8817"/>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2"/>
    <s v="ＦＳＣ・関西１部２課"/>
    <s v="恒吉"/>
    <s v="ＦＳＣ"/>
    <s v="関西１部２課"/>
    <s v="大阪府建設組合"/>
    <s v="550-0014"/>
    <s v="大阪府"/>
    <s v="大阪市西区北堀江1-19-1八光心斎橋AIRﾋﾞﾙ ３階"/>
    <m/>
    <m/>
    <s v="06-6541-8817"/>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2"/>
    <s v="ＦＳＣ・関西１部２課"/>
    <s v="恒吉"/>
    <s v="ＦＳＣ"/>
    <s v="関西１部２課"/>
    <s v="大阪府建設組合"/>
    <s v="550-0014"/>
    <s v="大阪府"/>
    <s v="大阪市西区北堀江1-19-1八光心斎橋AIRﾋﾞﾙ ３階"/>
    <m/>
    <m/>
    <s v="06-6541-8817"/>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2"/>
    <s v="ＦＳＣ・関西１部２課"/>
    <s v="恒吉"/>
    <s v="ＦＳＣ"/>
    <s v="関西１部２課"/>
    <s v="大阪府建設組合"/>
    <s v="550-0014"/>
    <s v="大阪府"/>
    <s v="大阪市西区北堀江1-19-1八光心斎橋AIRﾋﾞﾙ ３階"/>
    <m/>
    <m/>
    <s v="06-6541-8817"/>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2"/>
    <s v="ＦＳＣ・関西１部２課"/>
    <s v="恒吉"/>
    <s v="ＦＳＣ"/>
    <s v="関西１部２課"/>
    <s v="大阪府建設組合"/>
    <s v="550-0014"/>
    <s v="大阪府"/>
    <s v="大阪市西区北堀江1-19-1八光心斎橋AIRﾋﾞﾙ ３階"/>
    <m/>
    <m/>
    <s v="06-6541-8817"/>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2"/>
    <s v="ＦＳＣ・関西１部２課"/>
    <s v="恒吉"/>
    <s v="ＦＳＣ"/>
    <s v="関西１部２課"/>
    <s v="大阪府建設組合"/>
    <s v="550-0014"/>
    <s v="大阪府"/>
    <s v="大阪市西区北堀江1-19-1八光心斎橋AIRﾋﾞﾙ ３階"/>
    <m/>
    <m/>
    <s v="06-6541-8817"/>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2"/>
    <s v="ＦＳＣ・関西１部２課"/>
    <s v="恒吉"/>
    <s v="ＦＳＣ"/>
    <s v="関西１部２課"/>
    <s v="大阪府建設組合"/>
    <s v="550-0014"/>
    <s v="大阪府"/>
    <s v="大阪市西区北堀江1-19-1八光心斎橋AIRﾋﾞﾙ ３階"/>
    <m/>
    <m/>
    <s v="06-6541-8817"/>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2"/>
    <s v="ＦＳＣ・関西１部２課"/>
    <s v="恒吉"/>
    <s v="ＦＳＣ"/>
    <s v="関西１部２課"/>
    <s v="大阪府建設組合"/>
    <s v="550-0014"/>
    <s v="大阪府"/>
    <s v="大阪市西区北堀江1-19-1八光心斎橋AIRﾋﾞﾙ ３階"/>
    <m/>
    <m/>
    <s v="06-6541-8817"/>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2"/>
    <s v="ＦＳＣ・関西１部２課"/>
    <s v="恒吉"/>
    <s v="ＦＳＣ"/>
    <s v="関西１部２課"/>
    <s v="大阪府建設組合"/>
    <s v="550-0014"/>
    <s v="大阪府"/>
    <s v="大阪市西区北堀江1-19-1八光心斎橋AIRﾋﾞﾙ ３階"/>
    <m/>
    <m/>
    <s v="06-6541-8817"/>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2"/>
    <s v="ＦＳＣ・関西１部２課"/>
    <s v="恒吉"/>
    <s v="ＦＳＣ"/>
    <s v="関西１部２課"/>
    <s v="大阪府建設組合"/>
    <s v="550-0014"/>
    <s v="大阪府"/>
    <s v="大阪市西区北堀江1-19-1八光心斎橋AIRﾋﾞﾙ ３階"/>
    <m/>
    <m/>
    <s v="06-6541-8817"/>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2"/>
    <s v="ＦＳＣ・関西１部２課"/>
    <s v="恒吉"/>
    <s v="ＦＳＣ"/>
    <s v="関西１部２課"/>
    <s v="大阪府建設組合"/>
    <s v="550-0014"/>
    <s v="大阪府"/>
    <s v="大阪市西区北堀江1-19-1八光心斎橋AIRﾋﾞﾙ ３階"/>
    <m/>
    <m/>
    <s v="06-6541-8817"/>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2"/>
    <s v="ＦＳＣ・関西１部２課"/>
    <s v="恒吉"/>
    <s v="ＦＳＣ"/>
    <s v="関西１部２課"/>
    <s v="大阪府建設組合"/>
    <s v="550-0014"/>
    <s v="大阪府"/>
    <s v="大阪市西区北堀江1-19-1八光心斎橋AIRﾋﾞﾙ ３階"/>
    <m/>
    <m/>
    <s v="06-6541-8817"/>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2"/>
    <s v="ＦＳＣ・関西１部２課"/>
    <s v="恒吉"/>
    <s v="ＦＳＣ"/>
    <s v="関西１部２課"/>
    <s v="大阪府建設組合"/>
    <s v="550-0014"/>
    <s v="大阪府"/>
    <s v="大阪市西区北堀江1-19-1八光心斎橋AIRﾋﾞﾙ ３階"/>
    <m/>
    <m/>
    <s v="06-6541-8817"/>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2"/>
    <s v="ＦＳＣ・関西１部２課"/>
    <s v="恒吉"/>
    <s v="ＦＳＣ"/>
    <s v="関西１部２課"/>
    <s v="大阪府建設組合"/>
    <s v="550-0014"/>
    <s v="大阪府"/>
    <s v="大阪市西区北堀江1-19-1八光心斎橋AIRﾋﾞﾙ ３階"/>
    <m/>
    <m/>
    <s v="06-6541-8817"/>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2"/>
    <s v="ＦＳＣ・関西１部２課"/>
    <s v="恒吉"/>
    <s v="ＦＳＣ"/>
    <s v="関西１部２課"/>
    <s v="大阪府建設組合"/>
    <s v="550-0014"/>
    <s v="大阪府"/>
    <s v="大阪市西区北堀江1-19-1八光心斎橋AIRﾋﾞﾙ ３階"/>
    <m/>
    <m/>
    <s v="06-6541-8817"/>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2"/>
    <s v="ＦＳＣ・関西１部２課"/>
    <s v="恒吉"/>
    <s v="ＦＳＣ"/>
    <s v="関西１部２課"/>
    <s v="奈良県建設組合"/>
    <s v="630-8227"/>
    <s v="奈良県"/>
    <s v="奈良市林小路町8-1 ニッセイ奈良若草ﾋﾞﾙ ５階"/>
    <m/>
    <m/>
    <s v="0742-27-084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116400"/>
    <n v="116400"/>
    <d v="2021-09-21T00:00:00"/>
    <d v="2021-10-01T00:00:00"/>
    <s v="～"/>
    <d v="2026-09-30T00:00:00"/>
  </r>
  <r>
    <x v="42"/>
    <s v="ＦＳＣ・関西１部２課"/>
    <s v="恒吉"/>
    <s v="ＦＳＣ"/>
    <s v="関西１部２課"/>
    <s v="奈良県建設組合"/>
    <s v="630-8227"/>
    <s v="奈良県"/>
    <s v="奈良市林小路町8-1 ニッセイ奈良若草ﾋﾞﾙ ５階"/>
    <m/>
    <m/>
    <s v="0742-27-084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2"/>
    <s v="ＦＳＣ・関西１部２課"/>
    <s v="恒吉"/>
    <s v="ＦＳＣ"/>
    <s v="関西１部２課"/>
    <s v="奈良県建設組合"/>
    <s v="630-8227"/>
    <s v="奈良県"/>
    <s v="奈良市林小路町8-1 ニッセイ奈良若草ﾋﾞﾙ ５階"/>
    <m/>
    <m/>
    <s v="0742-27-084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2"/>
    <s v="ＦＳＣ・関西１部２課"/>
    <s v="恒吉"/>
    <s v="ＦＳＣ"/>
    <s v="関西１部２課"/>
    <s v="奈良県建設組合"/>
    <s v="630-8227"/>
    <s v="奈良県"/>
    <s v="奈良市林小路町8-1 ニッセイ奈良若草ﾋﾞﾙ ５階"/>
    <m/>
    <m/>
    <s v="0742-27-0841"/>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2"/>
    <s v="ＦＳＣ・関西１部２課"/>
    <s v="恒吉"/>
    <s v="ＦＳＣ"/>
    <s v="関西１部２課"/>
    <s v="和歌山県建設組合"/>
    <s v="640-8331"/>
    <s v="和歌山県"/>
    <s v="和歌山市美園町３-３２-１ 損保ジャパン和歌山ビル９階"/>
    <m/>
    <m/>
    <s v="073-425-5208"/>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116400"/>
    <n v="116400"/>
    <d v="2021-09-21T00:00:00"/>
    <d v="2021-10-01T00:00:00"/>
    <s v="～"/>
    <d v="2026-09-30T00:00:00"/>
  </r>
  <r>
    <x v="42"/>
    <s v="ＦＳＣ・関西１部２課"/>
    <s v="恒吉"/>
    <s v="ＦＳＣ"/>
    <s v="関西１部２課"/>
    <s v="和歌山県建設組合"/>
    <s v="640-8331"/>
    <s v="和歌山県"/>
    <s v="和歌山市美園町３-３２-１ 損保ジャパン和歌山ビル９階"/>
    <m/>
    <m/>
    <s v="073-425-5208"/>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2"/>
    <s v="ＦＳＣ・関西１部２課"/>
    <s v="恒吉"/>
    <s v="ＦＳＣ"/>
    <s v="関西１部２課"/>
    <s v="和歌山県建設組合"/>
    <s v="640-8331"/>
    <s v="和歌山県"/>
    <s v="和歌山市美園町３-３２-１ 損保ジャパン和歌山ビル９階"/>
    <m/>
    <m/>
    <s v="073-425-5208"/>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2"/>
    <s v="ＦＳＣ・関西１部２課"/>
    <s v="恒吉"/>
    <s v="ＦＳＣ"/>
    <s v="関西１部２課"/>
    <s v="和歌山県建設組合"/>
    <s v="640-8331"/>
    <s v="和歌山県"/>
    <s v="和歌山市美園町３-３２-１ 損保ジャパン和歌山ビル９階"/>
    <m/>
    <m/>
    <s v="073-425-5208"/>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2"/>
    <s v="ＦＳＣ・関西１部２課"/>
    <s v="恒吉"/>
    <s v="ＦＳＣ"/>
    <s v="関西１部２課"/>
    <s v="和歌山県建設組合"/>
    <s v="640-8331"/>
    <s v="和歌山県"/>
    <s v="和歌山市美園町３-３２-１ 損保ジャパン和歌山ビル９階"/>
    <m/>
    <m/>
    <s v="073-425-5208"/>
    <m/>
    <s v="OKIクロステック株式会社"/>
    <s v="541-0051"/>
    <s v="大阪府大阪市中央区備後町2-6-8サンライズビル7階"/>
    <s v="関西支社営業部営業第二課"/>
    <s v="06-6266-7722"/>
    <m/>
    <s v="株式会社広域総合事務支援センター"/>
    <s v="814-0104"/>
    <s v="福岡県福岡市城南区別府5-3-20ｻﾝﾒｿﾞﾝ別府5丁目503号"/>
    <m/>
    <s v="092-852-8016"/>
    <m/>
    <n v="5"/>
    <s v="年間"/>
    <m/>
    <n v="1"/>
    <n v="22080"/>
    <n v="22080"/>
    <d v="2021-09-21T00:00:00"/>
    <d v="2021-10-01T00:00:00"/>
    <s v="～"/>
    <d v="2026-09-30T00:00:00"/>
  </r>
  <r>
    <x v="43"/>
    <s v="ＰＴ営・営業３部２課"/>
    <s v="村岡"/>
    <s v="ＦＳＣ"/>
    <s v="首都圏２部１課"/>
    <s v="日本私立学校振興・共済事業団"/>
    <s v="113-8441"/>
    <s v="東京都"/>
    <s v="文京区湯島1-7-5　ホテル東京ガーデンパレス4F"/>
    <s v="日立製作所　公共ソリューション推進第四部 第１Ｇ"/>
    <s v="西村　和希"/>
    <s v="070-4081-6691"/>
    <m/>
    <s v="SB C&amp;S株式会社"/>
    <s v="105-7529"/>
    <s v="東京都港区海岸１ー７ー１東京ポートシティ　竹芝オフィスタワー"/>
    <s v="ＩＣＴ１／２営／２課"/>
    <s v="03-6775-9604"/>
    <m/>
    <s v="日本私立学校振興・共済事業団"/>
    <s v="113-8441"/>
    <s v="東京都文京区湯島1-7-5　ホテル東京ガーデンパレス4F"/>
    <s v="日立製作所　公共ソリューション推進第四部 第１Ｇ"/>
    <s v="070-4081-6691"/>
    <m/>
    <n v="5"/>
    <s v="年間"/>
    <m/>
    <n v="1"/>
    <n v="20220"/>
    <n v="20220"/>
    <d v="2021-10-21T00:00:00"/>
    <d v="2021-10-31T00:00:00"/>
    <s v="～"/>
    <d v="2026-10-30T00:00:00"/>
  </r>
  <r>
    <x v="43"/>
    <s v="ＰＴ営・営業３部２課"/>
    <s v="村岡"/>
    <s v="ＦＳＣ"/>
    <s v="首都圏２部１課"/>
    <s v="日本私立学校振興・共済事業団"/>
    <s v="113-8441"/>
    <s v="東京都"/>
    <s v="文京区湯島1-7-5　ホテル東京ガーデンパレス4F"/>
    <s v="日立製作所　公共ソリューション推進第四部 第１Ｇ"/>
    <s v="西村　和希"/>
    <s v="070-4081-6691"/>
    <m/>
    <s v="SB C&amp;S株式会社"/>
    <s v="105-7529"/>
    <s v="東京都港区海岸１ー７ー１東京ポートシティ　竹芝オフィスタワー"/>
    <s v="ＩＣＴ１／２営／２課"/>
    <s v="03-6775-9604"/>
    <m/>
    <s v="日本私立学校振興・共済事業団"/>
    <s v="113-8441"/>
    <s v="東京都文京区湯島1-7-5　ホテル東京ガーデンパレス4F"/>
    <s v="日立製作所　公共ソリューション推進第四部 第１Ｇ"/>
    <s v="070-4081-6691"/>
    <m/>
    <n v="5"/>
    <s v="年間"/>
    <m/>
    <n v="1"/>
    <n v="20220"/>
    <n v="20220"/>
    <d v="2021-10-21T00:00:00"/>
    <d v="2021-10-31T00:00:00"/>
    <s v="～"/>
    <d v="2026-10-30T00:00:00"/>
  </r>
  <r>
    <x v="43"/>
    <s v="ＰＴ営・営業３部２課"/>
    <s v="村岡"/>
    <s v="ＦＳＣ"/>
    <s v="首都圏２部１課"/>
    <s v="日本私立学校振興・共済事業団"/>
    <s v="113-8441"/>
    <s v="東京都"/>
    <s v="文京区湯島1-7-5　ホテル東京ガーデンパレス4F"/>
    <s v="日立製作所　公共ソリューション推進第四部 第１Ｇ"/>
    <s v="西村　和希"/>
    <s v="070-4081-6691"/>
    <m/>
    <s v="SB C&amp;S株式会社"/>
    <s v="105-7529"/>
    <s v="東京都港区海岸１ー７ー１東京ポートシティ　竹芝オフィスタワー"/>
    <s v="ＩＣＴ１／２営／２課"/>
    <s v="03-6775-9604"/>
    <m/>
    <s v="日本私立学校振興・共済事業団"/>
    <s v="113-8441"/>
    <s v="東京都文京区湯島1-7-5　ホテル東京ガーデンパレス4F"/>
    <s v="日立製作所　公共ソリューション推進第四部 第１Ｇ"/>
    <s v="070-4081-6691"/>
    <m/>
    <n v="5"/>
    <s v="年間"/>
    <m/>
    <n v="1"/>
    <n v="20220"/>
    <n v="20220"/>
    <d v="2021-10-21T00:00:00"/>
    <d v="2021-10-31T00:00:00"/>
    <s v="～"/>
    <d v="2026-10-30T00:00:00"/>
  </r>
  <r>
    <x v="43"/>
    <s v="ＰＴ営・営業３部２課"/>
    <s v="村岡"/>
    <s v="ＦＳＣ"/>
    <s v="首都圏２部１課"/>
    <s v="日本私立学校振興・共済事業団"/>
    <s v="113-8441"/>
    <s v="東京都"/>
    <s v="文京区湯島1-7-5　ホテル東京ガーデンパレス4F"/>
    <s v="日立製作所　公共ソリューション推進第四部 第１Ｇ"/>
    <s v="西村　和希"/>
    <s v="070-4081-6691"/>
    <m/>
    <s v="SB C&amp;S株式会社"/>
    <s v="105-7529"/>
    <s v="東京都港区海岸１ー７ー１東京ポートシティ　竹芝オフィスタワー"/>
    <s v="ＩＣＴ１／２営／２課"/>
    <s v="03-6775-9604"/>
    <m/>
    <s v="日本私立学校振興・共済事業団"/>
    <s v="113-8441"/>
    <s v="東京都文京区湯島1-7-5　ホテル東京ガーデンパレス4F"/>
    <s v="日立製作所　公共ソリューション推進第四部 第１Ｇ"/>
    <s v="070-4081-6691"/>
    <m/>
    <n v="5"/>
    <s v="年間"/>
    <m/>
    <n v="1"/>
    <n v="20220"/>
    <n v="20220"/>
    <d v="2021-10-21T00:00:00"/>
    <d v="2021-10-31T00:00:00"/>
    <s v="～"/>
    <d v="2026-10-30T00:00:00"/>
  </r>
  <r>
    <x v="43"/>
    <s v="ＰＴ営・営業３部２課"/>
    <s v="村岡"/>
    <s v="ＦＳＣ"/>
    <s v="首都圏２部１課"/>
    <s v="日本私立学校振興・共済事業団"/>
    <s v="113-8441"/>
    <s v="東京都"/>
    <s v="文京区湯島1-7-5　ホテル東京ガーデンパレス4F"/>
    <s v="日立製作所　公共ソリューション推進第四部 第１Ｇ"/>
    <s v="西村　和希"/>
    <s v="070-4081-6691"/>
    <m/>
    <s v="SB C&amp;S株式会社"/>
    <s v="105-7529"/>
    <s v="東京都港区海岸１ー７ー１東京ポートシティ　竹芝オフィスタワー"/>
    <s v="ＩＣＴ１／２営／２課"/>
    <s v="03-6775-9604"/>
    <m/>
    <s v="日本私立学校振興・共済事業団"/>
    <s v="113-8441"/>
    <s v="東京都文京区湯島1-7-5　ホテル東京ガーデンパレス4F"/>
    <s v="日立製作所　公共ソリューション推進第四部 第１Ｇ"/>
    <s v="070-4081-6691"/>
    <m/>
    <n v="5"/>
    <s v="年間"/>
    <m/>
    <n v="1"/>
    <n v="96600"/>
    <n v="96600"/>
    <d v="2021-10-21T00:00:00"/>
    <d v="2021-10-31T00:00:00"/>
    <s v="～"/>
    <d v="2026-10-30T00:00:00"/>
  </r>
  <r>
    <x v="44"/>
    <s v="営業本・通信Ｓ部１課"/>
    <s v="吉田"/>
    <s v="ＦＳＣ"/>
    <s v="首都圏２部１課"/>
    <s v="株式会社NTTデータ"/>
    <s v="183-0044"/>
    <s v="東京都"/>
    <s v="府中市日鋼町1-1府中ヒューリックタワー15階"/>
    <s v="第一金融事業本部　保険ＩＴビジネス事業部"/>
    <s v="福田　哲也　"/>
    <s v="042-310-9604"/>
    <m/>
    <s v="NTTデータカスタマサービス株式会社"/>
    <s v="135-0051"/>
    <s v="東京都江東区枝川1-9-4 住友不動産豊洲TKビル 6Ｆ"/>
    <s v="ファシリティエンジニアリング事業部"/>
    <s v="03-5690-2465"/>
    <m/>
    <s v="株式会社NTTデータ"/>
    <s v="183-0044"/>
    <s v="東京都府中市日鋼町1-1府中ヒューリックタワー15階"/>
    <s v="第一金融事業本部　保険ＩＴビジネス事業部"/>
    <s v="042-310-9604"/>
    <m/>
    <n v="5"/>
    <s v="年間"/>
    <m/>
    <n v="1"/>
    <n v="375000"/>
    <n v="375000"/>
    <d v="2021-10-21T00:00:00"/>
    <d v="2021-10-01T00:00:00"/>
    <s v="～"/>
    <d v="2026-09-30T00:00:00"/>
  </r>
  <r>
    <x v="44"/>
    <s v="営業本・通信Ｓ部１課"/>
    <s v="吉田"/>
    <s v="ＦＳＣ"/>
    <s v="首都圏２部１課"/>
    <s v="株式会社NTTデータ"/>
    <s v="183-0044"/>
    <s v="東京都"/>
    <s v="府中市日鋼町1-1府中ヒューリックタワー15階"/>
    <s v="第一金融事業本部　保険ＩＴビジネス事業部"/>
    <s v="福田　哲也　"/>
    <s v="042-310-9604"/>
    <m/>
    <s v="NTTデータカスタマサービス株式会社"/>
    <s v="135-0051"/>
    <s v="東京都江東区枝川1-9-4 住友不動産豊洲TKビル 6Ｆ"/>
    <s v="ファシリティエンジニアリング事業部"/>
    <s v="03-5690-2465"/>
    <m/>
    <s v="株式会社NTTデータ"/>
    <s v="183-0044"/>
    <s v="東京都府中市日鋼町1-1府中ヒューリックタワー15階"/>
    <s v="第一金融事業本部　保険ＩＴビジネス事業部"/>
    <s v="042-310-9604"/>
    <m/>
    <n v="5"/>
    <s v="年間"/>
    <m/>
    <n v="1"/>
    <n v="21180"/>
    <n v="21180"/>
    <d v="2021-10-21T00:00:00"/>
    <d v="2021-10-01T00:00:00"/>
    <s v="～"/>
    <d v="2026-09-30T00:00:00"/>
  </r>
  <r>
    <x v="44"/>
    <s v="営業本・通信Ｓ部１課"/>
    <s v="吉田"/>
    <s v="ＦＳＣ"/>
    <s v="首都圏２部１課"/>
    <s v="株式会社NTTデータ"/>
    <s v="183-0044"/>
    <s v="東京都"/>
    <s v="府中市日鋼町1-1府中ヒューリックタワー15階"/>
    <s v="第一金融事業本部　保険ＩＴビジネス事業部"/>
    <s v="福田　哲也　"/>
    <s v="042-310-9604"/>
    <m/>
    <s v="NTTデータカスタマサービス株式会社"/>
    <s v="135-0051"/>
    <s v="東京都江東区枝川1-9-4 住友不動産豊洲TKビル 6Ｆ"/>
    <s v="ファシリティエンジニアリング事業部"/>
    <s v="03-5690-2465"/>
    <m/>
    <s v="株式会社NTTデータ"/>
    <s v="183-0044"/>
    <s v="東京都府中市日鋼町1-1府中ヒューリックタワー15階"/>
    <s v="第一金融事業本部　保険ＩＴビジネス事業部"/>
    <s v="042-310-9604"/>
    <m/>
    <n v="5"/>
    <s v="年間"/>
    <m/>
    <n v="1"/>
    <n v="21180"/>
    <n v="21180"/>
    <d v="2021-10-21T00:00:00"/>
    <d v="2021-10-01T00:00:00"/>
    <s v="～"/>
    <d v="2026-09-30T00:00:00"/>
  </r>
  <r>
    <x v="44"/>
    <s v="営業本・通信Ｓ部１課"/>
    <s v="吉田"/>
    <s v="ＦＳＣ"/>
    <s v="首都圏２部１課"/>
    <s v="株式会社NTTデータ"/>
    <s v="183-0044"/>
    <s v="東京都"/>
    <s v="府中市日鋼町1-1府中ヒューリックタワー15階"/>
    <s v="第一金融事業本部　保険ＩＴビジネス事業部"/>
    <s v="福田　哲也　"/>
    <s v="042-310-9604"/>
    <m/>
    <s v="NTTデータカスタマサービス株式会社"/>
    <s v="135-0051"/>
    <s v="東京都江東区枝川1-9-4 住友不動産豊洲TKビル 6Ｆ"/>
    <s v="ファシリティエンジニアリング事業部"/>
    <s v="03-5690-2465"/>
    <m/>
    <s v="株式会社NTTデータ"/>
    <s v="183-0044"/>
    <s v="東京都府中市日鋼町1-1府中ヒューリックタワー15階"/>
    <s v="第一金融事業本部　保険ＩＴビジネス事業部"/>
    <s v="042-310-9604"/>
    <m/>
    <n v="5"/>
    <s v="年間"/>
    <m/>
    <n v="1"/>
    <n v="21180"/>
    <n v="21180"/>
    <d v="2021-10-21T00:00:00"/>
    <d v="2021-10-01T00:00:00"/>
    <s v="～"/>
    <d v="2026-09-30T00:00:00"/>
  </r>
  <r>
    <x v="45"/>
    <s v="ＰＴ営・営業６部６課"/>
    <s v="兼藤"/>
    <s v="ＦＳＣ"/>
    <s v="関西１部２課"/>
    <s v="高砂市役所"/>
    <s v="676-8501"/>
    <s v="兵庫県"/>
    <s v="高砂市荒井町千鳥１丁目１−１"/>
    <s v="ICT推進課"/>
    <s v="代野"/>
    <s v="079-443-9009"/>
    <m/>
    <s v="株式会社たけでん"/>
    <s v="541-0041"/>
    <s v="大阪府大阪市中央区北浜２－３－６"/>
    <s v="大阪環境ソリューション第一営業所"/>
    <s v="080-8342-7750"/>
    <m/>
    <s v="高砂市役所"/>
    <s v="676-8501 "/>
    <s v="兵庫県高砂市荒井町千鳥１丁目１−１"/>
    <s v="ICT推進課"/>
    <s v="079-443-9009"/>
    <m/>
    <n v="5"/>
    <s v="年間"/>
    <m/>
    <n v="1"/>
    <n v="22080"/>
    <n v="22080"/>
    <d v="2021-11-21T00:00:00"/>
    <d v="2021-12-01T00:00:00"/>
    <s v="～"/>
    <d v="2026-11-30T00:00:00"/>
  </r>
  <r>
    <x v="45"/>
    <s v="ＰＴ営・営業６部６課"/>
    <s v="兼藤"/>
    <s v="ＦＳＣ"/>
    <s v="関西１部２課"/>
    <s v="高砂市役所"/>
    <s v="676-8501"/>
    <s v="兵庫県"/>
    <s v="高砂市荒井町千鳥１丁目１−１"/>
    <s v="ICT推進課"/>
    <s v="代野"/>
    <s v="079-443-9009"/>
    <m/>
    <s v="株式会社たけでん"/>
    <s v="541-0041"/>
    <s v="大阪府大阪市中央区北浜２－３－６"/>
    <s v="大阪環境ソリューション第一営業所"/>
    <s v="080-8342-7750"/>
    <m/>
    <s v="高砂市役所"/>
    <s v="676-8501 "/>
    <s v="兵庫県高砂市荒井町千鳥１丁目１−１"/>
    <s v="ICT推進課"/>
    <s v="079-443-9009"/>
    <m/>
    <n v="5"/>
    <s v="年間"/>
    <m/>
    <n v="1"/>
    <n v="22080"/>
    <n v="22080"/>
    <d v="2021-11-21T00:00:00"/>
    <d v="2021-12-01T00:00:00"/>
    <s v="～"/>
    <d v="2026-11-30T00:00:00"/>
  </r>
  <r>
    <x v="45"/>
    <s v="ＰＴ営・営業６部６課"/>
    <s v="兼藤"/>
    <s v="ＦＳＣ"/>
    <s v="関西１部２課"/>
    <s v="高砂市役所"/>
    <s v="676-8501"/>
    <s v="兵庫県"/>
    <s v="高砂市荒井町千鳥１丁目１−１"/>
    <s v="ICT推進課"/>
    <s v="代野"/>
    <s v="079-443-9009"/>
    <m/>
    <s v="株式会社たけでん"/>
    <s v="541-0041"/>
    <s v="大阪府大阪市中央区北浜２－３－６"/>
    <s v="大阪環境ソリューション第一営業所"/>
    <s v="080-8342-7750"/>
    <m/>
    <s v="高砂市役所"/>
    <s v="676-8501 "/>
    <s v="兵庫県高砂市荒井町千鳥１丁目１−１"/>
    <s v="ICT推進課"/>
    <s v="079-443-9009"/>
    <m/>
    <n v="5"/>
    <s v="年間"/>
    <m/>
    <n v="1"/>
    <n v="22080"/>
    <n v="22080"/>
    <d v="2021-11-21T00:00:00"/>
    <d v="2021-12-01T00:00:00"/>
    <s v="～"/>
    <d v="2026-11-30T00:00:00"/>
  </r>
  <r>
    <x v="45"/>
    <s v="ＰＴ営・営業６部６課"/>
    <s v="兼藤"/>
    <s v="ＦＳＣ"/>
    <s v="関西１部２課"/>
    <s v="高砂市役所"/>
    <s v="676-8501"/>
    <s v="兵庫県"/>
    <s v="高砂市荒井町千鳥１丁目１−１"/>
    <s v="ICT推進課"/>
    <s v="代野"/>
    <s v="079-443-9009"/>
    <m/>
    <s v="株式会社たけでん"/>
    <s v="541-0041"/>
    <s v="大阪府大阪市中央区北浜２－３－６"/>
    <s v="大阪環境ソリューション第一営業所"/>
    <s v="080-8342-7750"/>
    <m/>
    <s v="高砂市役所"/>
    <s v="676-8501 "/>
    <s v="兵庫県高砂市荒井町千鳥１丁目１−１"/>
    <s v="ICT推進課"/>
    <s v="079-443-9009"/>
    <m/>
    <n v="5"/>
    <s v="年間"/>
    <m/>
    <n v="1"/>
    <n v="22080"/>
    <n v="22080"/>
    <d v="2021-11-21T00:00:00"/>
    <d v="2021-12-01T00:00:00"/>
    <s v="～"/>
    <d v="2026-11-30T00:00:00"/>
  </r>
  <r>
    <x v="45"/>
    <s v="ＰＴ営・営業６部６課"/>
    <s v="兼藤"/>
    <s v="ＦＳＣ"/>
    <s v="関西１部２課"/>
    <s v="高砂市役所"/>
    <s v="676-8501"/>
    <s v="兵庫県"/>
    <s v="高砂市荒井町千鳥１丁目１−１"/>
    <s v="ICT推進課"/>
    <s v="代野"/>
    <s v="079-443-9009"/>
    <m/>
    <s v="株式会社たけでん"/>
    <s v="541-0041"/>
    <s v="大阪府大阪市中央区北浜２－３－６"/>
    <s v="大阪環境ソリューション第一営業所"/>
    <s v="080-8342-7750"/>
    <m/>
    <s v="高砂市役所"/>
    <s v="676-8501 "/>
    <s v="兵庫県高砂市荒井町千鳥１丁目１−１"/>
    <s v="ICT推進課"/>
    <s v="079-443-9009"/>
    <m/>
    <n v="5"/>
    <s v="年間"/>
    <m/>
    <n v="1"/>
    <n v="22080"/>
    <n v="22080"/>
    <d v="2021-11-21T00:00:00"/>
    <d v="2021-12-01T00:00:00"/>
    <s v="～"/>
    <d v="2026-11-30T00:00:00"/>
  </r>
  <r>
    <x v="45"/>
    <s v="ＰＴ営・営業６部６課"/>
    <s v="兼藤"/>
    <s v="ＦＳＣ"/>
    <s v="関西１部２課"/>
    <s v="高砂市役所"/>
    <s v="676-8501"/>
    <s v="兵庫県"/>
    <s v="高砂市荒井町千鳥１丁目１−１"/>
    <s v="ICT推進課"/>
    <s v="代野"/>
    <s v="079-443-9009"/>
    <m/>
    <s v="株式会社たけでん"/>
    <s v="541-0041"/>
    <s v="大阪府大阪市中央区北浜２－３－６"/>
    <s v="大阪環境ソリューション第一営業所"/>
    <s v="080-8342-7750"/>
    <m/>
    <s v="高砂市役所"/>
    <s v="676-8501 "/>
    <s v="兵庫県高砂市荒井町千鳥１丁目１−１"/>
    <s v="ICT推進課"/>
    <s v="079-443-9009"/>
    <m/>
    <n v="5"/>
    <s v="年間"/>
    <m/>
    <n v="1"/>
    <n v="22080"/>
    <n v="22080"/>
    <d v="2021-11-21T00:00:00"/>
    <d v="2021-12-01T00:00:00"/>
    <s v="～"/>
    <d v="2026-11-30T00:00:00"/>
  </r>
  <r>
    <x v="45"/>
    <s v="ＰＴ営・営業６部６課"/>
    <s v="兼藤"/>
    <s v="ＦＳＣ"/>
    <s v="関西１部２課"/>
    <s v="高砂市役所"/>
    <s v="676-8501"/>
    <s v="兵庫県"/>
    <s v="高砂市荒井町千鳥１丁目１−１"/>
    <s v="ICT推進課"/>
    <s v="代野"/>
    <s v="079-443-9009"/>
    <m/>
    <s v="株式会社たけでん"/>
    <s v="541-0041"/>
    <s v="大阪府大阪市中央区北浜２－３－６"/>
    <s v="大阪環境ソリューション第一営業所"/>
    <s v="080-8342-7750"/>
    <m/>
    <s v="高砂市役所"/>
    <s v="676-8501 "/>
    <s v="兵庫県高砂市荒井町千鳥１丁目１−１"/>
    <s v="ICT推進課"/>
    <s v="079-443-9009"/>
    <m/>
    <n v="5"/>
    <s v="年間"/>
    <m/>
    <n v="1"/>
    <n v="22080"/>
    <n v="22080"/>
    <d v="2021-11-21T00:00:00"/>
    <d v="2021-12-01T00:00:00"/>
    <s v="～"/>
    <d v="2026-11-30T00:00:00"/>
  </r>
  <r>
    <x v="45"/>
    <s v="ＰＴ営・営業６部６課"/>
    <s v="兼藤"/>
    <s v="ＦＳＣ"/>
    <s v="関西１部２課"/>
    <s v="高砂市役所"/>
    <s v="676-8501"/>
    <s v="兵庫県"/>
    <s v="高砂市荒井町千鳥１丁目１−１"/>
    <s v="ICT推進課"/>
    <s v="代野"/>
    <s v="079-443-9009"/>
    <m/>
    <s v="株式会社たけでん"/>
    <s v="541-0041"/>
    <s v="大阪府大阪市中央区北浜２－３－６"/>
    <s v="大阪環境ソリューション第一営業所"/>
    <s v="080-8342-7750"/>
    <m/>
    <s v="高砂市役所"/>
    <s v="676-8501 "/>
    <s v="兵庫県高砂市荒井町千鳥１丁目１−１"/>
    <s v="ICT推進課"/>
    <s v="079-443-9009"/>
    <m/>
    <n v="5"/>
    <s v="年間"/>
    <m/>
    <n v="1"/>
    <n v="301200"/>
    <n v="301200"/>
    <d v="2021-11-21T00:00:00"/>
    <d v="2021-12-01T00:00:00"/>
    <s v="～"/>
    <d v="2026-11-30T00:00:00"/>
  </r>
  <r>
    <x v="46"/>
    <s v="ＰＴ営・営業５部５課"/>
    <s v="有村"/>
    <s v="ＦＳＣ"/>
    <s v="中日本部２課"/>
    <s v="株式会社九電工福王山太陽光発電所"/>
    <s v="510-1321"/>
    <s v="三重県"/>
    <s v="三重郡菰野町大字田口字福王山２４０４－３"/>
    <m/>
    <s v="藤崎"/>
    <s v="0593-25-7037"/>
    <m/>
    <s v="株式会社オートメイション・テクノロジー"/>
    <s v="851-0081"/>
    <s v="福岡県福岡市那の川1丁目24番地1号 九電工福岡支店ビル5F"/>
    <s v="インフラソリューション部"/>
    <s v="092-523-1700"/>
    <m/>
    <s v="株式会社九電工福王山太陽光発電所"/>
    <s v="810-0001"/>
    <s v="福岡県中央区天神一丁目9番17号福岡天神フコク生命ビル"/>
    <m/>
    <s v="092-534-5507"/>
    <m/>
    <n v="5"/>
    <s v="年間"/>
    <m/>
    <n v="1"/>
    <n v="116400"/>
    <n v="116400"/>
    <d v="2021-12-01T00:00:00"/>
    <d v="2022-06-01T00:00:00"/>
    <s v="～"/>
    <d v="2027-05-31T00:00:00"/>
  </r>
  <r>
    <x v="46"/>
    <s v="ＰＴ営・営業５部５課"/>
    <s v="有村"/>
    <s v="ＦＳＣ"/>
    <s v="中日本部２課"/>
    <s v="株式会社九電工福王山太陽光発電所"/>
    <s v="510-1321"/>
    <s v="三重県"/>
    <s v="三重郡菰野町大字田口字福王山２４０４－３"/>
    <m/>
    <s v="藤崎"/>
    <s v="0593-25-7037"/>
    <m/>
    <s v="株式会社オートメイション・テクノロジー"/>
    <s v="851-0081"/>
    <s v="福岡県福岡市那の川1丁目24番地1号 九電工福岡支店ビル5F"/>
    <s v="インフラソリューション部"/>
    <s v="092-523-1700"/>
    <m/>
    <s v="株式会社九電工福王山太陽光発電所"/>
    <s v="810-0001"/>
    <s v="福岡県中央区天神一丁目9番17号福岡天神フコク生命ビル"/>
    <m/>
    <s v="092-534-5507"/>
    <m/>
    <n v="5"/>
    <s v="年間"/>
    <m/>
    <n v="1"/>
    <n v="24060"/>
    <n v="24060"/>
    <d v="2021-12-01T00:00:00"/>
    <d v="2022-06-01T00:00:00"/>
    <s v="～"/>
    <d v="2027-05-31T00:00:00"/>
  </r>
  <r>
    <x v="46"/>
    <s v="ＰＴ営・営業５部５課"/>
    <s v="有村"/>
    <s v="ＦＳＣ"/>
    <s v="中日本部２課"/>
    <s v="株式会社九電工福王山太陽光発電所"/>
    <s v="510-1321"/>
    <s v="三重県"/>
    <s v="三重郡菰野町大字田口字福王山２４０４－３"/>
    <m/>
    <s v="藤崎"/>
    <s v="0593-25-7037"/>
    <m/>
    <s v="株式会社オートメイション・テクノロジー"/>
    <s v="851-0081"/>
    <s v="福岡県福岡市那の川1丁目24番地1号 九電工福岡支店ビル5F"/>
    <s v="インフラソリューション部"/>
    <s v="092-523-1700"/>
    <m/>
    <s v="株式会社九電工福王山太陽光発電所"/>
    <s v="810-0001"/>
    <s v="福岡県中央区天神一丁目9番17号福岡天神フコク生命ビル"/>
    <m/>
    <s v="092-534-5507"/>
    <m/>
    <n v="5"/>
    <s v="年間"/>
    <m/>
    <n v="1"/>
    <n v="24060"/>
    <n v="24060"/>
    <d v="2021-12-01T00:00:00"/>
    <d v="2022-06-01T00:00:00"/>
    <s v="～"/>
    <d v="2027-05-31T00:00:00"/>
  </r>
  <r>
    <x v="46"/>
    <s v="ＰＴ営・営業５部５課"/>
    <s v="有村"/>
    <s v="ＦＳＣ"/>
    <s v="中日本部２課"/>
    <s v="株式会社九電工福王山太陽光発電所"/>
    <s v="510-1321"/>
    <s v="三重県"/>
    <s v="三重郡菰野町大字田口字福王山２４０４－３"/>
    <m/>
    <s v="藤崎"/>
    <s v="0593-25-7037"/>
    <m/>
    <s v="株式会社オートメイション・テクノロジー"/>
    <s v="851-0081"/>
    <s v="福岡県福岡市那の川1丁目24番地1号 九電工福岡支店ビル5F"/>
    <s v="インフラソリューション部"/>
    <s v="092-523-1700"/>
    <m/>
    <s v="株式会社九電工福王山太陽光発電所"/>
    <s v="810-0001"/>
    <s v="福岡県中央区天神一丁目9番17号福岡天神フコク生命ビル"/>
    <m/>
    <s v="092-534-5507"/>
    <m/>
    <n v="5"/>
    <s v="年間"/>
    <m/>
    <n v="1"/>
    <n v="24060"/>
    <n v="24060"/>
    <d v="2021-12-01T00:00:00"/>
    <d v="2022-06-01T00:00:00"/>
    <s v="～"/>
    <d v="2027-05-31T00:00:00"/>
  </r>
  <r>
    <x v="46"/>
    <s v="ＰＴ営・営業５部５課"/>
    <s v="有村"/>
    <s v="ＦＳＣ"/>
    <s v="中日本部２課"/>
    <s v="株式会社九電工福王山太陽光発電所"/>
    <s v="510-1321"/>
    <s v="三重県"/>
    <s v="三重郡菰野町大字田口字福王山２４０４－３"/>
    <m/>
    <s v="藤崎"/>
    <s v="0593-25-7037"/>
    <m/>
    <s v="株式会社オートメイション・テクノロジー"/>
    <s v="851-0081"/>
    <s v="福岡県福岡市那の川1丁目24番地1号 九電工福岡支店ビル5F"/>
    <s v="インフラソリューション部"/>
    <s v="092-523-1700"/>
    <m/>
    <s v="株式会社九電工福王山太陽光発電所"/>
    <s v="810-0001"/>
    <s v="福岡県中央区天神一丁目9番17号福岡天神フコク生命ビル"/>
    <m/>
    <s v="092-534-5507"/>
    <m/>
    <n v="5"/>
    <s v="年間"/>
    <m/>
    <n v="1"/>
    <n v="24060"/>
    <n v="24060"/>
    <d v="2021-12-01T00:00:00"/>
    <d v="2022-06-01T00:00:00"/>
    <s v="～"/>
    <d v="2027-05-31T00:00:00"/>
  </r>
  <r>
    <x v="47"/>
    <s v="ＰＴ営・ＳＯＬ営・営業２部３課"/>
    <s v="田中"/>
    <s v="ＦＳＣ"/>
    <s v="関西１部２課"/>
    <s v="株式会社　瀬田月輪自動車教習所"/>
    <s v="520-2152"/>
    <s v="滋賀県"/>
    <s v="大津市月輪１丁目６−１"/>
    <m/>
    <s v="前原"/>
    <s v="077-545-2222"/>
    <m/>
    <s v="ジィ・アンド・ジィ株式会社"/>
    <s v="651-0086"/>
    <s v="兵庫県神戸市中央区磯上通４丁目１−６"/>
    <s v="IT事業部システム営業部"/>
    <s v="078-222-1041"/>
    <m/>
    <s v="株式会社　瀬田月輪自動車教習所"/>
    <s v="520-2152"/>
    <s v="滋賀県大津市月輪１丁目６−１"/>
    <m/>
    <s v="077-545-2222"/>
    <m/>
    <n v="5"/>
    <s v="年間"/>
    <m/>
    <n v="1"/>
    <n v="32400"/>
    <n v="32400"/>
    <d v="2022-01-01T00:00:00"/>
    <d v="2022-01-24T00:00:00"/>
    <s v="～"/>
    <d v="2027-01-23T00:00:00"/>
  </r>
  <r>
    <x v="47"/>
    <s v="ＰＴ営・ＳＯＬ営・営業２部３課"/>
    <s v="田中"/>
    <s v="ＦＳＣ"/>
    <s v="関西１部２課"/>
    <s v="株式会社　瀬田月輪自動車教習所"/>
    <s v="520-2152"/>
    <s v="滋賀県"/>
    <s v="大津市月輪１丁目６−１"/>
    <m/>
    <s v="前原"/>
    <s v="077-545-2222"/>
    <m/>
    <s v="ジィ・アンド・ジィ株式会社"/>
    <s v="651-0086"/>
    <s v="兵庫県神戸市中央区磯上通４丁目１−６"/>
    <s v="IT事業部システム営業部"/>
    <s v="078-222-1041"/>
    <m/>
    <s v="株式会社　瀬田月輪自動車教習所"/>
    <s v="520-2152"/>
    <s v="滋賀県大津市月輪１丁目６−１"/>
    <m/>
    <s v="077-545-2222"/>
    <m/>
    <n v="5"/>
    <s v="年間"/>
    <m/>
    <n v="1"/>
    <n v="70800"/>
    <n v="70800"/>
    <d v="2022-01-01T00:00:00"/>
    <d v="2022-01-24T00:00:00"/>
    <s v="～"/>
    <d v="2027-01-23T00:00:00"/>
  </r>
  <r>
    <x v="48"/>
    <s v="ＰＴ営・ＰＴ営・営業４部２課"/>
    <s v="萩谷"/>
    <s v="ＦＳＣ"/>
    <s v="首都圏２部１課"/>
    <s v="ラピスセミコンダクタ"/>
    <s v="222-8575"/>
    <s v="神奈川県"/>
    <s v="横浜市港北区新横浜２－４－８"/>
    <s v="管理本部管理部情報システムグループ"/>
    <s v="菊池　英二"/>
    <s v="045-476-9257"/>
    <m/>
    <s v="株式会社　稲沢商会"/>
    <s v="110-0015"/>
    <s v="東京都台東区東上野3丁目35番9号　本池田ビル３F"/>
    <s v="東京支店営業部"/>
    <s v="03-6803-0173"/>
    <m/>
    <s v="ラピスセミコンダクタ株式会社"/>
    <s v="222-8575"/>
    <s v="神奈川県横浜市港北区新横浜２－４－８"/>
    <s v="管理本部管理部情報システムグループ"/>
    <s v="045-476-9257"/>
    <m/>
    <n v="5"/>
    <s v="年間"/>
    <m/>
    <n v="1"/>
    <n v="113400"/>
    <n v="113400"/>
    <d v="2022-02-01T00:00:00"/>
    <d v="2022-03-01T00:00:00"/>
    <s v="～"/>
    <d v="2027-02-28T00:00:00"/>
  </r>
  <r>
    <x v="48"/>
    <s v="ＰＴ営・ＰＴ営・営業４部２課"/>
    <s v="萩谷"/>
    <s v="ＦＳＣ"/>
    <s v="首都圏２部１課"/>
    <s v="ラピスセミコンダクタ"/>
    <s v="222-8575"/>
    <s v="神奈川県"/>
    <s v="横浜市港北区新横浜２－４－８"/>
    <s v="管理本部管理部情報システムグループ"/>
    <s v="菊池　英二"/>
    <s v="045-476-9257"/>
    <m/>
    <s v="株式会社　稲沢商会"/>
    <s v="110-0015"/>
    <s v="東京都台東区東上野3丁目35番9号　本池田ビル３F"/>
    <s v="東京支店営業部"/>
    <s v="03-6803-0173"/>
    <m/>
    <s v="ラピスセミコンダクタ株式会社"/>
    <s v="222-8575"/>
    <s v="神奈川県横浜市港北区新横浜２－４－８"/>
    <s v="管理本部管理部情報システムグループ"/>
    <s v="045-476-9257"/>
    <m/>
    <n v="5"/>
    <s v="年間"/>
    <m/>
    <n v="1"/>
    <n v="28800"/>
    <n v="28800"/>
    <d v="2022-02-01T00:00:00"/>
    <d v="2022-03-01T00:00:00"/>
    <s v="～"/>
    <d v="2027-02-28T00:00:00"/>
  </r>
  <r>
    <x v="48"/>
    <s v="ＰＴ営・ＰＴ営・営業４部２課"/>
    <s v="萩谷"/>
    <s v="ＦＳＣ"/>
    <s v="首都圏２部１課"/>
    <s v="ラピスセミコンダクタ"/>
    <s v="222-8575"/>
    <s v="神奈川県"/>
    <s v="横浜市港北区新横浜２－４－８"/>
    <s v="管理本部管理部情報システムグループ"/>
    <s v="菊池　英二"/>
    <s v="045-476-9257"/>
    <m/>
    <s v="株式会社　稲沢商会"/>
    <s v="110-0015"/>
    <s v="東京都台東区東上野3丁目35番9号　本池田ビル３F"/>
    <s v="東京支店営業部"/>
    <s v="03-6803-0173"/>
    <m/>
    <s v="ラピスセミコンダクタ株式会社"/>
    <s v="222-8575"/>
    <s v="神奈川県横浜市港北区新横浜２－４－８"/>
    <s v="管理本部管理部情報システムグループ"/>
    <s v="045-476-9257"/>
    <m/>
    <n v="5"/>
    <s v="年間"/>
    <m/>
    <n v="1"/>
    <n v="28800"/>
    <n v="28800"/>
    <d v="2022-02-01T00:00:00"/>
    <d v="2022-03-01T00:00:00"/>
    <s v="～"/>
    <d v="2027-02-28T00:00:00"/>
  </r>
  <r>
    <x v="48"/>
    <s v="ＰＴ営・ＰＴ営・営業４部２課"/>
    <s v="萩谷"/>
    <s v="ＦＳＣ"/>
    <s v="首都圏２部１課"/>
    <s v="ラピスセミコンダクタ"/>
    <s v="222-8575"/>
    <s v="神奈川県"/>
    <s v="横浜市港北区新横浜２－４－８"/>
    <s v="管理本部管理部情報システムグループ"/>
    <s v="菊池　英二"/>
    <s v="045-476-9257"/>
    <m/>
    <s v="株式会社　稲沢商会"/>
    <s v="110-0015"/>
    <s v="東京都台東区東上野3丁目35番9号　本池田ビル３F"/>
    <s v="東京支店営業部"/>
    <s v="03-6803-0173"/>
    <m/>
    <s v="ラピスセミコンダクタ株式会社"/>
    <s v="222-8575"/>
    <s v="神奈川県横浜市港北区新横浜２－４－８"/>
    <s v="管理本部管理部情報システムグループ"/>
    <s v="045-476-9257"/>
    <m/>
    <n v="5"/>
    <s v="年間"/>
    <m/>
    <n v="1"/>
    <n v="33000"/>
    <n v="33000"/>
    <d v="2022-02-01T00:00:00"/>
    <d v="2022-03-01T00:00:00"/>
    <s v="～"/>
    <d v="2027-02-28T00:00:00"/>
  </r>
  <r>
    <x v="48"/>
    <s v="ＰＴ営・ＰＴ営・営業４部２課"/>
    <s v="萩谷"/>
    <s v="ＦＳＣ"/>
    <s v="首都圏２部１課"/>
    <s v="ラピスセミコンダクタ"/>
    <s v="222-8575"/>
    <s v="神奈川県"/>
    <s v="横浜市港北区新横浜２－４－８"/>
    <s v="管理本部管理部情報システムグループ"/>
    <s v="菊池　英二"/>
    <s v="045-476-9257"/>
    <m/>
    <s v="株式会社　稲沢商会"/>
    <s v="110-0015"/>
    <s v="東京都台東区東上野3丁目35番9号　本池田ビル３F"/>
    <s v="東京支店営業部"/>
    <s v="03-6803-0173"/>
    <m/>
    <s v="ラピスセミコンダクタ株式会社"/>
    <s v="222-8575"/>
    <s v="神奈川県横浜市港北区新横浜２－４－８"/>
    <s v="管理本部管理部情報システムグループ"/>
    <s v="045-476-9257"/>
    <m/>
    <n v="5"/>
    <s v="年間"/>
    <m/>
    <n v="1"/>
    <n v="33000"/>
    <n v="33000"/>
    <d v="2022-02-01T00:00:00"/>
    <d v="2022-03-01T00:00:00"/>
    <s v="～"/>
    <d v="2027-02-28T00:00:00"/>
  </r>
  <r>
    <x v="49"/>
    <s v="ＰＴ営・ＳＯＬ営・営業３部２課"/>
    <s v="井上"/>
    <s v="ＦＳＣ"/>
    <s v="九州部１課"/>
    <s v="株式会社レベルファイブ"/>
    <s v="810-0022"/>
    <s v="福岡県"/>
    <s v="福岡市中央区薬院1-1-1 薬院ビジネスガーデン"/>
    <s v="テクニカルグループ システム管理チーム"/>
    <s v="松尾 一成"/>
    <s v="092-737-2555"/>
    <m/>
    <s v="SB C&amp;S株式会社"/>
    <s v="105-7529"/>
    <s v="東京都港区海岸１－７－１　東京ポートシティ竹芝オフィスタワー"/>
    <m/>
    <s v="03-6775-9600"/>
    <m/>
    <s v="株式会社レベルファイブ"/>
    <s v="810-0022"/>
    <s v="福岡県福岡市中央区薬院1-1-1 薬院ビジネスガーデン"/>
    <s v="テクニカルグループ システム管理チーム"/>
    <s v="092-737-2555"/>
    <m/>
    <n v="5"/>
    <s v="年間"/>
    <m/>
    <n v="1"/>
    <n v="11400"/>
    <n v="11400"/>
    <d v="2022-03-01T00:00:00"/>
    <d v="2022-03-08T00:00:00"/>
    <s v="～"/>
    <d v="2027-03-07T00:00:00"/>
  </r>
  <r>
    <x v="49"/>
    <s v="ＰＴ営・ＳＯＬ営・営業３部２課"/>
    <s v="井上"/>
    <s v="ＦＳＣ"/>
    <s v="九州部１課"/>
    <s v="株式会社レベルファイブ"/>
    <s v="810-0022"/>
    <s v="福岡県"/>
    <s v="福岡市中央区薬院1-1-1 薬院ビジネスガーデン"/>
    <s v="テクニカルグループ システム管理チーム"/>
    <s v="松尾 一成"/>
    <s v="092-737-2555"/>
    <m/>
    <s v="SB C&amp;S株式会社"/>
    <s v="105-7529"/>
    <s v="東京都港区海岸１－７－１　東京ポートシティ竹芝オフィスタワー"/>
    <m/>
    <s v="03-6775-9600"/>
    <m/>
    <s v="株式会社レベルファイブ"/>
    <s v="810-0022"/>
    <s v="福岡県福岡市中央区薬院1-1-1 薬院ビジネスガーデン"/>
    <s v="テクニカルグループ システム管理チーム"/>
    <s v="092-737-2555"/>
    <m/>
    <n v="5"/>
    <s v="年間"/>
    <m/>
    <n v="1"/>
    <n v="11400"/>
    <n v="11400"/>
    <d v="2022-03-01T00:00:00"/>
    <d v="2022-03-08T00:00:00"/>
    <s v="～"/>
    <d v="2027-03-07T00:00:00"/>
  </r>
  <r>
    <x v="49"/>
    <s v="ＰＴ営・ＳＯＬ営・営業３部２課"/>
    <s v="井上"/>
    <s v="ＦＳＣ"/>
    <s v="九州部１課"/>
    <s v="株式会社レベルファイブ"/>
    <s v="810-0022"/>
    <s v="福岡県"/>
    <s v="福岡市中央区薬院1-1-1 薬院ビジネスガーデン"/>
    <s v="テクニカルグループ システム管理チーム"/>
    <s v="松尾 一成"/>
    <s v="092-737-2555"/>
    <m/>
    <s v="SB C&amp;S株式会社"/>
    <s v="105-7529"/>
    <s v="東京都港区海岸１－７－１　東京ポートシティ竹芝オフィスタワー"/>
    <m/>
    <s v="03-6775-9600"/>
    <m/>
    <s v="株式会社レベルファイブ"/>
    <s v="810-0022"/>
    <s v="福岡県福岡市中央区薬院1-1-1 薬院ビジネスガーデン"/>
    <s v="テクニカルグループ システム管理チーム"/>
    <s v="092-737-2555"/>
    <m/>
    <n v="5"/>
    <s v="年間"/>
    <m/>
    <n v="1"/>
    <n v="11400"/>
    <n v="11400"/>
    <d v="2022-03-01T00:00:00"/>
    <d v="2022-03-08T00:00:00"/>
    <s v="～"/>
    <d v="2027-03-07T00:00:00"/>
  </r>
  <r>
    <x v="49"/>
    <s v="ＰＴ営・ＳＯＬ営・営業３部２課"/>
    <s v="井上"/>
    <s v="ＦＳＣ"/>
    <s v="九州部１課"/>
    <s v="株式会社レベルファイブ"/>
    <s v="810-0022"/>
    <s v="福岡県"/>
    <s v="福岡市中央区薬院1-1-1 薬院ビジネスガーデン"/>
    <s v="テクニカルグループ システム管理チーム"/>
    <s v="松尾 一成"/>
    <s v="092-737-2555"/>
    <m/>
    <s v="SB C&amp;S株式会社"/>
    <s v="105-7529"/>
    <s v="東京都港区海岸１－７－１　東京ポートシティ竹芝オフィスタワー"/>
    <m/>
    <s v="03-6775-9600"/>
    <m/>
    <s v="株式会社レベルファイブ"/>
    <s v="810-0022"/>
    <s v="福岡県福岡市中央区薬院1-1-1 薬院ビジネスガーデン"/>
    <s v="テクニカルグループ システム管理チーム"/>
    <s v="092-737-2555"/>
    <m/>
    <n v="5"/>
    <s v="年間"/>
    <m/>
    <n v="1"/>
    <n v="11400"/>
    <n v="11400"/>
    <d v="2022-03-01T00:00:00"/>
    <d v="2022-03-08T00:00:00"/>
    <s v="～"/>
    <d v="2027-03-07T00:00:00"/>
  </r>
  <r>
    <x v="49"/>
    <s v="ＰＴ営・ＳＯＬ営・営業３部２課"/>
    <s v="井上"/>
    <s v="ＦＳＣ"/>
    <s v="九州部１課"/>
    <s v="株式会社レベルファイブ"/>
    <s v="810-0022"/>
    <s v="福岡県"/>
    <s v="福岡市中央区薬院1-1-1 薬院ビジネスガーデン"/>
    <s v="テクニカルグループ システム管理チーム"/>
    <s v="松尾 一成"/>
    <s v="092-737-2555"/>
    <m/>
    <s v="SB C&amp;S株式会社"/>
    <s v="105-7529"/>
    <s v="東京都港区海岸１－７－１　東京ポートシティ竹芝オフィスタワー"/>
    <m/>
    <s v="03-6775-9600"/>
    <m/>
    <s v="株式会社レベルファイブ"/>
    <s v="810-0022"/>
    <s v="福岡県福岡市中央区薬院1-1-1 薬院ビジネスガーデン"/>
    <s v="テクニカルグループ システム管理チーム"/>
    <s v="092-737-2555"/>
    <m/>
    <n v="5"/>
    <s v="年間"/>
    <m/>
    <n v="1"/>
    <n v="11400"/>
    <n v="11400"/>
    <d v="2022-03-01T00:00:00"/>
    <d v="2022-03-08T00:00:00"/>
    <s v="～"/>
    <d v="2027-03-07T00:00:00"/>
  </r>
  <r>
    <x v="49"/>
    <s v="ＰＴ営・ＳＯＬ営・営業３部２課"/>
    <s v="井上"/>
    <s v="ＦＳＣ"/>
    <s v="九州部１課"/>
    <s v="株式会社レベルファイブ"/>
    <s v="810-0022"/>
    <s v="福岡県"/>
    <s v="福岡市中央区薬院1-1-1 薬院ビジネスガーデン"/>
    <s v="テクニカルグループ システム管理チーム"/>
    <s v="松尾 一成"/>
    <s v="092-737-2555"/>
    <m/>
    <s v="SB C&amp;S株式会社"/>
    <s v="105-7529"/>
    <s v="東京都港区海岸１－７－１　東京ポートシティ竹芝オフィスタワー"/>
    <m/>
    <s v="03-6775-9600"/>
    <m/>
    <s v="株式会社レベルファイブ"/>
    <s v="810-0022"/>
    <s v="福岡県福岡市中央区薬院1-1-1 薬院ビジネスガーデン"/>
    <s v="テクニカルグループ システム管理チーム"/>
    <s v="092-737-2555"/>
    <m/>
    <n v="5"/>
    <s v="年間"/>
    <m/>
    <n v="1"/>
    <n v="11400"/>
    <n v="11400"/>
    <d v="2022-03-01T00:00:00"/>
    <d v="2022-03-08T00:00:00"/>
    <s v="～"/>
    <d v="2027-03-07T00:00:00"/>
  </r>
  <r>
    <x v="49"/>
    <s v="ＰＴ営・ＳＯＬ営・営業３部２課"/>
    <s v="井上"/>
    <s v="ＦＳＣ"/>
    <s v="九州部１課"/>
    <s v="株式会社レベルファイブ"/>
    <s v="810-0022"/>
    <s v="福岡県"/>
    <s v="福岡市中央区薬院1-1-1 薬院ビジネスガーデン"/>
    <s v="テクニカルグループ システム管理チーム"/>
    <s v="松尾 一成"/>
    <s v="092-737-2555"/>
    <m/>
    <s v="SB C&amp;S株式会社"/>
    <s v="105-7529"/>
    <s v="東京都港区海岸１－７－１　東京ポートシティ竹芝オフィスタワー"/>
    <m/>
    <s v="03-6775-9600"/>
    <m/>
    <s v="株式会社レベルファイブ"/>
    <s v="810-0022"/>
    <s v="福岡県福岡市中央区薬院1-1-1 薬院ビジネスガーデン"/>
    <s v="テクニカルグループ システム管理チーム"/>
    <s v="092-737-2555"/>
    <m/>
    <n v="5"/>
    <s v="年間"/>
    <m/>
    <n v="1"/>
    <n v="11400"/>
    <n v="11400"/>
    <d v="2022-03-01T00:00:00"/>
    <d v="2022-03-08T00:00:00"/>
    <s v="～"/>
    <d v="2027-03-07T00:00:00"/>
  </r>
  <r>
    <x v="49"/>
    <s v="ＰＴ営・ＳＯＬ営・営業３部２課"/>
    <s v="井上"/>
    <s v="ＦＳＣ"/>
    <s v="九州部１課"/>
    <s v="株式会社レベルファイブ"/>
    <s v="810-0022"/>
    <s v="福岡県"/>
    <s v="福岡市中央区薬院1-1-1 薬院ビジネスガーデン"/>
    <s v="テクニカルグループ システム管理チーム"/>
    <s v="松尾 一成"/>
    <s v="092-737-2555"/>
    <m/>
    <s v="SB C&amp;S株式会社"/>
    <s v="105-7529"/>
    <s v="東京都港区海岸１－７－１　東京ポートシティ竹芝オフィスタワー"/>
    <m/>
    <s v="03-6775-9600"/>
    <m/>
    <s v="株式会社レベルファイブ"/>
    <s v="810-0022"/>
    <s v="福岡県福岡市中央区薬院1-1-1 薬院ビジネスガーデン"/>
    <s v="テクニカルグループ システム管理チーム"/>
    <s v="092-737-2555"/>
    <m/>
    <n v="5"/>
    <s v="年間"/>
    <m/>
    <n v="1"/>
    <n v="11400"/>
    <n v="11400"/>
    <d v="2022-03-01T00:00:00"/>
    <d v="2022-03-08T00:00:00"/>
    <s v="～"/>
    <d v="2027-03-07T00:00:00"/>
  </r>
  <r>
    <x v="49"/>
    <s v="ＰＴ営・ＳＯＬ営・営業３部２課"/>
    <s v="井上"/>
    <s v="ＦＳＣ"/>
    <s v="九州部１課"/>
    <s v="株式会社レベルファイブ"/>
    <s v="810-0022"/>
    <s v="福岡県"/>
    <s v="福岡市中央区薬院1-1-1 薬院ビジネスガーデン"/>
    <s v="テクニカルグループ システム管理チーム"/>
    <s v="松尾 一成"/>
    <s v="092-737-2555"/>
    <m/>
    <s v="SB C&amp;S株式会社"/>
    <s v="105-7529"/>
    <s v="東京都港区海岸１－７－１　東京ポートシティ竹芝オフィスタワー"/>
    <m/>
    <s v="03-6775-9600"/>
    <m/>
    <s v="株式会社レベルファイブ"/>
    <s v="810-0022"/>
    <s v="福岡県福岡市中央区薬院1-1-1 薬院ビジネスガーデン"/>
    <s v="テクニカルグループ システム管理チーム"/>
    <s v="092-737-2555"/>
    <m/>
    <n v="5"/>
    <s v="年間"/>
    <m/>
    <n v="1"/>
    <n v="96600"/>
    <n v="96600"/>
    <d v="2022-03-01T00:00:00"/>
    <d v="2022-03-08T00:00:00"/>
    <s v="～"/>
    <d v="2027-03-07T00:00:00"/>
  </r>
  <r>
    <x v="50"/>
    <s v="ＰＴ営・ＰＴ営・営業６部９課"/>
    <s v="遠藤"/>
    <s v="ＦＳＣ"/>
    <s v="首都圏２部１課"/>
    <s v="全国信用協同組合連合会　千葉メインセンター"/>
    <s v="270-1412"/>
    <s v="千葉県"/>
    <s v="白石桜台1-2"/>
    <s v="システム業務部"/>
    <s v="土門　祐子"/>
    <s v="047-497-7300"/>
    <m/>
    <s v="パナソニックLSネットワークス株式会社"/>
    <s v="105-0021"/>
    <s v="東京都港区東新橋2-12-7"/>
    <s v="東日本営業部営業第三課"/>
    <s v="03-6402-5301"/>
    <m/>
    <s v="全国信用協同組合連合会　千葉メインセンター"/>
    <s v="270-1412"/>
    <s v="千葉県白石桜台1-2"/>
    <s v="システム業務部"/>
    <s v="047-497-7300"/>
    <m/>
    <n v="5"/>
    <s v="年間"/>
    <m/>
    <n v="1"/>
    <n v="24000"/>
    <n v="24000"/>
    <d v="2022-03-01T00:00:00"/>
    <d v="2022-03-01T00:00:00"/>
    <s v="～"/>
    <d v="2027-02-28T00:00:00"/>
  </r>
  <r>
    <x v="50"/>
    <s v="ＰＴ営・ＰＴ営・営業６部９課"/>
    <s v="遠藤"/>
    <s v="ＦＳＣ"/>
    <s v="首都圏２部１課"/>
    <s v="全国信用協同組合連合会　千葉メインセンター"/>
    <s v="270-1412"/>
    <s v="千葉県"/>
    <s v="白石桜台1-2"/>
    <s v="システム業務部"/>
    <s v="土門　祐子"/>
    <s v="047-497-7300"/>
    <m/>
    <s v="パナソニックLSネットワークス株式会社"/>
    <s v="105-0021"/>
    <s v="東京都港区東新橋2-12-7"/>
    <s v="東日本営業部営業第三課"/>
    <s v="03-6402-5301"/>
    <m/>
    <s v="全国信用協同組合連合会　千葉メインセンター"/>
    <s v="270-1412"/>
    <s v="千葉県白石桜台1-2"/>
    <s v="システム業務部"/>
    <s v="047-497-7300"/>
    <m/>
    <n v="5"/>
    <s v="年間"/>
    <m/>
    <n v="1"/>
    <n v="24000"/>
    <n v="24000"/>
    <d v="2022-03-01T00:00:00"/>
    <d v="2022-03-01T00:00:00"/>
    <s v="～"/>
    <d v="2027-02-28T00:00:00"/>
  </r>
  <r>
    <x v="50"/>
    <s v="ＰＴ営・ＰＴ営・営業６部９課"/>
    <s v="遠藤"/>
    <s v="ＦＳＣ"/>
    <s v="首都圏２部１課"/>
    <s v="全国信用協同組合連合会　千葉メインセンター"/>
    <s v="270-1412"/>
    <s v="千葉県"/>
    <s v="白石桜台1-2"/>
    <s v="システム業務部"/>
    <s v="土門　祐子"/>
    <s v="047-497-7300"/>
    <m/>
    <s v="パナソニックLSネットワークス株式会社"/>
    <s v="105-0021"/>
    <s v="東京都港区東新橋2-12-7"/>
    <s v="東日本営業部営業第三課"/>
    <s v="03-6402-5301"/>
    <m/>
    <s v="全国信用協同組合連合会　千葉メインセンター"/>
    <s v="270-1412"/>
    <s v="千葉県白石桜台1-2"/>
    <s v="システム業務部"/>
    <s v="047-497-7300"/>
    <m/>
    <n v="5"/>
    <s v="年間"/>
    <m/>
    <n v="1"/>
    <n v="21180"/>
    <n v="21180"/>
    <d v="2022-03-01T00:00:00"/>
    <d v="2022-03-01T00:00:00"/>
    <s v="～"/>
    <d v="2027-02-28T00:00:00"/>
  </r>
  <r>
    <x v="50"/>
    <s v="ＰＴ営・ＰＴ営・営業６部９課"/>
    <s v="遠藤"/>
    <s v="ＦＳＣ"/>
    <s v="首都圏２部１課"/>
    <s v="全国信用協同組合連合会　千葉メインセンター"/>
    <s v="270-1412"/>
    <s v="千葉県"/>
    <s v="白石桜台1-2"/>
    <s v="システム業務部"/>
    <s v="土門　祐子"/>
    <s v="047-497-7300"/>
    <m/>
    <s v="パナソニックLSネットワークス株式会社"/>
    <s v="105-0021"/>
    <s v="東京都港区東新橋2-12-7"/>
    <s v="東日本営業部営業第三課"/>
    <s v="03-6402-5301"/>
    <m/>
    <s v="全国信用協同組合連合会　千葉メインセンター"/>
    <s v="270-1412"/>
    <s v="千葉県白石桜台1-2"/>
    <s v="システム業務部"/>
    <s v="047-497-7300"/>
    <m/>
    <n v="5"/>
    <s v="年間"/>
    <m/>
    <n v="1"/>
    <n v="21180"/>
    <n v="21180"/>
    <d v="2022-03-01T00:00:00"/>
    <d v="2022-03-01T00:00:00"/>
    <s v="～"/>
    <d v="2027-02-28T00:00:00"/>
  </r>
  <r>
    <x v="50"/>
    <s v="ＰＴ営・ＰＴ営・営業６部９課"/>
    <s v="遠藤"/>
    <s v="ＦＳＣ"/>
    <s v="首都圏２部１課"/>
    <s v="全国信用協同組合連合会　千葉メインセンター"/>
    <s v="270-1412"/>
    <s v="千葉県"/>
    <s v="白石桜台1-2"/>
    <s v="システム業務部"/>
    <s v="土門　祐子"/>
    <s v="047-497-7300"/>
    <m/>
    <s v="パナソニックLSネットワークス株式会社"/>
    <s v="105-0021"/>
    <s v="東京都港区東新橋2-12-7"/>
    <s v="東日本営業部営業第三課"/>
    <s v="03-6402-5301"/>
    <m/>
    <s v="全国信用協同組合連合会　千葉メインセンター"/>
    <s v="270-1412"/>
    <s v="千葉県白石桜台1-2"/>
    <s v="システム業務部"/>
    <s v="047-497-7300"/>
    <m/>
    <n v="5"/>
    <s v="年間"/>
    <m/>
    <n v="1"/>
    <n v="24000"/>
    <n v="24000"/>
    <d v="2022-03-01T00:00:00"/>
    <d v="2022-03-01T00:00:00"/>
    <s v="～"/>
    <d v="2027-02-28T00:00:00"/>
  </r>
  <r>
    <x v="50"/>
    <s v="ＰＴ営・ＰＴ営・営業６部９課"/>
    <s v="遠藤"/>
    <s v="ＦＳＣ"/>
    <s v="首都圏２部１課"/>
    <s v="全国信用協同組合連合会　千葉メインセンター"/>
    <s v="270-1412"/>
    <s v="千葉県"/>
    <s v="白石桜台1-2"/>
    <s v="システム業務部"/>
    <s v="土門　祐子"/>
    <s v="047-497-7300"/>
    <m/>
    <s v="パナソニックLSネットワークス株式会社"/>
    <s v="105-0021"/>
    <s v="東京都港区東新橋2-12-7"/>
    <s v="東日本営業部営業第三課"/>
    <s v="03-6402-5301"/>
    <m/>
    <s v="全国信用協同組合連合会　千葉メインセンター"/>
    <s v="270-1412"/>
    <s v="千葉県白石桜台1-2"/>
    <s v="システム業務部"/>
    <s v="047-497-7300"/>
    <m/>
    <n v="5"/>
    <s v="年間"/>
    <m/>
    <n v="1"/>
    <n v="86400"/>
    <n v="86400"/>
    <d v="2022-03-01T00:00:00"/>
    <d v="2022-03-01T00:00:00"/>
    <s v="～"/>
    <d v="2027-02-28T00:00:00"/>
  </r>
  <r>
    <x v="50"/>
    <s v="ＰＴ営・ＰＴ営・営業６部９課"/>
    <s v="遠藤"/>
    <s v="ＦＳＣ"/>
    <s v="首都圏２部１課"/>
    <s v="全国信用協同組合連合会　千葉メインセンター"/>
    <s v="270-1412"/>
    <s v="千葉県"/>
    <s v="白石桜台1-2"/>
    <s v="システム業務部"/>
    <s v="土門　祐子"/>
    <s v="047-497-7300"/>
    <m/>
    <s v="パナソニックLSネットワークス株式会社"/>
    <s v="105-0021"/>
    <s v="東京都港区東新橋2-12-7"/>
    <s v="東日本営業部営業第三課"/>
    <s v="03-6402-5301"/>
    <m/>
    <s v="全国信用協同組合連合会　千葉メインセンター"/>
    <s v="270-1412"/>
    <s v="千葉県白石桜台1-2"/>
    <s v="システム業務部"/>
    <s v="047-497-7300"/>
    <m/>
    <n v="5"/>
    <s v="年間"/>
    <m/>
    <n v="1"/>
    <n v="21180"/>
    <n v="21180"/>
    <d v="2022-03-01T00:00:00"/>
    <d v="2022-03-01T00:00:00"/>
    <s v="～"/>
    <d v="2027-02-28T00:00:00"/>
  </r>
  <r>
    <x v="50"/>
    <s v="ＰＴ営・ＰＴ営・営業６部９課"/>
    <s v="遠藤"/>
    <s v="ＦＳＣ"/>
    <s v="首都圏２部１課"/>
    <s v="全国信用協同組合連合会　千葉メインセンター"/>
    <s v="270-1412"/>
    <s v="千葉県"/>
    <s v="白石桜台1-2"/>
    <s v="システム業務部"/>
    <s v="土門　祐子"/>
    <s v="047-497-7300"/>
    <m/>
    <s v="パナソニックLSネットワークス株式会社"/>
    <s v="105-0021"/>
    <s v="東京都港区東新橋2-12-7"/>
    <s v="東日本営業部営業第三課"/>
    <s v="03-6402-5301"/>
    <m/>
    <s v="全国信用協同組合連合会　千葉メインセンター"/>
    <s v="270-1412"/>
    <s v="千葉県白石桜台1-2"/>
    <s v="システム業務部"/>
    <s v="047-497-7300"/>
    <m/>
    <n v="5"/>
    <s v="年間"/>
    <m/>
    <n v="1"/>
    <n v="21180"/>
    <n v="21180"/>
    <d v="2022-03-01T00:00:00"/>
    <d v="2022-03-01T00:00:00"/>
    <s v="～"/>
    <d v="2027-02-28T00:00:00"/>
  </r>
  <r>
    <x v="50"/>
    <s v="ＰＴ営・ＰＴ営・営業６部９課"/>
    <s v="遠藤"/>
    <s v="ＦＳＣ"/>
    <s v="首都圏２部１課"/>
    <s v="全国信用協同組合連合会　千葉メインセンター"/>
    <s v="270-1412"/>
    <s v="千葉県"/>
    <s v="白石桜台1-2"/>
    <s v="システム業務部"/>
    <s v="土門　祐子"/>
    <s v="047-497-7300"/>
    <m/>
    <s v="パナソニックLSネットワークス株式会社"/>
    <s v="105-0021"/>
    <s v="東京都港区東新橋2-12-7"/>
    <s v="東日本営業部営業第三課"/>
    <s v="03-6402-5301"/>
    <m/>
    <s v="全国信用協同組合連合会　千葉メインセンター"/>
    <s v="270-1412"/>
    <s v="千葉県白石桜台1-2"/>
    <s v="システム業務部"/>
    <s v="047-497-7300"/>
    <m/>
    <n v="5"/>
    <s v="年間"/>
    <m/>
    <n v="1"/>
    <n v="375000"/>
    <n v="375000"/>
    <d v="2022-03-01T00:00:00"/>
    <d v="2022-03-01T00:00:00"/>
    <s v="～"/>
    <d v="2027-02-28T00:00:00"/>
  </r>
  <r>
    <x v="51"/>
    <s v="営業本・通信Ｓ部１課"/>
    <s v="吉田"/>
    <s v="ＦＳＣ"/>
    <s v="首都圏２部１課"/>
    <s v="株式会社NTTデータ"/>
    <s v="143-0023"/>
    <s v="東京都"/>
    <s v="大田区山王1丁目3-5"/>
    <s v="一金本　保険ITB事業部"/>
    <s v="鈴木　裕之"/>
    <s v="050-5546-2208"/>
    <m/>
    <s v="NTTデータカスタマサービス株式会社"/>
    <s v="135-8178"/>
    <s v="東京都江東区豊洲3-3-9　豊洲センタービルアネックス　31F"/>
    <s v="ファシリティエンジニアリング事業部　"/>
    <s v="080-1046-6102"/>
    <m/>
    <s v="株式会社NTTデータ"/>
    <s v="143-0023"/>
    <s v="東京都大田区山王1丁目3-5"/>
    <s v="一金本　保険ITB事業部"/>
    <s v="050-5546-2208"/>
    <m/>
    <n v="5"/>
    <s v="年間"/>
    <m/>
    <n v="1"/>
    <n v="21180"/>
    <n v="21180"/>
    <d v="2022-03-01T00:00:00"/>
    <d v="2022-03-31T00:00:00"/>
    <s v="～"/>
    <d v="2027-03-30T00:00:00"/>
  </r>
  <r>
    <x v="51"/>
    <s v="営業本・通信Ｓ部１課"/>
    <s v="吉田"/>
    <s v="ＦＳＣ"/>
    <s v="首都圏２部１課"/>
    <s v="株式会社NTTデータ"/>
    <s v="143-0023"/>
    <s v="東京都"/>
    <s v="大田区山王1丁目3-5"/>
    <s v="一金本　保険ITB事業部"/>
    <s v="鈴木　裕之"/>
    <s v="050-5546-2208"/>
    <m/>
    <s v="NTTデータカスタマサービス株式会社"/>
    <s v="135-8178"/>
    <s v="東京都江東区豊洲3-3-9　豊洲センタービルアネックス　31F"/>
    <s v="ファシリティエンジニアリング事業部　"/>
    <s v="080-1046-6102"/>
    <m/>
    <s v="株式会社NTTデータ"/>
    <s v="143-0023"/>
    <s v="東京都大田区山王1丁目3-5"/>
    <s v="一金本　保険ITB事業部"/>
    <s v="050-5546-2208"/>
    <m/>
    <n v="5"/>
    <s v="年間"/>
    <m/>
    <n v="1"/>
    <n v="21180"/>
    <n v="21180"/>
    <d v="2022-03-01T00:00:00"/>
    <d v="2022-03-31T00:00:00"/>
    <s v="～"/>
    <d v="2027-03-30T00:00:00"/>
  </r>
  <r>
    <x v="51"/>
    <s v="営業本・通信Ｓ部１課"/>
    <s v="吉田"/>
    <s v="ＦＳＣ"/>
    <s v="首都圏２部１課"/>
    <s v="株式会社NTTデータ"/>
    <s v="143-0023"/>
    <s v="東京都"/>
    <s v="大田区山王1丁目3-5"/>
    <s v="一金本　保険ITB事業部"/>
    <s v="鈴木　裕之"/>
    <s v="050-5546-2208"/>
    <m/>
    <s v="NTTデータカスタマサービス株式会社"/>
    <s v="135-8178"/>
    <s v="東京都江東区豊洲3-3-9　豊洲センタービルアネックス　31F"/>
    <s v="ファシリティエンジニアリング事業部　"/>
    <s v="080-1046-6102"/>
    <m/>
    <s v="株式会社NTTデータ"/>
    <s v="143-0023"/>
    <s v="東京都大田区山王1丁目3-5"/>
    <s v="一金本　保険ITB事業部"/>
    <s v="050-5546-2208"/>
    <m/>
    <n v="5"/>
    <s v="年間"/>
    <m/>
    <n v="1"/>
    <n v="21180"/>
    <n v="21180"/>
    <d v="2022-03-01T00:00:00"/>
    <d v="2022-03-31T00:00:00"/>
    <s v="～"/>
    <d v="2027-03-30T00:00:00"/>
  </r>
  <r>
    <x v="51"/>
    <s v="営業本・通信Ｓ部１課"/>
    <s v="吉田"/>
    <s v="ＦＳＣ"/>
    <s v="首都圏２部１課"/>
    <s v="株式会社NTTデータ"/>
    <s v="143-0023"/>
    <s v="東京都"/>
    <s v="大田区山王1丁目3-5"/>
    <s v="一金本　保険ITB事業部"/>
    <s v="鈴木　裕之"/>
    <s v="050-5546-2208"/>
    <m/>
    <s v="NTTデータカスタマサービス株式会社"/>
    <s v="135-8178"/>
    <s v="東京都江東区豊洲3-3-9　豊洲センタービルアネックス　31F"/>
    <s v="ファシリティエンジニアリング事業部　"/>
    <s v="080-1046-6102"/>
    <m/>
    <s v="株式会社NTTデータ"/>
    <s v="143-0023"/>
    <s v="東京都大田区山王1丁目3-5"/>
    <s v="一金本　保険ITB事業部"/>
    <s v="050-5546-2208"/>
    <m/>
    <n v="5"/>
    <s v="年間"/>
    <m/>
    <n v="1"/>
    <n v="21180"/>
    <n v="21180"/>
    <d v="2022-03-01T00:00:00"/>
    <d v="2022-03-31T00:00:00"/>
    <s v="～"/>
    <d v="2027-03-30T00:00:00"/>
  </r>
  <r>
    <x v="51"/>
    <s v="営業本・通信Ｓ部１課"/>
    <s v="吉田"/>
    <s v="ＦＳＣ"/>
    <s v="首都圏２部１課"/>
    <s v="株式会社NTTデータ"/>
    <s v="143-0023"/>
    <s v="東京都"/>
    <s v="大田区山王1丁目3-5"/>
    <s v="一金本　保険ITB事業部"/>
    <s v="鈴木　裕之"/>
    <s v="050-5546-2208"/>
    <m/>
    <s v="NTTデータカスタマサービス株式会社"/>
    <s v="135-8178"/>
    <s v="東京都江東区豊洲3-3-9　豊洲センタービルアネックス　31F"/>
    <s v="ファシリティエンジニアリング事業部　"/>
    <s v="080-1046-6102"/>
    <m/>
    <s v="株式会社NTTデータ"/>
    <s v="143-0023"/>
    <s v="東京都大田区山王1丁目3-5"/>
    <s v="一金本　保険ITB事業部"/>
    <s v="050-5546-2208"/>
    <m/>
    <n v="5"/>
    <s v="年間"/>
    <m/>
    <n v="1"/>
    <n v="21180"/>
    <n v="21180"/>
    <d v="2022-03-01T00:00:00"/>
    <d v="2022-03-31T00:00:00"/>
    <s v="～"/>
    <d v="2027-03-30T00:00:00"/>
  </r>
  <r>
    <x v="51"/>
    <s v="営業本・通信Ｓ部１課"/>
    <s v="吉田"/>
    <s v="ＦＳＣ"/>
    <s v="首都圏２部１課"/>
    <s v="株式会社NTTデータ"/>
    <s v="143-0023"/>
    <s v="東京都"/>
    <s v="大田区山王1丁目3-5"/>
    <s v="一金本　保険ITB事業部"/>
    <s v="鈴木　裕之"/>
    <s v="050-5546-2208"/>
    <m/>
    <s v="NTTデータカスタマサービス株式会社"/>
    <s v="135-8178"/>
    <s v="東京都江東区豊洲3-3-9　豊洲センタービルアネックス　31F"/>
    <s v="ファシリティエンジニアリング事業部　"/>
    <s v="080-1046-6102"/>
    <m/>
    <s v="株式会社NTTデータ"/>
    <s v="143-0023"/>
    <s v="東京都大田区山王1丁目3-5"/>
    <s v="一金本　保険ITB事業部"/>
    <s v="050-5546-2208"/>
    <m/>
    <n v="5"/>
    <s v="年間"/>
    <m/>
    <n v="1"/>
    <n v="21180"/>
    <n v="21180"/>
    <d v="2022-03-01T00:00:00"/>
    <d v="2022-03-31T00:00:00"/>
    <s v="～"/>
    <d v="2027-03-30T00:00:00"/>
  </r>
  <r>
    <x v="51"/>
    <s v="営業本・通信Ｓ部１課"/>
    <s v="吉田"/>
    <s v="ＦＳＣ"/>
    <s v="首都圏２部１課"/>
    <s v="株式会社NTTデータ"/>
    <s v="143-0023"/>
    <s v="東京都"/>
    <s v="大田区山王1丁目3-5"/>
    <s v="一金本　保険ITB事業部"/>
    <s v="鈴木　裕之"/>
    <s v="050-5546-2208"/>
    <m/>
    <s v="NTTデータカスタマサービス株式会社"/>
    <s v="135-8178"/>
    <s v="東京都江東区豊洲3-3-9　豊洲センタービルアネックス　31F"/>
    <s v="ファシリティエンジニアリング事業部　"/>
    <s v="080-1046-6102"/>
    <m/>
    <s v="株式会社NTTデータ"/>
    <s v="143-0023"/>
    <s v="東京都大田区山王1丁目3-5"/>
    <s v="一金本　保険ITB事業部"/>
    <s v="050-5546-2208"/>
    <m/>
    <n v="5"/>
    <s v="年間"/>
    <m/>
    <n v="1"/>
    <n v="24000"/>
    <n v="24000"/>
    <d v="2022-03-01T00:00:00"/>
    <d v="2022-03-31T00:00:00"/>
    <s v="～"/>
    <d v="2027-03-30T00:00:00"/>
  </r>
  <r>
    <x v="51"/>
    <s v="営業本・通信Ｓ部１課"/>
    <s v="吉田"/>
    <s v="ＦＳＣ"/>
    <s v="首都圏２部１課"/>
    <s v="株式会社NTTデータ"/>
    <s v="143-0023"/>
    <s v="東京都"/>
    <s v="大田区山王1丁目3-5"/>
    <s v="一金本　保険ITB事業部"/>
    <s v="鈴木　裕之"/>
    <s v="050-5546-2208"/>
    <m/>
    <s v="NTTデータカスタマサービス株式会社"/>
    <s v="135-8178"/>
    <s v="東京都江東区豊洲3-3-9　豊洲センタービルアネックス　31F"/>
    <s v="ファシリティエンジニアリング事業部　"/>
    <s v="080-1046-6102"/>
    <m/>
    <s v="株式会社NTTデータ"/>
    <s v="143-0023"/>
    <s v="東京都大田区山王1丁目3-5"/>
    <s v="一金本　保険ITB事業部"/>
    <s v="050-5546-2208"/>
    <m/>
    <n v="5"/>
    <s v="年間"/>
    <m/>
    <n v="1"/>
    <n v="429000"/>
    <n v="429000"/>
    <d v="2022-03-01T00:00:00"/>
    <d v="2022-03-31T00:00:00"/>
    <s v="～"/>
    <d v="2027-03-30T00:00:00"/>
  </r>
  <r>
    <x v="51"/>
    <s v="営業本・通信Ｓ部１課"/>
    <s v="吉田"/>
    <s v="ＦＳＣ"/>
    <s v="首都圏２部１課"/>
    <s v="株式会社NTTデータ"/>
    <s v="143-0023"/>
    <s v="東京都"/>
    <s v="大田区山王1丁目3-5"/>
    <s v="一金本　保険ITB事業部"/>
    <s v="鈴木　裕之"/>
    <s v="050-5546-2208"/>
    <m/>
    <s v="NTTデータカスタマサービス株式会社"/>
    <s v="135-8178"/>
    <s v="東京都江東区豊洲3-3-9　豊洲センタービルアネックス　31F"/>
    <s v="ファシリティエンジニアリング事業部　"/>
    <s v="080-1046-6102"/>
    <m/>
    <s v="株式会社NTTデータ"/>
    <s v="143-0023"/>
    <s v="東京都大田区山王1丁目3-5"/>
    <s v="一金本　保険ITB事業部"/>
    <s v="050-5546-2208"/>
    <m/>
    <n v="5"/>
    <s v="年間"/>
    <m/>
    <n v="1"/>
    <n v="88800"/>
    <n v="88800"/>
    <d v="2022-03-01T00:00:00"/>
    <d v="2022-03-31T00:00:00"/>
    <s v="～"/>
    <d v="2027-03-30T00:00:00"/>
  </r>
  <r>
    <x v="51"/>
    <s v="営業本・通信Ｓ部１課"/>
    <s v="吉田"/>
    <s v="ＦＳＣ"/>
    <s v="首都圏２部１課"/>
    <s v="株式会社NTTデータ"/>
    <s v="143-0023"/>
    <s v="東京都"/>
    <s v="大田区山王1丁目3-5"/>
    <s v="一金本　保険ITB事業部"/>
    <s v="鈴木　裕之"/>
    <s v="050-5546-2208"/>
    <m/>
    <s v="NTTデータカスタマサービス株式会社"/>
    <s v="135-8178"/>
    <s v="東京都江東区豊洲3-3-9　豊洲センタービルアネックス　31F"/>
    <s v="ファシリティエンジニアリング事業部　"/>
    <s v="080-1046-6102"/>
    <m/>
    <s v="株式会社NTTデータ"/>
    <s v="143-0023"/>
    <s v="東京都大田区山王1丁目3-5"/>
    <s v="一金本　保険ITB事業部"/>
    <s v="050-5546-2208"/>
    <m/>
    <n v="5"/>
    <s v="年間"/>
    <m/>
    <n v="1"/>
    <n v="108000"/>
    <n v="108000"/>
    <d v="2022-03-01T00:00:00"/>
    <d v="2022-03-31T00:00:00"/>
    <s v="～"/>
    <d v="2027-03-30T00:00:00"/>
  </r>
  <r>
    <x v="51"/>
    <s v="営業本・通信Ｓ部１課"/>
    <s v="吉田"/>
    <s v="ＦＳＣ"/>
    <s v="首都圏２部１課"/>
    <s v="株式会社NTTデータ"/>
    <s v="143-0023"/>
    <s v="東京都"/>
    <s v="大田区山王1丁目3-5"/>
    <s v="一金本　保険ITB事業部"/>
    <s v="鈴木　裕之"/>
    <s v="050-5546-2208"/>
    <m/>
    <s v="NTTデータカスタマサービス株式会社"/>
    <s v="135-8178"/>
    <s v="東京都江東区豊洲3-3-9　豊洲センタービルアネックス　31F"/>
    <s v="ファシリティエンジニアリング事業部　"/>
    <s v="080-1046-6102"/>
    <m/>
    <s v="株式会社NTTデータ"/>
    <s v="143-0023"/>
    <s v="東京都大田区山王1丁目3-5"/>
    <s v="一金本　保険ITB事業部"/>
    <s v="050-5546-2208"/>
    <m/>
    <n v="5"/>
    <s v="年間"/>
    <m/>
    <n v="1"/>
    <n v="108000"/>
    <n v="108000"/>
    <d v="2022-03-01T00:00:00"/>
    <d v="2022-03-31T00:00:00"/>
    <s v="～"/>
    <d v="2027-03-30T00:00:00"/>
  </r>
  <r>
    <x v="51"/>
    <s v="営業本・通信Ｓ部１課"/>
    <s v="吉田"/>
    <s v="ＦＳＣ"/>
    <s v="首都圏２部１課"/>
    <s v="株式会社NTTデータ"/>
    <s v="143-0023"/>
    <s v="東京都"/>
    <s v="大田区山王1丁目3-5"/>
    <s v="一金本　保険ITB事業部"/>
    <s v="鈴木　裕之"/>
    <s v="050-5546-2208"/>
    <m/>
    <s v="NTTデータカスタマサービス株式会社"/>
    <s v="135-8178"/>
    <s v="東京都江東区豊洲3-3-9　豊洲センタービルアネックス　31F"/>
    <s v="ファシリティエンジニアリング事業部　"/>
    <s v="080-1046-6102"/>
    <m/>
    <s v="株式会社NTTデータ"/>
    <s v="143-0023"/>
    <s v="東京都大田区山王1丁目3-5"/>
    <s v="一金本　保険ITB事業部"/>
    <s v="050-5546-2208"/>
    <m/>
    <n v="5"/>
    <s v="年間"/>
    <m/>
    <n v="1"/>
    <n v="108000"/>
    <n v="108000"/>
    <d v="2022-03-01T00:00:00"/>
    <d v="2022-03-31T00:00:00"/>
    <s v="～"/>
    <d v="2027-03-30T00:00:00"/>
  </r>
  <r>
    <x v="51"/>
    <s v="営業本・通信Ｓ部１課"/>
    <s v="吉田"/>
    <s v="ＦＳＣ"/>
    <s v="首都圏２部１課"/>
    <s v="株式会社NTTデータ"/>
    <s v="143-0023"/>
    <s v="東京都"/>
    <s v="大田区山王1丁目3-5"/>
    <s v="一金本　保険ITB事業部"/>
    <s v="鈴木　裕之"/>
    <s v="050-5546-2208"/>
    <m/>
    <s v="NTTデータカスタマサービス株式会社"/>
    <s v="135-8178"/>
    <s v="東京都江東区豊洲3-3-9　豊洲センタービルアネックス　31F"/>
    <s v="ファシリティエンジニアリング事業部　"/>
    <s v="080-1046-6102"/>
    <m/>
    <s v="株式会社NTTデータ"/>
    <s v="143-0023"/>
    <s v="東京都大田区山王1丁目3-5"/>
    <s v="一金本　保険ITB事業部"/>
    <s v="050-5546-2208"/>
    <m/>
    <n v="5"/>
    <s v="年間"/>
    <m/>
    <n v="1"/>
    <n v="108000"/>
    <n v="108000"/>
    <d v="2022-03-01T00:00:00"/>
    <d v="2022-03-31T00:00:00"/>
    <s v="～"/>
    <d v="2027-03-30T00:00:00"/>
  </r>
  <r>
    <x v="51"/>
    <s v="営業本・通信Ｓ部１課"/>
    <s v="吉田"/>
    <s v="ＦＳＣ"/>
    <s v="首都圏２部１課"/>
    <s v="株式会社NTTデータ"/>
    <s v="143-0023"/>
    <s v="東京都"/>
    <s v="大田区山王1丁目3-5"/>
    <s v="一金本　保険ITB事業部"/>
    <s v="鈴木　裕之"/>
    <s v="050-5546-2208"/>
    <m/>
    <s v="NTTデータカスタマサービス株式会社"/>
    <s v="135-8178"/>
    <s v="東京都江東区豊洲3-3-9　豊洲センタービルアネックス　31F"/>
    <s v="ファシリティエンジニアリング事業部　"/>
    <s v="080-1046-6102"/>
    <m/>
    <s v="株式会社NTTデータ"/>
    <s v="143-0023"/>
    <s v="東京都大田区山王1丁目3-5"/>
    <s v="一金本　保険ITB事業部"/>
    <s v="050-5546-2208"/>
    <m/>
    <n v="5"/>
    <s v="年間"/>
    <m/>
    <n v="1"/>
    <n v="108000"/>
    <n v="108000"/>
    <d v="2022-03-01T00:00:00"/>
    <d v="2022-03-31T00:00:00"/>
    <s v="～"/>
    <d v="2027-03-30T00:00:00"/>
  </r>
  <r>
    <x v="51"/>
    <s v="営業本・通信Ｓ部１課"/>
    <s v="吉田"/>
    <s v="ＦＳＣ"/>
    <s v="首都圏２部１課"/>
    <s v="株式会社NTTデータ"/>
    <s v="143-0023"/>
    <s v="東京都"/>
    <s v="大田区山王1丁目3-5"/>
    <s v="一金本　保険ITB事業部"/>
    <s v="鈴木　裕之"/>
    <s v="050-5546-2208"/>
    <m/>
    <s v="NTTデータカスタマサービス株式会社"/>
    <s v="135-8178"/>
    <s v="東京都江東区豊洲3-3-9　豊洲センタービルアネックス　31F"/>
    <s v="ファシリティエンジニアリング事業部　"/>
    <s v="080-1046-6102"/>
    <m/>
    <s v="株式会社NTTデータ"/>
    <s v="143-0023"/>
    <s v="東京都大田区山王1丁目3-5"/>
    <s v="一金本　保険ITB事業部"/>
    <s v="050-5546-2208"/>
    <m/>
    <n v="5"/>
    <s v="年間"/>
    <m/>
    <n v="1"/>
    <n v="108000"/>
    <n v="108000"/>
    <d v="2022-03-01T00:00:00"/>
    <d v="2022-03-31T00:00:00"/>
    <s v="～"/>
    <d v="2027-03-30T00:00:00"/>
  </r>
  <r>
    <x v="51"/>
    <s v="営業本・通信Ｓ部１課"/>
    <s v="吉田"/>
    <s v="ＦＳＣ"/>
    <s v="首都圏２部１課"/>
    <s v="株式会社NTTデータ"/>
    <s v="143-0023"/>
    <s v="東京都"/>
    <s v="大田区山王1丁目3-5"/>
    <s v="一金本　保険ITB事業部"/>
    <s v="鈴木　裕之"/>
    <s v="050-5546-2208"/>
    <m/>
    <s v="NTTデータカスタマサービス株式会社"/>
    <s v="135-8178"/>
    <s v="東京都江東区豊洲3-3-9　豊洲センタービルアネックス　31F"/>
    <s v="ファシリティエンジニアリング事業部　"/>
    <s v="080-1046-6102"/>
    <m/>
    <s v="株式会社NTTデータ"/>
    <s v="143-0023"/>
    <s v="東京都大田区山王1丁目3-5"/>
    <s v="一金本　保険ITB事業部"/>
    <s v="050-5546-2208"/>
    <m/>
    <n v="5"/>
    <s v="年間"/>
    <m/>
    <n v="1"/>
    <n v="108000"/>
    <n v="108000"/>
    <d v="2022-03-01T00:00:00"/>
    <d v="2022-03-31T00:00:00"/>
    <s v="～"/>
    <d v="2027-03-30T00:00:00"/>
  </r>
  <r>
    <x v="51"/>
    <s v="営業本・通信Ｓ部１課"/>
    <s v="吉田"/>
    <s v="ＦＳＣ"/>
    <s v="首都圏２部１課"/>
    <s v="株式会社NTTデータ"/>
    <s v="143-0023"/>
    <s v="東京都"/>
    <s v="大田区山王1丁目3-5"/>
    <s v="一金本　保険ITB事業部"/>
    <s v="鈴木　裕之"/>
    <s v="050-5546-2208"/>
    <m/>
    <s v="NTTデータカスタマサービス株式会社"/>
    <s v="135-8178"/>
    <s v="東京都江東区豊洲3-3-9　豊洲センタービルアネックス　31F"/>
    <s v="ファシリティエンジニアリング事業部　"/>
    <s v="080-1046-6102"/>
    <m/>
    <s v="株式会社NTTデータ"/>
    <s v="143-0023"/>
    <s v="東京都大田区山王1丁目3-5"/>
    <s v="一金本　保険ITB事業部"/>
    <s v="050-5546-2208"/>
    <m/>
    <n v="5"/>
    <s v="年間"/>
    <m/>
    <n v="1"/>
    <n v="108000"/>
    <n v="108000"/>
    <d v="2022-03-01T00:00:00"/>
    <d v="2022-03-31T00:00:00"/>
    <s v="～"/>
    <d v="2027-03-30T00:00:00"/>
  </r>
  <r>
    <x v="52"/>
    <s v="ＰＴ営・ＰＴ営・営業６部９課"/>
    <s v="遠藤"/>
    <s v="ＦＳＣ"/>
    <s v="中四国部２課"/>
    <s v="全国信用協同組合連合会　広島センター"/>
    <s v="732-0816"/>
    <s v="広島県"/>
    <s v="広島市南区比治山本町11－20"/>
    <s v="システム業務部"/>
    <s v="土門　祐子"/>
    <s v="047-497-7300"/>
    <m/>
    <s v="パナソニックLSネットワークス株式会社"/>
    <s v="105-0021"/>
    <s v="東京都港区東新橋2-12-7"/>
    <s v="東日本営業部営業第三課"/>
    <s v="03-6402-5301"/>
    <m/>
    <s v="全国信用協同組合連合会　広島センター"/>
    <s v="732-0816"/>
    <s v="広島県広島市南区比治山本町11－20"/>
    <s v="システム業務部"/>
    <s v="047-497-7300"/>
    <m/>
    <n v="5"/>
    <s v="年間"/>
    <m/>
    <n v="1"/>
    <n v="21180"/>
    <n v="21180"/>
    <d v="2022-03-01T00:00:00"/>
    <d v="2022-03-01T00:00:00"/>
    <s v="～"/>
    <d v="2027-02-28T00:00:00"/>
  </r>
  <r>
    <x v="52"/>
    <s v="ＰＴ営・ＰＴ営・営業６部９課"/>
    <s v="遠藤"/>
    <s v="ＦＳＣ"/>
    <s v="中四国部２課"/>
    <s v="全国信用協同組合連合会　広島センター"/>
    <s v="732-0816"/>
    <s v="広島県"/>
    <s v="広島市南区比治山本町11－20"/>
    <s v="システム業務部"/>
    <s v="土門　祐子"/>
    <s v="047-497-7300"/>
    <m/>
    <s v="パナソニックLSネットワークス株式会社"/>
    <s v="105-0021"/>
    <s v="東京都港区東新橋2-12-7"/>
    <s v="東日本営業部営業第三課"/>
    <s v="03-6402-5301"/>
    <m/>
    <s v="全国信用協同組合連合会　広島センター"/>
    <s v="732-0816"/>
    <s v="広島県広島市南区比治山本町11－20"/>
    <s v="システム業務部"/>
    <s v="047-497-7300"/>
    <m/>
    <n v="5"/>
    <s v="年間"/>
    <m/>
    <n v="1"/>
    <n v="21180"/>
    <n v="21180"/>
    <d v="2022-03-01T00:00:00"/>
    <d v="2022-03-01T00:00:00"/>
    <s v="～"/>
    <d v="2027-02-28T00:00:00"/>
  </r>
  <r>
    <x v="52"/>
    <s v="ＰＴ営・ＰＴ営・営業６部９課"/>
    <s v="遠藤"/>
    <s v="ＦＳＣ"/>
    <s v="中四国部２課"/>
    <s v="全国信用協同組合連合会　広島センター"/>
    <s v="732-0816"/>
    <s v="広島県"/>
    <s v="広島市南区比治山本町11－20"/>
    <s v="システム業務部"/>
    <s v="土門　祐子"/>
    <s v="047-497-7300"/>
    <m/>
    <s v="パナソニックLSネットワークス株式会社"/>
    <s v="105-0021"/>
    <s v="東京都港区東新橋2-12-7"/>
    <s v="東日本営業部営業第三課"/>
    <s v="03-6402-5301"/>
    <m/>
    <s v="全国信用協同組合連合会　広島センター"/>
    <s v="732-0816"/>
    <s v="広島県広島市南区比治山本町11－20"/>
    <s v="システム業務部"/>
    <s v="047-497-7300"/>
    <m/>
    <n v="5"/>
    <s v="年間"/>
    <m/>
    <n v="1"/>
    <n v="86400"/>
    <n v="86400"/>
    <d v="2022-03-01T00:00:00"/>
    <d v="2022-03-01T00:00:00"/>
    <s v="～"/>
    <d v="2027-02-28T00:00:00"/>
  </r>
  <r>
    <x v="52"/>
    <s v="ＰＴ営・ＰＴ営・営業６部９課"/>
    <s v="遠藤"/>
    <s v="ＦＳＣ"/>
    <s v="中四国部２課"/>
    <s v="全国信用協同組合連合会　広島センター"/>
    <s v="732-0816"/>
    <s v="広島県"/>
    <s v="広島市南区比治山本町11－20"/>
    <s v="システム業務部"/>
    <s v="土門　祐子"/>
    <s v="047-497-7300"/>
    <m/>
    <s v="パナソニックLSネットワークス株式会社"/>
    <s v="105-0021"/>
    <s v="東京都港区東新橋2-12-7"/>
    <s v="東日本営業部営業第三課"/>
    <s v="03-6402-5301"/>
    <m/>
    <s v="全国信用協同組合連合会　広島センター"/>
    <s v="732-0816"/>
    <s v="広島県広島市南区比治山本町11－20"/>
    <s v="システム業務部"/>
    <s v="047-497-7300"/>
    <m/>
    <n v="5"/>
    <s v="年間"/>
    <m/>
    <n v="1"/>
    <n v="24000"/>
    <n v="24000"/>
    <d v="2022-03-01T00:00:00"/>
    <d v="2022-03-01T00:00:00"/>
    <s v="～"/>
    <d v="2027-02-28T00:00:00"/>
  </r>
  <r>
    <x v="52"/>
    <s v="ＰＴ営・ＰＴ営・営業６部９課"/>
    <s v="遠藤"/>
    <s v="ＦＳＣ"/>
    <s v="中四国部２課"/>
    <s v="全国信用協同組合連合会　広島センター"/>
    <s v="732-0816"/>
    <s v="広島県"/>
    <s v="広島市南区比治山本町11－20"/>
    <s v="システム業務部"/>
    <s v="土門　祐子"/>
    <s v="047-497-7300"/>
    <m/>
    <s v="パナソニックLSネットワークス株式会社"/>
    <s v="105-0021"/>
    <s v="東京都港区東新橋2-12-7"/>
    <s v="東日本営業部営業第三課"/>
    <s v="03-6402-5301"/>
    <m/>
    <s v="全国信用協同組合連合会　広島センター"/>
    <s v="732-0816"/>
    <s v="広島県広島市南区比治山本町11－20"/>
    <s v="システム業務部"/>
    <s v="047-497-7300"/>
    <m/>
    <n v="5"/>
    <s v="年間"/>
    <m/>
    <n v="1"/>
    <n v="21180"/>
    <n v="21180"/>
    <d v="2022-03-01T00:00:00"/>
    <d v="2022-03-01T00:00:00"/>
    <s v="～"/>
    <d v="2027-02-28T00:00:00"/>
  </r>
  <r>
    <x v="52"/>
    <s v="ＰＴ営・ＰＴ営・営業６部９課"/>
    <s v="遠藤"/>
    <s v="ＦＳＣ"/>
    <s v="中四国部２課"/>
    <s v="全国信用協同組合連合会　広島センター"/>
    <s v="732-0816"/>
    <s v="広島県"/>
    <s v="広島市南区比治山本町11－20"/>
    <s v="システム業務部"/>
    <s v="土門　祐子"/>
    <s v="047-497-7300"/>
    <m/>
    <s v="パナソニックLSネットワークス株式会社"/>
    <s v="105-0021"/>
    <s v="東京都港区東新橋2-12-7"/>
    <s v="東日本営業部営業第三課"/>
    <s v="03-6402-5301"/>
    <m/>
    <s v="全国信用協同組合連合会　広島センター"/>
    <s v="732-0816"/>
    <s v="広島県広島市南区比治山本町11－20"/>
    <s v="システム業務部"/>
    <s v="047-497-7300"/>
    <m/>
    <n v="5"/>
    <s v="年間"/>
    <m/>
    <n v="1"/>
    <n v="301200"/>
    <n v="301200"/>
    <d v="2022-03-01T00:00:00"/>
    <d v="2022-03-01T00:00:00"/>
    <s v="～"/>
    <d v="2027-02-28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21180"/>
    <n v="2118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21180"/>
    <n v="2118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21180"/>
    <n v="2118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21180"/>
    <n v="2118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21180"/>
    <n v="2118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21180"/>
    <n v="2118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21180"/>
    <n v="2118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21180"/>
    <n v="2118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21180"/>
    <n v="2118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21180"/>
    <n v="2118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21180"/>
    <n v="2118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21180"/>
    <n v="2118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21180"/>
    <n v="2118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21180"/>
    <n v="2118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238200"/>
    <n v="23820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88800"/>
    <n v="8880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108000"/>
    <n v="10800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108000"/>
    <n v="10800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108000"/>
    <n v="10800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108000"/>
    <n v="10800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108000"/>
    <n v="10800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108000"/>
    <n v="10800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108000"/>
    <n v="10800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108000"/>
    <n v="10800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108000"/>
    <n v="10800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108000"/>
    <n v="10800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108000"/>
    <n v="10800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108000"/>
    <n v="10800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108000"/>
    <n v="108000"/>
    <d v="2022-03-01T00:00:00"/>
    <d v="2022-03-31T00:00:00"/>
    <s v="～"/>
    <d v="2027-03-30T00:00:00"/>
  </r>
  <r>
    <x v="53"/>
    <s v="ＰＴ営・ＰＴ営・営業６部９課"/>
    <s v="遠藤"/>
    <s v="ＦＳＣ"/>
    <s v="首都圏２部１課"/>
    <s v="株式会社NTTドコモ"/>
    <s v="102-8578"/>
    <s v="東京都"/>
    <s v="千代田区紀尾井町４－１ ニューオータニガーデンコート"/>
    <s v="情報システム部"/>
    <s v="高橋　美弥子"/>
    <s v="070-4921-3090"/>
    <m/>
    <s v="パナソニックLSネットワークス株式会社"/>
    <s v="105-0021"/>
    <s v="東京都港区東新橋2-12-7"/>
    <s v="東日本営業部営業第三課"/>
    <s v="03-6402-5301"/>
    <m/>
    <s v="株式会社NTTドコモ"/>
    <s v="102-8578"/>
    <s v="東京都千代田区紀尾井町４－１ ニューオータニガーデンコート"/>
    <s v="情報システム部"/>
    <s v="070-4921-3090"/>
    <m/>
    <n v="5"/>
    <s v="年間"/>
    <m/>
    <n v="1"/>
    <n v="108000"/>
    <n v="108000"/>
    <d v="2022-03-01T00:00:00"/>
    <d v="2022-03-31T00:00:00"/>
    <s v="～"/>
    <d v="2027-03-30T00:00:00"/>
  </r>
  <r>
    <x v="54"/>
    <s v="ＦＳＣ・関西１部２課"/>
    <s v="児玉"/>
    <s v="ＦＳＣ"/>
    <s v="首都圏２部１課"/>
    <s v="企業年金ビジネスサービス株式会社　東京事業所"/>
    <s v="104-0053"/>
    <s v="東京都"/>
    <s v="中央区晴海１丁目８−１０　晴海アイランド　トリトンスクエア　オフィスタワーX棟　27Ｆ"/>
    <s v="企画総務部"/>
    <m/>
    <m/>
    <m/>
    <s v="OKIクロステック株式会社"/>
    <s v="541-0051"/>
    <s v="大阪府大阪市中央区備後町2-6-8サンライズビル7階"/>
    <s v="関西支社営業部営業第二課"/>
    <s v="06-6266-7722"/>
    <m/>
    <s v="企業年金ビジネスサービス株式会社"/>
    <s v="541-0042"/>
    <s v="東京都中央区晴海１丁目８−１０"/>
    <s v="企画総務部"/>
    <m/>
    <m/>
    <n v="5"/>
    <s v="年間"/>
    <m/>
    <n v="1"/>
    <n v="375000"/>
    <n v="375000"/>
    <d v="2022-02-01T00:00:00"/>
    <d v="2022-02-01T00:00:00"/>
    <s v="～"/>
    <d v="2027-01-31T00:00:00"/>
  </r>
  <r>
    <x v="54"/>
    <s v="ＦＳＣ・関西１部２課"/>
    <s v="児玉"/>
    <s v="ＦＳＣ"/>
    <s v="首都圏２部１課"/>
    <s v="企業年金ビジネスサービス株式会社　東京事業所"/>
    <s v="104-0053"/>
    <s v="東京都"/>
    <s v="中央区晴海１丁目８−１０　晴海アイランド　トリトンスクエア　オフィスタワーX棟　27Ｆ"/>
    <s v="企画総務部"/>
    <m/>
    <m/>
    <m/>
    <s v="OKIクロステック株式会社"/>
    <s v="541-0051"/>
    <s v="大阪府大阪市中央区備後町2-6-8サンライズビル7階"/>
    <s v="関西支社営業部営業第二課"/>
    <s v="06-6266-7722"/>
    <m/>
    <s v="企業年金ビジネスサービス株式会社"/>
    <s v="541-0042"/>
    <s v="東京都中央区晴海１丁目８−１０"/>
    <s v="企画総務部"/>
    <m/>
    <m/>
    <n v="5"/>
    <s v="年間"/>
    <m/>
    <n v="1"/>
    <n v="13200"/>
    <n v="13200"/>
    <d v="2022-02-01T00:00:00"/>
    <d v="2022-02-01T00:00:00"/>
    <s v="～"/>
    <d v="2027-01-31T00:00:00"/>
  </r>
  <r>
    <x v="55"/>
    <s v="ＰＴ営・ＰＴ営・営業６部９課"/>
    <s v="遠藤"/>
    <s v="ＦＳ総括部"/>
    <s v="ＦＳ総括部・東日本部３課"/>
    <s v="東根市役所"/>
    <s v="999-3795"/>
    <s v="山形県"/>
    <s v="東根市中央1-1-1"/>
    <s v="総務部 庶務課 情報統計係"/>
    <s v="松田"/>
    <s v="0237-42-1111"/>
    <m/>
    <s v="パナソニックEWネットワークス株式会社"/>
    <s v="105-0021"/>
    <s v="東京都港区東新橋2-12-7"/>
    <s v="東日本営業二部営業第一課"/>
    <s v="03-6402-5301"/>
    <m/>
    <s v="東根市役所"/>
    <s v="999-3795"/>
    <s v="山形県東根市中央1-1-1"/>
    <s v="総務部 庶務課 情報統計係"/>
    <s v="0237-42-1111"/>
    <m/>
    <n v="5"/>
    <s v="年"/>
    <m/>
    <n v="1"/>
    <n v="113400"/>
    <n v="113400"/>
    <d v="2022-04-01T00:00:00"/>
    <d v="2022-04-01T00:00:00"/>
    <s v="～"/>
    <d v="2027-03-31T00:00:00"/>
  </r>
  <r>
    <x v="55"/>
    <s v="ＰＴ営・ＰＴ営・営業６部９課"/>
    <s v="遠藤"/>
    <s v="ＦＳ総括部"/>
    <s v="ＦＳ総括部・東日本部３課"/>
    <s v="東根市役所"/>
    <s v="999-3795"/>
    <s v="山形県"/>
    <s v="東根市中央1-1-1"/>
    <s v="総務部 庶務課 情報統計係"/>
    <s v="松田"/>
    <s v="0237-42-1111"/>
    <m/>
    <s v="パナソニックEWネットワークス株式会社"/>
    <s v="105-0021"/>
    <s v="東京都港区東新橋2-12-7"/>
    <s v="東日本営業二部営業第一課"/>
    <s v="03-6402-5301"/>
    <m/>
    <s v="東根市役所"/>
    <s v="999-3795"/>
    <s v="山形県東根市中央1-1-1"/>
    <s v="総務部 庶務課 情報統計係"/>
    <s v="0237-42-1111"/>
    <m/>
    <n v="5"/>
    <s v="年"/>
    <m/>
    <n v="1"/>
    <n v="20220"/>
    <n v="20220"/>
    <d v="2022-04-01T00:00:00"/>
    <d v="2022-04-01T00:00:00"/>
    <s v="～"/>
    <d v="2027-03-31T00:00:00"/>
  </r>
  <r>
    <x v="56"/>
    <s v="ＰＢ営・通信Ｓ部１課"/>
    <s v="吉田"/>
    <s v="ＦＳ総括部"/>
    <s v="首都圏２部１課"/>
    <s v="株式会社NTTデータ"/>
    <s v="108-0073"/>
    <s v="東京都"/>
    <s v="港区三田４-１９-１５　NTTDATA三田ビルB1階"/>
    <s v="第一金融事業本部郵政・政策金融事業部 企画開発統括部 ビジネス企画担当"/>
    <s v="村上　涼太郎"/>
    <s v="050-5546-8137"/>
    <m/>
    <s v="NTTデータカスタマサービス株式会社"/>
    <s v="135-8178"/>
    <s v="東京都江東区豊洲3-3-9　豊洲センタービルアネックス　31階"/>
    <s v="ファシリティエンジニアリング事業部"/>
    <s v="050-3616-7951"/>
    <m/>
    <s v="株式会社NTTデータ"/>
    <s v="108-0073"/>
    <s v="東京都港区三田４-１９-１５　NTTDATA三田ビルB1階"/>
    <s v="第一金融事業本部郵政・政策金融事業部 企画開発統括部 ビジネス企画担当"/>
    <s v="050-5546-8137"/>
    <m/>
    <n v="5"/>
    <s v="年"/>
    <m/>
    <n v="1"/>
    <n v="30000"/>
    <n v="30000"/>
    <d v="2022-05-01T00:00:00"/>
    <d v="2022-05-17T00:00:00"/>
    <s v="～"/>
    <d v="2027-05-16T00:00:00"/>
  </r>
  <r>
    <x v="56"/>
    <s v="ＰＢ営・通信Ｓ部１課"/>
    <s v="吉田"/>
    <s v="ＦＳ総括部"/>
    <s v="首都圏２部１課"/>
    <s v="株式会社NTTデータ"/>
    <s v="108-0073"/>
    <s v="東京都"/>
    <s v="港区三田４-１９-１５　NTTDATA三田ビルB1階"/>
    <s v="第一金融事業本部郵政・政策金融事業部 企画開発統括部 ビジネス企画担当"/>
    <s v="村上　涼太郎"/>
    <s v="050-5546-8137"/>
    <m/>
    <s v="NTTデータカスタマサービス株式会社"/>
    <s v="135-8178"/>
    <s v="東京都江東区豊洲3-3-9　豊洲センタービルアネックス　31階"/>
    <s v="ファシリティエンジニアリング事業部"/>
    <s v="050-3616-7951"/>
    <m/>
    <s v="株式会社NTTデータ"/>
    <s v="108-0073"/>
    <s v="東京都港区三田４-１９-１５　NTTDATA三田ビルB1階"/>
    <s v="第一金融事業本部郵政・政策金融事業部 企画開発統括部 ビジネス企画担当"/>
    <s v="050-5546-8137"/>
    <m/>
    <n v="5"/>
    <s v="年"/>
    <m/>
    <n v="1"/>
    <n v="172200"/>
    <n v="172200"/>
    <d v="2022-05-01T00:00:00"/>
    <d v="2022-05-17T00:00:00"/>
    <s v="～"/>
    <d v="2027-05-16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108000"/>
    <n v="1080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108000"/>
    <n v="1080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108000"/>
    <n v="1080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108000"/>
    <n v="1080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108000"/>
    <n v="1080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108000"/>
    <n v="1080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108000"/>
    <n v="1080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108000"/>
    <n v="1080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108000"/>
    <n v="1080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108000"/>
    <n v="1080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108000"/>
    <n v="1080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108000"/>
    <n v="1080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274200"/>
    <n v="2742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124200"/>
    <n v="1242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124200"/>
    <n v="1242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7"/>
    <s v="ＰＴ営・ＰＴ営・営業８部３課"/>
    <s v="柳"/>
    <s v="ＦＳ総括部"/>
    <s v="関西１部２課"/>
    <s v="大阪市水道局"/>
    <s v="553-0003"/>
    <s v="大阪府"/>
    <s v="大阪市福島区福島３－１４－２４　福島阪神ビルディング４階"/>
    <s v="総務部　お客さまサービス課"/>
    <s v="山崎　貴史"/>
    <s v="06-6458-6002"/>
    <m/>
    <s v="株式会社サン通信機器"/>
    <s v="466-0842"/>
    <s v="愛知県名古屋市昭和区檀渓通1-28"/>
    <s v="第2営業部"/>
    <s v="052-834-2131"/>
    <m/>
    <s v="大阪市水道局"/>
    <s v="553-0003"/>
    <s v="大阪市福島区福島３－１４－２４　福島阪神ビルディング４階"/>
    <s v="総務部　お客さまサービス課"/>
    <s v="06-6458-6002"/>
    <m/>
    <n v="5"/>
    <s v="年"/>
    <m/>
    <n v="1"/>
    <n v="96600"/>
    <n v="96600"/>
    <d v="2022-06-01T00:00:00"/>
    <d v="2022-06-01T00:00:00"/>
    <s v="～"/>
    <d v="2027-05-31T00:00:00"/>
  </r>
  <r>
    <x v="58"/>
    <s v="ＰＢ営・通信Ｓ部１課"/>
    <s v="吉田"/>
    <s v="ＦＳ総括部"/>
    <s v="首都圏２部１課"/>
    <s v="株式会社エヌ・ティ・ティ・データ"/>
    <s v="181-0013 "/>
    <s v="東京都"/>
    <s v="三鷹市下連雀5丁目7-1 NTTデータビル三鷹　2階"/>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7040"/>
    <n v="17040"/>
    <d v="2022-05-20T00:00:00"/>
    <d v="2022-05-20T00:00:00"/>
    <s v="～"/>
    <d v="2026-05-19T00:00:00"/>
  </r>
  <r>
    <x v="58"/>
    <s v="ＰＢ営・通信Ｓ部１課"/>
    <s v="吉田"/>
    <s v="ＦＳ総括部"/>
    <s v="首都圏２部１課"/>
    <s v="株式会社エヌ・ティ・ティ・データ"/>
    <s v="181-0013 "/>
    <s v="東京都"/>
    <s v="三鷹市下連雀5丁目7-1 NTTデータビル三鷹　2階"/>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7040"/>
    <n v="17040"/>
    <d v="2022-05-20T00:00:00"/>
    <d v="2022-05-20T00:00:00"/>
    <s v="～"/>
    <d v="2026-05-19T00:00:00"/>
  </r>
  <r>
    <x v="58"/>
    <s v="ＰＢ営・通信Ｓ部１課"/>
    <s v="吉田"/>
    <s v="ＦＳ総括部"/>
    <s v="首都圏２部１課"/>
    <s v="株式会社エヌ・ティ・ティ・データ"/>
    <s v="181-0013 "/>
    <s v="東京都"/>
    <s v="三鷹市下連雀5丁目7-1 NTTデータビル三鷹　2階"/>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7040"/>
    <n v="17040"/>
    <d v="2022-05-20T00:00:00"/>
    <d v="2022-05-20T00:00:00"/>
    <s v="～"/>
    <d v="2026-05-19T00:00:00"/>
  </r>
  <r>
    <x v="58"/>
    <s v="ＰＢ営・通信Ｓ部１課"/>
    <s v="吉田"/>
    <s v="ＦＳ総括部"/>
    <s v="首都圏２部１課"/>
    <s v="株式会社エヌ・ティ・ティ・データ"/>
    <s v="181-0013 "/>
    <s v="東京都"/>
    <s v="三鷹市下連雀5丁目7-1 NTTデータビル三鷹　2階"/>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7040"/>
    <n v="17040"/>
    <d v="2022-05-20T00:00:00"/>
    <d v="2022-05-20T00:00:00"/>
    <s v="～"/>
    <d v="2026-05-19T00:00:00"/>
  </r>
  <r>
    <x v="58"/>
    <s v="ＰＢ営・通信Ｓ部１課"/>
    <s v="吉田"/>
    <s v="ＦＳ総括部"/>
    <s v="首都圏２部１課"/>
    <s v="株式会社エヌ・ティ・ティ・データ"/>
    <s v="181-0013 "/>
    <s v="東京都"/>
    <s v="三鷹市下連雀5丁目7-1 NTTデータビル三鷹　2階"/>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7040"/>
    <n v="17040"/>
    <d v="2022-05-20T00:00:00"/>
    <d v="2022-05-20T00:00:00"/>
    <s v="～"/>
    <d v="2026-05-19T00:00:00"/>
  </r>
  <r>
    <x v="58"/>
    <s v="ＰＢ営・通信Ｓ部１課"/>
    <s v="吉田"/>
    <s v="ＦＳ総括部"/>
    <s v="首都圏２部１課"/>
    <s v="株式会社エヌ・ティ・ティ・データ"/>
    <s v="181-0013 "/>
    <s v="東京都"/>
    <s v="三鷹市下連雀5丁目7-1 NTTデータビル三鷹　2階"/>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7040"/>
    <n v="17040"/>
    <d v="2022-05-20T00:00:00"/>
    <d v="2022-05-20T00:00:00"/>
    <s v="～"/>
    <d v="2026-05-19T00:00:00"/>
  </r>
  <r>
    <x v="58"/>
    <s v="ＰＢ営・通信Ｓ部１課"/>
    <s v="吉田"/>
    <s v="ＦＳ総括部"/>
    <s v="首都圏２部１課"/>
    <s v="株式会社エヌ・ティ・ティ・データ"/>
    <s v="181-0013 "/>
    <s v="東京都"/>
    <s v="三鷹市下連雀5丁目7-1 NTTデータビル三鷹　2階"/>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7040"/>
    <n v="17040"/>
    <d v="2022-05-20T00:00:00"/>
    <d v="2022-05-20T00:00:00"/>
    <s v="～"/>
    <d v="2026-05-19T00:00:00"/>
  </r>
  <r>
    <x v="58"/>
    <s v="ＰＢ営・通信Ｓ部１課"/>
    <s v="吉田"/>
    <s v="ＦＳ総括部"/>
    <s v="首都圏２部１課"/>
    <s v="株式会社エヌ・ティ・ティ・データ"/>
    <s v="181-0013 "/>
    <s v="東京都"/>
    <s v="三鷹市下連雀5丁目7-1 NTTデータビル三鷹　2階"/>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7040"/>
    <n v="17040"/>
    <d v="2022-05-20T00:00:00"/>
    <d v="2022-05-20T00:00:00"/>
    <s v="～"/>
    <d v="2026-05-19T00:00:00"/>
  </r>
  <r>
    <x v="58"/>
    <s v="ＰＢ営・通信Ｓ部１課"/>
    <s v="吉田"/>
    <s v="ＦＳ総括部"/>
    <s v="首都圏２部１課"/>
    <s v="株式会社エヌ・ティ・ティ・データ"/>
    <s v="181-0013 "/>
    <s v="東京都"/>
    <s v="三鷹市下連雀5丁目7-1 NTTデータビル三鷹　2階"/>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7040"/>
    <n v="17040"/>
    <d v="2022-05-20T00:00:00"/>
    <d v="2022-05-20T00:00:00"/>
    <s v="～"/>
    <d v="2026-05-19T00:00:00"/>
  </r>
  <r>
    <x v="58"/>
    <s v="ＰＢ営・通信Ｓ部１課"/>
    <s v="吉田"/>
    <s v="ＦＳ総括部"/>
    <s v="首都圏２部１課"/>
    <s v="株式会社エヌ・ティ・ティ・データ"/>
    <s v="181-0013 "/>
    <s v="東京都"/>
    <s v="三鷹市下連雀5丁目7-1 NTTデータビル三鷹　2階"/>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7040"/>
    <n v="17040"/>
    <d v="2022-05-20T00:00:00"/>
    <d v="2022-05-20T00:00:00"/>
    <s v="～"/>
    <d v="2026-05-19T00:00:00"/>
  </r>
  <r>
    <x v="58"/>
    <s v="ＰＢ営・通信Ｓ部１課"/>
    <s v="吉田"/>
    <s v="ＦＳ総括部"/>
    <s v="首都圏２部１課"/>
    <s v="株式会社エヌ・ティ・ティ・データ"/>
    <s v="181-0013 "/>
    <s v="東京都"/>
    <s v="三鷹市下連雀5丁目7-1 NTTデータビル三鷹　2階"/>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207360"/>
    <n v="207360"/>
    <d v="2022-05-20T00:00:00"/>
    <d v="2022-05-20T00:00:00"/>
    <s v="～"/>
    <d v="2026-05-19T00:00:00"/>
  </r>
  <r>
    <x v="58"/>
    <s v="ＰＢ営・通信Ｓ部１課"/>
    <s v="吉田"/>
    <s v="ＦＳ総括部"/>
    <s v="首都圏２部１課"/>
    <s v="株式会社エヌ・ティ・ティ・データ"/>
    <s v="181-0013 "/>
    <s v="東京都"/>
    <s v="三鷹市下連雀5丁目7-1 NTTデータビル三鷹　2階"/>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207360"/>
    <n v="207360"/>
    <d v="2022-05-20T00:00:00"/>
    <d v="2022-05-20T00:00:00"/>
    <s v="～"/>
    <d v="2026-05-19T00:00:00"/>
  </r>
  <r>
    <x v="58"/>
    <s v="ＰＢ営・通信Ｓ部１課"/>
    <s v="吉田"/>
    <s v="ＦＳ総括部"/>
    <s v="首都圏２部１課"/>
    <s v="株式会社エヌ・ティ・ティ・データ"/>
    <s v="181-0013 "/>
    <s v="東京都"/>
    <s v="三鷹市下連雀5丁目7-1 NTTデータビル三鷹　2階"/>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18560"/>
    <n v="118560"/>
    <d v="2022-05-20T00:00:00"/>
    <d v="2022-05-20T00:00:00"/>
    <s v="～"/>
    <d v="2026-05-19T00:00:00"/>
  </r>
  <r>
    <x v="58"/>
    <s v="ＰＢ営・通信Ｓ部１課"/>
    <s v="吉田"/>
    <s v="ＦＳ総括部"/>
    <s v="首都圏２部１課"/>
    <s v="株式会社エヌ・ティ・ティ・データ"/>
    <s v="181-0013 "/>
    <s v="東京都"/>
    <s v="三鷹市下連雀5丁目7-1 NTTデータビル三鷹　2階"/>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18560"/>
    <n v="118560"/>
    <d v="2022-05-20T00:00:00"/>
    <d v="2022-05-20T00:00:00"/>
    <s v="～"/>
    <d v="2026-05-19T00:00:00"/>
  </r>
  <r>
    <x v="58"/>
    <s v="ＰＢ営・通信Ｓ部１課"/>
    <s v="吉田"/>
    <s v="ＦＳ総括部"/>
    <s v="首都圏２部１課"/>
    <s v="株式会社エヌ・ティ・ティ・データ"/>
    <s v="181-0013 "/>
    <s v="東京都"/>
    <s v="三鷹市下連雀5丁目7-1 NTTデータビル三鷹　2階"/>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18560"/>
    <n v="118560"/>
    <d v="2022-05-20T00:00:00"/>
    <d v="2022-05-20T00:00:00"/>
    <s v="～"/>
    <d v="2026-05-19T00:00:00"/>
  </r>
  <r>
    <x v="58"/>
    <s v="ＰＢ営・通信Ｓ部１課"/>
    <s v="吉田"/>
    <s v="ＦＳ総括部"/>
    <s v="首都圏２部１課"/>
    <s v="株式会社エヌ・ティ・ティ・データ"/>
    <s v="181-0013 "/>
    <s v="東京都"/>
    <s v="三鷹市下連雀5丁目7-1 NTTデータビル三鷹　2階"/>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18560"/>
    <n v="118560"/>
    <d v="2022-05-20T00:00:00"/>
    <d v="2022-05-20T00:00:00"/>
    <s v="～"/>
    <d v="2026-05-19T00:00:00"/>
  </r>
  <r>
    <x v="59"/>
    <s v="ＰＢ営・通信Ｓ部１課"/>
    <s v="吉田"/>
    <s v="ＦＳ総括部"/>
    <s v="九州部１課"/>
    <s v="株式会社エヌ・ティ・ティ・データ"/>
    <m/>
    <s v="福岡県"/>
    <s v="福岡市博多区博多駅前1丁目１７－２１"/>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7040"/>
    <n v="17040"/>
    <d v="2022-05-20T00:00:00"/>
    <d v="2022-05-20T00:00:00"/>
    <s v="～"/>
    <d v="2026-05-19T00:00:00"/>
  </r>
  <r>
    <x v="59"/>
    <s v="ＰＢ営・通信Ｓ部１課"/>
    <s v="吉田"/>
    <s v="ＦＳ総括部"/>
    <s v="九州部１課"/>
    <s v="株式会社エヌ・ティ・ティ・データ"/>
    <m/>
    <s v="福岡県"/>
    <s v="福岡市博多区博多駅前1丁目１７－２１"/>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7040"/>
    <n v="17040"/>
    <d v="2022-05-20T00:00:00"/>
    <d v="2022-05-20T00:00:00"/>
    <s v="～"/>
    <d v="2026-05-19T00:00:00"/>
  </r>
  <r>
    <x v="59"/>
    <s v="ＰＢ営・通信Ｓ部１課"/>
    <s v="吉田"/>
    <s v="ＦＳ総括部"/>
    <s v="九州部１課"/>
    <s v="株式会社エヌ・ティ・ティ・データ"/>
    <m/>
    <s v="福岡県"/>
    <s v="福岡市博多区博多駅前1丁目１７－２１"/>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7040"/>
    <n v="17040"/>
    <d v="2022-05-20T00:00:00"/>
    <d v="2022-05-20T00:00:00"/>
    <s v="～"/>
    <d v="2026-05-19T00:00:00"/>
  </r>
  <r>
    <x v="59"/>
    <s v="ＰＢ営・通信Ｓ部１課"/>
    <s v="吉田"/>
    <s v="ＦＳ総括部"/>
    <s v="九州部１課"/>
    <s v="株式会社エヌ・ティ・ティ・データ"/>
    <m/>
    <s v="福岡県"/>
    <s v="福岡市博多区博多駅前1丁目１７－２１"/>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7040"/>
    <n v="17040"/>
    <d v="2022-05-20T00:00:00"/>
    <d v="2022-05-20T00:00:00"/>
    <s v="～"/>
    <d v="2026-05-19T00:00:00"/>
  </r>
  <r>
    <x v="59"/>
    <s v="ＰＢ営・通信Ｓ部１課"/>
    <s v="吉田"/>
    <s v="ＦＳ総括部"/>
    <s v="九州部１課"/>
    <s v="株式会社エヌ・ティ・ティ・データ"/>
    <m/>
    <s v="福岡県"/>
    <s v="福岡市博多区博多駅前1丁目１７－２１"/>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7040"/>
    <n v="17040"/>
    <d v="2022-05-20T00:00:00"/>
    <d v="2022-05-20T00:00:00"/>
    <s v="～"/>
    <d v="2026-05-19T00:00:00"/>
  </r>
  <r>
    <x v="59"/>
    <s v="ＰＢ営・通信Ｓ部１課"/>
    <s v="吉田"/>
    <s v="ＦＳ総括部"/>
    <s v="九州部１課"/>
    <s v="株式会社エヌ・ティ・ティ・データ"/>
    <m/>
    <s v="福岡県"/>
    <s v="福岡市博多区博多駅前1丁目１７－２１"/>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7040"/>
    <n v="17040"/>
    <d v="2022-05-20T00:00:00"/>
    <d v="2022-05-20T00:00:00"/>
    <s v="～"/>
    <d v="2026-05-19T00:00:00"/>
  </r>
  <r>
    <x v="59"/>
    <s v="ＰＢ営・通信Ｓ部１課"/>
    <s v="吉田"/>
    <s v="ＦＳ総括部"/>
    <s v="九州部１課"/>
    <s v="株式会社エヌ・ティ・ティ・データ"/>
    <m/>
    <s v="福岡県"/>
    <s v="福岡市博多区博多駅前1丁目１７－２１"/>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7040"/>
    <n v="17040"/>
    <d v="2022-05-20T00:00:00"/>
    <d v="2022-05-20T00:00:00"/>
    <s v="～"/>
    <d v="2026-05-19T00:00:00"/>
  </r>
  <r>
    <x v="59"/>
    <s v="ＰＢ営・通信Ｓ部１課"/>
    <s v="吉田"/>
    <s v="ＦＳ総括部"/>
    <s v="九州部１課"/>
    <s v="株式会社エヌ・ティ・ティ・データ"/>
    <m/>
    <s v="福岡県"/>
    <s v="福岡市博多区博多駅前1丁目１７－２１"/>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7040"/>
    <n v="17040"/>
    <d v="2022-05-20T00:00:00"/>
    <d v="2022-05-20T00:00:00"/>
    <s v="～"/>
    <d v="2026-05-19T00:00:00"/>
  </r>
  <r>
    <x v="59"/>
    <s v="ＰＢ営・通信Ｓ部１課"/>
    <s v="吉田"/>
    <s v="ＦＳ総括部"/>
    <s v="九州部１課"/>
    <s v="株式会社エヌ・ティ・ティ・データ"/>
    <m/>
    <s v="福岡県"/>
    <s v="福岡市博多区博多駅前1丁目１７－２１"/>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17040"/>
    <n v="17040"/>
    <d v="2022-05-20T00:00:00"/>
    <d v="2022-05-20T00:00:00"/>
    <s v="～"/>
    <d v="2026-05-19T00:00:00"/>
  </r>
  <r>
    <x v="59"/>
    <s v="ＰＢ営・通信Ｓ部１課"/>
    <s v="吉田"/>
    <s v="ＦＳ総括部"/>
    <s v="九州部１課"/>
    <s v="株式会社エヌ・ティ・ティ・データ"/>
    <m/>
    <s v="福岡県"/>
    <s v="福岡市博多区博多駅前1丁目１７－２１"/>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221280"/>
    <n v="221280"/>
    <d v="2022-05-20T00:00:00"/>
    <d v="2022-05-20T00:00:00"/>
    <s v="～"/>
    <d v="2026-05-19T00:00:00"/>
  </r>
  <r>
    <x v="59"/>
    <s v="ＰＢ営・通信Ｓ部１課"/>
    <s v="吉田"/>
    <s v="ＦＳ総括部"/>
    <s v="九州部１課"/>
    <s v="株式会社エヌ・ティ・ティ・データ"/>
    <m/>
    <s v="福岡県"/>
    <s v="福岡市博多区博多駅前1丁目１７－２１"/>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4"/>
    <s v="年"/>
    <m/>
    <n v="1"/>
    <n v="221280"/>
    <n v="221280"/>
    <d v="2022-05-20T00:00:00"/>
    <d v="2022-05-20T00:00:00"/>
    <s v="～"/>
    <d v="2026-05-19T00:00:00"/>
  </r>
  <r>
    <x v="60"/>
    <s v="ＰＴ営・ＰＴ営・営業５部５課"/>
    <s v="有村"/>
    <s v="ＦＳ総括部"/>
    <s v="中日本部２課"/>
    <s v="宮リバー度会ソーラーパーク発電所"/>
    <m/>
    <s v="愛知県"/>
    <s v="名古屋市中区錦1丁目4-16KDX名古屋日銀前ビル10階"/>
    <s v="工事部　電気工事課"/>
    <s v="町田　賢司"/>
    <s v="080-4427-8442"/>
    <m/>
    <s v="株式会社　オートメイション・テクノロジー"/>
    <s v="815-0081"/>
    <s v="福岡市南区那の川1丁目24-1九電工福岡支店ビル5F"/>
    <s v="インフラソリューション部"/>
    <s v="092-523-1700"/>
    <m/>
    <s v="株式会社　九電工"/>
    <s v="460-0003"/>
    <s v="愛知県名古屋市中区錦1丁目4-16KDX名古屋日銀前ビル10階"/>
    <s v="工事部　電気工事課"/>
    <s v="080-4427-8442"/>
    <m/>
    <n v="5"/>
    <s v="年"/>
    <m/>
    <n v="1"/>
    <n v="30120"/>
    <n v="30120"/>
    <d v="2022-06-01T00:00:00"/>
    <d v="2022-07-15T00:00:00"/>
    <s v="～"/>
    <d v="2027-07-14T00:00:00"/>
  </r>
  <r>
    <x v="60"/>
    <s v="ＰＴ営・ＰＴ営・営業５部５課"/>
    <s v="有村"/>
    <s v="ＦＳ総括部"/>
    <s v="中日本部２課"/>
    <s v="宮リバー度会ソーラーパーク発電所"/>
    <m/>
    <s v="愛知県"/>
    <s v="名古屋市中区錦1丁目4-16KDX名古屋日銀前ビル10階"/>
    <s v="工事部　電気工事課"/>
    <s v="町田　賢司"/>
    <s v="080-4427-8442"/>
    <m/>
    <s v="株式会社　オートメイション・テクノロジー"/>
    <s v="815-0081"/>
    <s v="福岡市南区那の川1丁目24-1九電工福岡支店ビル5F"/>
    <s v="インフラソリューション部"/>
    <s v="092-523-1700"/>
    <m/>
    <s v="株式会社　九電工"/>
    <s v="460-0003"/>
    <s v="愛知県名古屋市中区錦1丁目4-16KDX名古屋日銀前ビル10階"/>
    <s v="工事部　電気工事課"/>
    <s v="080-4427-8442"/>
    <m/>
    <n v="5"/>
    <s v="年"/>
    <m/>
    <n v="1"/>
    <n v="30120"/>
    <n v="30120"/>
    <d v="2022-06-01T00:00:00"/>
    <d v="2022-07-15T00:00:00"/>
    <s v="～"/>
    <d v="2027-07-14T00:00:00"/>
  </r>
  <r>
    <x v="60"/>
    <s v="ＰＴ営・ＰＴ営・営業５部５課"/>
    <s v="有村"/>
    <s v="ＦＳ総括部"/>
    <s v="中日本部２課"/>
    <s v="宮リバー度会ソーラーパーク発電所"/>
    <m/>
    <s v="愛知県"/>
    <s v="名古屋市中区錦1丁目4-16KDX名古屋日銀前ビル10階"/>
    <s v="工事部　電気工事課"/>
    <s v="町田　賢司"/>
    <s v="080-4427-8442"/>
    <m/>
    <s v="株式会社　オートメイション・テクノロジー"/>
    <s v="815-0081"/>
    <s v="福岡市南区那の川1丁目24-1九電工福岡支店ビル5F"/>
    <s v="インフラソリューション部"/>
    <s v="092-523-1700"/>
    <m/>
    <s v="株式会社　九電工"/>
    <s v="460-0003"/>
    <s v="愛知県名古屋市中区錦1丁目4-16KDX名古屋日銀前ビル10階"/>
    <s v="工事部　電気工事課"/>
    <s v="080-4427-8442"/>
    <m/>
    <n v="5"/>
    <s v="年"/>
    <m/>
    <n v="1"/>
    <n v="30120"/>
    <n v="30120"/>
    <d v="2022-06-01T00:00:00"/>
    <d v="2022-07-15T00:00:00"/>
    <s v="～"/>
    <d v="2027-07-14T00:00:00"/>
  </r>
  <r>
    <x v="60"/>
    <s v="ＰＴ営・ＰＴ営・営業５部５課"/>
    <s v="有村"/>
    <s v="ＦＳ総括部"/>
    <s v="中日本部２課"/>
    <s v="宮リバー度会ソーラーパーク発電所"/>
    <m/>
    <s v="愛知県"/>
    <s v="名古屋市中区錦1丁目4-16KDX名古屋日銀前ビル10階"/>
    <s v="工事部　電気工事課"/>
    <s v="町田　賢司"/>
    <s v="080-4427-8442"/>
    <m/>
    <s v="株式会社　オートメイション・テクノロジー"/>
    <s v="815-0081"/>
    <s v="福岡市南区那の川1丁目24-1九電工福岡支店ビル5F"/>
    <s v="インフラソリューション部"/>
    <s v="092-523-1700"/>
    <m/>
    <s v="株式会社　九電工"/>
    <s v="460-0003"/>
    <s v="愛知県名古屋市中区錦1丁目4-16KDX名古屋日銀前ビル10階"/>
    <s v="工事部　電気工事課"/>
    <s v="080-4427-8442"/>
    <m/>
    <n v="5"/>
    <s v="年"/>
    <m/>
    <n v="1"/>
    <n v="30120"/>
    <n v="30120"/>
    <d v="2022-06-01T00:00:00"/>
    <d v="2022-07-15T00:00:00"/>
    <s v="～"/>
    <d v="2027-07-14T00:00:00"/>
  </r>
  <r>
    <x v="60"/>
    <s v="ＰＴ営・ＰＴ営・営業５部５課"/>
    <s v="有村"/>
    <s v="ＦＳ総括部"/>
    <s v="中日本部２課"/>
    <s v="宮リバー度会ソーラーパーク発電所"/>
    <m/>
    <s v="愛知県"/>
    <s v="名古屋市中区錦1丁目4-16KDX名古屋日銀前ビル10階"/>
    <s v="工事部　電気工事課"/>
    <s v="町田　賢司"/>
    <s v="080-4427-8442"/>
    <m/>
    <s v="株式会社　オートメイション・テクノロジー"/>
    <s v="815-0081"/>
    <s v="福岡市南区那の川1丁目24-1九電工福岡支店ビル5F"/>
    <s v="インフラソリューション部"/>
    <s v="092-523-1700"/>
    <m/>
    <s v="株式会社　九電工"/>
    <s v="460-0003"/>
    <s v="愛知県名古屋市中区錦1丁目4-16KDX名古屋日銀前ビル10階"/>
    <s v="工事部　電気工事課"/>
    <s v="080-4427-8442"/>
    <m/>
    <n v="5"/>
    <s v="年"/>
    <m/>
    <n v="1"/>
    <n v="145800"/>
    <n v="145800"/>
    <d v="2022-06-01T00:00:00"/>
    <d v="2022-07-15T00:00:00"/>
    <s v="～"/>
    <d v="2027-07-14T00:00:00"/>
  </r>
  <r>
    <x v="61"/>
    <s v="ＰＴ営・ＰＴ営・営業６部９課"/>
    <s v="窪田"/>
    <s v="ＦＳ総括部"/>
    <s v="中日本部２課"/>
    <s v="オオブユニティ株式会社　東浦第２工場"/>
    <s v="470-2101 "/>
    <s v="愛知県"/>
    <s v="知多郡東浦町大字森岡字外新切3-3 "/>
    <m/>
    <s v="加古　権一郎"/>
    <s v="0562-84-6027"/>
    <m/>
    <s v="パナソニック株式会社　エレクトリックワークス社"/>
    <s v="105-8301"/>
    <s v="東京都港区東新橋１－５－１"/>
    <s v="東部ソリューション営業所"/>
    <s v="090-5824-8177"/>
    <m/>
    <s v="オオブユニティ株式会社　東浦第２工場"/>
    <s v="470-2101 "/>
    <s v="愛知県知多郡東浦町大字森岡字外新切3-3 "/>
    <m/>
    <s v="0562-84-6027"/>
    <m/>
    <n v="3"/>
    <s v="年"/>
    <m/>
    <n v="1"/>
    <n v="11160"/>
    <n v="11160"/>
    <d v="2022-07-01T00:00:00"/>
    <d v="2022-07-11T00:00:00"/>
    <s v="～"/>
    <d v="2025-07-10T00:00:00"/>
  </r>
  <r>
    <x v="61"/>
    <s v="ＰＴ営・ＰＴ営・営業６部９課"/>
    <s v="窪田"/>
    <s v="ＦＳ総括部"/>
    <s v="中日本部２課"/>
    <s v="オオブユニティ株式会社　東浦第２工場"/>
    <s v="470-2101 "/>
    <s v="愛知県"/>
    <s v="知多郡東浦町大字森岡字外新切3-3 "/>
    <m/>
    <s v="加古　権一郎"/>
    <s v="0562-84-6027"/>
    <m/>
    <s v="パナソニック株式会社　エレクトリックワークス社"/>
    <s v="105-8301"/>
    <s v="東京都港区東新橋１－５－１"/>
    <s v="東部ソリューション営業所"/>
    <s v="090-5824-8177"/>
    <m/>
    <s v="オオブユニティ株式会社　東浦第２工場"/>
    <s v="470-2101 "/>
    <s v="愛知県知多郡東浦町大字森岡字外新切3-3 "/>
    <m/>
    <s v="0562-84-6027"/>
    <m/>
    <n v="3"/>
    <s v="年"/>
    <m/>
    <n v="1"/>
    <n v="11160"/>
    <n v="11160"/>
    <d v="2022-07-01T00:00:00"/>
    <d v="2022-07-11T00:00:00"/>
    <s v="～"/>
    <d v="2025-07-10T00:00:00"/>
  </r>
  <r>
    <x v="61"/>
    <s v="ＰＴ営・ＰＴ営・営業６部９課"/>
    <s v="窪田"/>
    <s v="ＦＳ総括部"/>
    <s v="中日本部２課"/>
    <s v="オオブユニティ株式会社　東浦第２工場"/>
    <s v="470-2101 "/>
    <s v="愛知県"/>
    <s v="知多郡東浦町大字森岡字外新切3-3 "/>
    <m/>
    <s v="加古　権一郎"/>
    <s v="0562-84-6027"/>
    <m/>
    <s v="パナソニック株式会社　エレクトリックワークス社"/>
    <s v="105-8301"/>
    <s v="東京都港区東新橋１－５－１"/>
    <s v="東部ソリューション営業所"/>
    <s v="090-5824-8177"/>
    <m/>
    <s v="オオブユニティ株式会社　東浦第２工場"/>
    <s v="470-2101 "/>
    <s v="愛知県知多郡東浦町大字森岡字外新切3-3 "/>
    <m/>
    <s v="0562-84-6027"/>
    <m/>
    <n v="3"/>
    <s v="年"/>
    <m/>
    <n v="1"/>
    <n v="11160"/>
    <n v="11160"/>
    <d v="2022-07-01T00:00:00"/>
    <d v="2022-07-11T00:00:00"/>
    <s v="～"/>
    <d v="2025-07-10T00:00:00"/>
  </r>
  <r>
    <x v="61"/>
    <s v="ＰＴ営・ＰＴ営・営業６部９課"/>
    <s v="窪田"/>
    <s v="ＦＳ総括部"/>
    <s v="中日本部２課"/>
    <s v="オオブユニティ株式会社　東浦第２工場"/>
    <s v="470-2101 "/>
    <s v="愛知県"/>
    <s v="知多郡東浦町大字森岡字外新切3-3 "/>
    <m/>
    <s v="加古　権一郎"/>
    <s v="0562-84-6027"/>
    <m/>
    <s v="パナソニック株式会社　エレクトリックワークス社"/>
    <s v="105-8301"/>
    <s v="東京都港区東新橋１－５－１"/>
    <s v="東部ソリューション営業所"/>
    <s v="090-5824-8177"/>
    <m/>
    <s v="オオブユニティ株式会社　東浦第２工場"/>
    <s v="470-2101 "/>
    <s v="愛知県知多郡東浦町大字森岡字外新切3-3 "/>
    <m/>
    <s v="0562-84-6027"/>
    <m/>
    <n v="3"/>
    <s v="年"/>
    <m/>
    <n v="1"/>
    <n v="25800"/>
    <n v="25800"/>
    <d v="2022-07-01T00:00:00"/>
    <d v="2022-07-11T00:00:00"/>
    <s v="～"/>
    <d v="2025-07-10T00:00:00"/>
  </r>
  <r>
    <x v="62"/>
    <s v="ＰＴ営・ＰＴ営・営業５部５課"/>
    <s v="有村"/>
    <s v="ＦＳ総括部"/>
    <s v="中日本部４課"/>
    <s v="七尾メガソーラー合同会社"/>
    <s v="926-0385"/>
    <s v="石川県"/>
    <s v="七尾市山崎町ト10番他125筆"/>
    <s v="株式会社キューコーリース"/>
    <s v="佐藤　一樹"/>
    <s v="092-534-5507"/>
    <m/>
    <s v="株式会社　オートメイション・テクノロジー"/>
    <s v="815-0081"/>
    <s v="福岡県福岡市那の川１丁目２４番地"/>
    <s v="インフラソリューション部"/>
    <s v="092-523-1700"/>
    <m/>
    <s v="七尾メガソーラー合同会社"/>
    <s v="105-0001"/>
    <s v="東京都港区虎ノ門三丁目２２番１０－２０１号"/>
    <m/>
    <s v="092-534-5507"/>
    <m/>
    <n v="5"/>
    <s v="年"/>
    <m/>
    <n v="1"/>
    <n v="135000"/>
    <n v="135000"/>
    <d v="2022-07-01T00:00:00"/>
    <d v="2022-12-01T00:00:00"/>
    <s v="～"/>
    <d v="2027-11-30T00:00:00"/>
  </r>
  <r>
    <x v="62"/>
    <s v="ＰＴ営・ＰＴ営・営業５部５課"/>
    <s v="有村"/>
    <s v="ＦＳ総括部"/>
    <s v="中日本部４課"/>
    <s v="七尾メガソーラー合同会社"/>
    <s v="926-0385"/>
    <s v="石川県"/>
    <s v="七尾市山崎町ト10番他125筆"/>
    <s v="株式会社キューコーリース"/>
    <s v="佐藤　一樹"/>
    <s v="092-534-5507"/>
    <m/>
    <s v="株式会社　オートメイション・テクノロジー"/>
    <s v="815-0081"/>
    <s v="福岡県福岡市那の川１丁目２４番地"/>
    <s v="インフラソリューション部"/>
    <s v="092-523-1700"/>
    <m/>
    <s v="七尾メガソーラー合同会社"/>
    <s v="105-0001"/>
    <s v="東京都港区虎ノ門三丁目２２番１０－２０１号"/>
    <m/>
    <s v="092-534-5507"/>
    <m/>
    <n v="5"/>
    <s v="年"/>
    <m/>
    <n v="1"/>
    <n v="135000"/>
    <n v="135000"/>
    <d v="2022-07-01T00:00:00"/>
    <d v="2022-12-01T00:00:00"/>
    <s v="～"/>
    <d v="2027-11-30T00:00:00"/>
  </r>
  <r>
    <x v="62"/>
    <s v="ＰＴ営・ＰＴ営・営業５部５課"/>
    <s v="有村"/>
    <s v="ＦＳ総括部"/>
    <s v="中日本部４課"/>
    <s v="七尾メガソーラー合同会社"/>
    <s v="926-0385"/>
    <s v="石川県"/>
    <s v="七尾市山崎町ト10番他125筆"/>
    <s v="株式会社キューコーリース"/>
    <s v="佐藤　一樹"/>
    <s v="092-534-5507"/>
    <m/>
    <s v="株式会社　オートメイション・テクノロジー"/>
    <s v="815-0081"/>
    <s v="福岡県福岡市那の川１丁目２４番地"/>
    <s v="インフラソリューション部"/>
    <s v="092-523-1700"/>
    <m/>
    <s v="七尾メガソーラー合同会社"/>
    <s v="105-0001"/>
    <s v="東京都港区虎ノ門三丁目２２番１０－２０１号"/>
    <m/>
    <s v="092-534-5507"/>
    <m/>
    <n v="5"/>
    <s v="年"/>
    <m/>
    <n v="1"/>
    <n v="135000"/>
    <n v="135000"/>
    <d v="2022-07-01T00:00:00"/>
    <d v="2022-12-01T00:00:00"/>
    <s v="～"/>
    <d v="2027-11-30T00:00:00"/>
  </r>
  <r>
    <x v="62"/>
    <s v="ＰＴ営・ＰＴ営・営業５部５課"/>
    <s v="有村"/>
    <s v="ＦＳ総括部"/>
    <s v="中日本部４課"/>
    <s v="七尾メガソーラー合同会社"/>
    <s v="926-0385"/>
    <s v="石川県"/>
    <s v="七尾市山崎町ト10番他125筆"/>
    <s v="株式会社キューコーリース"/>
    <s v="佐藤　一樹"/>
    <s v="092-534-5507"/>
    <m/>
    <s v="株式会社　オートメイション・テクノロジー"/>
    <s v="815-0081"/>
    <s v="福岡県福岡市那の川１丁目２４番地"/>
    <s v="インフラソリューション部"/>
    <s v="092-523-1700"/>
    <m/>
    <s v="七尾メガソーラー合同会社"/>
    <s v="105-0001"/>
    <s v="東京都港区虎ノ門三丁目２２番１０－２０１号"/>
    <m/>
    <s v="092-534-5507"/>
    <m/>
    <n v="5"/>
    <s v="年"/>
    <m/>
    <n v="1"/>
    <n v="135000"/>
    <n v="135000"/>
    <d v="2022-07-01T00:00:00"/>
    <d v="2022-12-01T00:00:00"/>
    <s v="～"/>
    <d v="2027-11-30T00:00:00"/>
  </r>
  <r>
    <x v="62"/>
    <s v="ＰＴ営・ＰＴ営・営業５部５課"/>
    <s v="有村"/>
    <s v="ＦＳ総括部"/>
    <s v="中日本部４課"/>
    <s v="七尾メガソーラー合同会社"/>
    <s v="926-0385"/>
    <s v="石川県"/>
    <s v="七尾市山崎町ト10番他125筆"/>
    <s v="株式会社キューコーリース"/>
    <s v="佐藤　一樹"/>
    <s v="092-534-5507"/>
    <m/>
    <s v="株式会社　オートメイション・テクノロジー"/>
    <s v="815-0081"/>
    <s v="福岡県福岡市那の川１丁目２４番地"/>
    <s v="インフラソリューション部"/>
    <s v="092-523-1700"/>
    <m/>
    <s v="七尾メガソーラー合同会社"/>
    <s v="105-0001"/>
    <s v="東京都港区虎ノ門三丁目２２番１０－２０１号"/>
    <m/>
    <s v="092-534-5507"/>
    <m/>
    <n v="5"/>
    <s v="年"/>
    <m/>
    <n v="1"/>
    <n v="135000"/>
    <n v="135000"/>
    <d v="2022-07-01T00:00:00"/>
    <d v="2022-12-01T00:00:00"/>
    <s v="～"/>
    <d v="2027-11-30T00:00:00"/>
  </r>
  <r>
    <x v="62"/>
    <s v="ＰＴ営・ＰＴ営・営業５部５課"/>
    <s v="有村"/>
    <s v="ＦＳ総括部"/>
    <s v="中日本部４課"/>
    <s v="七尾メガソーラー合同会社"/>
    <s v="926-0385"/>
    <s v="石川県"/>
    <s v="七尾市山崎町ト10番他125筆"/>
    <s v="株式会社キューコーリース"/>
    <s v="佐藤　一樹"/>
    <s v="092-534-5507"/>
    <m/>
    <s v="株式会社　オートメイション・テクノロジー"/>
    <s v="815-0081"/>
    <s v="福岡県福岡市那の川１丁目２４番地"/>
    <s v="インフラソリューション部"/>
    <s v="092-523-1700"/>
    <m/>
    <s v="七尾メガソーラー合同会社"/>
    <s v="105-0001"/>
    <s v="東京都港区虎ノ門三丁目２２番１０－２０１号"/>
    <m/>
    <s v="092-534-5507"/>
    <m/>
    <n v="5"/>
    <s v="年"/>
    <m/>
    <n v="1"/>
    <n v="135000"/>
    <n v="135000"/>
    <d v="2022-07-01T00:00:00"/>
    <d v="2022-12-01T00:00:00"/>
    <s v="～"/>
    <d v="2027-11-30T00:00:00"/>
  </r>
  <r>
    <x v="62"/>
    <s v="ＰＴ営・ＰＴ営・営業５部５課"/>
    <s v="有村"/>
    <s v="ＦＳ総括部"/>
    <s v="中日本部４課"/>
    <s v="七尾メガソーラー合同会社"/>
    <s v="926-0385"/>
    <s v="石川県"/>
    <s v="七尾市山崎町ト10番他125筆"/>
    <s v="株式会社キューコーリース"/>
    <s v="佐藤　一樹"/>
    <s v="092-534-5507"/>
    <m/>
    <s v="株式会社　オートメイション・テクノロジー"/>
    <s v="815-0081"/>
    <s v="福岡県福岡市那の川１丁目２４番地"/>
    <s v="インフラソリューション部"/>
    <s v="092-523-1700"/>
    <m/>
    <s v="七尾メガソーラー合同会社"/>
    <s v="105-0001"/>
    <s v="東京都港区虎ノ門三丁目２２番１０－２０１号"/>
    <m/>
    <s v="092-534-5507"/>
    <m/>
    <n v="5"/>
    <s v="年"/>
    <m/>
    <n v="1"/>
    <n v="24060"/>
    <n v="24060"/>
    <d v="2022-07-01T00:00:00"/>
    <d v="2022-12-01T00:00:00"/>
    <s v="～"/>
    <d v="2027-11-30T00:00:00"/>
  </r>
  <r>
    <x v="62"/>
    <s v="ＰＴ営・ＰＴ営・営業５部５課"/>
    <s v="有村"/>
    <s v="ＦＳ総括部"/>
    <s v="中日本部４課"/>
    <s v="七尾メガソーラー合同会社"/>
    <s v="926-0385"/>
    <s v="石川県"/>
    <s v="七尾市山崎町ト10番他125筆"/>
    <s v="株式会社キューコーリース"/>
    <s v="佐藤　一樹"/>
    <s v="092-534-5507"/>
    <m/>
    <s v="株式会社　オートメイション・テクノロジー"/>
    <s v="815-0081"/>
    <s v="福岡県福岡市那の川１丁目２４番地"/>
    <s v="インフラソリューション部"/>
    <s v="092-523-1700"/>
    <m/>
    <s v="七尾メガソーラー合同会社"/>
    <s v="105-0001"/>
    <s v="東京都港区虎ノ門三丁目２２番１０－２０１号"/>
    <m/>
    <s v="092-534-5507"/>
    <m/>
    <n v="5"/>
    <s v="年"/>
    <m/>
    <n v="1"/>
    <n v="24060"/>
    <n v="24060"/>
    <d v="2022-07-01T00:00:00"/>
    <d v="2022-12-01T00:00:00"/>
    <s v="～"/>
    <d v="2027-11-30T00:00:00"/>
  </r>
  <r>
    <x v="62"/>
    <s v="ＰＴ営・ＰＴ営・営業５部５課"/>
    <s v="有村"/>
    <s v="ＦＳ総括部"/>
    <s v="中日本部４課"/>
    <s v="七尾メガソーラー合同会社"/>
    <s v="926-0385"/>
    <s v="石川県"/>
    <s v="七尾市山崎町ト10番他125筆"/>
    <s v="株式会社キューコーリース"/>
    <s v="佐藤　一樹"/>
    <s v="092-534-5507"/>
    <m/>
    <s v="株式会社　オートメイション・テクノロジー"/>
    <s v="815-0081"/>
    <s v="福岡県福岡市那の川１丁目２４番地"/>
    <s v="インフラソリューション部"/>
    <s v="092-523-1700"/>
    <m/>
    <s v="七尾メガソーラー合同会社"/>
    <s v="105-0001"/>
    <s v="東京都港区虎ノ門三丁目２２番１０－２０１号"/>
    <m/>
    <s v="092-534-5507"/>
    <m/>
    <n v="5"/>
    <s v="年"/>
    <m/>
    <n v="1"/>
    <n v="24060"/>
    <n v="24060"/>
    <d v="2022-07-01T00:00:00"/>
    <d v="2022-12-01T00:00:00"/>
    <s v="～"/>
    <d v="2027-11-30T00:00:00"/>
  </r>
  <r>
    <x v="62"/>
    <s v="ＰＴ営・ＰＴ営・営業５部５課"/>
    <s v="有村"/>
    <s v="ＦＳ総括部"/>
    <s v="中日本部４課"/>
    <s v="七尾メガソーラー合同会社"/>
    <s v="926-0385"/>
    <s v="石川県"/>
    <s v="七尾市山崎町ト10番他125筆"/>
    <s v="株式会社キューコーリース"/>
    <s v="佐藤　一樹"/>
    <s v="092-534-5507"/>
    <m/>
    <s v="株式会社　オートメイション・テクノロジー"/>
    <s v="815-0081"/>
    <s v="福岡県福岡市那の川１丁目２４番地"/>
    <s v="インフラソリューション部"/>
    <s v="092-523-1700"/>
    <m/>
    <s v="七尾メガソーラー合同会社"/>
    <s v="105-0001"/>
    <s v="東京都港区虎ノ門三丁目２２番１０－２０１号"/>
    <m/>
    <s v="092-534-5507"/>
    <m/>
    <n v="5"/>
    <s v="年"/>
    <m/>
    <n v="1"/>
    <n v="116400"/>
    <n v="116400"/>
    <d v="2022-07-01T00:00:00"/>
    <d v="2022-12-01T00:00:00"/>
    <s v="～"/>
    <d v="2027-11-30T00:00:00"/>
  </r>
  <r>
    <x v="63"/>
    <s v="法人営・西日本営業部２課"/>
    <s v="藤村"/>
    <s v="ＦＳ総括部"/>
    <s v="関西１部２課"/>
    <s v="株式会社ＪＲ西日本ＩＴソリューションズ"/>
    <s v="532-0003"/>
    <s v="大阪府"/>
    <s v="大阪市淀川区宮原4丁目1番6号　アクロス新大阪5階"/>
    <s v="品質管理部　"/>
    <s v="奥瀬　信彦"/>
    <s v="06-6151-3070"/>
    <m/>
    <s v="日本電気株式会社"/>
    <s v="540-8551"/>
    <s v="大阪府大阪市中央区城見1-4-24　NEC関西ビル"/>
    <s v="交通ソリューション統括部 第七インテグレーショングループ"/>
    <s v="080-8826-3112"/>
    <m/>
    <s v="日本電気株式会社"/>
    <s v="540-8551"/>
    <s v="大阪府大阪市中央区城見1-4-24　NEC関西ビル"/>
    <s v="交通ソリューション統括部 第七インテグレーショングループ"/>
    <s v="080-8826-3112"/>
    <m/>
    <n v="5"/>
    <s v="年"/>
    <m/>
    <n v="1"/>
    <n v="375000"/>
    <n v="420600"/>
    <d v="2022-07-01T00:00:00"/>
    <d v="2022-08-01T00:00:00"/>
    <s v="～"/>
    <d v="2027-07-31T00:00:00"/>
  </r>
  <r>
    <x v="63"/>
    <s v="法人営・西日本営業部２課"/>
    <s v="藤村"/>
    <s v="ＦＳ総括部"/>
    <s v="関西１部２課"/>
    <s v="株式会社ＪＲ西日本ＩＴソリューションズ"/>
    <s v="532-0003"/>
    <s v="大阪府"/>
    <s v="大阪市淀川区宮原4丁目1番6号　アクロス新大阪5階"/>
    <s v="品質管理部　"/>
    <s v="奥瀬　信彦"/>
    <s v="06-6151-3070"/>
    <m/>
    <s v="日本電気株式会社"/>
    <s v="540-8551"/>
    <s v="大阪府大阪市中央区城見1-4-24　NEC関西ビル"/>
    <s v="交通ソリューション統括部 第七インテグレーショングループ"/>
    <s v="080-8826-3112"/>
    <m/>
    <s v="日本電気株式会社"/>
    <s v="540-8551"/>
    <s v="大阪府大阪市中央区城見1-4-24　NEC関西ビル"/>
    <s v="交通ソリューション統括部 第七インテグレーショングループ"/>
    <s v="080-8826-3112"/>
    <m/>
    <n v="5"/>
    <s v="年"/>
    <m/>
    <n v="1"/>
    <n v="22800"/>
    <n v="41100"/>
    <d v="2022-07-01T00:00:00"/>
    <d v="2022-08-01T00:00:00"/>
    <s v="～"/>
    <d v="2027-07-31T00:00:00"/>
  </r>
  <r>
    <x v="64"/>
    <s v="ＰＴ営・ＰＴ営・営業６部９課"/>
    <s v="遠藤"/>
    <s v="ＦＳ総括部"/>
    <s v="中日本部２課"/>
    <s v="熱海市役所"/>
    <s v="413-8550"/>
    <s v="静岡県"/>
    <s v="熱海市中央町１－１"/>
    <s v="秘書広報課　広報情報室"/>
    <s v="前島　清美"/>
    <s v="0557-86-6000"/>
    <m/>
    <s v="パナソニックＥＷネットワークス株式会社"/>
    <s v="450-8611"/>
    <s v="愛知県名古屋市中村区名駅南２丁目７番５５号"/>
    <s v="西日本営業部　中部営業所 "/>
    <s v="052-586-4141 "/>
    <m/>
    <s v="熱海市役所"/>
    <s v="413-8550"/>
    <s v="静岡県熱海市中央町１－１"/>
    <s v="秘書広報課　広報情報室"/>
    <s v="0557-86-6000"/>
    <m/>
    <n v="5"/>
    <s v="年"/>
    <m/>
    <n v="1"/>
    <n v="22800"/>
    <n v="22800"/>
    <d v="2022-07-01T00:00:00"/>
    <d v="2022-08-01T00:00:00"/>
    <s v="～"/>
    <d v="2027-07-31T00:00:00"/>
  </r>
  <r>
    <x v="64"/>
    <s v="ＰＴ営・ＰＴ営・営業６部９課"/>
    <s v="遠藤"/>
    <s v="ＦＳ総括部"/>
    <s v="中日本部２課"/>
    <s v="熱海市役所"/>
    <s v="413-8550"/>
    <s v="静岡県"/>
    <s v="熱海市中央町１－１"/>
    <s v="秘書広報課　広報情報室"/>
    <s v="前島　清美"/>
    <s v="0557-86-6000"/>
    <m/>
    <s v="パナソニックＥＷネットワークス株式会社"/>
    <s v="450-8611"/>
    <s v="愛知県名古屋市中村区名駅南２丁目７番５５号"/>
    <s v="西日本営業部　中部営業所 "/>
    <s v="052-586-4141 "/>
    <m/>
    <s v="熱海市役所"/>
    <s v="413-8550"/>
    <s v="静岡県熱海市中央町１－１"/>
    <s v="秘書広報課　広報情報室"/>
    <s v="0557-86-6000"/>
    <m/>
    <n v="5"/>
    <s v="年"/>
    <m/>
    <n v="1"/>
    <n v="22800"/>
    <n v="22800"/>
    <d v="2022-07-01T00:00:00"/>
    <d v="2022-08-01T00:00:00"/>
    <s v="～"/>
    <d v="2027-07-31T00:00:00"/>
  </r>
  <r>
    <x v="64"/>
    <s v="ＰＴ営・ＰＴ営・営業６部９課"/>
    <s v="遠藤"/>
    <s v="ＦＳ総括部"/>
    <s v="中日本部２課"/>
    <s v="熱海市役所"/>
    <s v="413-8550"/>
    <s v="静岡県"/>
    <s v="熱海市中央町１－１"/>
    <s v="秘書広報課　広報情報室"/>
    <s v="前島　清美"/>
    <s v="0557-86-6000"/>
    <m/>
    <s v="パナソニックＥＷネットワークス株式会社"/>
    <s v="450-8611"/>
    <s v="愛知県名古屋市中村区名駅南２丁目７番５５号"/>
    <s v="西日本営業部　中部営業所 "/>
    <s v="052-586-4141 "/>
    <m/>
    <s v="熱海市役所"/>
    <s v="413-8550"/>
    <s v="静岡県熱海市中央町１－１"/>
    <s v="秘書広報課　広報情報室"/>
    <s v="0557-86-6000"/>
    <m/>
    <n v="5"/>
    <s v="年"/>
    <m/>
    <n v="1"/>
    <n v="22800"/>
    <n v="22800"/>
    <d v="2022-07-01T00:00:00"/>
    <d v="2022-08-01T00:00:00"/>
    <s v="～"/>
    <d v="2027-07-31T00:00:00"/>
  </r>
  <r>
    <x v="64"/>
    <s v="ＰＴ営・ＰＴ営・営業６部９課"/>
    <s v="遠藤"/>
    <s v="ＦＳ総括部"/>
    <s v="中日本部２課"/>
    <s v="熱海市役所"/>
    <s v="413-8550"/>
    <s v="静岡県"/>
    <s v="熱海市中央町１－１"/>
    <s v="秘書広報課　広報情報室"/>
    <s v="前島　清美"/>
    <s v="0557-86-6000"/>
    <m/>
    <s v="パナソニックＥＷネットワークス株式会社"/>
    <s v="450-8611"/>
    <s v="愛知県名古屋市中村区名駅南２丁目７番５５号"/>
    <s v="西日本営業部　中部営業所 "/>
    <s v="052-586-4141 "/>
    <m/>
    <s v="熱海市役所"/>
    <s v="413-8550"/>
    <s v="静岡県熱海市中央町１－１"/>
    <s v="秘書広報課　広報情報室"/>
    <s v="0557-86-6000"/>
    <m/>
    <n v="5"/>
    <s v="年"/>
    <m/>
    <n v="1"/>
    <n v="21180"/>
    <n v="21180"/>
    <d v="2022-07-01T00:00:00"/>
    <d v="2022-08-01T00:00:00"/>
    <s v="～"/>
    <d v="2027-07-31T00:00:00"/>
  </r>
  <r>
    <x v="64"/>
    <s v="ＰＴ営・ＰＴ営・営業６部９課"/>
    <s v="遠藤"/>
    <s v="ＦＳ総括部"/>
    <s v="中日本部２課"/>
    <s v="熱海市役所"/>
    <s v="413-8550"/>
    <s v="静岡県"/>
    <s v="熱海市中央町１－１"/>
    <s v="秘書広報課　広報情報室"/>
    <s v="前島　清美"/>
    <s v="0557-86-6000"/>
    <m/>
    <s v="パナソニックＥＷネットワークス株式会社"/>
    <s v="450-8611"/>
    <s v="愛知県名古屋市中村区名駅南２丁目７番５５号"/>
    <s v="西日本営業部　中部営業所 "/>
    <s v="052-586-4141 "/>
    <m/>
    <s v="熱海市役所"/>
    <s v="413-8550"/>
    <s v="静岡県熱海市中央町１－１"/>
    <s v="秘書広報課　広報情報室"/>
    <s v="0557-86-6000"/>
    <m/>
    <n v="5"/>
    <s v="年"/>
    <m/>
    <n v="1"/>
    <n v="21180"/>
    <n v="21180"/>
    <d v="2022-07-01T00:00:00"/>
    <d v="2022-08-01T00:00:00"/>
    <s v="～"/>
    <d v="2027-07-31T00:00:00"/>
  </r>
  <r>
    <x v="64"/>
    <s v="ＰＴ営・ＰＴ営・営業６部９課"/>
    <s v="遠藤"/>
    <s v="ＦＳ総括部"/>
    <s v="中日本部２課"/>
    <s v="熱海市役所"/>
    <s v="413-8550"/>
    <s v="静岡県"/>
    <s v="熱海市中央町１－１"/>
    <s v="秘書広報課　広報情報室"/>
    <s v="前島　清美"/>
    <s v="0557-86-6000"/>
    <m/>
    <s v="パナソニックＥＷネットワークス株式会社"/>
    <s v="450-8611"/>
    <s v="愛知県名古屋市中村区名駅南２丁目７番５５号"/>
    <s v="西日本営業部　中部営業所 "/>
    <s v="052-586-4141 "/>
    <m/>
    <s v="熱海市役所"/>
    <s v="413-8550"/>
    <s v="静岡県熱海市中央町１－１"/>
    <s v="秘書広報課　広報情報室"/>
    <s v="0557-86-6000"/>
    <m/>
    <n v="5"/>
    <s v="年"/>
    <m/>
    <n v="1"/>
    <n v="21180"/>
    <n v="21180"/>
    <d v="2022-07-01T00:00:00"/>
    <d v="2022-08-01T00:00:00"/>
    <s v="～"/>
    <d v="2027-07-31T00:00:00"/>
  </r>
  <r>
    <x v="64"/>
    <s v="ＰＴ営・ＰＴ営・営業６部９課"/>
    <s v="遠藤"/>
    <s v="ＦＳ総括部"/>
    <s v="中日本部２課"/>
    <s v="熱海市役所"/>
    <s v="413-8550"/>
    <s v="静岡県"/>
    <s v="熱海市中央町１－１"/>
    <s v="秘書広報課　広報情報室"/>
    <s v="前島　清美"/>
    <s v="0557-86-6000"/>
    <m/>
    <s v="パナソニックＥＷネットワークス株式会社"/>
    <s v="450-8611"/>
    <s v="愛知県名古屋市中村区名駅南２丁目７番５５号"/>
    <s v="西日本営業部　中部営業所 "/>
    <s v="052-586-4141 "/>
    <m/>
    <s v="熱海市役所"/>
    <s v="413-8550"/>
    <s v="静岡県熱海市中央町１－１"/>
    <s v="秘書広報課　広報情報室"/>
    <s v="0557-86-6000"/>
    <m/>
    <n v="5"/>
    <s v="年"/>
    <m/>
    <n v="1"/>
    <n v="96600"/>
    <n v="96600"/>
    <d v="2022-07-01T00:00:00"/>
    <d v="2022-08-01T00:00:00"/>
    <s v="～"/>
    <d v="2027-07-31T00:00:00"/>
  </r>
  <r>
    <x v="65"/>
    <s v="法人営・金融Ｓ営業部４課"/>
    <s v="秋本"/>
    <s v="ＦＳ総括部"/>
    <s v="首都圏２部１課"/>
    <s v="三泉トラスト保険サービス株式会社"/>
    <s v="103-0021"/>
    <s v="東京都"/>
    <s v="中央区日本橋本石町4-5-3"/>
    <s v="首都圏FS"/>
    <s v="泉　功"/>
    <s v="080-2009-6513"/>
    <m/>
    <s v="パナソニック　コネクト株式会社　現場ソリューションカンパニー"/>
    <s v="104-0061"/>
    <s v="東京都中央区銀座8-21-1 汐留浜離宮ﾋﾞﾙ"/>
    <s v="法人営業本部　金融システム営業部"/>
    <s v="080-2194-0709"/>
    <m/>
    <s v="三泉トラスト保険サービス株式会社"/>
    <s v="103-0021"/>
    <s v="東京都中央区日本橋本石町4-5-3"/>
    <s v="人事総務部"/>
    <s v="03-6634-3766"/>
    <m/>
    <n v="5"/>
    <s v="年"/>
    <m/>
    <n v="1"/>
    <n v="116400"/>
    <n v="116400"/>
    <d v="2022-08-01T00:00:00"/>
    <d v="2022-08-15T00:00:00"/>
    <s v="～"/>
    <d v="2027-08-14T00:00:00"/>
  </r>
  <r>
    <x v="65"/>
    <s v="法人営・金融Ｓ営業部４課"/>
    <s v="秋本"/>
    <s v="ＦＳ総括部"/>
    <s v="首都圏２部１課"/>
    <s v="三泉トラスト保険サービス株式会社"/>
    <s v="103-0021"/>
    <s v="東京都"/>
    <s v="中央区日本橋本石町4-5-3"/>
    <s v="首都圏FS"/>
    <s v="泉　功"/>
    <s v="080-2009-6513"/>
    <m/>
    <s v="パナソニック　コネクト株式会社　現場ソリューションカンパニー"/>
    <s v="104-0061"/>
    <s v="東京都中央区銀座8-21-1 汐留浜離宮ﾋﾞﾙ"/>
    <s v="法人営業本部　金融システム営業部"/>
    <s v="080-2194-0709"/>
    <m/>
    <s v="三泉トラスト保険サービス株式会社"/>
    <s v="103-0021"/>
    <s v="東京都中央区日本橋本石町4-5-3"/>
    <s v="人事総務部"/>
    <s v="03-6634-3766"/>
    <m/>
    <n v="5"/>
    <s v="年"/>
    <m/>
    <n v="1"/>
    <n v="19200"/>
    <n v="19200"/>
    <d v="2022-08-01T00:00:00"/>
    <d v="2022-08-15T00:00:00"/>
    <s v="～"/>
    <d v="2027-08-14T00:00:00"/>
  </r>
  <r>
    <x v="65"/>
    <s v="法人営・金融Ｓ営業部４課"/>
    <s v="秋本"/>
    <s v="ＦＳ総括部"/>
    <s v="首都圏２部１課"/>
    <s v="三泉トラスト保険サービス株式会社"/>
    <s v="103-0021"/>
    <s v="東京都"/>
    <s v="中央区日本橋本石町4-5-3"/>
    <s v="首都圏FS"/>
    <s v="泉　功"/>
    <s v="080-2009-6513"/>
    <m/>
    <s v="パナソニック　コネクト株式会社　現場ソリューションカンパニー"/>
    <s v="104-0061"/>
    <s v="東京都中央区銀座8-21-1 汐留浜離宮ﾋﾞﾙ"/>
    <s v="法人営業本部　金融システム営業部"/>
    <s v="080-2194-0709"/>
    <m/>
    <s v="三泉トラスト保険サービス株式会社"/>
    <s v="103-0021"/>
    <s v="東京都中央区日本橋本石町4-5-3"/>
    <s v="人事総務部"/>
    <s v="03-6634-3766"/>
    <m/>
    <n v="5"/>
    <s v="年"/>
    <m/>
    <n v="1"/>
    <n v="19200"/>
    <n v="19200"/>
    <d v="2022-08-01T00:00:00"/>
    <d v="2022-08-15T00:00:00"/>
    <s v="～"/>
    <d v="2027-08-14T00:00:00"/>
  </r>
  <r>
    <x v="65"/>
    <s v="法人営・金融Ｓ営業部４課"/>
    <s v="秋本"/>
    <s v="ＦＳ総括部"/>
    <s v="首都圏２部１課"/>
    <s v="三泉トラスト保険サービス株式会社"/>
    <s v="103-0021"/>
    <s v="東京都"/>
    <s v="中央区日本橋本石町4-5-3"/>
    <s v="首都圏FS"/>
    <s v="泉　功"/>
    <s v="080-2009-6513"/>
    <m/>
    <s v="パナソニック　コネクト株式会社　現場ソリューションカンパニー"/>
    <s v="104-0061"/>
    <s v="東京都中央区銀座8-21-1 汐留浜離宮ﾋﾞﾙ"/>
    <s v="法人営業本部　金融システム営業部"/>
    <s v="080-2194-0709"/>
    <m/>
    <s v="三泉トラスト保険サービス株式会社"/>
    <s v="103-0021"/>
    <s v="東京都中央区日本橋本石町4-5-3"/>
    <s v="人事総務部"/>
    <s v="03-6634-3766"/>
    <m/>
    <n v="5"/>
    <s v="年"/>
    <m/>
    <n v="1"/>
    <n v="19200"/>
    <n v="19200"/>
    <d v="2022-08-01T00:00:00"/>
    <d v="2022-08-15T00:00:00"/>
    <s v="～"/>
    <d v="2027-08-14T00:00:00"/>
  </r>
  <r>
    <x v="65"/>
    <s v="法人営・金融Ｓ営業部４課"/>
    <s v="秋本"/>
    <s v="ＦＳ総括部"/>
    <s v="首都圏２部１課"/>
    <s v="三泉トラスト保険サービス株式会社"/>
    <s v="103-0021"/>
    <s v="東京都"/>
    <s v="中央区日本橋本石町4-5-3"/>
    <s v="首都圏FS"/>
    <s v="泉　功"/>
    <s v="080-2009-6513"/>
    <m/>
    <s v="パナソニック　コネクト株式会社　現場ソリューションカンパニー"/>
    <s v="104-0061"/>
    <s v="東京都中央区銀座8-21-1 汐留浜離宮ﾋﾞﾙ"/>
    <s v="法人営業本部　金融システム営業部"/>
    <s v="080-2194-0709"/>
    <m/>
    <s v="三泉トラスト保険サービス株式会社"/>
    <s v="103-0021"/>
    <s v="東京都中央区日本橋本石町4-5-3"/>
    <s v="人事総務部"/>
    <s v="03-6634-3766"/>
    <m/>
    <n v="5"/>
    <s v="年"/>
    <m/>
    <n v="1"/>
    <n v="19200"/>
    <n v="19200"/>
    <d v="2022-08-01T00:00:00"/>
    <d v="2022-08-15T00:00:00"/>
    <s v="～"/>
    <d v="2027-08-14T00:00:00"/>
  </r>
  <r>
    <x v="65"/>
    <s v="法人営・金融Ｓ営業部４課"/>
    <s v="秋本"/>
    <s v="ＦＳ総括部"/>
    <s v="首都圏２部１課"/>
    <s v="三泉トラスト保険サービス株式会社"/>
    <s v="103-0021"/>
    <s v="東京都"/>
    <s v="中央区日本橋本石町4-5-3"/>
    <s v="首都圏FS"/>
    <s v="泉　功"/>
    <s v="080-2009-6513"/>
    <m/>
    <s v="パナソニック　コネクト株式会社　現場ソリューションカンパニー"/>
    <s v="104-0061"/>
    <s v="東京都中央区銀座8-21-1 汐留浜離宮ﾋﾞﾙ"/>
    <s v="法人営業本部　金融システム営業部"/>
    <s v="080-2194-0709"/>
    <m/>
    <s v="三泉トラスト保険サービス株式会社"/>
    <s v="103-0021"/>
    <s v="東京都中央区日本橋本石町4-5-3"/>
    <s v="人事総務部"/>
    <s v="03-6634-3766"/>
    <m/>
    <n v="5"/>
    <s v="年"/>
    <m/>
    <n v="1"/>
    <n v="19980"/>
    <n v="19980"/>
    <d v="2022-08-01T00:00:00"/>
    <d v="2022-08-15T00:00:00"/>
    <s v="～"/>
    <d v="2027-08-14T00:00:00"/>
  </r>
  <r>
    <x v="66"/>
    <s v="ＰＴ営・ＰＴ営・営業５部３課"/>
    <s v="酒見"/>
    <s v="ＦＳ総括部"/>
    <s v="中日本部２課"/>
    <s v="国立大学法人　名古屋工業大学"/>
    <s v="466-8555"/>
    <s v="愛知県"/>
    <s v="名古屋市昭和区御器所町"/>
    <s v="大学院工学研究科"/>
    <s v="布目　敏郎"/>
    <s v="052-735-7785"/>
    <m/>
    <s v="教育産業株式会社"/>
    <s v="460-0002 "/>
    <s v="愛知県名古屋市中区丸の内３丁目１８番２８号"/>
    <s v="法人営業本部　第二営業部"/>
    <s v="080-6906-4842"/>
    <m/>
    <s v="国立大学法人　名古屋工業大学"/>
    <s v="466-8555"/>
    <s v="愛知県名古屋市昭和区御器所町"/>
    <s v="大学院工学研究科"/>
    <s v="052-735-7785"/>
    <m/>
    <n v="4"/>
    <s v="年"/>
    <m/>
    <n v="1"/>
    <n v="15360"/>
    <n v="15360"/>
    <d v="2022-08-01T00:00:00"/>
    <d v="2022-08-31T00:00:00"/>
    <s v="～"/>
    <d v="2026-08-30T00:00:00"/>
  </r>
  <r>
    <x v="66"/>
    <s v="ＰＴ営・ＰＴ営・営業５部３課"/>
    <s v="酒見"/>
    <s v="ＦＳ総括部"/>
    <s v="中日本部２課"/>
    <s v="国立大学法人　名古屋工業大学"/>
    <s v="466-8555"/>
    <s v="愛知県"/>
    <s v="名古屋市昭和区御器所町"/>
    <s v="大学院工学研究科"/>
    <s v="布目　敏郎"/>
    <s v="052-735-7785"/>
    <m/>
    <s v="教育産業株式会社"/>
    <s v="460-0002 "/>
    <s v="愛知県名古屋市中区丸の内３丁目１８番２８号"/>
    <s v="法人営業本部　第二営業部"/>
    <s v="080-6906-4842"/>
    <m/>
    <s v="国立大学法人　名古屋工業大学"/>
    <s v="466-8555"/>
    <s v="愛知県名古屋市昭和区御器所町"/>
    <s v="大学院工学研究科"/>
    <s v="052-735-7785"/>
    <m/>
    <n v="4"/>
    <s v="年"/>
    <m/>
    <n v="1"/>
    <n v="15360"/>
    <n v="15360"/>
    <d v="2022-08-01T00:00:00"/>
    <d v="2022-08-31T00:00:00"/>
    <s v="～"/>
    <d v="2026-08-30T00:00:00"/>
  </r>
  <r>
    <x v="66"/>
    <s v="ＰＴ営・ＰＴ営・営業５部３課"/>
    <s v="酒見"/>
    <s v="ＦＳ総括部"/>
    <s v="中日本部２課"/>
    <s v="国立大学法人　名古屋工業大学"/>
    <s v="466-8555"/>
    <s v="愛知県"/>
    <s v="名古屋市昭和区御器所町"/>
    <s v="大学院工学研究科"/>
    <s v="布目　敏郎"/>
    <s v="052-735-7785"/>
    <m/>
    <s v="教育産業株式会社"/>
    <s v="460-0002 "/>
    <s v="愛知県名古屋市中区丸の内３丁目１８番２８号"/>
    <s v="法人営業本部　第二営業部"/>
    <s v="080-6906-4842"/>
    <m/>
    <s v="国立大学法人　名古屋工業大学"/>
    <s v="466-8555"/>
    <s v="愛知県名古屋市昭和区御器所町"/>
    <s v="大学院工学研究科"/>
    <s v="052-735-7785"/>
    <m/>
    <n v="4"/>
    <s v="年"/>
    <m/>
    <n v="1"/>
    <n v="15360"/>
    <n v="15360"/>
    <d v="2022-08-01T00:00:00"/>
    <d v="2022-08-31T00:00:00"/>
    <s v="～"/>
    <d v="2026-08-30T00:00:00"/>
  </r>
  <r>
    <x v="66"/>
    <s v="ＰＴ営・ＰＴ営・営業５部３課"/>
    <s v="酒見"/>
    <s v="ＦＳ総括部"/>
    <s v="中日本部２課"/>
    <s v="国立大学法人　名古屋工業大学"/>
    <s v="466-8555"/>
    <s v="愛知県"/>
    <s v="名古屋市昭和区御器所町"/>
    <s v="大学院工学研究科"/>
    <s v="布目　敏郎"/>
    <s v="052-735-7785"/>
    <m/>
    <s v="教育産業株式会社"/>
    <s v="460-0002 "/>
    <s v="愛知県名古屋市中区丸の内３丁目１８番２８号"/>
    <s v="法人営業本部　第二営業部"/>
    <s v="080-6906-4842"/>
    <m/>
    <s v="国立大学法人　名古屋工業大学"/>
    <s v="466-8555"/>
    <s v="愛知県名古屋市昭和区御器所町"/>
    <s v="大学院工学研究科"/>
    <s v="052-735-7785"/>
    <m/>
    <n v="4"/>
    <s v="年"/>
    <m/>
    <n v="1"/>
    <n v="15360"/>
    <n v="15360"/>
    <d v="2022-08-01T00:00:00"/>
    <d v="2022-08-31T00:00:00"/>
    <s v="～"/>
    <d v="2026-08-30T00:00:00"/>
  </r>
  <r>
    <x v="66"/>
    <s v="ＰＴ営・ＰＴ営・営業５部３課"/>
    <s v="酒見"/>
    <s v="ＦＳ総括部"/>
    <s v="中日本部２課"/>
    <s v="国立大学法人　名古屋工業大学"/>
    <s v="466-8555"/>
    <s v="愛知県"/>
    <s v="名古屋市昭和区御器所町"/>
    <s v="大学院工学研究科"/>
    <s v="布目　敏郎"/>
    <s v="052-735-7785"/>
    <m/>
    <s v="教育産業株式会社"/>
    <s v="460-0002 "/>
    <s v="愛知県名古屋市中区丸の内３丁目１８番２８号"/>
    <s v="法人営業本部　第二営業部"/>
    <s v="080-6906-4842"/>
    <m/>
    <s v="国立大学法人　名古屋工業大学"/>
    <s v="466-8555"/>
    <s v="愛知県名古屋市昭和区御器所町"/>
    <s v="大学院工学研究科"/>
    <s v="052-735-7785"/>
    <m/>
    <n v="4"/>
    <s v="年"/>
    <m/>
    <n v="1"/>
    <n v="15360"/>
    <n v="15360"/>
    <d v="2022-08-01T00:00:00"/>
    <d v="2022-08-31T00:00:00"/>
    <s v="～"/>
    <d v="2026-08-30T00:00:00"/>
  </r>
  <r>
    <x v="66"/>
    <s v="ＰＴ営・ＰＴ営・営業５部３課"/>
    <s v="酒見"/>
    <s v="ＦＳ総括部"/>
    <s v="中日本部２課"/>
    <s v="国立大学法人　名古屋工業大学"/>
    <s v="466-8555"/>
    <s v="愛知県"/>
    <s v="名古屋市昭和区御器所町"/>
    <s v="大学院工学研究科"/>
    <s v="布目　敏郎"/>
    <s v="052-735-7785"/>
    <m/>
    <s v="教育産業株式会社"/>
    <s v="460-0002 "/>
    <s v="愛知県名古屋市中区丸の内３丁目１８番２８号"/>
    <s v="法人営業本部　第二営業部"/>
    <s v="080-6906-4842"/>
    <m/>
    <s v="国立大学法人　名古屋工業大学"/>
    <s v="466-8555"/>
    <s v="愛知県名古屋市昭和区御器所町"/>
    <s v="大学院工学研究科"/>
    <s v="052-735-7785"/>
    <m/>
    <n v="4"/>
    <s v="年"/>
    <m/>
    <n v="1"/>
    <n v="15360"/>
    <n v="15360"/>
    <d v="2022-08-01T00:00:00"/>
    <d v="2022-08-31T00:00:00"/>
    <s v="～"/>
    <d v="2026-08-30T00:00:00"/>
  </r>
  <r>
    <x v="66"/>
    <s v="ＰＴ営・ＰＴ営・営業５部３課"/>
    <s v="酒見"/>
    <s v="ＦＳ総括部"/>
    <s v="中日本部２課"/>
    <s v="国立大学法人　名古屋工業大学"/>
    <s v="466-8555"/>
    <s v="愛知県"/>
    <s v="名古屋市昭和区御器所町"/>
    <s v="大学院工学研究科"/>
    <s v="布目　敏郎"/>
    <s v="052-735-7785"/>
    <m/>
    <s v="教育産業株式会社"/>
    <s v="460-0002 "/>
    <s v="愛知県名古屋市中区丸の内３丁目１８番２８号"/>
    <s v="法人営業本部　第二営業部"/>
    <s v="080-6906-4842"/>
    <m/>
    <s v="国立大学法人　名古屋工業大学"/>
    <s v="466-8555"/>
    <s v="愛知県名古屋市昭和区御器所町"/>
    <s v="大学院工学研究科"/>
    <s v="052-735-7785"/>
    <m/>
    <n v="4"/>
    <s v="年"/>
    <m/>
    <n v="1"/>
    <n v="15360"/>
    <n v="15360"/>
    <d v="2022-08-01T00:00:00"/>
    <d v="2022-08-31T00:00:00"/>
    <s v="～"/>
    <d v="2026-08-30T00:00:00"/>
  </r>
  <r>
    <x v="66"/>
    <s v="ＰＴ営・ＰＴ営・営業５部３課"/>
    <s v="酒見"/>
    <s v="ＦＳ総括部"/>
    <s v="中日本部２課"/>
    <s v="国立大学法人　名古屋工業大学"/>
    <s v="466-8555"/>
    <s v="愛知県"/>
    <s v="名古屋市昭和区御器所町"/>
    <s v="大学院工学研究科"/>
    <s v="布目　敏郎"/>
    <s v="052-735-7785"/>
    <m/>
    <s v="教育産業株式会社"/>
    <s v="460-0002 "/>
    <s v="愛知県名古屋市中区丸の内３丁目１８番２８号"/>
    <s v="法人営業本部　第二営業部"/>
    <s v="080-6906-4842"/>
    <m/>
    <s v="国立大学法人　名古屋工業大学"/>
    <s v="466-8555"/>
    <s v="愛知県名古屋市昭和区御器所町"/>
    <s v="大学院工学研究科"/>
    <s v="052-735-7785"/>
    <m/>
    <n v="4"/>
    <s v="年"/>
    <m/>
    <n v="1"/>
    <n v="15360"/>
    <n v="15360"/>
    <d v="2022-08-01T00:00:00"/>
    <d v="2022-08-31T00:00:00"/>
    <s v="～"/>
    <d v="2026-08-30T00:00:00"/>
  </r>
  <r>
    <x v="66"/>
    <s v="ＰＴ営・ＰＴ営・営業５部３課"/>
    <s v="酒見"/>
    <s v="ＦＳ総括部"/>
    <s v="中日本部２課"/>
    <s v="国立大学法人　名古屋工業大学"/>
    <s v="466-8555"/>
    <s v="愛知県"/>
    <s v="名古屋市昭和区御器所町"/>
    <s v="大学院工学研究科"/>
    <s v="布目　敏郎"/>
    <s v="052-735-7785"/>
    <m/>
    <s v="教育産業株式会社"/>
    <s v="460-0002 "/>
    <s v="愛知県名古屋市中区丸の内３丁目１８番２８号"/>
    <s v="法人営業本部　第二営業部"/>
    <s v="080-6906-4842"/>
    <m/>
    <s v="国立大学法人　名古屋工業大学"/>
    <s v="466-8555"/>
    <s v="愛知県名古屋市昭和区御器所町"/>
    <s v="大学院工学研究科"/>
    <s v="052-735-7785"/>
    <m/>
    <n v="4"/>
    <s v="年"/>
    <m/>
    <n v="1"/>
    <n v="15360"/>
    <n v="15360"/>
    <d v="2022-08-01T00:00:00"/>
    <d v="2022-08-31T00:00:00"/>
    <s v="～"/>
    <d v="2026-08-30T00:00:00"/>
  </r>
  <r>
    <x v="66"/>
    <s v="ＰＴ営・ＰＴ営・営業５部３課"/>
    <s v="酒見"/>
    <s v="ＦＳ総括部"/>
    <s v="中日本部２課"/>
    <s v="国立大学法人　名古屋工業大学"/>
    <s v="466-8555"/>
    <s v="愛知県"/>
    <s v="名古屋市昭和区御器所町"/>
    <s v="大学院工学研究科"/>
    <s v="布目　敏郎"/>
    <s v="052-735-7785"/>
    <m/>
    <s v="教育産業株式会社"/>
    <s v="460-0002 "/>
    <s v="愛知県名古屋市中区丸の内３丁目１８番２８号"/>
    <s v="法人営業本部　第二営業部"/>
    <s v="080-6906-4842"/>
    <m/>
    <s v="国立大学法人　名古屋工業大学"/>
    <s v="466-8555"/>
    <s v="愛知県名古屋市昭和区御器所町"/>
    <s v="大学院工学研究科"/>
    <s v="052-735-7785"/>
    <m/>
    <n v="4"/>
    <s v="年"/>
    <m/>
    <n v="1"/>
    <n v="15360"/>
    <n v="15360"/>
    <d v="2022-08-01T00:00:00"/>
    <d v="2022-08-31T00:00:00"/>
    <s v="～"/>
    <d v="2026-08-30T00:00:00"/>
  </r>
  <r>
    <x v="66"/>
    <s v="ＰＴ営・ＰＴ営・営業５部３課"/>
    <s v="酒見"/>
    <s v="ＦＳ総括部"/>
    <s v="中日本部２課"/>
    <s v="国立大学法人　名古屋工業大学"/>
    <s v="466-8555"/>
    <s v="愛知県"/>
    <s v="名古屋市昭和区御器所町"/>
    <s v="大学院工学研究科"/>
    <s v="布目　敏郎"/>
    <s v="052-735-7785"/>
    <m/>
    <s v="教育産業株式会社"/>
    <s v="460-0002 "/>
    <s v="愛知県名古屋市中区丸の内３丁目１８番２８号"/>
    <s v="法人営業本部　第二営業部"/>
    <s v="080-6906-4842"/>
    <m/>
    <s v="国立大学法人　名古屋工業大学"/>
    <s v="466-8555"/>
    <s v="愛知県名古屋市昭和区御器所町"/>
    <s v="大学院工学研究科"/>
    <s v="052-735-7785"/>
    <m/>
    <n v="4"/>
    <s v="年"/>
    <m/>
    <n v="1"/>
    <n v="180480"/>
    <n v="180480"/>
    <d v="2022-08-01T00:00:00"/>
    <d v="2022-08-31T00:00:00"/>
    <s v="～"/>
    <d v="2026-08-30T00:00:00"/>
  </r>
  <r>
    <x v="66"/>
    <s v="ＰＴ営・ＰＴ営・営業５部３課"/>
    <s v="酒見"/>
    <s v="ＦＳ総括部"/>
    <s v="中日本部２課"/>
    <s v="国立大学法人　名古屋工業大学"/>
    <s v="466-8555"/>
    <s v="愛知県"/>
    <s v="名古屋市昭和区御器所町"/>
    <s v="大学院工学研究科"/>
    <s v="布目　敏郎"/>
    <s v="052-735-7785"/>
    <m/>
    <s v="教育産業株式会社"/>
    <s v="460-0002 "/>
    <s v="愛知県名古屋市中区丸の内３丁目１８番２８号"/>
    <s v="法人営業本部　第二営業部"/>
    <s v="080-6906-4842"/>
    <m/>
    <s v="国立大学法人　名古屋工業大学"/>
    <s v="466-8555"/>
    <s v="愛知県名古屋市昭和区御器所町"/>
    <s v="大学院工学研究科"/>
    <s v="052-735-7785"/>
    <m/>
    <n v="4"/>
    <s v="年"/>
    <m/>
    <n v="1"/>
    <n v="88800"/>
    <n v="88800"/>
    <d v="2022-08-01T00:00:00"/>
    <d v="2022-08-31T00:00:00"/>
    <s v="～"/>
    <d v="2026-08-30T00:00:00"/>
  </r>
  <r>
    <x v="67"/>
    <s v="ＰＴ営・ＰＴ営・営業８部１課"/>
    <s v="安富"/>
    <s v="ＦＳ総括部"/>
    <s v="九州部１課"/>
    <s v="都城市上下水道局"/>
    <s v="885-0011"/>
    <s v="宮崎県"/>
    <s v="都城市下川東三丁目3235番地"/>
    <s v="都城市上下水道局　下水道課"/>
    <s v="平川　藤俊"/>
    <s v="0986-23-5921"/>
    <m/>
    <s v="東京エイブイサービス株式会社"/>
    <s v="154-0022"/>
    <s v="東京都世田谷区梅丘1-33-9モンド梅ヶ丘ビル4階"/>
    <m/>
    <s v="03-3427-3431"/>
    <m/>
    <s v="都城市上下水道局"/>
    <s v="885-0011"/>
    <s v="宮崎県都城市下川東三丁目3235番地"/>
    <s v="都城市上下水道局　下水道課"/>
    <s v="0986-23-5921"/>
    <m/>
    <n v="3"/>
    <s v="年"/>
    <m/>
    <n v="1"/>
    <n v="32040"/>
    <n v="32040"/>
    <d v="2022-09-01T00:00:00"/>
    <d v="2022-09-01T00:00:00"/>
    <s v="～"/>
    <d v="2025-08-31T00:00:00"/>
  </r>
  <r>
    <x v="67"/>
    <s v="ＰＴ営・ＰＴ営・営業８部１課"/>
    <s v="安富"/>
    <s v="ＦＳ総括部"/>
    <s v="九州部１課"/>
    <s v="都城市上下水道局"/>
    <s v="885-0011"/>
    <s v="宮崎県"/>
    <s v="都城市下川東三丁目3235番地"/>
    <s v="都城市上下水道局　下水道課"/>
    <s v="平川　藤俊"/>
    <s v="0986-23-5921"/>
    <m/>
    <s v="東京エイブイサービス株式会社"/>
    <s v="154-0022"/>
    <s v="東京都世田谷区梅丘1-33-9モンド梅ヶ丘ビル4階"/>
    <m/>
    <s v="03-3427-3431"/>
    <m/>
    <s v="都城市上下水道局"/>
    <s v="885-0011"/>
    <s v="宮崎県都城市下川東三丁目3235番地"/>
    <s v="都城市上下水道局　下水道課"/>
    <s v="0986-23-5921"/>
    <m/>
    <n v="3"/>
    <s v="年"/>
    <m/>
    <n v="1"/>
    <n v="30000"/>
    <n v="30000"/>
    <d v="2022-09-01T00:00:00"/>
    <d v="2022-09-01T00:00:00"/>
    <s v="～"/>
    <d v="2025-08-31T00:00:00"/>
  </r>
  <r>
    <x v="67"/>
    <s v="ＰＴ営・ＰＴ営・営業８部１課"/>
    <s v="安富"/>
    <s v="ＦＳ総括部"/>
    <s v="九州部１課"/>
    <s v="都城市上下水道局"/>
    <s v="885-0011"/>
    <s v="宮崎県"/>
    <s v="都城市下川東三丁目3235番地"/>
    <s v="都城市上下水道局　下水道課"/>
    <s v="平川　藤俊"/>
    <s v="0986-23-5921"/>
    <m/>
    <s v="東京エイブイサービス株式会社"/>
    <s v="154-0022"/>
    <s v="東京都世田谷区梅丘1-33-9モンド梅ヶ丘ビル4階"/>
    <m/>
    <s v="03-3427-3431"/>
    <m/>
    <s v="都城市上下水道局"/>
    <s v="885-0011"/>
    <s v="宮崎県都城市下川東三丁目3235番地"/>
    <s v="都城市上下水道局　下水道課"/>
    <s v="0986-23-5921"/>
    <m/>
    <n v="3"/>
    <s v="年"/>
    <m/>
    <n v="1"/>
    <n v="30000"/>
    <n v="30000"/>
    <d v="2022-09-01T00:00:00"/>
    <d v="2022-09-01T00:00:00"/>
    <s v="～"/>
    <d v="2025-08-31T00:00:00"/>
  </r>
  <r>
    <x v="67"/>
    <s v="ＰＴ営・ＰＴ営・営業８部１課"/>
    <s v="安富"/>
    <s v="ＦＳ総括部"/>
    <s v="九州部１課"/>
    <s v="都城市上下水道局"/>
    <s v="885-0011"/>
    <s v="宮崎県"/>
    <s v="都城市下川東三丁目3235番地"/>
    <s v="都城市上下水道局　下水道課"/>
    <s v="平川　藤俊"/>
    <s v="0986-23-5921"/>
    <m/>
    <s v="東京エイブイサービス株式会社"/>
    <s v="154-0022"/>
    <s v="東京都世田谷区梅丘1-33-9モンド梅ヶ丘ビル4階"/>
    <m/>
    <s v="03-3427-3431"/>
    <m/>
    <s v="都城市上下水道局"/>
    <s v="885-0011"/>
    <s v="宮崎県都城市下川東三丁目3235番地"/>
    <s v="都城市上下水道局　下水道課"/>
    <s v="0986-23-5921"/>
    <m/>
    <n v="3"/>
    <s v="年"/>
    <m/>
    <n v="1"/>
    <n v="30000"/>
    <n v="30000"/>
    <d v="2022-09-01T00:00:00"/>
    <d v="2022-09-01T00:00:00"/>
    <s v="～"/>
    <d v="2025-08-31T00:00:00"/>
  </r>
  <r>
    <x v="67"/>
    <s v="ＰＴ営・ＰＴ営・営業８部１課"/>
    <s v="安富"/>
    <s v="ＦＳ総括部"/>
    <s v="九州部１課"/>
    <s v="都城市上下水道局"/>
    <s v="885-0011"/>
    <s v="宮崎県"/>
    <s v="都城市下川東三丁目3235番地"/>
    <s v="都城市上下水道局　下水道課"/>
    <s v="平川　藤俊"/>
    <s v="0986-23-5921"/>
    <m/>
    <s v="東京エイブイサービス株式会社"/>
    <s v="154-0022"/>
    <s v="東京都世田谷区梅丘1-33-9モンド梅ヶ丘ビル4階"/>
    <m/>
    <s v="03-3427-3431"/>
    <m/>
    <s v="都城市上下水道局"/>
    <s v="885-0011"/>
    <s v="宮崎県都城市下川東三丁目3235番地"/>
    <s v="都城市上下水道局　下水道課"/>
    <s v="0986-23-5921"/>
    <m/>
    <n v="3"/>
    <s v="年"/>
    <m/>
    <n v="1"/>
    <n v="30000"/>
    <n v="30000"/>
    <d v="2022-09-01T00:00:00"/>
    <d v="2022-09-01T00:00:00"/>
    <s v="～"/>
    <d v="2025-08-31T00:00:00"/>
  </r>
  <r>
    <x v="67"/>
    <s v="ＰＴ営・ＰＴ営・営業８部１課"/>
    <s v="安富"/>
    <s v="ＦＳ総括部"/>
    <s v="九州部１課"/>
    <s v="都城市上下水道局"/>
    <s v="885-0011"/>
    <s v="宮崎県"/>
    <s v="都城市下川東三丁目3235番地"/>
    <s v="都城市上下水道局　下水道課"/>
    <s v="平川　藤俊"/>
    <s v="0986-23-5921"/>
    <m/>
    <s v="東京エイブイサービス株式会社"/>
    <s v="154-0022"/>
    <s v="東京都世田谷区梅丘1-33-9モンド梅ヶ丘ビル4階"/>
    <m/>
    <s v="03-3427-3431"/>
    <m/>
    <s v="都城市上下水道局"/>
    <s v="885-0011"/>
    <s v="宮崎県都城市下川東三丁目3235番地"/>
    <s v="都城市上下水道局　下水道課"/>
    <s v="0986-23-5921"/>
    <m/>
    <n v="3"/>
    <s v="年"/>
    <m/>
    <n v="1"/>
    <n v="30000"/>
    <n v="30000"/>
    <d v="2022-09-01T00:00:00"/>
    <d v="2022-09-01T00:00:00"/>
    <s v="～"/>
    <d v="2025-08-31T00:00:00"/>
  </r>
  <r>
    <x v="68"/>
    <s v="ＰＢ営・通信Ｓ部１課"/>
    <s v="吉田"/>
    <s v="ＦＳ総括部"/>
    <s v="首都圏２部１課"/>
    <s v="株式会社エヌ・ティ・ティ・データ"/>
    <s v="108-0075"/>
    <s v="東京都"/>
    <s v="港区港南1-9　NTT品川TWINSデータ棟"/>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8"/>
    <s v="ＰＢ営・通信Ｓ部１課"/>
    <s v="吉田"/>
    <s v="ＦＳ総括部"/>
    <s v="首都圏２部１課"/>
    <s v="株式会社エヌ・ティ・ティ・データ"/>
    <s v="108-0075"/>
    <s v="東京都"/>
    <s v="港区港南1-9　NTT品川TWINSデータ棟"/>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8"/>
    <s v="ＰＢ営・通信Ｓ部１課"/>
    <s v="吉田"/>
    <s v="ＦＳ総括部"/>
    <s v="首都圏２部１課"/>
    <s v="株式会社エヌ・ティ・ティ・データ"/>
    <s v="108-0075"/>
    <s v="東京都"/>
    <s v="港区港南1-9　NTT品川TWINSデータ棟"/>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8"/>
    <s v="ＰＢ営・通信Ｓ部１課"/>
    <s v="吉田"/>
    <s v="ＦＳ総括部"/>
    <s v="首都圏２部１課"/>
    <s v="株式会社エヌ・ティ・ティ・データ"/>
    <s v="108-0075"/>
    <s v="東京都"/>
    <s v="港区港南1-9　NTT品川TWINSデータ棟"/>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8"/>
    <s v="ＰＢ営・通信Ｓ部１課"/>
    <s v="吉田"/>
    <s v="ＦＳ総括部"/>
    <s v="首都圏２部１課"/>
    <s v="株式会社エヌ・ティ・ティ・データ"/>
    <s v="108-0075"/>
    <s v="東京都"/>
    <s v="港区港南1-9　NTT品川TWINSデータ棟"/>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8"/>
    <s v="ＰＢ営・通信Ｓ部１課"/>
    <s v="吉田"/>
    <s v="ＦＳ総括部"/>
    <s v="首都圏２部１課"/>
    <s v="株式会社エヌ・ティ・ティ・データ"/>
    <s v="108-0075"/>
    <s v="東京都"/>
    <s v="港区港南1-9　NTT品川TWINSデータ棟"/>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8"/>
    <s v="ＰＢ営・通信Ｓ部１課"/>
    <s v="吉田"/>
    <s v="ＦＳ総括部"/>
    <s v="首都圏２部１課"/>
    <s v="株式会社エヌ・ティ・ティ・データ"/>
    <s v="108-0075"/>
    <s v="東京都"/>
    <s v="港区港南1-9　NTT品川TWINSデータ棟"/>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8"/>
    <s v="ＰＢ営・通信Ｓ部１課"/>
    <s v="吉田"/>
    <s v="ＦＳ総括部"/>
    <s v="首都圏２部１課"/>
    <s v="株式会社エヌ・ティ・ティ・データ"/>
    <s v="108-0075"/>
    <s v="東京都"/>
    <s v="港区港南1-9　NTT品川TWINSデータ棟"/>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8"/>
    <s v="ＰＢ営・通信Ｓ部１課"/>
    <s v="吉田"/>
    <s v="ＦＳ総括部"/>
    <s v="首都圏２部１課"/>
    <s v="株式会社エヌ・ティ・ティ・データ"/>
    <s v="108-0075"/>
    <s v="東京都"/>
    <s v="港区港南1-9　NTT品川TWINSデータ棟"/>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8"/>
    <s v="ＰＢ営・通信Ｓ部１課"/>
    <s v="吉田"/>
    <s v="ＦＳ総括部"/>
    <s v="首都圏２部１課"/>
    <s v="株式会社エヌ・ティ・ティ・データ"/>
    <s v="108-0075"/>
    <s v="東京都"/>
    <s v="港区港南1-9　NTT品川TWINSデータ棟"/>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8"/>
    <s v="ＰＢ営・通信Ｓ部１課"/>
    <s v="吉田"/>
    <s v="ＦＳ総括部"/>
    <s v="首都圏２部１課"/>
    <s v="株式会社エヌ・ティ・ティ・データ"/>
    <s v="108-0075"/>
    <s v="東京都"/>
    <s v="港区港南1-9　NTT品川TWINSデータ棟"/>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8"/>
    <s v="ＰＢ営・通信Ｓ部１課"/>
    <s v="吉田"/>
    <s v="ＦＳ総括部"/>
    <s v="首都圏２部１課"/>
    <s v="株式会社エヌ・ティ・ティ・データ"/>
    <s v="108-0075"/>
    <s v="東京都"/>
    <s v="港区港南1-9　NTT品川TWINSデータ棟"/>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8"/>
    <s v="ＰＢ営・通信Ｓ部１課"/>
    <s v="吉田"/>
    <s v="ＦＳ総括部"/>
    <s v="首都圏２部１課"/>
    <s v="株式会社エヌ・ティ・ティ・データ"/>
    <s v="108-0075"/>
    <s v="東京都"/>
    <s v="港区港南1-9　NTT品川TWINSデータ棟"/>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74200"/>
    <n v="274200"/>
    <d v="2022-09-01T00:00:00"/>
    <d v="2022-08-01T00:00:00"/>
    <s v="～"/>
    <d v="2027-07-31T00:00:00"/>
  </r>
  <r>
    <x v="68"/>
    <s v="ＰＢ営・通信Ｓ部１課"/>
    <s v="吉田"/>
    <s v="ＦＳ総括部"/>
    <s v="首都圏２部１課"/>
    <s v="株式会社エヌ・ティ・ティ・データ"/>
    <s v="108-0075"/>
    <s v="東京都"/>
    <s v="港区港南1-9　NTT品川TWINSデータ棟"/>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135600"/>
    <n v="135600"/>
    <d v="2022-09-01T00:00:00"/>
    <d v="2022-08-01T00:00:00"/>
    <s v="～"/>
    <d v="2027-07-31T00:00:00"/>
  </r>
  <r>
    <x v="68"/>
    <s v="ＰＢ営・通信Ｓ部１課"/>
    <s v="吉田"/>
    <s v="ＦＳ総括部"/>
    <s v="首都圏２部１課"/>
    <s v="株式会社エヌ・ティ・ティ・データ"/>
    <s v="108-0075"/>
    <s v="東京都"/>
    <s v="港区港南1-9　NTT品川TWINSデータ棟"/>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135600"/>
    <n v="135600"/>
    <d v="2022-09-01T00:00:00"/>
    <d v="2022-08-01T00:00:00"/>
    <s v="～"/>
    <d v="2027-07-31T00:00:00"/>
  </r>
  <r>
    <x v="68"/>
    <s v="ＰＢ営・通信Ｓ部１課"/>
    <s v="吉田"/>
    <s v="ＦＳ総括部"/>
    <s v="首都圏２部１課"/>
    <s v="株式会社エヌ・ティ・ティ・データ"/>
    <s v="108-0075"/>
    <s v="東京都"/>
    <s v="港区港南1-9　NTT品川TWINSデータ棟"/>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135600"/>
    <n v="135600"/>
    <d v="2022-09-01T00:00:00"/>
    <d v="2022-08-01T00:00:00"/>
    <s v="～"/>
    <d v="2027-07-31T00:00:00"/>
  </r>
  <r>
    <x v="68"/>
    <s v="ＰＢ営・通信Ｓ部１課"/>
    <s v="吉田"/>
    <s v="ＦＳ総括部"/>
    <s v="首都圏２部１課"/>
    <s v="株式会社エヌ・ティ・ティ・データ"/>
    <s v="108-0075"/>
    <s v="東京都"/>
    <s v="港区港南1-9　NTT品川TWINSデータ棟"/>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135600"/>
    <n v="135600"/>
    <d v="2022-09-01T00:00:00"/>
    <d v="2022-08-01T00:00:00"/>
    <s v="～"/>
    <d v="2027-07-31T00:00:00"/>
  </r>
  <r>
    <x v="68"/>
    <s v="ＰＢ営・通信Ｓ部１課"/>
    <s v="吉田"/>
    <s v="ＦＳ総括部"/>
    <s v="首都圏２部１課"/>
    <s v="株式会社エヌ・ティ・ティ・データ"/>
    <s v="108-0075"/>
    <s v="東京都"/>
    <s v="港区港南1-9　NTT品川TWINSデータ棟"/>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135600"/>
    <n v="135600"/>
    <d v="2022-09-01T00:00:00"/>
    <d v="2022-08-01T00:00:00"/>
    <s v="～"/>
    <d v="2027-07-31T00:00:00"/>
  </r>
  <r>
    <x v="68"/>
    <s v="ＰＢ営・通信Ｓ部１課"/>
    <s v="吉田"/>
    <s v="ＦＳ総括部"/>
    <s v="首都圏２部１課"/>
    <s v="株式会社エヌ・ティ・ティ・データ"/>
    <s v="108-0075"/>
    <s v="東京都"/>
    <s v="港区港南1-9　NTT品川TWINSデータ棟"/>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135600"/>
    <n v="135600"/>
    <d v="2022-09-01T00:00:00"/>
    <d v="2022-08-01T00:00:00"/>
    <s v="～"/>
    <d v="2027-07-31T00:00:00"/>
  </r>
  <r>
    <x v="69"/>
    <s v="ＰＢ営・通信Ｓ部１課"/>
    <s v="吉田"/>
    <s v="ＦＳ総括部"/>
    <s v="関西１部２課"/>
    <s v="株式会社エヌ・ティ・ティ・データ"/>
    <s v="530-0003"/>
    <s v="大阪府"/>
    <s v="北区堂島3-1-2　NTTデータ堂島ビル"/>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9"/>
    <s v="ＰＢ営・通信Ｓ部１課"/>
    <s v="吉田"/>
    <s v="ＦＳ総括部"/>
    <s v="関西１部２課"/>
    <s v="株式会社エヌ・ティ・ティ・データ"/>
    <s v="530-0003"/>
    <s v="大阪府"/>
    <s v="北区堂島3-1-2　NTTデータ堂島ビル"/>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9"/>
    <s v="ＰＢ営・通信Ｓ部１課"/>
    <s v="吉田"/>
    <s v="ＦＳ総括部"/>
    <s v="関西１部２課"/>
    <s v="株式会社エヌ・ティ・ティ・データ"/>
    <s v="530-0003"/>
    <s v="大阪府"/>
    <s v="北区堂島3-1-2　NTTデータ堂島ビル"/>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9"/>
    <s v="ＰＢ営・通信Ｓ部１課"/>
    <s v="吉田"/>
    <s v="ＦＳ総括部"/>
    <s v="関西１部２課"/>
    <s v="株式会社エヌ・ティ・ティ・データ"/>
    <s v="530-0003"/>
    <s v="大阪府"/>
    <s v="北区堂島3-1-2　NTTデータ堂島ビル"/>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9"/>
    <s v="ＰＢ営・通信Ｓ部１課"/>
    <s v="吉田"/>
    <s v="ＦＳ総括部"/>
    <s v="関西１部２課"/>
    <s v="株式会社エヌ・ティ・ティ・データ"/>
    <s v="530-0003"/>
    <s v="大阪府"/>
    <s v="北区堂島3-1-2　NTTデータ堂島ビル"/>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9"/>
    <s v="ＰＢ営・通信Ｓ部１課"/>
    <s v="吉田"/>
    <s v="ＦＳ総括部"/>
    <s v="関西１部２課"/>
    <s v="株式会社エヌ・ティ・ティ・データ"/>
    <s v="530-0003"/>
    <s v="大阪府"/>
    <s v="北区堂島3-1-2　NTTデータ堂島ビル"/>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9"/>
    <s v="ＰＢ営・通信Ｓ部１課"/>
    <s v="吉田"/>
    <s v="ＦＳ総括部"/>
    <s v="関西１部２課"/>
    <s v="株式会社エヌ・ティ・ティ・データ"/>
    <s v="530-0003"/>
    <s v="大阪府"/>
    <s v="北区堂島3-1-2　NTTデータ堂島ビル"/>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9"/>
    <s v="ＰＢ営・通信Ｓ部１課"/>
    <s v="吉田"/>
    <s v="ＦＳ総括部"/>
    <s v="関西１部２課"/>
    <s v="株式会社エヌ・ティ・ティ・データ"/>
    <s v="530-0003"/>
    <s v="大阪府"/>
    <s v="北区堂島3-1-2　NTTデータ堂島ビル"/>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9"/>
    <s v="ＰＢ営・通信Ｓ部１課"/>
    <s v="吉田"/>
    <s v="ＦＳ総括部"/>
    <s v="関西１部２課"/>
    <s v="株式会社エヌ・ティ・ティ・データ"/>
    <s v="530-0003"/>
    <s v="大阪府"/>
    <s v="北区堂島3-1-2　NTTデータ堂島ビル"/>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9"/>
    <s v="ＰＢ営・通信Ｓ部１課"/>
    <s v="吉田"/>
    <s v="ＦＳ総括部"/>
    <s v="関西１部２課"/>
    <s v="株式会社エヌ・ティ・ティ・データ"/>
    <s v="530-0003"/>
    <s v="大阪府"/>
    <s v="北区堂島3-1-2　NTTデータ堂島ビル"/>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9"/>
    <s v="ＰＢ営・通信Ｓ部１課"/>
    <s v="吉田"/>
    <s v="ＦＳ総括部"/>
    <s v="関西１部２課"/>
    <s v="株式会社エヌ・ティ・ティ・データ"/>
    <s v="530-0003"/>
    <s v="大阪府"/>
    <s v="北区堂島3-1-2　NTTデータ堂島ビル"/>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9"/>
    <s v="ＰＢ営・通信Ｓ部１課"/>
    <s v="吉田"/>
    <s v="ＦＳ総括部"/>
    <s v="関西１部２課"/>
    <s v="株式会社エヌ・ティ・ティ・データ"/>
    <s v="530-0003"/>
    <s v="大阪府"/>
    <s v="北区堂島3-1-2　NTTデータ堂島ビル"/>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5280"/>
    <n v="25280"/>
    <d v="2022-09-01T00:00:00"/>
    <d v="2022-08-01T00:00:00"/>
    <s v="～"/>
    <d v="2027-07-31T00:00:00"/>
  </r>
  <r>
    <x v="69"/>
    <s v="ＰＢ営・通信Ｓ部１課"/>
    <s v="吉田"/>
    <s v="ＦＳ総括部"/>
    <s v="関西１部２課"/>
    <s v="株式会社エヌ・ティ・ティ・データ"/>
    <s v="530-0003"/>
    <s v="大阪府"/>
    <s v="北区堂島3-1-2　NTTデータ堂島ビル"/>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274200"/>
    <n v="274200"/>
    <d v="2022-09-01T00:00:00"/>
    <d v="2022-08-01T00:00:00"/>
    <s v="～"/>
    <d v="2027-07-31T00:00:00"/>
  </r>
  <r>
    <x v="69"/>
    <s v="ＰＢ営・通信Ｓ部１課"/>
    <s v="吉田"/>
    <s v="ＦＳ総括部"/>
    <s v="関西１部２課"/>
    <s v="株式会社エヌ・ティ・ティ・データ"/>
    <s v="530-0003"/>
    <s v="大阪府"/>
    <s v="北区堂島3-1-2　NTTデータ堂島ビル"/>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135600"/>
    <n v="135600"/>
    <d v="2022-09-01T00:00:00"/>
    <d v="2022-08-01T00:00:00"/>
    <s v="～"/>
    <d v="2027-07-31T00:00:00"/>
  </r>
  <r>
    <x v="69"/>
    <s v="ＰＢ営・通信Ｓ部１課"/>
    <s v="吉田"/>
    <s v="ＦＳ総括部"/>
    <s v="関西１部２課"/>
    <s v="株式会社エヌ・ティ・ティ・データ"/>
    <s v="530-0003"/>
    <s v="大阪府"/>
    <s v="北区堂島3-1-2　NTTデータ堂島ビル"/>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135600"/>
    <n v="135600"/>
    <d v="2022-09-01T00:00:00"/>
    <d v="2022-08-01T00:00:00"/>
    <s v="～"/>
    <d v="2027-07-31T00:00:00"/>
  </r>
  <r>
    <x v="69"/>
    <s v="ＰＢ営・通信Ｓ部１課"/>
    <s v="吉田"/>
    <s v="ＦＳ総括部"/>
    <s v="関西１部２課"/>
    <s v="株式会社エヌ・ティ・ティ・データ"/>
    <s v="530-0003"/>
    <s v="大阪府"/>
    <s v="北区堂島3-1-2　NTTデータ堂島ビル"/>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135600"/>
    <n v="135600"/>
    <d v="2022-09-01T00:00:00"/>
    <d v="2022-08-01T00:00:00"/>
    <s v="～"/>
    <d v="2027-07-31T00:00:00"/>
  </r>
  <r>
    <x v="69"/>
    <s v="ＰＢ営・通信Ｓ部１課"/>
    <s v="吉田"/>
    <s v="ＦＳ総括部"/>
    <s v="関西１部２課"/>
    <s v="株式会社エヌ・ティ・ティ・データ"/>
    <s v="530-0003"/>
    <s v="大阪府"/>
    <s v="北区堂島3-1-2　NTTデータ堂島ビル"/>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135600"/>
    <n v="135600"/>
    <d v="2022-09-01T00:00:00"/>
    <d v="2022-08-01T00:00:00"/>
    <s v="～"/>
    <d v="2027-07-31T00:00:00"/>
  </r>
  <r>
    <x v="69"/>
    <s v="ＰＢ営・通信Ｓ部１課"/>
    <s v="吉田"/>
    <s v="ＦＳ総括部"/>
    <s v="関西１部２課"/>
    <s v="株式会社エヌ・ティ・ティ・データ"/>
    <s v="530-0003"/>
    <s v="大阪府"/>
    <s v="北区堂島3-1-2　NTTデータ堂島ビル"/>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135600"/>
    <n v="135600"/>
    <d v="2022-09-01T00:00:00"/>
    <d v="2022-08-01T00:00:00"/>
    <s v="～"/>
    <d v="2027-07-31T00:00:00"/>
  </r>
  <r>
    <x v="69"/>
    <s v="ＰＢ営・通信Ｓ部１課"/>
    <s v="吉田"/>
    <s v="ＦＳ総括部"/>
    <s v="関西１部２課"/>
    <s v="株式会社エヌ・ティ・ティ・データ"/>
    <s v="530-0003"/>
    <s v="大阪府"/>
    <s v="北区堂島3-1-2　NTTデータ堂島ビル"/>
    <s v="第三金融事業本部決済ＩＴサービス事業部"/>
    <s v="石塚　雄一"/>
    <s v="050-5546-9175"/>
    <m/>
    <s v="株式会社エヌ・ティ・ティ・データ"/>
    <s v="135-0061"/>
    <s v="東京都江東区豊洲3-3-9　豊洲センタービルアネックス３１F"/>
    <s v="ファシリティエンジニアリング事業部"/>
    <s v="050-3616-7901"/>
    <m/>
    <s v="株式会社エヌ・ティ・ティ・データ"/>
    <m/>
    <s v="東京都港区港南1-9　NTT品川TWINSデータ棟"/>
    <s v="第三金融事業本部決済ＩＴサービス事業部"/>
    <s v="050-5546-9175"/>
    <m/>
    <n v="5"/>
    <s v="年"/>
    <m/>
    <n v="1"/>
    <n v="135600"/>
    <n v="135600"/>
    <d v="2022-09-01T00:00:00"/>
    <d v="2022-08-01T00:00:00"/>
    <s v="～"/>
    <d v="2027-07-31T00:00:00"/>
  </r>
  <r>
    <x v="70"/>
    <s v="法人営・金融Ｓ営業部４課"/>
    <s v="秋本"/>
    <s v="ＦＳ総括部"/>
    <s v="首都圏２部１課"/>
    <s v="三井住友トラスト・ライフパートナーズ株式会社"/>
    <s v="101-0054"/>
    <s v="東京都"/>
    <s v="千代田区神田錦町3-11-1"/>
    <s v="人事総務部"/>
    <s v="押田　徹"/>
    <s v="03-5539-6180"/>
    <m/>
    <s v="NECネッツエスアイ株式会社"/>
    <s v="108-0022"/>
    <s v="東京都港区海岸3-22-23　MSCセンタービル7階"/>
    <s v="ファシリティソリューション部"/>
    <s v="080-2009-6513"/>
    <m/>
    <s v="三井住友トラスト・ライフパートナーズ株式会社"/>
    <s v="101-0054"/>
    <s v="東京都千代田区神田錦町3-11-1"/>
    <s v="人事総務部"/>
    <s v="03-5539-6180"/>
    <m/>
    <n v="5"/>
    <s v="年"/>
    <m/>
    <n v="1"/>
    <n v="145800"/>
    <n v="145800"/>
    <d v="2022-10-01T00:00:00"/>
    <d v="2022-10-03T00:00:00"/>
    <s v="～"/>
    <d v="2027-10-02T00:00:00"/>
  </r>
  <r>
    <x v="70"/>
    <s v="法人営・金融Ｓ営業部４課"/>
    <s v="秋本"/>
    <s v="ＦＳ総括部"/>
    <s v="首都圏２部１課"/>
    <s v="三井住友トラスト・ライフパートナーズ株式会社"/>
    <s v="101-0054"/>
    <s v="東京都"/>
    <s v="千代田区神田錦町3-11-1"/>
    <s v="人事総務部"/>
    <s v="押田　徹"/>
    <s v="03-5539-6180"/>
    <m/>
    <s v="NECネッツエスアイ株式会社"/>
    <s v="108-0022"/>
    <s v="東京都港区海岸3-22-23　MSCセンタービル7階"/>
    <s v="ファシリティソリューション部"/>
    <s v="080-2009-6513"/>
    <m/>
    <s v="三井住友トラスト・ライフパートナーズ株式会社"/>
    <s v="101-0054"/>
    <s v="東京都千代田区神田錦町3-11-1"/>
    <s v="人事総務部"/>
    <s v="03-5539-6180"/>
    <m/>
    <n v="5"/>
    <s v="年"/>
    <m/>
    <n v="1"/>
    <n v="24000"/>
    <n v="24000"/>
    <d v="2022-10-01T00:00:00"/>
    <d v="2022-10-03T00:00:00"/>
    <s v="～"/>
    <d v="2027-10-02T00:00:00"/>
  </r>
  <r>
    <x v="70"/>
    <s v="法人営・金融Ｓ営業部４課"/>
    <s v="秋本"/>
    <s v="ＦＳ総括部"/>
    <s v="首都圏２部１課"/>
    <s v="三井住友トラスト・ライフパートナーズ株式会社"/>
    <s v="101-0054"/>
    <s v="東京都"/>
    <s v="千代田区神田錦町3-11-1"/>
    <s v="人事総務部"/>
    <s v="押田　徹"/>
    <s v="03-5539-6180"/>
    <m/>
    <s v="NECネッツエスアイ株式会社"/>
    <s v="108-0022"/>
    <s v="東京都港区海岸3-22-23　MSCセンタービル7階"/>
    <s v="ファシリティソリューション部"/>
    <s v="080-2009-6513"/>
    <m/>
    <s v="三井住友トラスト・ライフパートナーズ株式会社"/>
    <s v="101-0054"/>
    <s v="東京都千代田区神田錦町3-11-1"/>
    <s v="人事総務部"/>
    <s v="03-5539-6180"/>
    <m/>
    <n v="5"/>
    <s v="年"/>
    <m/>
    <n v="1"/>
    <n v="24000"/>
    <n v="24000"/>
    <d v="2022-10-01T00:00:00"/>
    <d v="2022-10-03T00:00:00"/>
    <s v="～"/>
    <d v="2027-10-02T00:00:00"/>
  </r>
  <r>
    <x v="70"/>
    <s v="法人営・金融Ｓ営業部４課"/>
    <s v="秋本"/>
    <s v="ＦＳ総括部"/>
    <s v="首都圏２部１課"/>
    <s v="三井住友トラスト・ライフパートナーズ株式会社"/>
    <s v="101-0054"/>
    <s v="東京都"/>
    <s v="千代田区神田錦町3-11-1"/>
    <s v="人事総務部"/>
    <s v="押田　徹"/>
    <s v="03-5539-6180"/>
    <m/>
    <s v="NECネッツエスアイ株式会社"/>
    <s v="108-0022"/>
    <s v="東京都港区海岸3-22-23　MSCセンタービル7階"/>
    <s v="ファシリティソリューション部"/>
    <s v="080-2009-6513"/>
    <m/>
    <s v="三井住友トラスト・ライフパートナーズ株式会社"/>
    <s v="101-0054"/>
    <s v="東京都千代田区神田錦町3-11-1"/>
    <s v="人事総務部"/>
    <s v="03-5539-6180"/>
    <m/>
    <n v="5"/>
    <s v="年"/>
    <m/>
    <n v="1"/>
    <n v="24000"/>
    <n v="24000"/>
    <d v="2022-10-01T00:00:00"/>
    <d v="2022-10-03T00:00:00"/>
    <s v="～"/>
    <d v="2027-10-02T00:00:00"/>
  </r>
  <r>
    <x v="70"/>
    <s v="法人営・金融Ｓ営業部４課"/>
    <s v="秋本"/>
    <s v="ＦＳ総括部"/>
    <s v="首都圏２部１課"/>
    <s v="三井住友トラスト・ライフパートナーズ株式会社"/>
    <s v="101-0054"/>
    <s v="東京都"/>
    <s v="千代田区神田錦町3-11-1"/>
    <s v="人事総務部"/>
    <s v="押田　徹"/>
    <s v="03-5539-6180"/>
    <m/>
    <s v="NECネッツエスアイ株式会社"/>
    <s v="108-0022"/>
    <s v="東京都港区海岸3-22-23　MSCセンタービル7階"/>
    <s v="ファシリティソリューション部"/>
    <s v="080-2009-6513"/>
    <m/>
    <s v="三井住友トラスト・ライフパートナーズ株式会社"/>
    <s v="101-0054"/>
    <s v="東京都千代田区神田錦町3-11-1"/>
    <s v="人事総務部"/>
    <s v="03-5539-6180"/>
    <m/>
    <n v="5"/>
    <s v="年"/>
    <m/>
    <n v="1"/>
    <n v="25020"/>
    <n v="25020"/>
    <d v="2022-10-01T00:00:00"/>
    <d v="2022-10-03T00:00:00"/>
    <s v="～"/>
    <d v="2027-10-02T00:00:00"/>
  </r>
  <r>
    <x v="71"/>
    <s v="ＰＴ営・ＰＴ営・営業４部５課"/>
    <s v="関川　"/>
    <s v="ＦＳ総括部"/>
    <s v="北海道部２課"/>
    <s v="明和工業株式会社"/>
    <s v="045-0001"/>
    <s v="北海道"/>
    <s v="岩内郡岩内町大浜476-22"/>
    <s v="製造本部　製造部"/>
    <s v="堀　保"/>
    <s v="0135-63-1212"/>
    <m/>
    <s v="パナソニックＥＷネットワークス株式会社"/>
    <s v="105-0021"/>
    <s v="東京都港区東新橋2-12-7"/>
    <s v="東日本営業二部営業第一課"/>
    <s v="03-6402-5301"/>
    <m/>
    <s v="明和工業株式会社"/>
    <s v="950-1348"/>
    <s v="新潟県新潟市西蒲区打越135番地1"/>
    <s v="情報システム部"/>
    <s v="025-375-1007"/>
    <m/>
    <n v="3"/>
    <s v="年"/>
    <m/>
    <n v="1"/>
    <n v="81360"/>
    <n v="81360"/>
    <d v="2022-11-01T00:00:00"/>
    <d v="2022-11-30T00:00:00"/>
    <s v="～"/>
    <d v="2025-11-29T00:00:00"/>
  </r>
  <r>
    <x v="71"/>
    <s v="ＰＴ営・ＰＴ営・営業４部５課"/>
    <s v="関川　"/>
    <s v="ＦＳ総括部"/>
    <s v="北海道部２課"/>
    <s v="明和工業株式会社"/>
    <s v="045-0001"/>
    <s v="北海道"/>
    <s v="岩内郡岩内町大浜476-22"/>
    <s v="製造本部　製造部"/>
    <s v="堀　保"/>
    <s v="0135-63-1212"/>
    <m/>
    <s v="パナソニックＥＷネットワークス株式会社"/>
    <s v="105-0021"/>
    <s v="東京都港区東新橋2-12-7"/>
    <s v="東日本営業二部営業第一課"/>
    <s v="03-6402-5301"/>
    <m/>
    <s v="明和工業株式会社"/>
    <s v="950-1348"/>
    <s v="新潟県新潟市西蒲区打越135番地1"/>
    <s v="情報システム部"/>
    <s v="025-375-1007"/>
    <m/>
    <n v="3"/>
    <s v="年"/>
    <m/>
    <n v="1"/>
    <n v="12060"/>
    <n v="12060"/>
    <d v="2022-11-01T00:00:00"/>
    <d v="2022-11-30T00:00:00"/>
    <s v="～"/>
    <d v="2025-11-29T00:00:00"/>
  </r>
  <r>
    <x v="71"/>
    <s v="ＰＴ営・ＰＴ営・営業４部５課"/>
    <s v="関川　"/>
    <s v="ＦＳ総括部"/>
    <s v="北海道部２課"/>
    <s v="明和工業株式会社"/>
    <s v="045-0001"/>
    <s v="北海道"/>
    <s v="岩内郡岩内町大浜476-22"/>
    <s v="製造本部　製造部"/>
    <s v="堀　保"/>
    <s v="0135-63-1212"/>
    <m/>
    <s v="パナソニックＥＷネットワークス株式会社"/>
    <s v="105-0021"/>
    <s v="東京都港区東新橋2-12-7"/>
    <s v="東日本営業二部営業第一課"/>
    <s v="03-6402-5301"/>
    <m/>
    <s v="明和工業株式会社"/>
    <s v="950-1348"/>
    <s v="新潟県新潟市西蒲区打越135番地1"/>
    <s v="情報システム部"/>
    <s v="025-375-1007"/>
    <m/>
    <n v="3"/>
    <s v="年"/>
    <m/>
    <n v="1"/>
    <n v="12060"/>
    <n v="12060"/>
    <d v="2022-11-01T00:00:00"/>
    <d v="2022-11-30T00:00:00"/>
    <s v="～"/>
    <d v="2025-11-29T00:00:00"/>
  </r>
  <r>
    <x v="71"/>
    <s v="ＰＴ営・ＰＴ営・営業４部５課"/>
    <s v="関川　"/>
    <s v="ＦＳ総括部"/>
    <s v="北海道部２課"/>
    <s v="明和工業株式会社"/>
    <s v="045-0001"/>
    <s v="北海道"/>
    <s v="岩内郡岩内町大浜476-22"/>
    <s v="製造本部　製造部"/>
    <s v="堀　保"/>
    <s v="0135-63-1212"/>
    <m/>
    <s v="パナソニックＥＷネットワークス株式会社"/>
    <s v="105-0021"/>
    <s v="東京都港区東新橋2-12-7"/>
    <s v="東日本営業二部営業第一課"/>
    <s v="03-6402-5301"/>
    <m/>
    <s v="明和工業株式会社"/>
    <s v="950-1348"/>
    <s v="新潟県新潟市西蒲区打越135番地1"/>
    <s v="情報システム部"/>
    <s v="025-375-1007"/>
    <m/>
    <n v="3"/>
    <s v="年"/>
    <m/>
    <n v="1"/>
    <n v="12060"/>
    <n v="12060"/>
    <d v="2022-11-01T00:00:00"/>
    <d v="2022-11-30T00:00:00"/>
    <s v="～"/>
    <d v="2025-11-29T00:00:00"/>
  </r>
  <r>
    <x v="71"/>
    <s v="ＰＴ営・ＰＴ営・営業４部５課"/>
    <s v="関川　"/>
    <s v="ＦＳ総括部"/>
    <s v="北海道部２課"/>
    <s v="明和工業株式会社"/>
    <s v="045-0001"/>
    <s v="北海道"/>
    <s v="岩内郡岩内町大浜476-22"/>
    <s v="製造本部　製造部"/>
    <s v="堀　保"/>
    <s v="0135-63-1212"/>
    <m/>
    <s v="パナソニックＥＷネットワークス株式会社"/>
    <s v="105-0021"/>
    <s v="東京都港区東新橋2-12-7"/>
    <s v="東日本営業二部営業第一課"/>
    <s v="03-6402-5301"/>
    <m/>
    <s v="明和工業株式会社"/>
    <s v="950-1348"/>
    <s v="新潟県新潟市西蒲区打越135番地1"/>
    <s v="情報システム部"/>
    <s v="025-375-1007"/>
    <m/>
    <n v="3"/>
    <s v="年"/>
    <m/>
    <n v="1"/>
    <n v="12060"/>
    <n v="12060"/>
    <d v="2022-11-01T00:00:00"/>
    <d v="2022-11-30T00:00:00"/>
    <s v="～"/>
    <d v="2025-11-29T00:00:00"/>
  </r>
  <r>
    <x v="71"/>
    <s v="ＰＴ営・ＰＴ営・営業４部５課"/>
    <s v="関川　"/>
    <s v="ＦＳ総括部"/>
    <s v="北海道部２課"/>
    <s v="明和工業株式会社"/>
    <s v="045-0001"/>
    <s v="北海道"/>
    <s v="岩内郡岩内町大浜476-22"/>
    <s v="製造本部　製造部"/>
    <s v="堀　保"/>
    <s v="0135-63-1212"/>
    <m/>
    <s v="パナソニックＥＷネットワークス株式会社"/>
    <s v="105-0021"/>
    <s v="東京都港区東新橋2-12-7"/>
    <s v="東日本営業二部営業第一課"/>
    <s v="03-6402-5301"/>
    <m/>
    <s v="明和工業株式会社"/>
    <s v="950-1348"/>
    <s v="新潟県新潟市西蒲区打越135番地1"/>
    <s v="情報システム部"/>
    <s v="025-375-1007"/>
    <m/>
    <n v="3"/>
    <s v="年"/>
    <m/>
    <n v="1"/>
    <n v="12060"/>
    <n v="12060"/>
    <d v="2022-11-01T00:00:00"/>
    <d v="2022-11-30T00:00:00"/>
    <s v="～"/>
    <d v="2025-11-29T00:00:00"/>
  </r>
  <r>
    <x v="71"/>
    <s v="ＰＴ営・ＰＴ営・営業４部５課"/>
    <s v="関川　"/>
    <s v="ＦＳ総括部"/>
    <s v="北海道部２課"/>
    <s v="明和工業株式会社"/>
    <s v="045-0001"/>
    <s v="北海道"/>
    <s v="岩内郡岩内町大浜476-22"/>
    <s v="製造本部　製造部"/>
    <s v="堀　保"/>
    <s v="0135-63-1212"/>
    <m/>
    <s v="パナソニックＥＷネットワークス株式会社"/>
    <s v="105-0021"/>
    <s v="東京都港区東新橋2-12-7"/>
    <s v="東日本営業二部営業第一課"/>
    <s v="03-6402-5301"/>
    <m/>
    <s v="明和工業株式会社"/>
    <s v="950-1348"/>
    <s v="新潟県新潟市西蒲区打越135番地1"/>
    <s v="情報システム部"/>
    <s v="025-375-1007"/>
    <m/>
    <n v="3"/>
    <s v="年"/>
    <m/>
    <n v="1"/>
    <n v="12060"/>
    <n v="12060"/>
    <d v="2022-11-01T00:00:00"/>
    <d v="2022-11-30T00:00:00"/>
    <s v="～"/>
    <d v="2025-11-29T00:00:00"/>
  </r>
  <r>
    <x v="71"/>
    <s v="ＰＴ営・ＰＴ営・営業４部５課"/>
    <s v="関川　"/>
    <s v="ＦＳ総括部"/>
    <s v="北海道部２課"/>
    <s v="明和工業株式会社"/>
    <s v="045-0001"/>
    <s v="北海道"/>
    <s v="岩内郡岩内町大浜476-22"/>
    <s v="製造本部　製造部"/>
    <s v="堀　保"/>
    <s v="0135-63-1212"/>
    <m/>
    <s v="パナソニックＥＷネットワークス株式会社"/>
    <s v="105-0021"/>
    <s v="東京都港区東新橋2-12-7"/>
    <s v="東日本営業二部営業第一課"/>
    <s v="03-6402-5301"/>
    <m/>
    <s v="明和工業株式会社"/>
    <s v="950-1348"/>
    <s v="新潟県新潟市西蒲区打越135番地1"/>
    <s v="情報システム部"/>
    <s v="025-375-1007"/>
    <m/>
    <n v="3"/>
    <s v="年"/>
    <m/>
    <n v="1"/>
    <n v="12060"/>
    <n v="12060"/>
    <d v="2022-11-01T00:00:00"/>
    <d v="2022-11-30T00:00:00"/>
    <s v="～"/>
    <d v="2025-11-29T00:00:00"/>
  </r>
  <r>
    <x v="71"/>
    <s v="ＰＴ営・ＰＴ営・営業４部５課"/>
    <s v="関川　"/>
    <s v="ＦＳ総括部"/>
    <s v="北海道部２課"/>
    <s v="明和工業株式会社"/>
    <s v="045-0001"/>
    <s v="北海道"/>
    <s v="岩内郡岩内町大浜476-22"/>
    <s v="製造本部　製造部"/>
    <s v="堀　保"/>
    <s v="0135-63-1212"/>
    <m/>
    <s v="パナソニックＥＷネットワークス株式会社"/>
    <s v="105-0021"/>
    <s v="東京都港区東新橋2-12-7"/>
    <s v="東日本営業二部営業第一課"/>
    <s v="03-6402-5301"/>
    <m/>
    <s v="明和工業株式会社"/>
    <s v="950-1348"/>
    <s v="新潟県新潟市西蒲区打越135番地1"/>
    <s v="情報システム部"/>
    <s v="025-375-1007"/>
    <m/>
    <n v="3"/>
    <s v="年"/>
    <m/>
    <n v="1"/>
    <n v="12060"/>
    <n v="12060"/>
    <d v="2022-11-01T00:00:00"/>
    <d v="2022-11-30T00:00:00"/>
    <s v="～"/>
    <d v="2025-11-29T00:00:00"/>
  </r>
  <r>
    <x v="72"/>
    <s v="ＰＴ営・ＰＴ営・営業５部５課"/>
    <s v="有村"/>
    <s v="ＦＳ総括部"/>
    <s v="九州部１課"/>
    <s v="高森妻夫松太陽光発電所"/>
    <s v="869-1602"/>
    <s v="熊本県"/>
    <s v="阿蘇郡高森町大字高森字妻夫松2966-1"/>
    <s v="株式会社 九電工 電機工事課"/>
    <s v="廣岡様"/>
    <s v="096-293-3231"/>
    <m/>
    <s v="株式会社 オートメイション・テクノロジー"/>
    <s v="815-0081"/>
    <s v="福岡県 福岡市 那の川1丁目 24番地1号 九電工福岡支店ビル5F"/>
    <s v="インフラソリューション部"/>
    <s v="092-523-1700"/>
    <m/>
    <s v="株式会社九電工　大津営業所"/>
    <s v="869-1233"/>
    <s v="熊本県菊池郡大津町大字大津1480-1"/>
    <s v="電機工事課"/>
    <s v="096-293-3231"/>
    <m/>
    <n v="5"/>
    <s v="年"/>
    <m/>
    <n v="1"/>
    <n v="159600"/>
    <n v="159600"/>
    <d v="2022-11-01T00:00:00"/>
    <d v="2022-11-22T00:00:00"/>
    <s v="～"/>
    <d v="2027-11-21T00:00:00"/>
  </r>
  <r>
    <x v="72"/>
    <s v="ＰＴ営・ＰＴ営・営業５部５課"/>
    <s v="有村"/>
    <s v="ＦＳ総括部"/>
    <s v="九州部１課"/>
    <s v="高森妻夫松太陽光発電所"/>
    <s v="869-1602"/>
    <s v="熊本県"/>
    <s v="阿蘇郡高森町大字高森字妻夫松2966-1"/>
    <s v="株式会社 九電工 電機工事課"/>
    <s v="廣岡様"/>
    <s v="096-293-3231"/>
    <m/>
    <s v="株式会社 オートメイション・テクノロジー"/>
    <s v="815-0081"/>
    <s v="福岡県 福岡市 那の川1丁目 24番地1号 九電工福岡支店ビル5F"/>
    <s v="インフラソリューション部"/>
    <s v="092-523-1700"/>
    <m/>
    <s v="株式会社九電工　大津営業所"/>
    <s v="869-1233"/>
    <s v="熊本県菊池郡大津町大字大津1480-1"/>
    <s v="電機工事課"/>
    <s v="096-293-3231"/>
    <m/>
    <n v="5"/>
    <s v="年"/>
    <m/>
    <n v="1"/>
    <n v="159600"/>
    <n v="159600"/>
    <d v="2022-11-01T00:00:00"/>
    <d v="2022-11-22T00:00:00"/>
    <s v="～"/>
    <d v="2027-11-21T00:00:00"/>
  </r>
  <r>
    <x v="73"/>
    <s v="ＰＴ営・ＳＯＬ営・営業２部１課"/>
    <s v="宮崎"/>
    <s v="ＦＳ総括部"/>
    <s v="関西１部２課"/>
    <s v="武田薬品工業株式会社"/>
    <s v="532-8686"/>
    <s v="大阪府"/>
    <s v="大阪市淀川区十三本町二丁目17番85号"/>
    <s v="大阪工場　エンジニアリング室"/>
    <s v="藤田　浩平　"/>
    <s v="06-6300-6111"/>
    <m/>
    <s v="ダイワボウ情報システム株式会社"/>
    <s v="140-0014"/>
    <s v="東京都品川区大井1-20-10　住友大井町ﾋﾞﾙ南館"/>
    <s v="南東京第3支店"/>
    <s v="03-5746-6334"/>
    <m/>
    <s v="武田薬品工業株式会社"/>
    <s v="532-8686"/>
    <s v="大阪府大阪市淀川区十三本町二丁目17番85号"/>
    <s v="大阪工場　エンジニアリング室"/>
    <s v="06-6300-6111"/>
    <m/>
    <n v="5"/>
    <s v="年"/>
    <m/>
    <n v="1"/>
    <n v="238200"/>
    <n v="238200"/>
    <d v="2022-11-01T00:00:00"/>
    <d v="2023-02-01T00:00:00"/>
    <s v="～"/>
    <d v="2028-01-31T00:00:00"/>
  </r>
  <r>
    <x v="73"/>
    <s v="ＰＴ営・ＳＯＬ営・営業２部１課"/>
    <s v="宮崎"/>
    <s v="ＦＳ総括部"/>
    <s v="関西１部２課"/>
    <s v="武田薬品工業株式会社"/>
    <s v="532-8686"/>
    <s v="大阪府"/>
    <s v="大阪市淀川区十三本町二丁目17番85号"/>
    <s v="大阪工場　エンジニアリング室"/>
    <s v="藤田　浩平　"/>
    <s v="06-6300-6111"/>
    <m/>
    <s v="ダイワボウ情報システム株式会社"/>
    <s v="140-0014"/>
    <s v="東京都品川区大井1-20-10　住友大井町ﾋﾞﾙ南館"/>
    <s v="南東京第3支店"/>
    <s v="03-5746-6334"/>
    <m/>
    <s v="武田薬品工業株式会社"/>
    <s v="532-8686"/>
    <s v="大阪府大阪市淀川区十三本町二丁目17番85号"/>
    <s v="大阪工場　エンジニアリング室"/>
    <s v="06-6300-6111"/>
    <m/>
    <n v="5"/>
    <s v="年"/>
    <m/>
    <n v="1"/>
    <n v="238200"/>
    <n v="238200"/>
    <d v="2022-11-01T00:00:00"/>
    <d v="2023-02-01T00:00:00"/>
    <s v="～"/>
    <d v="2028-01-31T00:00:00"/>
  </r>
  <r>
    <x v="73"/>
    <s v="ＰＴ営・ＳＯＬ営・営業２部１課"/>
    <s v="宮崎"/>
    <s v="ＦＳ総括部"/>
    <s v="関西１部２課"/>
    <s v="武田薬品工業株式会社"/>
    <s v="532-8686"/>
    <s v="大阪府"/>
    <s v="大阪市淀川区十三本町二丁目17番85号"/>
    <s v="大阪工場　エンジニアリング室"/>
    <s v="藤田　浩平　"/>
    <s v="06-6300-6111"/>
    <m/>
    <s v="ダイワボウ情報システム株式会社"/>
    <s v="140-0014"/>
    <s v="東京都品川区大井1-20-10　住友大井町ﾋﾞﾙ南館"/>
    <s v="南東京第3支店"/>
    <s v="03-5746-6334"/>
    <m/>
    <s v="武田薬品工業株式会社"/>
    <s v="532-8686"/>
    <s v="大阪府大阪市淀川区十三本町二丁目17番85号"/>
    <s v="大阪工場　エンジニアリング室"/>
    <s v="06-6300-6111"/>
    <m/>
    <n v="5"/>
    <s v="年"/>
    <m/>
    <n v="1"/>
    <n v="20220"/>
    <n v="20220"/>
    <d v="2022-11-01T00:00:00"/>
    <d v="2023-02-01T00:00:00"/>
    <s v="～"/>
    <d v="2028-01-31T00:00:00"/>
  </r>
  <r>
    <x v="73"/>
    <s v="ＰＴ営・ＳＯＬ営・営業２部１課"/>
    <s v="宮崎"/>
    <s v="ＦＳ総括部"/>
    <s v="関西１部２課"/>
    <s v="武田薬品工業株式会社"/>
    <s v="532-8686"/>
    <s v="大阪府"/>
    <s v="大阪市淀川区十三本町二丁目17番85号"/>
    <s v="大阪工場　エンジニアリング室"/>
    <s v="藤田　浩平　"/>
    <s v="06-6300-6111"/>
    <m/>
    <s v="ダイワボウ情報システム株式会社"/>
    <s v="140-0014"/>
    <s v="東京都品川区大井1-20-10　住友大井町ﾋﾞﾙ南館"/>
    <s v="南東京第3支店"/>
    <s v="03-5746-6334"/>
    <m/>
    <s v="武田薬品工業株式会社"/>
    <s v="532-8686"/>
    <s v="大阪府大阪市淀川区十三本町二丁目17番85号"/>
    <s v="大阪工場　エンジニアリング室"/>
    <s v="06-6300-6111"/>
    <m/>
    <n v="5"/>
    <s v="年"/>
    <m/>
    <n v="1"/>
    <n v="20220"/>
    <n v="20220"/>
    <d v="2022-11-01T00:00:00"/>
    <d v="2023-02-01T00:00:00"/>
    <s v="～"/>
    <d v="2028-01-31T00:00:00"/>
  </r>
  <r>
    <x v="73"/>
    <s v="ＰＴ営・ＳＯＬ営・営業２部１課"/>
    <s v="宮崎"/>
    <s v="ＦＳ総括部"/>
    <s v="関西１部２課"/>
    <s v="武田薬品工業株式会社"/>
    <s v="532-8686"/>
    <s v="大阪府"/>
    <s v="大阪市淀川区十三本町二丁目17番85号"/>
    <s v="大阪工場　エンジニアリング室"/>
    <s v="藤田　浩平　"/>
    <s v="06-6300-6111"/>
    <m/>
    <s v="ダイワボウ情報システム株式会社"/>
    <s v="140-0014"/>
    <s v="東京都品川区大井1-20-10　住友大井町ﾋﾞﾙ南館"/>
    <s v="南東京第3支店"/>
    <s v="03-5746-6334"/>
    <m/>
    <s v="武田薬品工業株式会社"/>
    <s v="532-8686"/>
    <s v="大阪府大阪市淀川区十三本町二丁目17番85号"/>
    <s v="大阪工場　エンジニアリング室"/>
    <s v="06-6300-6111"/>
    <m/>
    <n v="5"/>
    <s v="年"/>
    <m/>
    <n v="1"/>
    <n v="108000"/>
    <n v="108000"/>
    <d v="2022-11-01T00:00:00"/>
    <d v="2023-02-01T00:00:00"/>
    <s v="～"/>
    <d v="2028-01-31T00:00:00"/>
  </r>
  <r>
    <x v="73"/>
    <s v="ＰＴ営・ＳＯＬ営・営業２部１課"/>
    <s v="宮崎"/>
    <s v="ＦＳ総括部"/>
    <s v="関西１部２課"/>
    <s v="武田薬品工業株式会社"/>
    <s v="532-8686"/>
    <s v="大阪府"/>
    <s v="大阪市淀川区十三本町二丁目17番85号"/>
    <s v="大阪工場　エンジニアリング室"/>
    <s v="藤田　浩平　"/>
    <s v="06-6300-6111"/>
    <m/>
    <s v="ダイワボウ情報システム株式会社"/>
    <s v="140-0014"/>
    <s v="東京都品川区大井1-20-10　住友大井町ﾋﾞﾙ南館"/>
    <s v="南東京第3支店"/>
    <s v="03-5746-6334"/>
    <m/>
    <s v="武田薬品工業株式会社"/>
    <s v="532-8686"/>
    <s v="大阪府大阪市淀川区十三本町二丁目17番85号"/>
    <s v="大阪工場　エンジニアリング室"/>
    <s v="06-6300-6111"/>
    <m/>
    <n v="5"/>
    <s v="年"/>
    <m/>
    <n v="1"/>
    <n v="108000"/>
    <n v="108000"/>
    <d v="2022-11-01T00:00:00"/>
    <d v="2023-02-01T00:00:00"/>
    <s v="～"/>
    <d v="2028-01-31T00:00:00"/>
  </r>
  <r>
    <x v="73"/>
    <s v="ＰＴ営・ＳＯＬ営・営業２部１課"/>
    <s v="宮崎"/>
    <s v="ＦＳ総括部"/>
    <s v="関西１部２課"/>
    <s v="武田薬品工業株式会社"/>
    <s v="532-8686"/>
    <s v="大阪府"/>
    <s v="大阪市淀川区十三本町二丁目17番85号"/>
    <s v="大阪工場　エンジニアリング室"/>
    <s v="藤田　浩平　"/>
    <s v="06-6300-6111"/>
    <m/>
    <s v="ダイワボウ情報システム株式会社"/>
    <s v="140-0014"/>
    <s v="東京都品川区大井1-20-10　住友大井町ﾋﾞﾙ南館"/>
    <s v="南東京第3支店"/>
    <s v="03-5746-6334"/>
    <m/>
    <s v="武田薬品工業株式会社"/>
    <s v="532-8686"/>
    <s v="大阪府大阪市淀川区十三本町二丁目17番85号"/>
    <s v="大阪工場　エンジニアリング室"/>
    <s v="06-6300-6111"/>
    <m/>
    <n v="5"/>
    <s v="年"/>
    <m/>
    <n v="1"/>
    <n v="108000"/>
    <n v="108000"/>
    <d v="2022-11-01T00:00:00"/>
    <d v="2023-02-01T00:00:00"/>
    <s v="～"/>
    <d v="2028-01-31T00:00:00"/>
  </r>
  <r>
    <x v="73"/>
    <s v="ＰＴ営・ＳＯＬ営・営業２部１課"/>
    <s v="宮崎"/>
    <s v="ＦＳ総括部"/>
    <s v="関西１部２課"/>
    <s v="武田薬品工業株式会社"/>
    <s v="532-8686"/>
    <s v="大阪府"/>
    <s v="大阪市淀川区十三本町二丁目17番85号"/>
    <s v="大阪工場　エンジニアリング室"/>
    <s v="藤田　浩平　"/>
    <s v="06-6300-6111"/>
    <m/>
    <s v="ダイワボウ情報システム株式会社"/>
    <s v="140-0014"/>
    <s v="東京都品川区大井1-20-10　住友大井町ﾋﾞﾙ南館"/>
    <s v="南東京第3支店"/>
    <s v="03-5746-6334"/>
    <m/>
    <s v="武田薬品工業株式会社"/>
    <s v="532-8686"/>
    <s v="大阪府大阪市淀川区十三本町二丁目17番85号"/>
    <s v="大阪工場　エンジニアリング室"/>
    <s v="06-6300-6111"/>
    <m/>
    <n v="5"/>
    <s v="年"/>
    <m/>
    <n v="1"/>
    <n v="108000"/>
    <n v="108000"/>
    <d v="2022-11-01T00:00:00"/>
    <d v="2023-02-01T00:00:00"/>
    <s v="～"/>
    <d v="2028-01-31T00:00:00"/>
  </r>
  <r>
    <x v="73"/>
    <s v="ＰＴ営・ＳＯＬ営・営業２部１課"/>
    <s v="宮崎"/>
    <s v="ＦＳ総括部"/>
    <s v="関西１部２課"/>
    <s v="武田薬品工業株式会社"/>
    <s v="532-8686"/>
    <s v="大阪府"/>
    <s v="大阪市淀川区十三本町二丁目17番85号"/>
    <s v="大阪工場　エンジニアリング室"/>
    <s v="藤田　浩平　"/>
    <s v="06-6300-6111"/>
    <m/>
    <s v="ダイワボウ情報システム株式会社"/>
    <s v="140-0014"/>
    <s v="東京都品川区大井1-20-10　住友大井町ﾋﾞﾙ南館"/>
    <s v="南東京第3支店"/>
    <s v="03-5746-6334"/>
    <m/>
    <s v="武田薬品工業株式会社"/>
    <s v="532-8686"/>
    <s v="大阪府大阪市淀川区十三本町二丁目17番85号"/>
    <s v="大阪工場　エンジニアリング室"/>
    <s v="06-6300-6111"/>
    <m/>
    <n v="5"/>
    <s v="年"/>
    <m/>
    <n v="1"/>
    <n v="108000"/>
    <n v="108000"/>
    <d v="2022-11-01T00:00:00"/>
    <d v="2023-02-01T00:00:00"/>
    <s v="～"/>
    <d v="2028-01-31T00:00:00"/>
  </r>
  <r>
    <x v="73"/>
    <s v="ＰＴ営・ＳＯＬ営・営業２部１課"/>
    <s v="宮崎"/>
    <s v="ＦＳ総括部"/>
    <s v="関西１部２課"/>
    <s v="武田薬品工業株式会社"/>
    <s v="532-8686"/>
    <s v="大阪府"/>
    <s v="大阪市淀川区十三本町二丁目17番85号"/>
    <s v="大阪工場　エンジニアリング室"/>
    <s v="藤田　浩平　"/>
    <s v="06-6300-6111"/>
    <m/>
    <s v="ダイワボウ情報システム株式会社"/>
    <s v="140-0014"/>
    <s v="東京都品川区大井1-20-10　住友大井町ﾋﾞﾙ南館"/>
    <s v="南東京第3支店"/>
    <s v="03-5746-6334"/>
    <m/>
    <s v="武田薬品工業株式会社"/>
    <s v="532-8686"/>
    <s v="大阪府大阪市淀川区十三本町二丁目17番85号"/>
    <s v="大阪工場　エンジニアリング室"/>
    <s v="06-6300-6111"/>
    <m/>
    <n v="5"/>
    <s v="年"/>
    <m/>
    <n v="1"/>
    <n v="108000"/>
    <n v="108000"/>
    <d v="2022-11-01T00:00:00"/>
    <d v="2023-02-01T00:00:00"/>
    <s v="～"/>
    <d v="2028-01-31T00:00:00"/>
  </r>
  <r>
    <x v="74"/>
    <s v="ＰＴ営・ＰＴ営・営業５部５課"/>
    <s v="有村"/>
    <s v="ＦＳ総括部"/>
    <s v="九州部１課"/>
    <s v="L002発電所（杵築大内太陽光発電所）"/>
    <s v="873-0006"/>
    <s v="大分県"/>
    <s v="杵築市大字大内1041-3"/>
    <s v="㈱九電工 別府営業所"/>
    <s v="水上 "/>
    <s v="080-9112-6965"/>
    <m/>
    <s v="株式会社 オートメイション・テクノロジー"/>
    <s v="815-0081"/>
    <s v="福岡県 福岡市 那の川1丁目 24番地1号 九電工福岡支店ビル5F"/>
    <s v="インフラソリューション部"/>
    <s v="092-523-1700"/>
    <m/>
    <s v="Ｍｅｇａ　Ｓｏｌａｒ１４１１－Ｌ合同会社"/>
    <s v="160-0023"/>
    <s v="東京都新宿区西新宿２丁目１番１号新宿三井ビル５０階"/>
    <m/>
    <m/>
    <m/>
    <n v="5"/>
    <s v="年"/>
    <m/>
    <n v="1"/>
    <n v="96600"/>
    <n v="96600"/>
    <d v="2022-11-01T00:00:00"/>
    <d v="2023-04-01T00:00:00"/>
    <s v="～"/>
    <d v="2028-03-31T00:00:00"/>
  </r>
  <r>
    <x v="74"/>
    <s v="ＰＴ営・ＰＴ営・営業５部５課"/>
    <s v="有村"/>
    <s v="ＦＳ総括部"/>
    <s v="九州部１課"/>
    <s v="L002発電所（杵築大内太陽光発電所）"/>
    <s v="873-0006"/>
    <s v="大分県"/>
    <s v="杵築市大字大内1041-3"/>
    <s v="㈱九電工 別府営業所"/>
    <s v="水上 "/>
    <s v="080-9112-6965"/>
    <m/>
    <s v="株式会社 オートメイション・テクノロジー"/>
    <s v="815-0081"/>
    <s v="福岡県 福岡市 那の川1丁目 24番地1号 九電工福岡支店ビル5F"/>
    <s v="インフラソリューション部"/>
    <s v="092-523-1700"/>
    <m/>
    <s v="Ｍｅｇａ　Ｓｏｌａｒ１４１１－Ｌ合同会社"/>
    <s v="160-0023"/>
    <s v="東京都新宿区西新宿２丁目１番１号新宿三井ビル５０階"/>
    <m/>
    <m/>
    <m/>
    <n v="5"/>
    <s v="年"/>
    <m/>
    <n v="1"/>
    <n v="135000"/>
    <n v="135000"/>
    <d v="2022-11-01T00:00:00"/>
    <d v="2023-04-01T00:00:00"/>
    <s v="～"/>
    <d v="2028-03-31T00:00:00"/>
  </r>
  <r>
    <x v="74"/>
    <s v="ＰＴ営・ＰＴ営・営業５部５課"/>
    <s v="有村"/>
    <s v="ＦＳ総括部"/>
    <s v="九州部１課"/>
    <s v="L002発電所（杵築大内太陽光発電所）"/>
    <s v="873-0006"/>
    <s v="大分県"/>
    <s v="杵築市大字大内1041-3"/>
    <s v="㈱九電工 別府営業所"/>
    <s v="水上 "/>
    <s v="080-9112-6965"/>
    <m/>
    <s v="株式会社 オートメイション・テクノロジー"/>
    <s v="815-0081"/>
    <s v="福岡県 福岡市 那の川1丁目 24番地1号 九電工福岡支店ビル5F"/>
    <s v="インフラソリューション部"/>
    <s v="092-523-1700"/>
    <m/>
    <s v="Ｍｅｇａ　Ｓｏｌａｒ１４１１－Ｌ合同会社"/>
    <s v="160-0023"/>
    <s v="東京都新宿区西新宿２丁目１番１号新宿三井ビル５０階"/>
    <m/>
    <m/>
    <m/>
    <n v="5"/>
    <s v="年"/>
    <m/>
    <n v="1"/>
    <n v="135000"/>
    <n v="135000"/>
    <d v="2022-11-01T00:00:00"/>
    <d v="2023-04-01T00:00:00"/>
    <s v="～"/>
    <d v="2028-03-31T00:00:00"/>
  </r>
  <r>
    <x v="74"/>
    <s v="ＰＴ営・ＰＴ営・営業５部５課"/>
    <s v="有村"/>
    <s v="ＦＳ総括部"/>
    <s v="九州部１課"/>
    <s v="L002発電所（杵築大内太陽光発電所）"/>
    <s v="873-0006"/>
    <s v="大分県"/>
    <s v="杵築市大字大内1041-3"/>
    <s v="㈱九電工 別府営業所"/>
    <s v="水上 "/>
    <s v="080-9112-6965"/>
    <m/>
    <s v="株式会社 オートメイション・テクノロジー"/>
    <s v="815-0081"/>
    <s v="福岡県 福岡市 那の川1丁目 24番地1号 九電工福岡支店ビル5F"/>
    <s v="インフラソリューション部"/>
    <s v="092-523-1700"/>
    <m/>
    <s v="Ｍｅｇａ　Ｓｏｌａｒ１４１１－Ｌ合同会社"/>
    <s v="160-0023"/>
    <s v="東京都新宿区西新宿２丁目１番１号新宿三井ビル５０階"/>
    <m/>
    <m/>
    <m/>
    <n v="5"/>
    <s v="年"/>
    <m/>
    <n v="1"/>
    <n v="135000"/>
    <n v="135000"/>
    <d v="2022-11-01T00:00:00"/>
    <d v="2023-04-01T00:00:00"/>
    <s v="～"/>
    <d v="2028-03-31T00:00:00"/>
  </r>
  <r>
    <x v="75"/>
    <s v="ＰＢ営・通信Ｓ部１課"/>
    <s v="吉田"/>
    <s v="ＦＳ総括部"/>
    <s v="九州部１課"/>
    <s v="株式会社エヌ・ティ・ティ・データ"/>
    <s v="812-0011"/>
    <s v="福岡県"/>
    <s v="福岡市博多区博多駅前1丁目１７－２１"/>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5"/>
    <s v="年"/>
    <m/>
    <n v="1"/>
    <n v="25280"/>
    <n v="25280"/>
    <d v="2023-01-01T00:00:00"/>
    <d v="2023-01-01T00:00:00"/>
    <s v="～"/>
    <d v="2027-12-31T00:00:00"/>
  </r>
  <r>
    <x v="75"/>
    <s v="ＰＢ営・通信Ｓ部１課"/>
    <s v="吉田"/>
    <s v="ＦＳ総括部"/>
    <s v="九州部１課"/>
    <s v="株式会社エヌ・ティ・ティ・データ"/>
    <s v="812-0011"/>
    <s v="福岡県"/>
    <s v="福岡市博多区博多駅前1丁目１７－２１"/>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5"/>
    <s v="年"/>
    <m/>
    <n v="1"/>
    <n v="25280"/>
    <n v="25280"/>
    <d v="2023-01-01T00:00:00"/>
    <d v="2023-01-01T00:00:00"/>
    <s v="～"/>
    <d v="2027-12-31T00:00:00"/>
  </r>
  <r>
    <x v="75"/>
    <s v="ＰＢ営・通信Ｓ部１課"/>
    <s v="吉田"/>
    <s v="ＦＳ総括部"/>
    <s v="九州部１課"/>
    <s v="株式会社エヌ・ティ・ティ・データ"/>
    <s v="812-0011"/>
    <s v="福岡県"/>
    <s v="福岡市博多区博多駅前1丁目１７－２１"/>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5"/>
    <s v="年"/>
    <m/>
    <n v="1"/>
    <n v="25280"/>
    <n v="25280"/>
    <d v="2023-01-01T00:00:00"/>
    <d v="2023-01-01T00:00:00"/>
    <s v="～"/>
    <d v="2027-12-31T00:00:00"/>
  </r>
  <r>
    <x v="75"/>
    <s v="ＰＢ営・通信Ｓ部１課"/>
    <s v="吉田"/>
    <s v="ＦＳ総括部"/>
    <s v="九州部１課"/>
    <s v="株式会社エヌ・ティ・ティ・データ"/>
    <s v="812-0011"/>
    <s v="福岡県"/>
    <s v="福岡市博多区博多駅前1丁目１７－２１"/>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5"/>
    <s v="年"/>
    <m/>
    <n v="1"/>
    <n v="25280"/>
    <n v="25280"/>
    <d v="2023-01-01T00:00:00"/>
    <d v="2023-01-01T00:00:00"/>
    <s v="～"/>
    <d v="2027-12-31T00:00:00"/>
  </r>
  <r>
    <x v="75"/>
    <s v="ＰＢ営・通信Ｓ部１課"/>
    <s v="吉田"/>
    <s v="ＦＳ総括部"/>
    <s v="九州部１課"/>
    <s v="株式会社エヌ・ティ・ティ・データ"/>
    <s v="812-0011"/>
    <s v="福岡県"/>
    <s v="福岡市博多区博多駅前1丁目１７－２１"/>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5"/>
    <s v="年"/>
    <m/>
    <n v="1"/>
    <n v="264000"/>
    <n v="264000"/>
    <d v="2023-01-01T00:00:00"/>
    <d v="2023-01-01T00:00:00"/>
    <s v="～"/>
    <d v="2027-12-31T00:00:00"/>
  </r>
  <r>
    <x v="76"/>
    <s v="ＰＢ営・通信Ｓ部１課"/>
    <s v="吉田"/>
    <s v="ＦＳ総括部"/>
    <s v="首都圏２部１課"/>
    <s v="株式会社エヌ・ティ・ティ・データ"/>
    <s v="181-0013"/>
    <s v="東京都"/>
    <s v="三鷹市下連雀5丁目7-1 NTTデータビル三鷹　2階"/>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5"/>
    <s v="年"/>
    <m/>
    <n v="1"/>
    <n v="365120"/>
    <n v="365120"/>
    <d v="2023-01-01T00:00:00"/>
    <d v="2023-01-01T00:00:00"/>
    <s v="～"/>
    <d v="2027-12-31T00:00:00"/>
  </r>
  <r>
    <x v="76"/>
    <s v="ＰＢ営・通信Ｓ部１課"/>
    <s v="吉田"/>
    <s v="ＦＳ総括部"/>
    <s v="首都圏２部１課"/>
    <s v="株式会社エヌ・ティ・ティ・データ"/>
    <s v="181-0013"/>
    <s v="東京都"/>
    <s v="三鷹市下連雀5丁目7-1 NTTデータビル三鷹　2階"/>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5"/>
    <s v="年"/>
    <m/>
    <n v="1"/>
    <n v="25280"/>
    <n v="25280"/>
    <d v="2023-01-01T00:00:00"/>
    <d v="2023-01-01T00:00:00"/>
    <s v="～"/>
    <d v="2027-12-31T00:00:00"/>
  </r>
  <r>
    <x v="76"/>
    <s v="ＰＢ営・通信Ｓ部１課"/>
    <s v="吉田"/>
    <s v="ＦＳ総括部"/>
    <s v="首都圏２部１課"/>
    <s v="株式会社エヌ・ティ・ティ・データ"/>
    <s v="181-0013"/>
    <s v="東京都"/>
    <s v="三鷹市下連雀5丁目7-1 NTTデータビル三鷹　2階"/>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5"/>
    <s v="年"/>
    <m/>
    <n v="1"/>
    <n v="25280"/>
    <n v="25280"/>
    <d v="2023-01-01T00:00:00"/>
    <d v="2023-01-01T00:00:00"/>
    <s v="～"/>
    <d v="2027-12-31T00:00:00"/>
  </r>
  <r>
    <x v="76"/>
    <s v="ＰＢ営・通信Ｓ部１課"/>
    <s v="吉田"/>
    <s v="ＦＳ総括部"/>
    <s v="首都圏２部１課"/>
    <s v="株式会社エヌ・ティ・ティ・データ"/>
    <s v="181-0013"/>
    <s v="東京都"/>
    <s v="三鷹市下連雀5丁目7-1 NTTデータビル三鷹　2階"/>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5"/>
    <s v="年"/>
    <m/>
    <n v="1"/>
    <n v="25280"/>
    <n v="25280"/>
    <d v="2023-01-01T00:00:00"/>
    <d v="2023-01-01T00:00:00"/>
    <s v="～"/>
    <d v="2027-12-31T00:00:00"/>
  </r>
  <r>
    <x v="76"/>
    <s v="ＰＢ営・通信Ｓ部１課"/>
    <s v="吉田"/>
    <s v="ＦＳ総括部"/>
    <s v="首都圏２部１課"/>
    <s v="株式会社エヌ・ティ・ティ・データ"/>
    <s v="181-0013"/>
    <s v="東京都"/>
    <s v="三鷹市下連雀5丁目7-1 NTTデータビル三鷹　2階"/>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5"/>
    <s v="年"/>
    <m/>
    <n v="1"/>
    <n v="25280"/>
    <n v="25280"/>
    <d v="2023-01-01T00:00:00"/>
    <d v="2023-01-01T00:00:00"/>
    <s v="～"/>
    <d v="2027-12-31T00:00:00"/>
  </r>
  <r>
    <x v="76"/>
    <s v="ＰＢ営・通信Ｓ部１課"/>
    <s v="吉田"/>
    <s v="ＦＳ総括部"/>
    <s v="首都圏２部１課"/>
    <s v="株式会社エヌ・ティ・ティ・データ"/>
    <s v="181-0013"/>
    <s v="東京都"/>
    <s v="三鷹市下連雀5丁目7-1 NTTデータビル三鷹　2階"/>
    <s v="第一公共事業本部第一公共事業部"/>
    <s v="金子　智英"/>
    <s v="050-5546-8603"/>
    <m/>
    <s v="エヌ・ティ・ティ・データ・カスタマサービス株式会社"/>
    <s v="135-0061"/>
    <s v="東京都江東区豊洲3-3-9 豊洲センタービルアネックス31F"/>
    <s v="ファシリティエンジニアリング事業部エンジニアリング事業部環境インフラ担当"/>
    <s v="050-3616-7901"/>
    <m/>
    <s v="株式会社エヌ・ティ・ティ・データ"/>
    <s v="104-0045"/>
    <s v="東京都中央区築地２‐１１‐１７"/>
    <s v="第一公共事業本部第一公共事業部"/>
    <s v="050-5546-8603"/>
    <m/>
    <n v="5"/>
    <s v="年"/>
    <m/>
    <n v="1"/>
    <n v="466240"/>
    <n v="466240"/>
    <d v="2023-01-01T00:00:00"/>
    <d v="2023-01-01T00:00:00"/>
    <s v="～"/>
    <d v="2027-12-31T00:00:00"/>
  </r>
  <r>
    <x v="77"/>
    <s v="ＰＴ営・ＰＴ営・営業６部９課"/>
    <s v="遠藤"/>
    <s v="ＦＳ総括部"/>
    <s v="中日本部２課"/>
    <s v="豊橋市役所"/>
    <s v="440-8501"/>
    <s v="愛知県"/>
    <s v="豊橋市今橋町１"/>
    <s v="情報企画課"/>
    <s v="津田　敏幸"/>
    <s v="0532-51-2085"/>
    <m/>
    <s v="パナソニックEWネットワークス株式会社"/>
    <s v="105-0021"/>
    <s v="東京都港区東新橋２－１２－７　住友東新橋ビル２号館 "/>
    <s v="東日本営業二部　営業第一課 "/>
    <s v="03-6402-5301"/>
    <m/>
    <s v="豊橋市役所"/>
    <s v="440-8501"/>
    <s v="愛知県豊橋市今橋町１"/>
    <s v="情報企画課"/>
    <s v="0532-51-2085"/>
    <m/>
    <n v="5"/>
    <s v="年"/>
    <m/>
    <n v="1"/>
    <n v="20220"/>
    <n v="20220"/>
    <d v="2023-01-01T00:00:00"/>
    <d v="2022-12-01T00:00:00"/>
    <s v="～"/>
    <d v="2027-11-30T00:00:00"/>
  </r>
  <r>
    <x v="77"/>
    <s v="ＰＴ営・ＰＴ営・営業６部９課"/>
    <s v="遠藤"/>
    <s v="ＦＳ総括部"/>
    <s v="中日本部２課"/>
    <s v="豊橋市役所"/>
    <s v="440-8501"/>
    <s v="愛知県"/>
    <s v="豊橋市今橋町１"/>
    <s v="情報企画課"/>
    <s v="津田　敏幸"/>
    <s v="0532-51-2085"/>
    <m/>
    <s v="パナソニックEWネットワークス株式会社"/>
    <s v="105-0021"/>
    <s v="東京都港区東新橋２－１２－７　住友東新橋ビル２号館 "/>
    <s v="東日本営業二部　営業第一課 "/>
    <s v="03-6402-5301"/>
    <m/>
    <s v="豊橋市役所"/>
    <s v="440-8501"/>
    <s v="愛知県豊橋市今橋町１"/>
    <s v="情報企画課"/>
    <s v="0532-51-2085"/>
    <m/>
    <n v="5"/>
    <s v="年"/>
    <m/>
    <n v="1"/>
    <n v="20220"/>
    <n v="20220"/>
    <d v="2023-01-01T00:00:00"/>
    <d v="2022-12-01T00:00:00"/>
    <s v="～"/>
    <d v="2027-11-30T00:00:00"/>
  </r>
  <r>
    <x v="77"/>
    <s v="ＰＴ営・ＰＴ営・営業６部９課"/>
    <s v="遠藤"/>
    <s v="ＦＳ総括部"/>
    <s v="中日本部２課"/>
    <s v="豊橋市役所"/>
    <s v="440-8501"/>
    <s v="愛知県"/>
    <s v="豊橋市今橋町１"/>
    <s v="情報企画課"/>
    <s v="津田　敏幸"/>
    <s v="0532-51-2085"/>
    <m/>
    <s v="パナソニックEWネットワークス株式会社"/>
    <s v="105-0021"/>
    <s v="東京都港区東新橋２－１２－７　住友東新橋ビル２号館 "/>
    <s v="東日本営業二部　営業第一課 "/>
    <s v="03-6402-5301"/>
    <m/>
    <s v="豊橋市役所"/>
    <s v="440-8501"/>
    <s v="愛知県豊橋市今橋町１"/>
    <s v="情報企画課"/>
    <s v="0532-51-2085"/>
    <m/>
    <n v="5"/>
    <s v="年"/>
    <m/>
    <n v="1"/>
    <n v="20220"/>
    <n v="20220"/>
    <d v="2023-01-01T00:00:00"/>
    <d v="2022-12-01T00:00:00"/>
    <s v="～"/>
    <d v="2027-11-30T00:00:00"/>
  </r>
  <r>
    <x v="77"/>
    <s v="ＰＴ営・ＰＴ営・営業６部９課"/>
    <s v="遠藤"/>
    <s v="ＦＳ総括部"/>
    <s v="中日本部２課"/>
    <s v="豊橋市役所"/>
    <s v="440-8501"/>
    <s v="愛知県"/>
    <s v="豊橋市今橋町１"/>
    <s v="情報企画課"/>
    <s v="津田　敏幸"/>
    <s v="0532-51-2085"/>
    <m/>
    <s v="パナソニックEWネットワークス株式会社"/>
    <s v="105-0021"/>
    <s v="東京都港区東新橋２－１２－７　住友東新橋ビル２号館 "/>
    <s v="東日本営業二部　営業第一課 "/>
    <s v="03-6402-5301"/>
    <m/>
    <s v="豊橋市役所"/>
    <s v="440-8501"/>
    <s v="愛知県豊橋市今橋町１"/>
    <s v="情報企画課"/>
    <s v="0532-51-2085"/>
    <m/>
    <n v="5"/>
    <s v="年"/>
    <m/>
    <n v="1"/>
    <n v="20220"/>
    <n v="20220"/>
    <d v="2023-01-01T00:00:00"/>
    <d v="2022-12-01T00:00:00"/>
    <s v="～"/>
    <d v="2027-11-30T00:00:00"/>
  </r>
  <r>
    <x v="77"/>
    <s v="ＰＴ営・ＰＴ営・営業６部９課"/>
    <s v="遠藤"/>
    <s v="ＦＳ総括部"/>
    <s v="中日本部２課"/>
    <s v="豊橋市役所"/>
    <s v="440-8501"/>
    <s v="愛知県"/>
    <s v="豊橋市今橋町１"/>
    <s v="情報企画課"/>
    <s v="津田　敏幸"/>
    <s v="0532-51-2085"/>
    <m/>
    <s v="パナソニックEWネットワークス株式会社"/>
    <s v="105-0021"/>
    <s v="東京都港区東新橋２－１２－７　住友東新橋ビル２号館 "/>
    <s v="東日本営業二部　営業第一課 "/>
    <s v="03-6402-5301"/>
    <m/>
    <s v="豊橋市役所"/>
    <s v="440-8501"/>
    <s v="愛知県豊橋市今橋町１"/>
    <s v="情報企画課"/>
    <s v="0532-51-2085"/>
    <m/>
    <n v="5"/>
    <s v="年"/>
    <m/>
    <n v="1"/>
    <n v="69600"/>
    <n v="69600"/>
    <d v="2023-01-01T00:00:00"/>
    <d v="2022-12-01T00:00:00"/>
    <s v="～"/>
    <d v="2027-11-30T00:00:00"/>
  </r>
  <r>
    <x v="78"/>
    <s v="ＰＴ営・ＰＴ営・営業４部５課"/>
    <s v="関川　"/>
    <s v="ＦＳ総括部"/>
    <s v="関西１部２課"/>
    <s v="赤穂化成株式会社"/>
    <s v="678-0172"/>
    <s v="兵庫県"/>
    <s v="赤穂市坂越３２９"/>
    <s v="品質保証部"/>
    <s v="境　剛史"/>
    <s v="0791-48-1111"/>
    <m/>
    <s v="パナソニックＥＷネットワークス株式会社"/>
    <s v="105-0021"/>
    <s v="東京都港区東新橋2-12-7"/>
    <s v="ソリューション保守課"/>
    <s v="03-6402-5301"/>
    <m/>
    <s v="赤穂化成株式会社"/>
    <s v="678-0172"/>
    <s v="兵庫県赤穂市坂越３２９"/>
    <s v="品質保証部"/>
    <s v="0791-48-1111"/>
    <m/>
    <n v="5"/>
    <s v="年"/>
    <m/>
    <n v="1"/>
    <n v="339600"/>
    <n v="339600"/>
    <d v="2023-03-01T00:00:00"/>
    <d v="2023-03-01T00:00:00"/>
    <s v="～"/>
    <d v="2028-02-29T00:00:00"/>
  </r>
  <r>
    <x v="78"/>
    <s v="ＰＴ営・ＰＴ営・営業４部５課"/>
    <s v="関川　"/>
    <s v="ＦＳ総括部"/>
    <s v="関西１部２課"/>
    <s v="赤穂化成株式会社"/>
    <s v="678-0172"/>
    <s v="兵庫県"/>
    <s v="赤穂市坂越３２９"/>
    <s v="品質保証部"/>
    <s v="境　剛史"/>
    <s v="0791-48-1111"/>
    <m/>
    <s v="パナソニックＥＷネットワークス株式会社"/>
    <s v="105-0021"/>
    <s v="東京都港区東新橋2-12-7"/>
    <s v="ソリューション保守課"/>
    <s v="03-6402-5301"/>
    <m/>
    <s v="赤穂化成株式会社"/>
    <s v="678-0172"/>
    <s v="兵庫県赤穂市坂越３２９"/>
    <s v="品質保証部"/>
    <s v="0791-48-1111"/>
    <m/>
    <n v="5"/>
    <s v="年"/>
    <m/>
    <n v="1"/>
    <n v="30120"/>
    <n v="30120"/>
    <d v="2023-03-01T00:00:00"/>
    <d v="2023-03-01T00:00:00"/>
    <s v="～"/>
    <d v="2028-02-29T00:00:00"/>
  </r>
  <r>
    <x v="78"/>
    <s v="ＰＴ営・ＰＴ営・営業４部５課"/>
    <s v="関川　"/>
    <s v="ＦＳ総括部"/>
    <s v="関西１部２課"/>
    <s v="赤穂化成株式会社"/>
    <s v="678-0172"/>
    <s v="兵庫県"/>
    <s v="赤穂市坂越３２９"/>
    <s v="品質保証部"/>
    <s v="境　剛史"/>
    <s v="0791-48-1111"/>
    <m/>
    <s v="パナソニックＥＷネットワークス株式会社"/>
    <s v="105-0021"/>
    <s v="東京都港区東新橋2-12-7"/>
    <s v="ソリューション保守課"/>
    <s v="03-6402-5301"/>
    <m/>
    <s v="赤穂化成株式会社"/>
    <s v="678-0172"/>
    <s v="兵庫県赤穂市坂越３２９"/>
    <s v="品質保証部"/>
    <s v="0791-48-1111"/>
    <m/>
    <n v="5"/>
    <s v="年"/>
    <m/>
    <n v="1"/>
    <n v="30120"/>
    <n v="30120"/>
    <d v="2023-03-01T00:00:00"/>
    <d v="2023-03-01T00:00:00"/>
    <s v="～"/>
    <d v="2028-02-29T00:00:00"/>
  </r>
  <r>
    <x v="78"/>
    <s v="ＰＴ営・ＰＴ営・営業４部５課"/>
    <s v="関川　"/>
    <s v="ＦＳ総括部"/>
    <s v="関西１部２課"/>
    <s v="赤穂化成株式会社"/>
    <s v="678-0172"/>
    <s v="兵庫県"/>
    <s v="赤穂市坂越３２９"/>
    <s v="品質保証部"/>
    <s v="境　剛史"/>
    <s v="0791-48-1111"/>
    <m/>
    <s v="パナソニックＥＷネットワークス株式会社"/>
    <s v="105-0021"/>
    <s v="東京都港区東新橋2-12-7"/>
    <s v="ソリューション保守課"/>
    <s v="03-6402-5301"/>
    <m/>
    <s v="赤穂化成株式会社"/>
    <s v="678-0172"/>
    <s v="兵庫県赤穂市坂越３２９"/>
    <s v="品質保証部"/>
    <s v="0791-48-1111"/>
    <m/>
    <n v="5"/>
    <s v="年"/>
    <m/>
    <n v="1"/>
    <n v="30120"/>
    <n v="30120"/>
    <d v="2023-03-01T00:00:00"/>
    <d v="2023-03-01T00:00:00"/>
    <s v="～"/>
    <d v="2028-02-29T00:00:00"/>
  </r>
  <r>
    <x v="78"/>
    <s v="ＰＴ営・ＰＴ営・営業４部５課"/>
    <s v="関川　"/>
    <s v="ＦＳ総括部"/>
    <s v="関西１部２課"/>
    <s v="赤穂化成株式会社"/>
    <s v="678-0172"/>
    <s v="兵庫県"/>
    <s v="赤穂市坂越３２９"/>
    <s v="品質保証部"/>
    <s v="境　剛史"/>
    <s v="0791-48-1111"/>
    <m/>
    <s v="パナソニックＥＷネットワークス株式会社"/>
    <s v="105-0021"/>
    <s v="東京都港区東新橋2-12-7"/>
    <s v="ソリューション保守課"/>
    <s v="03-6402-5301"/>
    <m/>
    <s v="赤穂化成株式会社"/>
    <s v="678-0172"/>
    <s v="兵庫県赤穂市坂越３２９"/>
    <s v="品質保証部"/>
    <s v="0791-48-1111"/>
    <m/>
    <n v="5"/>
    <s v="年"/>
    <m/>
    <n v="1"/>
    <n v="30120"/>
    <n v="30120"/>
    <d v="2023-03-01T00:00:00"/>
    <d v="2023-03-01T00:00:00"/>
    <s v="～"/>
    <d v="2028-02-29T00:00:00"/>
  </r>
  <r>
    <x v="78"/>
    <s v="ＰＴ営・ＰＴ営・営業４部５課"/>
    <s v="関川　"/>
    <s v="ＦＳ総括部"/>
    <s v="関西１部２課"/>
    <s v="赤穂化成株式会社"/>
    <s v="678-0172"/>
    <s v="兵庫県"/>
    <s v="赤穂市坂越３２９"/>
    <s v="品質保証部"/>
    <s v="境　剛史"/>
    <s v="0791-48-1111"/>
    <m/>
    <s v="パナソニックＥＷネットワークス株式会社"/>
    <s v="105-0021"/>
    <s v="東京都港区東新橋2-12-7"/>
    <s v="ソリューション保守課"/>
    <s v="03-6402-5301"/>
    <m/>
    <s v="赤穂化成株式会社"/>
    <s v="678-0172"/>
    <s v="兵庫県赤穂市坂越３２９"/>
    <s v="品質保証部"/>
    <s v="0791-48-1111"/>
    <m/>
    <n v="5"/>
    <s v="年"/>
    <m/>
    <n v="1"/>
    <n v="30120"/>
    <n v="30120"/>
    <d v="2023-03-01T00:00:00"/>
    <d v="2023-03-01T00:00:00"/>
    <s v="～"/>
    <d v="2028-02-29T00:00:00"/>
  </r>
  <r>
    <x v="78"/>
    <s v="ＰＴ営・ＰＴ営・営業４部５課"/>
    <s v="関川　"/>
    <s v="ＦＳ総括部"/>
    <s v="関西１部２課"/>
    <s v="赤穂化成株式会社"/>
    <s v="678-0172"/>
    <s v="兵庫県"/>
    <s v="赤穂市坂越３２９"/>
    <s v="品質保証部"/>
    <s v="境　剛史"/>
    <s v="0791-48-1111"/>
    <m/>
    <s v="パナソニックＥＷネットワークス株式会社"/>
    <s v="105-0021"/>
    <s v="東京都港区東新橋2-12-7"/>
    <s v="ソリューション保守課"/>
    <s v="03-6402-5301"/>
    <m/>
    <s v="赤穂化成株式会社"/>
    <s v="678-0172"/>
    <s v="兵庫県赤穂市坂越３２９"/>
    <s v="品質保証部"/>
    <s v="0791-48-1111"/>
    <m/>
    <n v="5"/>
    <s v="年"/>
    <m/>
    <n v="1"/>
    <n v="30120"/>
    <n v="30120"/>
    <d v="2023-03-01T00:00:00"/>
    <d v="2023-03-01T00:00:00"/>
    <s v="～"/>
    <d v="2028-02-29T00:00:00"/>
  </r>
  <r>
    <x v="78"/>
    <s v="ＰＴ営・ＰＴ営・営業４部５課"/>
    <s v="関川　"/>
    <s v="ＦＳ総括部"/>
    <s v="関西１部２課"/>
    <s v="赤穂化成株式会社"/>
    <s v="678-0172"/>
    <s v="兵庫県"/>
    <s v="赤穂市坂越３２９"/>
    <s v="品質保証部"/>
    <s v="境　剛史"/>
    <s v="0791-48-1111"/>
    <m/>
    <s v="パナソニックＥＷネットワークス株式会社"/>
    <s v="105-0021"/>
    <s v="東京都港区東新橋2-12-7"/>
    <s v="ソリューション保守課"/>
    <s v="03-6402-5301"/>
    <m/>
    <s v="赤穂化成株式会社"/>
    <s v="678-0172"/>
    <s v="兵庫県赤穂市坂越３２９"/>
    <s v="品質保証部"/>
    <s v="0791-48-1111"/>
    <m/>
    <n v="5"/>
    <s v="年"/>
    <m/>
    <n v="1"/>
    <n v="30120"/>
    <n v="30120"/>
    <d v="2023-03-01T00:00:00"/>
    <d v="2023-03-01T00:00:00"/>
    <s v="～"/>
    <d v="2028-02-29T00:00:00"/>
  </r>
  <r>
    <x v="78"/>
    <s v="ＰＴ営・ＰＴ営・営業４部５課"/>
    <s v="関川　"/>
    <s v="ＦＳ総括部"/>
    <s v="関西１部２課"/>
    <s v="赤穂化成株式会社"/>
    <s v="678-0172"/>
    <s v="兵庫県"/>
    <s v="赤穂市坂越３２９"/>
    <s v="品質保証部"/>
    <s v="境　剛史"/>
    <s v="0791-48-1111"/>
    <m/>
    <s v="パナソニックＥＷネットワークス株式会社"/>
    <s v="105-0021"/>
    <s v="東京都港区東新橋2-12-7"/>
    <s v="ソリューション保守課"/>
    <s v="03-6402-5301"/>
    <m/>
    <s v="赤穂化成株式会社"/>
    <s v="678-0172"/>
    <s v="兵庫県赤穂市坂越３２９"/>
    <s v="品質保証部"/>
    <s v="0791-48-1111"/>
    <m/>
    <n v="5"/>
    <s v="年"/>
    <m/>
    <n v="1"/>
    <n v="30120"/>
    <n v="30120"/>
    <d v="2023-03-01T00:00:00"/>
    <d v="2023-03-01T00:00:00"/>
    <s v="～"/>
    <d v="2028-02-29T00:00:00"/>
  </r>
  <r>
    <x v="78"/>
    <s v="ＰＴ営・ＰＴ営・営業４部５課"/>
    <s v="関川　"/>
    <s v="ＦＳ総括部"/>
    <s v="関西１部２課"/>
    <s v="赤穂化成株式会社"/>
    <s v="678-0172"/>
    <s v="兵庫県"/>
    <s v="赤穂市坂越３２９"/>
    <s v="品質保証部"/>
    <s v="境　剛史"/>
    <s v="0791-48-1111"/>
    <m/>
    <s v="パナソニックＥＷネットワークス株式会社"/>
    <s v="105-0021"/>
    <s v="東京都港区東新橋2-12-7"/>
    <s v="ソリューション保守課"/>
    <s v="03-6402-5301"/>
    <m/>
    <s v="赤穂化成株式会社"/>
    <s v="678-0172"/>
    <s v="兵庫県赤穂市坂越３２９"/>
    <s v="品質保証部"/>
    <s v="0791-48-1111"/>
    <m/>
    <n v="5"/>
    <s v="年"/>
    <m/>
    <n v="1"/>
    <n v="27600"/>
    <n v="27600"/>
    <d v="2023-03-01T00:00:00"/>
    <d v="2023-03-01T00:00:00"/>
    <s v="～"/>
    <d v="2028-02-29T00:00:00"/>
  </r>
  <r>
    <x v="79"/>
    <s v="ＰＴ営・ＰＴ営・営業４部２課"/>
    <s v="定森"/>
    <s v="ＦＳ総括部"/>
    <s v="首都圏２部１課"/>
    <s v="ノバルティスファーマ株式会社"/>
    <s v="136-0075"/>
    <s v="東京都"/>
    <s v="江東区新砂3丁目4-7 新砂センター"/>
    <s v="情報システム事業部"/>
    <s v="大島　義行"/>
    <s v="03-6899-8222"/>
    <m/>
    <s v="高千穂交易株式会社"/>
    <s v="160-0004"/>
    <s v="東京都新宿区四谷１－６－１　YOTSUYA　TOWER　７Ｆ"/>
    <s v="ビジネスソリューション事業部"/>
    <s v="03-3355-1117"/>
    <m/>
    <s v="ノバルティスファーマ株式会社"/>
    <s v="136-0075"/>
    <s v="東京都江東区新砂3丁目4-7 新砂センター"/>
    <s v="情報システム事業部"/>
    <s v="03-6899-8222"/>
    <m/>
    <n v="5"/>
    <s v="年"/>
    <m/>
    <n v="1"/>
    <n v="26520"/>
    <n v="26520"/>
    <d v="2023-02-01T00:00:00"/>
    <d v="2023-02-22T00:00:00"/>
    <s v="～"/>
    <d v="2028-02-21T00:00:00"/>
  </r>
  <r>
    <x v="79"/>
    <s v="ＰＴ営・ＰＴ営・営業４部２課"/>
    <s v="定森"/>
    <s v="ＦＳ総括部"/>
    <s v="首都圏２部１課"/>
    <s v="ノバルティスファーマ株式会社"/>
    <s v="136-0075"/>
    <s v="東京都"/>
    <s v="江東区新砂3丁目4-7 新砂センター"/>
    <s v="情報システム事業部"/>
    <s v="大島　義行"/>
    <s v="03-6899-8222"/>
    <m/>
    <s v="高千穂交易株式会社"/>
    <s v="160-0004"/>
    <s v="東京都新宿区四谷１－６－１　YOTSUYA　TOWER　７Ｆ"/>
    <s v="ビジネスソリューション事業部"/>
    <s v="03-3355-1117"/>
    <m/>
    <s v="ノバルティスファーマ株式会社"/>
    <s v="136-0075"/>
    <s v="東京都江東区新砂3丁目4-7 新砂センター"/>
    <s v="情報システム事業部"/>
    <s v="03-6899-8222"/>
    <m/>
    <n v="5"/>
    <s v="年"/>
    <m/>
    <n v="1"/>
    <n v="26520"/>
    <n v="26520"/>
    <d v="2023-02-01T00:00:00"/>
    <d v="2023-02-22T00:00:00"/>
    <s v="～"/>
    <d v="2028-02-21T00:00:00"/>
  </r>
  <r>
    <x v="79"/>
    <s v="ＰＴ営・ＰＴ営・営業４部２課"/>
    <s v="定森"/>
    <s v="ＦＳ総括部"/>
    <s v="首都圏２部１課"/>
    <s v="ノバルティスファーマ株式会社"/>
    <s v="136-0075"/>
    <s v="東京都"/>
    <s v="江東区新砂3丁目4-7 新砂センター"/>
    <s v="情報システム事業部"/>
    <s v="大島　義行"/>
    <s v="03-6899-8222"/>
    <m/>
    <s v="高千穂交易株式会社"/>
    <s v="160-0004"/>
    <s v="東京都新宿区四谷１－６－１　YOTSUYA　TOWER　７Ｆ"/>
    <s v="ビジネスソリューション事業部"/>
    <s v="03-3355-1117"/>
    <m/>
    <s v="ノバルティスファーマ株式会社"/>
    <s v="136-0075"/>
    <s v="東京都江東区新砂3丁目4-7 新砂センター"/>
    <s v="情報システム事業部"/>
    <s v="03-6899-8222"/>
    <m/>
    <n v="5"/>
    <s v="年"/>
    <m/>
    <n v="1"/>
    <n v="26520"/>
    <n v="26520"/>
    <d v="2023-02-01T00:00:00"/>
    <d v="2023-02-22T00:00:00"/>
    <s v="～"/>
    <d v="2028-02-21T00:00:00"/>
  </r>
  <r>
    <x v="79"/>
    <s v="ＰＴ営・ＰＴ営・営業４部２課"/>
    <s v="定森"/>
    <s v="ＦＳ総括部"/>
    <s v="首都圏２部１課"/>
    <s v="ノバルティスファーマ株式会社"/>
    <s v="136-0075"/>
    <s v="東京都"/>
    <s v="江東区新砂3丁目4-7 新砂センター"/>
    <s v="情報システム事業部"/>
    <s v="大島　義行"/>
    <s v="03-6899-8222"/>
    <m/>
    <s v="高千穂交易株式会社"/>
    <s v="160-0004"/>
    <s v="東京都新宿区四谷１－６－１　YOTSUYA　TOWER　７Ｆ"/>
    <s v="ビジネスソリューション事業部"/>
    <s v="03-3355-1117"/>
    <m/>
    <s v="ノバルティスファーマ株式会社"/>
    <s v="136-0075"/>
    <s v="東京都江東区新砂3丁目4-7 新砂センター"/>
    <s v="情報システム事業部"/>
    <s v="03-6899-8222"/>
    <m/>
    <n v="5"/>
    <s v="年"/>
    <m/>
    <n v="1"/>
    <n v="30000"/>
    <n v="30000"/>
    <d v="2023-02-01T00:00:00"/>
    <d v="2023-02-22T00:00:00"/>
    <s v="～"/>
    <d v="2028-02-21T00:00:00"/>
  </r>
  <r>
    <x v="79"/>
    <s v="ＰＴ営・ＰＴ営・営業４部２課"/>
    <s v="定森"/>
    <s v="ＦＳ総括部"/>
    <s v="首都圏２部１課"/>
    <s v="ノバルティスファーマ株式会社"/>
    <s v="136-0075"/>
    <s v="東京都"/>
    <s v="江東区新砂3丁目4-7 新砂センター"/>
    <s v="情報システム事業部"/>
    <s v="大島　義行"/>
    <s v="03-6899-8222"/>
    <m/>
    <s v="高千穂交易株式会社"/>
    <s v="160-0004"/>
    <s v="東京都新宿区四谷１－６－１　YOTSUYA　TOWER　７Ｆ"/>
    <s v="ビジネスソリューション事業部"/>
    <s v="03-3355-1117"/>
    <m/>
    <s v="ノバルティスファーマ株式会社"/>
    <s v="136-0075"/>
    <s v="東京都江東区新砂3丁目4-7 新砂センター"/>
    <s v="情報システム事業部"/>
    <s v="03-6899-8222"/>
    <m/>
    <n v="5"/>
    <s v="年"/>
    <m/>
    <n v="1"/>
    <n v="339600"/>
    <n v="339600"/>
    <d v="2023-02-01T00:00:00"/>
    <d v="2023-02-22T00:00:00"/>
    <s v="～"/>
    <d v="2028-02-21T00:00:00"/>
  </r>
  <r>
    <x v="80"/>
    <s v="ＰＢ営・東日本営業部１課"/>
    <s v="葛西"/>
    <s v="ＦＳ総括部"/>
    <s v="首都圏２部１課"/>
    <s v="東京都港湾局東京港建設事務所　第一高潮対策センター"/>
    <s v="135-0053"/>
    <s v="東京都"/>
    <s v="江東区辰巳1-1-33"/>
    <s v="高潮対策センター"/>
    <s v="大原　悟"/>
    <s v="03-3521-3014"/>
    <m/>
    <s v="株式会社エヌ・ティ・ティ・データ北陸"/>
    <s v="920-0901"/>
    <s v="石川県金沢市彦三町1-1-1"/>
    <s v="社会基盤事業部"/>
    <s v="076-224-4646"/>
    <m/>
    <s v="NTT・TCリース株式会社"/>
    <s v="108-0075"/>
    <s v="東京都港区港南一丁目２番７０号 品川シーズンテラス13階"/>
    <s v="NTT営業部 NTT営業第二部門"/>
    <s v="03-6455-8677"/>
    <m/>
    <n v="5"/>
    <s v="年"/>
    <m/>
    <n v="1"/>
    <n v="96600"/>
    <n v="96600"/>
    <d v="2023-03-01T00:00:00"/>
    <d v="2023-04-01T00:00:00"/>
    <s v="～"/>
    <d v="2028-03-31T00:00:00"/>
  </r>
  <r>
    <x v="80"/>
    <s v="ＰＢ営・東日本営業部１課"/>
    <s v="葛西"/>
    <s v="ＦＳ総括部"/>
    <s v="首都圏２部１課"/>
    <s v="東京都港湾局東京港建設事務所　第一高潮対策センター"/>
    <s v="135-0053"/>
    <s v="東京都"/>
    <s v="江東区辰巳1-1-33"/>
    <s v="高潮対策センター"/>
    <s v="大原　悟"/>
    <s v="03-3521-3014"/>
    <m/>
    <s v="株式会社エヌ・ティ・ティ・データ北陸"/>
    <s v="920-0901"/>
    <s v="石川県金沢市彦三町1-1-1"/>
    <s v="社会基盤事業部"/>
    <s v="076-224-4646"/>
    <m/>
    <s v="NTT・TCリース株式会社"/>
    <s v="108-0075"/>
    <s v="東京都港区港南一丁目２番７０号 品川シーズンテラス13階"/>
    <s v="NTT営業部 NTT営業第二部門"/>
    <s v="03-6455-8677"/>
    <m/>
    <n v="5"/>
    <s v="年"/>
    <m/>
    <n v="1"/>
    <n v="96600"/>
    <n v="96600"/>
    <d v="2023-03-01T00:00:00"/>
    <d v="2023-04-01T00:00:00"/>
    <s v="～"/>
    <d v="2028-03-31T00:00:00"/>
  </r>
  <r>
    <x v="80"/>
    <s v="ＰＢ営・東日本営業部１課"/>
    <s v="葛西"/>
    <s v="ＦＳ総括部"/>
    <s v="首都圏２部１課"/>
    <s v="東京都港湾局東京港建設事務所　第一高潮対策センター"/>
    <s v="135-0053"/>
    <s v="東京都"/>
    <s v="江東区辰巳1-1-33"/>
    <s v="高潮対策センター"/>
    <s v="大原　悟"/>
    <s v="03-3521-3014"/>
    <m/>
    <s v="株式会社エヌ・ティ・ティ・データ北陸"/>
    <s v="920-0901"/>
    <s v="石川県金沢市彦三町1-1-1"/>
    <s v="社会基盤事業部"/>
    <s v="076-224-4646"/>
    <m/>
    <s v="NTT・TCリース株式会社"/>
    <s v="108-0075"/>
    <s v="東京都港区港南一丁目２番７０号 品川シーズンテラス13階"/>
    <s v="NTT営業部 NTT営業第二部門"/>
    <s v="03-6455-8677"/>
    <m/>
    <n v="5"/>
    <s v="年"/>
    <m/>
    <n v="1"/>
    <n v="96600"/>
    <n v="96600"/>
    <d v="2023-03-01T00:00:00"/>
    <d v="2023-04-01T00:00:00"/>
    <s v="～"/>
    <d v="2028-03-31T00:00:00"/>
  </r>
  <r>
    <x v="80"/>
    <s v="ＰＢ営・東日本営業部１課"/>
    <s v="葛西"/>
    <s v="ＦＳ総括部"/>
    <s v="首都圏２部１課"/>
    <s v="東京都港湾局東京港建設事務所　第二高潮対策センター"/>
    <s v="108-0075"/>
    <s v="東京都"/>
    <s v="港区港南３丁目９−５６"/>
    <s v="高潮対策センター"/>
    <s v="大原　悟"/>
    <s v="03-3521-3014"/>
    <m/>
    <s v="株式会社エヌ・ティ・ティ・データ北陸"/>
    <s v="920-0901"/>
    <s v="石川県金沢市彦三町1-1-1"/>
    <s v="社会基盤事業部"/>
    <s v="076-224-4646"/>
    <m/>
    <s v="NTT・TCリース株式会社"/>
    <s v="108-0075"/>
    <s v="東京都港区港南一丁目２番７０号 品川シーズンテラス13階"/>
    <s v="NTT営業部 NTT営業第二部門"/>
    <s v="03-6455-8677"/>
    <m/>
    <n v="5"/>
    <s v="年"/>
    <m/>
    <n v="1"/>
    <n v="96600"/>
    <n v="96600"/>
    <d v="2023-03-01T00:00:00"/>
    <d v="2023-04-01T00:00:00"/>
    <s v="～"/>
    <d v="2028-03-31T00:00:00"/>
  </r>
  <r>
    <x v="80"/>
    <s v="ＰＢ営・東日本営業部１課"/>
    <s v="葛西"/>
    <s v="ＦＳ総括部"/>
    <s v="首都圏２部１課"/>
    <s v="東京都港湾局東京港建設事務所　第二高潮対策センター"/>
    <s v="108-0075"/>
    <s v="東京都"/>
    <s v="港区港南３丁目９−５６"/>
    <s v="高潮対策センター"/>
    <s v="大原　悟"/>
    <s v="03-3521-3014"/>
    <m/>
    <s v="株式会社エヌ・ティ・ティ・データ北陸"/>
    <s v="920-0901"/>
    <s v="石川県金沢市彦三町1-1-1"/>
    <s v="社会基盤事業部"/>
    <s v="076-224-4646"/>
    <m/>
    <s v="NTT・TCリース株式会社"/>
    <s v="108-0075"/>
    <s v="東京都港区港南一丁目２番７０号 品川シーズンテラス13階"/>
    <s v="NTT営業部 NTT営業第二部門"/>
    <s v="03-6455-8677"/>
    <m/>
    <n v="5"/>
    <s v="年"/>
    <m/>
    <n v="1"/>
    <n v="96600"/>
    <n v="96600"/>
    <d v="2023-03-01T00:00:00"/>
    <d v="2023-04-01T00:00:00"/>
    <s v="～"/>
    <d v="2028-03-31T00:00:00"/>
  </r>
  <r>
    <x v="80"/>
    <s v="ＰＢ営・東日本営業部１課"/>
    <s v="葛西"/>
    <s v="ＦＳ総括部"/>
    <s v="首都圏２部１課"/>
    <s v="東京都港湾局東京港建設事務所　第二高潮対策センター"/>
    <s v="108-0075"/>
    <s v="東京都"/>
    <s v="港区港南３丁目９−５６"/>
    <s v="高潮対策センター"/>
    <s v="大原　悟"/>
    <s v="03-3521-3014"/>
    <m/>
    <s v="株式会社エヌ・ティ・ティ・データ北陸"/>
    <s v="920-0901"/>
    <s v="石川県金沢市彦三町1-1-1"/>
    <s v="社会基盤事業部"/>
    <s v="076-224-4646"/>
    <m/>
    <s v="NTT・TCリース株式会社"/>
    <s v="108-0075"/>
    <s v="東京都港区港南一丁目２番７０号 品川シーズンテラス13階"/>
    <s v="NTT営業部 NTT営業第二部門"/>
    <s v="03-6455-8677"/>
    <m/>
    <n v="5"/>
    <s v="年"/>
    <m/>
    <n v="1"/>
    <n v="96600"/>
    <n v="96600"/>
    <d v="2023-03-01T00:00:00"/>
    <d v="2023-04-01T00:00:00"/>
    <s v="～"/>
    <d v="2028-03-31T00:00:00"/>
  </r>
  <r>
    <x v="80"/>
    <s v="ＰＢ営・東日本営業部１課"/>
    <s v="葛西"/>
    <s v="ＦＳ総括部"/>
    <s v="首都圏２部１課"/>
    <s v="目黒川水門"/>
    <s v="140-0002"/>
    <s v="東京都"/>
    <s v="品川区東品川二丁目６番１６号地先"/>
    <s v="高潮対策センター"/>
    <s v="大原　悟"/>
    <s v="03-3521-3014"/>
    <m/>
    <s v="株式会社エヌ・ティ・ティ・データ北陸"/>
    <s v="920-0901"/>
    <s v="石川県金沢市彦三町1-1-1"/>
    <s v="社会基盤事業部"/>
    <s v="076-224-4646"/>
    <m/>
    <s v="NTT・TCリース株式会社"/>
    <s v="108-0075"/>
    <s v="東京都港区港南一丁目２番７０号 品川シーズンテラス13階"/>
    <s v="NTT営業部 NTT営業第二部門"/>
    <s v="03-6455-8677"/>
    <m/>
    <n v="5"/>
    <s v="年"/>
    <m/>
    <n v="1"/>
    <n v="336600"/>
    <n v="336600"/>
    <d v="2023-03-01T00:00:00"/>
    <d v="2023-04-01T00:00:00"/>
    <s v="～"/>
    <d v="2028-03-31T00:00:00"/>
  </r>
  <r>
    <x v="80"/>
    <s v="ＰＢ営・東日本営業部１課"/>
    <s v="葛西"/>
    <s v="ＦＳ総括部"/>
    <s v="首都圏２部１課"/>
    <s v="目黒川水門"/>
    <s v="140-0002"/>
    <s v="東京都"/>
    <s v="品川区東品川二丁目６番１６号地先"/>
    <s v="高潮対策センター"/>
    <s v="大原　悟"/>
    <s v="03-3521-3014"/>
    <m/>
    <s v="株式会社エヌ・ティ・ティ・データ北陸"/>
    <s v="920-0901"/>
    <s v="石川県金沢市彦三町1-1-1"/>
    <s v="社会基盤事業部"/>
    <s v="076-224-4646"/>
    <m/>
    <s v="NTT・TCリース株式会社"/>
    <s v="108-0075"/>
    <s v="東京都港区港南一丁目２番７０号 品川シーズンテラス13階"/>
    <s v="NTT営業部 NTT営業第二部門"/>
    <s v="03-6455-8677"/>
    <m/>
    <n v="5"/>
    <s v="年"/>
    <m/>
    <n v="1"/>
    <n v="336600"/>
    <n v="336600"/>
    <d v="2023-03-01T00:00:00"/>
    <d v="2023-04-01T00:00:00"/>
    <s v="～"/>
    <d v="2028-03-31T00:00:00"/>
  </r>
  <r>
    <x v="80"/>
    <s v="ＰＢ営・東日本営業部１課"/>
    <s v="葛西"/>
    <s v="ＦＳ総括部"/>
    <s v="首都圏２部１課"/>
    <s v="目黒川水門"/>
    <s v="140-0002"/>
    <s v="東京都"/>
    <s v="品川区東品川二丁目６番１６号地先"/>
    <s v="高潮対策センター"/>
    <s v="大原　悟"/>
    <s v="03-3521-3014"/>
    <m/>
    <s v="株式会社エヌ・ティ・ティ・データ北陸"/>
    <s v="920-0901"/>
    <s v="石川県金沢市彦三町1-1-1"/>
    <s v="社会基盤事業部"/>
    <s v="076-224-4646"/>
    <m/>
    <s v="NTT・TCリース株式会社"/>
    <s v="108-0075"/>
    <s v="東京都港区港南一丁目２番７０号 品川シーズンテラス13階"/>
    <s v="NTT営業部 NTT営業第二部門"/>
    <s v="03-6455-8677"/>
    <m/>
    <n v="5"/>
    <s v="年"/>
    <m/>
    <n v="1"/>
    <n v="336600"/>
    <n v="336600"/>
    <d v="2023-03-01T00:00:00"/>
    <d v="2023-04-01T00:00:00"/>
    <s v="～"/>
    <d v="2028-03-31T00:00:00"/>
  </r>
  <r>
    <x v="80"/>
    <s v="ＰＢ営・東日本営業部１課"/>
    <s v="葛西"/>
    <s v="ＦＳ総括部"/>
    <s v="首都圏２部１課"/>
    <s v="築地川水門"/>
    <s v="104-0046"/>
    <s v="東京都"/>
    <s v="中央区浜離宮庭園一丁目１番先"/>
    <s v="高潮対策センター"/>
    <s v="大原　悟"/>
    <s v="03-3521-3014"/>
    <m/>
    <s v="株式会社エヌ・ティ・ティ・データ北陸"/>
    <s v="920-0901"/>
    <s v="石川県金沢市彦三町1-1-1"/>
    <s v="社会基盤事業部"/>
    <s v="076-224-4646"/>
    <m/>
    <s v="NTT・TCリース株式会社"/>
    <s v="108-0075"/>
    <s v="東京都港区港南一丁目２番７０号 品川シーズンテラス13階"/>
    <s v="NTT営業部 NTT営業第二部門"/>
    <s v="03-6455-8677"/>
    <m/>
    <n v="5"/>
    <s v="年"/>
    <m/>
    <n v="1"/>
    <n v="336600"/>
    <n v="336600"/>
    <d v="2023-03-01T00:00:00"/>
    <d v="2023-04-01T00:00:00"/>
    <s v="～"/>
    <d v="2028-03-31T00:00:00"/>
  </r>
  <r>
    <x v="80"/>
    <s v="ＰＢ営・東日本営業部１課"/>
    <s v="葛西"/>
    <s v="ＦＳ総括部"/>
    <s v="首都圏２部１課"/>
    <s v="築地川水門"/>
    <s v="104-0046"/>
    <s v="東京都"/>
    <s v="中央区浜離宮庭園一丁目１番先"/>
    <s v="高潮対策センター"/>
    <s v="大原　悟"/>
    <s v="03-3521-3014"/>
    <m/>
    <s v="株式会社エヌ・ティ・ティ・データ北陸"/>
    <s v="920-0901"/>
    <s v="石川県金沢市彦三町1-1-1"/>
    <s v="社会基盤事業部"/>
    <s v="076-224-4646"/>
    <m/>
    <s v="NTT・TCリース株式会社"/>
    <s v="108-0075"/>
    <s v="東京都港区港南一丁目２番７０号 品川シーズンテラス13階"/>
    <s v="NTT営業部 NTT営業第二部門"/>
    <s v="03-6455-8677"/>
    <m/>
    <n v="5"/>
    <s v="年"/>
    <m/>
    <n v="1"/>
    <n v="336600"/>
    <n v="336600"/>
    <d v="2023-03-01T00:00:00"/>
    <d v="2023-04-01T00:00:00"/>
    <s v="～"/>
    <d v="2028-03-31T00:00:00"/>
  </r>
  <r>
    <x v="80"/>
    <s v="ＰＢ営・東日本営業部１課"/>
    <s v="葛西"/>
    <s v="ＦＳ総括部"/>
    <s v="首都圏２部１課"/>
    <s v="築地川水門"/>
    <s v="104-0046"/>
    <s v="東京都"/>
    <s v="中央区浜離宮庭園一丁目１番先"/>
    <s v="高潮対策センター"/>
    <s v="大原　悟"/>
    <s v="03-3521-3014"/>
    <m/>
    <s v="株式会社エヌ・ティ・ティ・データ北陸"/>
    <s v="920-0901"/>
    <s v="石川県金沢市彦三町1-1-1"/>
    <s v="社会基盤事業部"/>
    <s v="076-224-4646"/>
    <m/>
    <s v="NTT・TCリース株式会社"/>
    <s v="108-0075"/>
    <s v="東京都港区港南一丁目２番７０号 品川シーズンテラス13階"/>
    <s v="NTT営業部 NTT営業第二部門"/>
    <s v="03-6455-8677"/>
    <m/>
    <n v="5"/>
    <s v="年"/>
    <m/>
    <n v="1"/>
    <n v="336600"/>
    <n v="336600"/>
    <d v="2023-03-01T00:00:00"/>
    <d v="2023-04-01T00:00:00"/>
    <s v="～"/>
    <d v="2028-03-31T00:00:00"/>
  </r>
  <r>
    <x v="80"/>
    <s v="ＰＢ営・東日本営業部１課"/>
    <s v="葛西"/>
    <s v="ＦＳ総括部"/>
    <s v="首都圏２部１課"/>
    <s v="新砂水門"/>
    <s v="136-0075"/>
    <s v="東京都"/>
    <s v="江東区新砂三丁目８番地先"/>
    <s v="高潮対策センター"/>
    <s v="大原　悟"/>
    <s v="03-3521-3014"/>
    <m/>
    <s v="株式会社エヌ・ティ・ティ・データ北陸"/>
    <s v="920-0901"/>
    <s v="石川県金沢市彦三町1-1-1"/>
    <s v="社会基盤事業部"/>
    <s v="076-224-4646"/>
    <m/>
    <s v="NTT・TCリース株式会社"/>
    <s v="108-0075"/>
    <s v="東京都港区港南一丁目２番７０号 品川シーズンテラス13階"/>
    <s v="NTT営業部 NTT営業第二部門"/>
    <s v="03-6455-8677"/>
    <m/>
    <n v="5"/>
    <s v="年"/>
    <m/>
    <n v="1"/>
    <n v="336600"/>
    <n v="336600"/>
    <d v="2023-03-01T00:00:00"/>
    <d v="2023-04-01T00:00:00"/>
    <s v="～"/>
    <d v="2028-03-31T00:00:00"/>
  </r>
  <r>
    <x v="80"/>
    <s v="ＰＢ営・東日本営業部１課"/>
    <s v="葛西"/>
    <s v="ＦＳ総括部"/>
    <s v="首都圏２部１課"/>
    <s v="新砂水門"/>
    <s v="136-0075"/>
    <s v="東京都"/>
    <s v="江東区新砂三丁目８番地先"/>
    <s v="高潮対策センター"/>
    <s v="大原　悟"/>
    <s v="03-3521-3014"/>
    <m/>
    <s v="株式会社エヌ・ティ・ティ・データ北陸"/>
    <s v="920-0901"/>
    <s v="石川県金沢市彦三町1-1-1"/>
    <s v="社会基盤事業部"/>
    <s v="076-224-4646"/>
    <m/>
    <s v="NTT・TCリース株式会社"/>
    <s v="108-0075"/>
    <s v="東京都港区港南一丁目２番７０号 品川シーズンテラス13階"/>
    <s v="NTT営業部 NTT営業第二部門"/>
    <s v="03-6455-8677"/>
    <m/>
    <n v="5"/>
    <s v="年"/>
    <m/>
    <n v="1"/>
    <n v="336600"/>
    <n v="336600"/>
    <d v="2023-03-01T00:00:00"/>
    <d v="2023-04-01T00:00:00"/>
    <s v="～"/>
    <d v="2028-03-31T00:00:00"/>
  </r>
  <r>
    <x v="80"/>
    <s v="ＰＢ営・東日本営業部１課"/>
    <s v="葛西"/>
    <s v="ＦＳ総括部"/>
    <s v="首都圏２部１課"/>
    <s v="新砂水門"/>
    <s v="136-0075"/>
    <s v="東京都"/>
    <s v="江東区新砂三丁目８番地先"/>
    <s v="高潮対策センター"/>
    <s v="大原　悟"/>
    <s v="03-3521-3014"/>
    <m/>
    <s v="株式会社エヌ・ティ・ティ・データ北陸"/>
    <s v="920-0901"/>
    <s v="石川県金沢市彦三町1-1-1"/>
    <s v="社会基盤事業部"/>
    <s v="076-224-4646"/>
    <m/>
    <s v="NTT・TCリース株式会社"/>
    <s v="108-0075"/>
    <s v="東京都港区港南一丁目２番７０号 品川シーズンテラス13階"/>
    <s v="NTT営業部 NTT営業第二部門"/>
    <s v="03-6455-8677"/>
    <m/>
    <n v="5"/>
    <s v="年"/>
    <m/>
    <n v="1"/>
    <n v="336600"/>
    <n v="336600"/>
    <d v="2023-03-01T00:00:00"/>
    <d v="2023-04-01T00:00:00"/>
    <s v="～"/>
    <d v="2028-03-31T00:00:00"/>
  </r>
  <r>
    <x v="81"/>
    <s v="映像・営業・コラボ（営業）"/>
    <s v="遠藤"/>
    <s v="ＦＳ総括部"/>
    <s v="首都圏２部１課"/>
    <s v="株式会社インターネットイニシアティブ"/>
    <s v="102-0071"/>
    <s v="東京都"/>
    <s v="千代田区富士見二丁目10番2号 飯田橋グラン・ブルーム7階"/>
    <s v="経営企画本部総務部 オフィスファシリティ課"/>
    <s v="吉田　広大"/>
    <s v="080-2343-0476"/>
    <m/>
    <s v="パナソニックＥＷネットワークス株式会社"/>
    <s v="105-0021"/>
    <s v="東京都港区東新橋2-12-7"/>
    <s v="ソリューション保守課"/>
    <s v="03-6402-5301"/>
    <m/>
    <s v="株式会社インターネットイニシアティブ"/>
    <s v="102-0071"/>
    <s v="東京都千代田区富士見二丁目10番2号 飯田橋グラン・ブルーム7階"/>
    <s v="経営企画本部総務部 オフィスファシリティ課"/>
    <s v="080-2343-0476"/>
    <m/>
    <n v="5"/>
    <s v="年"/>
    <m/>
    <n v="1"/>
    <n v="40200"/>
    <n v="40200"/>
    <d v="2023-09-01T00:00:00"/>
    <d v="2023-09-01T00:00:00"/>
    <s v="～"/>
    <d v="2028-08-31T00:00:00"/>
  </r>
  <r>
    <x v="81"/>
    <s v="映像・営業・コラボ（営業）"/>
    <s v="遠藤"/>
    <s v="ＦＳ総括部"/>
    <s v="首都圏２部１課"/>
    <s v="株式会社インターネットイニシアティブ"/>
    <s v="102-0071"/>
    <s v="東京都"/>
    <s v="千代田区富士見二丁目10番2号 飯田橋グラン・ブルーム7階"/>
    <s v="経営企画本部総務部 オフィスファシリティ課"/>
    <s v="吉田　広大"/>
    <s v="080-2343-0476"/>
    <m/>
    <s v="パナソニックＥＷネットワークス株式会社"/>
    <s v="105-0021"/>
    <s v="東京都港区東新橋2-12-7"/>
    <s v="ソリューション保守課"/>
    <s v="03-6402-5301"/>
    <m/>
    <s v="株式会社インターネットイニシアティブ"/>
    <s v="102-0071"/>
    <s v="東京都千代田区富士見二丁目10番2号 飯田橋グラン・ブルーム7階"/>
    <s v="経営企画本部総務部 オフィスファシリティ課"/>
    <s v="080-2343-0476"/>
    <m/>
    <n v="5"/>
    <s v="年"/>
    <m/>
    <n v="1"/>
    <n v="357000"/>
    <n v="357000"/>
    <d v="2023-09-01T00:00:00"/>
    <d v="2023-09-01T00:00:00"/>
    <s v="～"/>
    <d v="2028-08-31T00:00:00"/>
  </r>
  <r>
    <x v="82"/>
    <s v="映像・営業・営業２部営業５課"/>
    <s v="有村"/>
    <s v="ＦＳ総括部"/>
    <s v="東日本部３課"/>
    <s v="相馬伊達太陽光発電所"/>
    <s v="976-0154"/>
    <s v="福島県"/>
    <s v="相馬市玉野字スゲカリ1-182"/>
    <m/>
    <m/>
    <m/>
    <m/>
    <s v="株式会社オートメイション・テクノロジー"/>
    <s v="815-0081"/>
    <s v="福岡県福岡市南区那の川1丁目24-1九電工福岡支店ビル5階"/>
    <s v="インフラソリューション部"/>
    <s v="092-523-1700"/>
    <m/>
    <s v="合同会社相馬伊達太陽光発電所"/>
    <m/>
    <s v="東京都千代田区内神田二丁目2番6号田中ビル5階 あすな会計事務所内"/>
    <m/>
    <s v="03-6277-0116"/>
    <m/>
    <n v="5"/>
    <s v="年"/>
    <m/>
    <n v="1"/>
    <n v="144000"/>
    <n v="144000"/>
    <d v="2023-09-01T00:00:00"/>
    <d v="2023-10-01T00:00:00"/>
    <s v="～"/>
    <d v="2028-09-30T00:00:00"/>
  </r>
  <r>
    <x v="82"/>
    <s v="映像・営業・営業２部営業５課"/>
    <s v="有村"/>
    <s v="ＦＳ総括部"/>
    <s v="東日本部３課"/>
    <s v="相馬伊達太陽光発電所"/>
    <s v="976-0154"/>
    <s v="福島県"/>
    <s v="相馬市玉野字スゲカリ1-182"/>
    <m/>
    <m/>
    <m/>
    <m/>
    <s v="株式会社オートメイション・テクノロジー"/>
    <s v="815-0081"/>
    <s v="福岡県福岡市南区那の川1丁目24-1九電工福岡支店ビル5階"/>
    <s v="インフラソリューション部"/>
    <s v="092-523-1700"/>
    <m/>
    <s v="合同会社相馬伊達太陽光発電所"/>
    <m/>
    <s v="東京都千代田区内神田二丁目2番6号田中ビル5階 あすな会計事務所内"/>
    <m/>
    <s v="03-6277-0116"/>
    <m/>
    <n v="5"/>
    <s v="年"/>
    <m/>
    <n v="1"/>
    <n v="144000"/>
    <n v="144000"/>
    <d v="2023-09-01T00:00:00"/>
    <d v="2023-10-01T00:00:00"/>
    <s v="～"/>
    <d v="2028-09-30T00:00:00"/>
  </r>
  <r>
    <x v="82"/>
    <s v="映像・営業・営業２部営業５課"/>
    <s v="有村"/>
    <s v="ＦＳ総括部"/>
    <s v="東日本部３課"/>
    <s v="相馬伊達太陽光発電所"/>
    <s v="976-0154"/>
    <s v="福島県"/>
    <s v="相馬市玉野字スゲカリ1-182"/>
    <m/>
    <m/>
    <m/>
    <m/>
    <s v="株式会社オートメイション・テクノロジー"/>
    <s v="815-0081"/>
    <s v="福岡県福岡市南区那の川1丁目24-1九電工福岡支店ビル5階"/>
    <s v="インフラソリューション部"/>
    <s v="092-523-1700"/>
    <m/>
    <s v="合同会社相馬伊達太陽光発電所"/>
    <m/>
    <s v="東京都千代田区内神田二丁目2番6号田中ビル5階 あすな会計事務所内"/>
    <m/>
    <s v="03-6277-0116"/>
    <m/>
    <n v="5"/>
    <s v="年"/>
    <m/>
    <n v="1"/>
    <n v="144000"/>
    <n v="144000"/>
    <d v="2023-09-01T00:00:00"/>
    <d v="2023-10-01T00:00:00"/>
    <s v="～"/>
    <d v="2028-09-30T00:00:00"/>
  </r>
  <r>
    <x v="82"/>
    <s v="映像・営業・営業２部営業５課"/>
    <s v="有村"/>
    <s v="ＦＳ総括部"/>
    <s v="東日本部３課"/>
    <s v="相馬伊達太陽光発電所"/>
    <s v="976-0154"/>
    <s v="福島県"/>
    <s v="相馬市玉野字スゲカリ1-182"/>
    <m/>
    <m/>
    <m/>
    <m/>
    <s v="株式会社オートメイション・テクノロジー"/>
    <s v="815-0081"/>
    <s v="福岡県福岡市南区那の川1丁目24-1九電工福岡支店ビル5階"/>
    <s v="インフラソリューション部"/>
    <s v="092-523-1700"/>
    <m/>
    <s v="合同会社相馬伊達太陽光発電所"/>
    <m/>
    <s v="東京都千代田区内神田二丁目2番6号田中ビル5階 あすな会計事務所内"/>
    <m/>
    <s v="03-6277-0116"/>
    <m/>
    <n v="5"/>
    <s v="年"/>
    <m/>
    <n v="1"/>
    <n v="144000"/>
    <n v="144000"/>
    <d v="2023-09-01T00:00:00"/>
    <d v="2023-10-01T00:00:00"/>
    <s v="～"/>
    <d v="2028-09-30T00:00:00"/>
  </r>
  <r>
    <x v="82"/>
    <s v="映像・営業・営業２部営業５課"/>
    <s v="有村"/>
    <s v="ＦＳ総括部"/>
    <s v="東日本部３課"/>
    <s v="相馬伊達太陽光発電所"/>
    <s v="976-0154"/>
    <s v="福島県"/>
    <s v="相馬市玉野字スゲカリ1-182"/>
    <m/>
    <m/>
    <m/>
    <m/>
    <s v="株式会社オートメイション・テクノロジー"/>
    <s v="815-0081"/>
    <s v="福岡県福岡市南区那の川1丁目24-1九電工福岡支店ビル5階"/>
    <s v="インフラソリューション部"/>
    <s v="092-523-1700"/>
    <m/>
    <s v="合同会社相馬伊達太陽光発電所"/>
    <m/>
    <s v="東京都千代田区内神田二丁目2番6号田中ビル5階 あすな会計事務所内"/>
    <m/>
    <s v="03-6277-0116"/>
    <m/>
    <n v="5"/>
    <s v="年"/>
    <m/>
    <n v="1"/>
    <n v="144000"/>
    <n v="144000"/>
    <d v="2023-09-01T00:00:00"/>
    <d v="2023-10-01T00:00:00"/>
    <s v="～"/>
    <d v="2028-09-30T00:00:00"/>
  </r>
  <r>
    <x v="82"/>
    <s v="映像・営業・営業２部営業５課"/>
    <s v="有村"/>
    <s v="ＦＳ総括部"/>
    <s v="東日本部３課"/>
    <s v="相馬伊達太陽光発電所"/>
    <s v="976-0154"/>
    <s v="福島県"/>
    <s v="相馬市玉野字スゲカリ1-182"/>
    <m/>
    <m/>
    <m/>
    <m/>
    <s v="株式会社オートメイション・テクノロジー"/>
    <s v="815-0081"/>
    <s v="福岡県福岡市南区那の川1丁目24-1九電工福岡支店ビル5階"/>
    <s v="インフラソリューション部"/>
    <s v="092-523-1700"/>
    <m/>
    <s v="合同会社相馬伊達太陽光発電所"/>
    <m/>
    <s v="東京都千代田区内神田二丁目2番6号田中ビル5階 あすな会計事務所内"/>
    <m/>
    <s v="03-6277-0116"/>
    <m/>
    <n v="5"/>
    <s v="年"/>
    <m/>
    <n v="1"/>
    <n v="144000"/>
    <n v="144000"/>
    <d v="2023-09-01T00:00:00"/>
    <d v="2023-10-01T00:00:00"/>
    <s v="～"/>
    <d v="2028-09-30T00:00:00"/>
  </r>
  <r>
    <x v="82"/>
    <s v="映像・営業・営業２部営業５課"/>
    <s v="有村"/>
    <s v="ＦＳ総括部"/>
    <s v="東日本部３課"/>
    <s v="相馬伊達太陽光発電所"/>
    <s v="976-0154"/>
    <s v="福島県"/>
    <s v="相馬市玉野字スゲカリ1-182"/>
    <m/>
    <m/>
    <m/>
    <m/>
    <s v="株式会社オートメイション・テクノロジー"/>
    <s v="815-0081"/>
    <s v="福岡県福岡市南区那の川1丁目24-1九電工福岡支店ビル5階"/>
    <s v="インフラソリューション部"/>
    <s v="092-523-1700"/>
    <m/>
    <s v="合同会社相馬伊達太陽光発電所"/>
    <m/>
    <s v="東京都千代田区内神田二丁目2番6号田中ビル5階 あすな会計事務所内"/>
    <m/>
    <s v="03-6277-0116"/>
    <m/>
    <n v="5"/>
    <s v="年"/>
    <m/>
    <n v="1"/>
    <n v="144000"/>
    <n v="144000"/>
    <d v="2023-09-01T00:00:00"/>
    <d v="2023-10-01T00:00:00"/>
    <s v="～"/>
    <d v="2028-09-30T00:00:00"/>
  </r>
  <r>
    <x v="82"/>
    <s v="映像・営業・営業２部営業５課"/>
    <s v="有村"/>
    <s v="ＦＳ総括部"/>
    <s v="東日本部３課"/>
    <s v="相馬伊達太陽光発電所"/>
    <s v="976-0154"/>
    <s v="福島県"/>
    <s v="相馬市玉野字スゲカリ1-182"/>
    <m/>
    <m/>
    <m/>
    <m/>
    <s v="株式会社オートメイション・テクノロジー"/>
    <s v="815-0081"/>
    <s v="福岡県福岡市南区那の川1丁目24-1九電工福岡支店ビル5階"/>
    <s v="インフラソリューション部"/>
    <s v="092-523-1700"/>
    <m/>
    <s v="合同会社相馬伊達太陽光発電所"/>
    <m/>
    <s v="東京都千代田区内神田二丁目2番6号田中ビル5階 あすな会計事務所内"/>
    <m/>
    <s v="03-6277-0116"/>
    <m/>
    <n v="5"/>
    <s v="年"/>
    <m/>
    <n v="1"/>
    <n v="144000"/>
    <n v="144000"/>
    <d v="2023-09-01T00:00:00"/>
    <d v="2023-10-01T00:00:00"/>
    <s v="～"/>
    <d v="2028-09-30T00:00:00"/>
  </r>
  <r>
    <x v="82"/>
    <s v="映像・営業・営業２部営業５課"/>
    <s v="有村"/>
    <s v="ＦＳ総括部"/>
    <s v="東日本部３課"/>
    <s v="相馬伊達太陽光発電所"/>
    <s v="976-0154"/>
    <s v="福島県"/>
    <s v="相馬市玉野字スゲカリ1-182"/>
    <m/>
    <m/>
    <m/>
    <m/>
    <s v="株式会社オートメイション・テクノロジー"/>
    <s v="815-0081"/>
    <s v="福岡県福岡市南区那の川1丁目24-1九電工福岡支店ビル5階"/>
    <s v="インフラソリューション部"/>
    <s v="092-523-1700"/>
    <m/>
    <s v="合同会社相馬伊達太陽光発電所"/>
    <m/>
    <s v="東京都千代田区内神田二丁目2番6号田中ビル5階 あすな会計事務所内"/>
    <m/>
    <s v="03-6277-0116"/>
    <m/>
    <n v="5"/>
    <s v="年"/>
    <m/>
    <n v="1"/>
    <n v="144000"/>
    <n v="144000"/>
    <d v="2023-09-01T00:00:00"/>
    <d v="2023-10-01T00:00:00"/>
    <s v="～"/>
    <d v="2028-09-30T00:00:00"/>
  </r>
  <r>
    <x v="82"/>
    <s v="映像・営業・営業２部営業５課"/>
    <s v="有村"/>
    <s v="ＦＳ総括部"/>
    <s v="東日本部３課"/>
    <s v="相馬伊達太陽光発電所"/>
    <s v="976-0154"/>
    <s v="福島県"/>
    <s v="相馬市玉野字スゲカリ1-182"/>
    <m/>
    <m/>
    <m/>
    <m/>
    <s v="株式会社オートメイション・テクノロジー"/>
    <s v="815-0081"/>
    <s v="福岡県福岡市南区那の川1丁目24-1九電工福岡支店ビル5階"/>
    <s v="インフラソリューション部"/>
    <s v="092-523-1700"/>
    <m/>
    <s v="合同会社相馬伊達太陽光発電所"/>
    <m/>
    <s v="東京都千代田区内神田二丁目2番6号田中ビル5階 あすな会計事務所内"/>
    <m/>
    <s v="03-6277-0116"/>
    <m/>
    <n v="5"/>
    <s v="年"/>
    <m/>
    <n v="1"/>
    <n v="144000"/>
    <n v="144000"/>
    <d v="2023-09-01T00:00:00"/>
    <d v="2023-10-01T00:00:00"/>
    <s v="～"/>
    <d v="2028-09-30T00:00:00"/>
  </r>
  <r>
    <x v="82"/>
    <s v="映像・営業・営業２部営業５課"/>
    <s v="有村"/>
    <s v="ＦＳ総括部"/>
    <s v="東日本部３課"/>
    <s v="相馬伊達太陽光発電所"/>
    <s v="976-0154"/>
    <s v="福島県"/>
    <s v="相馬市玉野字スゲカリ1-182"/>
    <m/>
    <m/>
    <m/>
    <m/>
    <s v="株式会社オートメイション・テクノロジー"/>
    <s v="815-0081"/>
    <s v="福岡県福岡市南区那の川1丁目24-1九電工福岡支店ビル5階"/>
    <s v="インフラソリューション部"/>
    <s v="092-523-1700"/>
    <m/>
    <s v="合同会社相馬伊達太陽光発電所"/>
    <m/>
    <s v="東京都千代田区内神田二丁目2番6号田中ビル5階 あすな会計事務所内"/>
    <m/>
    <s v="03-6277-0116"/>
    <m/>
    <n v="5"/>
    <s v="年"/>
    <m/>
    <n v="1"/>
    <n v="144000"/>
    <n v="144000"/>
    <d v="2023-09-01T00:00:00"/>
    <d v="2023-10-01T00:00:00"/>
    <s v="～"/>
    <d v="2028-09-30T00:00:00"/>
  </r>
  <r>
    <x v="82"/>
    <s v="映像・営業・営業２部営業５課"/>
    <s v="有村"/>
    <s v="ＦＳ総括部"/>
    <s v="東日本部３課"/>
    <s v="相馬伊達太陽光発電所"/>
    <s v="976-0154"/>
    <s v="福島県"/>
    <s v="相馬市玉野字スゲカリ1-182"/>
    <m/>
    <m/>
    <m/>
    <m/>
    <s v="株式会社オートメイション・テクノロジー"/>
    <s v="815-0081"/>
    <s v="福岡県福岡市南区那の川1丁目24-1九電工福岡支店ビル5階"/>
    <s v="インフラソリューション部"/>
    <s v="092-523-1700"/>
    <m/>
    <s v="合同会社相馬伊達太陽光発電所"/>
    <m/>
    <s v="東京都千代田区内神田二丁目2番6号田中ビル5階 あすな会計事務所内"/>
    <m/>
    <s v="03-6277-0116"/>
    <m/>
    <n v="5"/>
    <s v="年"/>
    <m/>
    <n v="1"/>
    <n v="144000"/>
    <n v="144000"/>
    <d v="2023-09-01T00:00:00"/>
    <d v="2023-10-01T00:00:00"/>
    <s v="～"/>
    <d v="2028-09-30T00:00:00"/>
  </r>
  <r>
    <x v="82"/>
    <s v="映像・営業・営業２部営業５課"/>
    <s v="有村"/>
    <s v="ＦＳ総括部"/>
    <s v="東日本部３課"/>
    <s v="相馬伊達太陽光発電所"/>
    <s v="976-0154"/>
    <s v="福島県"/>
    <s v="相馬市玉野字スゲカリ1-182"/>
    <m/>
    <m/>
    <m/>
    <m/>
    <s v="株式会社オートメイション・テクノロジー"/>
    <s v="815-0081"/>
    <s v="福岡県福岡市南区那の川1丁目24-1九電工福岡支店ビル5階"/>
    <s v="インフラソリューション部"/>
    <s v="092-523-1700"/>
    <m/>
    <s v="合同会社相馬伊達太陽光発電所"/>
    <m/>
    <s v="東京都千代田区内神田二丁目2番6号田中ビル5階 あすな会計事務所内"/>
    <m/>
    <s v="03-6277-0116"/>
    <m/>
    <n v="5"/>
    <s v="年"/>
    <m/>
    <n v="1"/>
    <n v="144000"/>
    <n v="144000"/>
    <d v="2023-09-01T00:00:00"/>
    <d v="2023-10-01T00:00:00"/>
    <s v="～"/>
    <d v="2028-09-30T00:00:00"/>
  </r>
  <r>
    <x v="82"/>
    <s v="映像・営業・営業２部営業５課"/>
    <s v="有村"/>
    <s v="ＦＳ総括部"/>
    <s v="東日本部３課"/>
    <s v="相馬伊達太陽光発電所"/>
    <s v="976-0154"/>
    <s v="福島県"/>
    <s v="相馬市玉野字スゲカリ1-182"/>
    <m/>
    <m/>
    <m/>
    <m/>
    <s v="株式会社オートメイション・テクノロジー"/>
    <s v="815-0081"/>
    <s v="福岡県福岡市南区那の川1丁目24-1九電工福岡支店ビル5階"/>
    <s v="インフラソリューション部"/>
    <s v="092-523-1700"/>
    <m/>
    <s v="合同会社相馬伊達太陽光発電所"/>
    <m/>
    <s v="東京都千代田区内神田二丁目2番6号田中ビル5階 あすな会計事務所内"/>
    <m/>
    <s v="03-6277-0116"/>
    <m/>
    <n v="5"/>
    <s v="年"/>
    <m/>
    <n v="1"/>
    <n v="144000"/>
    <n v="144000"/>
    <d v="2023-09-01T00:00:00"/>
    <d v="2023-10-01T00:00:00"/>
    <s v="～"/>
    <d v="2028-09-30T00:00:00"/>
  </r>
  <r>
    <x v="82"/>
    <s v="映像・営業・営業２部営業５課"/>
    <s v="有村"/>
    <s v="ＦＳ総括部"/>
    <s v="東日本部３課"/>
    <s v="相馬伊達太陽光発電所"/>
    <s v="976-0154"/>
    <s v="福島県"/>
    <s v="相馬市玉野字スゲカリ1-182"/>
    <m/>
    <m/>
    <m/>
    <m/>
    <s v="株式会社オートメイション・テクノロジー"/>
    <s v="815-0081"/>
    <s v="福岡県福岡市南区那の川1丁目24-1九電工福岡支店ビル5階"/>
    <s v="インフラソリューション部"/>
    <s v="092-523-1700"/>
    <m/>
    <s v="合同会社相馬伊達太陽光発電所"/>
    <m/>
    <s v="東京都千代田区内神田二丁目2番6号田中ビル5階 あすな会計事務所内"/>
    <m/>
    <s v="03-6277-0116"/>
    <m/>
    <n v="5"/>
    <s v="年"/>
    <m/>
    <n v="1"/>
    <n v="144000"/>
    <n v="144000"/>
    <d v="2023-09-01T00:00:00"/>
    <d v="2023-10-01T00:00:00"/>
    <s v="～"/>
    <d v="2028-09-30T00:00:00"/>
  </r>
  <r>
    <x v="82"/>
    <s v="映像・営業・営業２部営業５課"/>
    <s v="有村"/>
    <s v="ＦＳ総括部"/>
    <s v="東日本部３課"/>
    <s v="相馬伊達太陽光発電所"/>
    <s v="976-0154"/>
    <s v="福島県"/>
    <s v="相馬市玉野字スゲカリ1-182"/>
    <m/>
    <m/>
    <m/>
    <m/>
    <s v="株式会社オートメイション・テクノロジー"/>
    <s v="815-0081"/>
    <s v="福岡県福岡市南区那の川1丁目24-1九電工福岡支店ビル5階"/>
    <s v="インフラソリューション部"/>
    <s v="092-523-1700"/>
    <m/>
    <s v="合同会社相馬伊達太陽光発電所"/>
    <m/>
    <s v="東京都千代田区内神田二丁目2番6号田中ビル5階 あすな会計事務所内"/>
    <m/>
    <s v="03-6277-0116"/>
    <m/>
    <n v="5"/>
    <s v="年"/>
    <m/>
    <n v="1"/>
    <n v="144000"/>
    <n v="144000"/>
    <d v="2023-09-01T00:00:00"/>
    <d v="2023-10-01T00:00:00"/>
    <s v="～"/>
    <d v="2028-09-30T00:00:00"/>
  </r>
  <r>
    <x v="82"/>
    <s v="映像・営業・営業２部営業５課"/>
    <s v="有村"/>
    <s v="ＦＳ総括部"/>
    <s v="東日本部３課"/>
    <s v="相馬伊達太陽光発電所"/>
    <s v="976-0154"/>
    <s v="福島県"/>
    <s v="相馬市玉野字スゲカリ1-182"/>
    <m/>
    <m/>
    <m/>
    <m/>
    <s v="株式会社オートメイション・テクノロジー"/>
    <s v="815-0081"/>
    <s v="福岡県福岡市南区那の川1丁目24-1九電工福岡支店ビル5階"/>
    <s v="インフラソリューション部"/>
    <s v="092-523-1700"/>
    <m/>
    <s v="合同会社相馬伊達太陽光発電所"/>
    <m/>
    <s v="東京都千代田区内神田二丁目2番6号田中ビル5階 あすな会計事務所内"/>
    <m/>
    <s v="03-6277-0116"/>
    <m/>
    <n v="5"/>
    <s v="年"/>
    <m/>
    <n v="1"/>
    <n v="144000"/>
    <n v="144000"/>
    <d v="2023-09-01T00:00:00"/>
    <d v="2023-10-01T00:00:00"/>
    <s v="～"/>
    <d v="2028-09-30T00:00:00"/>
  </r>
  <r>
    <x v="82"/>
    <s v="映像・営業・営業２部営業５課"/>
    <s v="有村"/>
    <s v="ＦＳ総括部"/>
    <s v="東日本部３課"/>
    <s v="相馬伊達太陽光発電所"/>
    <s v="976-0154"/>
    <s v="福島県"/>
    <s v="相馬市玉野字スゲカリ1-182"/>
    <m/>
    <m/>
    <m/>
    <m/>
    <s v="株式会社オートメイション・テクノロジー"/>
    <s v="815-0081"/>
    <s v="福岡県福岡市南区那の川1丁目24-1九電工福岡支店ビル5階"/>
    <s v="インフラソリューション部"/>
    <s v="092-523-1700"/>
    <m/>
    <s v="合同会社相馬伊達太陽光発電所"/>
    <m/>
    <s v="東京都千代田区内神田二丁目2番6号田中ビル5階 あすな会計事務所内"/>
    <m/>
    <s v="03-6277-0116"/>
    <m/>
    <n v="5"/>
    <s v="年"/>
    <m/>
    <n v="1"/>
    <n v="144000"/>
    <n v="144000"/>
    <d v="2023-09-01T00:00:00"/>
    <d v="2023-10-01T00:00:00"/>
    <s v="～"/>
    <d v="2028-09-30T00:00:00"/>
  </r>
  <r>
    <x v="82"/>
    <s v="映像・営業・営業２部営業５課"/>
    <s v="有村"/>
    <s v="ＦＳ総括部"/>
    <s v="東日本部３課"/>
    <s v="相馬伊達太陽光発電所"/>
    <s v="976-0154"/>
    <s v="福島県"/>
    <s v="相馬市玉野字スゲカリ1-182"/>
    <m/>
    <m/>
    <m/>
    <m/>
    <s v="株式会社オートメイション・テクノロジー"/>
    <s v="815-0081"/>
    <s v="福岡県福岡市南区那の川1丁目24-1九電工福岡支店ビル5階"/>
    <s v="インフラソリューション部"/>
    <s v="092-523-1700"/>
    <m/>
    <s v="合同会社相馬伊達太陽光発電所"/>
    <m/>
    <s v="東京都千代田区内神田二丁目2番6号田中ビル5階 あすな会計事務所内"/>
    <m/>
    <s v="03-6277-0116"/>
    <m/>
    <n v="5"/>
    <s v="年"/>
    <m/>
    <n v="1"/>
    <n v="144000"/>
    <n v="144000"/>
    <d v="2023-09-01T00:00:00"/>
    <d v="2023-10-01T00:00:00"/>
    <s v="～"/>
    <d v="2028-09-30T00:00:00"/>
  </r>
  <r>
    <x v="82"/>
    <s v="映像・営業・営業２部営業５課"/>
    <s v="有村"/>
    <s v="ＦＳ総括部"/>
    <s v="東日本部３課"/>
    <s v="相馬伊達太陽光発電所"/>
    <s v="976-0154"/>
    <s v="福島県"/>
    <s v="相馬市玉野字スゲカリ1-182"/>
    <m/>
    <m/>
    <m/>
    <m/>
    <s v="株式会社オートメイション・テクノロジー"/>
    <s v="815-0081"/>
    <s v="福岡県福岡市南区那の川1丁目24-1九電工福岡支店ビル5階"/>
    <s v="インフラソリューション部"/>
    <s v="092-523-1700"/>
    <m/>
    <s v="合同会社相馬伊達太陽光発電所"/>
    <m/>
    <s v="東京都千代田区内神田二丁目2番6号田中ビル5階 あすな会計事務所内"/>
    <m/>
    <s v="03-6277-0116"/>
    <m/>
    <n v="5"/>
    <s v="年"/>
    <m/>
    <n v="1"/>
    <n v="144000"/>
    <n v="144000"/>
    <d v="2023-09-01T00:00:00"/>
    <d v="2023-10-01T00:00:00"/>
    <s v="～"/>
    <d v="2028-09-30T00:00:00"/>
  </r>
  <r>
    <x v="82"/>
    <s v="映像・営業・営業２部営業５課"/>
    <s v="有村"/>
    <s v="ＦＳ総括部"/>
    <s v="東日本部３課"/>
    <s v="相馬伊達太陽光発電所"/>
    <s v="976-0154"/>
    <s v="福島県"/>
    <s v="相馬市玉野字スゲカリ1-182"/>
    <m/>
    <m/>
    <m/>
    <m/>
    <s v="株式会社オートメイション・テクノロジー"/>
    <s v="815-0081"/>
    <s v="福岡県福岡市南区那の川1丁目24-1九電工福岡支店ビル5階"/>
    <s v="インフラソリューション部"/>
    <s v="092-523-1700"/>
    <m/>
    <s v="合同会社相馬伊達太陽光発電所"/>
    <m/>
    <s v="東京都千代田区内神田二丁目2番6号田中ビル5階 あすな会計事務所内"/>
    <m/>
    <s v="03-6277-0116"/>
    <m/>
    <n v="5"/>
    <s v="年"/>
    <m/>
    <n v="1"/>
    <n v="264000"/>
    <n v="264000"/>
    <d v="2023-09-01T00:00:00"/>
    <d v="2023-10-01T00:00:00"/>
    <s v="～"/>
    <d v="2028-09-30T00:00:00"/>
  </r>
  <r>
    <x v="83"/>
    <s v="エンジ・ＦＳ・関西１部２課"/>
    <s v="和田"/>
    <s v="ＦＳ総括部"/>
    <s v="中四国部３課"/>
    <s v="愛媛建設組合"/>
    <s v="790-0011"/>
    <s v="愛媛県"/>
    <s v="松山市千舟町5-5-3　EME松山千舟町ビル6F"/>
    <m/>
    <m/>
    <s v="0120-084-931"/>
    <m/>
    <s v="OKIクロステック株式会社"/>
    <s v="541-0051"/>
    <s v="大阪府大阪市中央区備後町2-6-8　サンライズビル7階"/>
    <m/>
    <s v="06-6266-7722"/>
    <m/>
    <s v="株式会社広域総合事務支援センター"/>
    <s v="814-0104"/>
    <s v="福岡県福岡市城南区別府5-3-20ｻﾝﾒｿﾞﾝ別府5丁目503号"/>
    <m/>
    <s v="092-852-8016"/>
    <m/>
    <n v="5"/>
    <s v="年"/>
    <m/>
    <n v="1"/>
    <n v="273600"/>
    <n v="273600"/>
    <d v="2023-10-01T00:00:00"/>
    <d v="2023-10-10T00:00:00"/>
    <s v="～"/>
    <d v="2028-10-09T00:00:00"/>
  </r>
  <r>
    <x v="83"/>
    <s v="エンジ・ＦＳ・関西１部２課"/>
    <s v="和田"/>
    <s v="ＦＳ総括部"/>
    <s v="中四国部３課"/>
    <s v="愛媛建設組合"/>
    <s v="790-0011"/>
    <s v="愛媛県"/>
    <s v="松山市千舟町5-5-3　EME松山千舟町ビル6F"/>
    <m/>
    <m/>
    <s v="0120-084-931"/>
    <m/>
    <s v="OKIクロステック株式会社"/>
    <s v="541-0051"/>
    <s v="大阪府大阪市中央区備後町2-6-8　サンライズビル7階"/>
    <m/>
    <s v="06-6266-7722"/>
    <m/>
    <s v="株式会社広域総合事務支援センター"/>
    <s v="814-0104"/>
    <s v="福岡県福岡市城南区別府5-3-20ｻﾝﾒｿﾞﾝ別府5丁目503号"/>
    <m/>
    <s v="092-852-8016"/>
    <m/>
    <n v="5"/>
    <s v="年"/>
    <m/>
    <n v="1"/>
    <n v="27000"/>
    <n v="27000"/>
    <d v="2023-10-01T00:00:00"/>
    <d v="2023-10-10T00:00:00"/>
    <s v="～"/>
    <d v="2028-10-09T00:00:00"/>
  </r>
  <r>
    <x v="83"/>
    <s v="エンジ・ＦＳ・関西１部２課"/>
    <s v="和田"/>
    <s v="ＦＳ総括部"/>
    <s v="中四国部３課"/>
    <s v="愛媛建設組合"/>
    <s v="790-0011"/>
    <s v="愛媛県"/>
    <s v="松山市千舟町5-5-3　EME松山千舟町ビル6F"/>
    <m/>
    <m/>
    <s v="0120-084-931"/>
    <m/>
    <s v="OKIクロステック株式会社"/>
    <s v="541-0051"/>
    <s v="大阪府大阪市中央区備後町2-6-8　サンライズビル7階"/>
    <m/>
    <s v="06-6266-7722"/>
    <m/>
    <s v="株式会社広域総合事務支援センター"/>
    <s v="814-0104"/>
    <s v="福岡県福岡市城南区別府5-3-20ｻﾝﾒｿﾞﾝ別府5丁目503号"/>
    <m/>
    <s v="092-852-8016"/>
    <m/>
    <n v="5"/>
    <s v="年"/>
    <m/>
    <n v="1"/>
    <n v="27000"/>
    <n v="27000"/>
    <d v="2023-10-01T00:00:00"/>
    <d v="2023-10-10T00:00:00"/>
    <s v="～"/>
    <d v="2028-10-09T00:00:00"/>
  </r>
  <r>
    <x v="84"/>
    <s v="映像・営業・コラボ（営業）"/>
    <s v="遠藤"/>
    <s v="ＦＳ総括部"/>
    <s v="首都圏２部１課"/>
    <s v="海洋研究開発機構　横浜研究所"/>
    <s v="236-0001"/>
    <s v="神奈川県"/>
    <s v="横浜市金沢区昭和町3173番25"/>
    <m/>
    <m/>
    <m/>
    <m/>
    <s v="パナソニック株式会社　エレクトリックワークス社　"/>
    <s v="105-8301"/>
    <s v="東京都港区東新橋１丁目5番1号"/>
    <s v="法人ソリューション営業部　法人特需営業所"/>
    <s v="080-4919-9448"/>
    <m/>
    <s v="セコム株式会社"/>
    <s v="150-0001"/>
    <s v="東京都渋谷区神宮前１－５－１　６Ｆ "/>
    <s v="営業第三本部　ＳＩ営業部　クライアントサービス担当"/>
    <s v="03-5775-8540 "/>
    <m/>
    <n v="5"/>
    <s v="年"/>
    <m/>
    <n v="1"/>
    <n v="76800"/>
    <n v="76800"/>
    <d v="2023-10-01T00:00:00"/>
    <d v="2023-10-01T00:00:00"/>
    <s v="～"/>
    <d v="2028-09-30T00:00:00"/>
  </r>
  <r>
    <x v="84"/>
    <s v="映像・営業・コラボ（営業）"/>
    <s v="遠藤"/>
    <s v="ＦＳ総括部"/>
    <s v="首都圏２部１課"/>
    <s v="海洋研究開発機構　横浜研究所"/>
    <s v="236-0001"/>
    <s v="神奈川県"/>
    <s v="横浜市金沢区昭和町3173番25"/>
    <m/>
    <m/>
    <m/>
    <m/>
    <s v="パナソニック株式会社　エレクトリックワークス社　"/>
    <s v="105-8301"/>
    <s v="東京都港区東新橋１丁目5番1号"/>
    <s v="法人ソリューション営業部　法人特需営業所"/>
    <s v="080-4919-9448"/>
    <m/>
    <s v="セコム株式会社"/>
    <s v="150-0001"/>
    <s v="東京都渋谷区神宮前１－５－１　６Ｆ "/>
    <s v="営業第三本部　ＳＩ営業部　クライアントサービス担当"/>
    <s v="03-5775-8540 "/>
    <m/>
    <n v="5"/>
    <s v="年"/>
    <m/>
    <n v="1"/>
    <n v="76800"/>
    <n v="76800"/>
    <d v="2023-10-01T00:00:00"/>
    <d v="2023-10-01T00:00:00"/>
    <s v="～"/>
    <d v="2028-09-30T00:00:00"/>
  </r>
  <r>
    <x v="84"/>
    <s v="映像・営業・コラボ（営業）"/>
    <s v="遠藤"/>
    <s v="ＦＳ総括部"/>
    <s v="首都圏２部１課"/>
    <s v="海洋研究開発機構　横浜研究所"/>
    <s v="236-0001"/>
    <s v="神奈川県"/>
    <s v="横浜市金沢区昭和町3173番25"/>
    <m/>
    <m/>
    <m/>
    <m/>
    <s v="パナソニック株式会社　エレクトリックワークス社　"/>
    <s v="105-8301"/>
    <s v="東京都港区東新橋１丁目5番1号"/>
    <s v="法人ソリューション営業部　法人特需営業所"/>
    <s v="080-4919-9448"/>
    <m/>
    <s v="セコム株式会社"/>
    <s v="150-0001"/>
    <s v="東京都渋谷区神宮前１－５－１　６Ｆ "/>
    <s v="営業第三本部　ＳＩ営業部　クライアントサービス担当"/>
    <s v="03-5775-8540 "/>
    <m/>
    <n v="5"/>
    <s v="年"/>
    <m/>
    <n v="1"/>
    <n v="76800"/>
    <n v="76800"/>
    <d v="2023-10-01T00:00:00"/>
    <d v="2023-10-01T00:00:00"/>
    <s v="～"/>
    <d v="2028-09-30T00:00:00"/>
  </r>
  <r>
    <x v="84"/>
    <s v="映像・営業・コラボ（営業）"/>
    <s v="遠藤"/>
    <s v="ＦＳ総括部"/>
    <s v="首都圏２部１課"/>
    <s v="海洋研究開発機構　横浜研究所"/>
    <s v="236-0001"/>
    <s v="神奈川県"/>
    <s v="横浜市金沢区昭和町3173番25"/>
    <m/>
    <m/>
    <m/>
    <m/>
    <s v="パナソニック株式会社　エレクトリックワークス社　"/>
    <s v="105-8301"/>
    <s v="東京都港区東新橋１丁目5番1号"/>
    <s v="法人ソリューション営業部　法人特需営業所"/>
    <s v="080-4919-9448"/>
    <m/>
    <s v="セコム株式会社"/>
    <s v="150-0001"/>
    <s v="東京都渋谷区神宮前１－５－１　６Ｆ "/>
    <s v="営業第三本部　ＳＩ営業部　クライアントサービス担当"/>
    <s v="03-5775-8540 "/>
    <m/>
    <n v="5"/>
    <s v="年"/>
    <m/>
    <n v="1"/>
    <n v="238200"/>
    <n v="238200"/>
    <d v="2023-10-01T00:00:00"/>
    <d v="2023-10-01T00:00:00"/>
    <s v="～"/>
    <d v="2028-09-30T00:00:00"/>
  </r>
  <r>
    <x v="84"/>
    <s v="映像・営業・コラボ（営業）"/>
    <s v="遠藤"/>
    <s v="ＦＳ総括部"/>
    <s v="首都圏２部１課"/>
    <s v="海洋研究開発機構　横浜研究所"/>
    <s v="236-0001"/>
    <s v="神奈川県"/>
    <s v="横浜市金沢区昭和町3173番25"/>
    <m/>
    <m/>
    <m/>
    <m/>
    <s v="パナソニック株式会社　エレクトリックワークス社　"/>
    <s v="105-8301"/>
    <s v="東京都港区東新橋１丁目5番1号"/>
    <s v="法人ソリューション営業部　法人特需営業所"/>
    <s v="080-4919-9448"/>
    <m/>
    <s v="セコム株式会社"/>
    <s v="150-0001"/>
    <s v="東京都渋谷区神宮前１－５－１　６Ｆ "/>
    <s v="営業第三本部　ＳＩ営業部　クライアントサービス担当"/>
    <s v="03-5775-8540 "/>
    <m/>
    <n v="5"/>
    <s v="年"/>
    <m/>
    <n v="1"/>
    <n v="76800"/>
    <n v="76800"/>
    <d v="2023-10-01T00:00:00"/>
    <d v="2023-10-01T00:00:00"/>
    <s v="～"/>
    <d v="2028-09-30T00:00:00"/>
  </r>
  <r>
    <x v="85"/>
    <s v="ＰＳ・営業・通信部１課"/>
    <s v="住吉"/>
    <s v="ＦＳ総括部"/>
    <s v="九州部１課"/>
    <s v="株式会社NTTデータ九州"/>
    <s v="812-0011"/>
    <s v="福岡県"/>
    <s v="福岡市博多区博多駅前1-17-21　NTTデータビル"/>
    <s v="公共ビジネス統括部"/>
    <s v="山田　圭吾"/>
    <s v="092-475-5017"/>
    <m/>
    <s v="エヌ・ティ・ティ・データ・カスタマサービス株式会社"/>
    <s v="812-0011"/>
    <s v="福岡市博多区博多駅前1-17-21　NTTDATA博多駅前ビル"/>
    <s v="九州支社　営業部　営業担当"/>
    <s v="092-475-5140"/>
    <m/>
    <s v="株式会社NTTデータ　"/>
    <s v="169-0072"/>
    <s v="東京都新宿区大久保3-9-2　住友不動産新宿ガーデンタワー"/>
    <s v="デジタルウェルフェア事業部"/>
    <s v="050-5472-9743"/>
    <m/>
    <n v="5"/>
    <s v="年"/>
    <m/>
    <n v="1"/>
    <n v="31800"/>
    <n v="31800"/>
    <d v="2023-12-01T00:00:00"/>
    <d v="2024-01-01T00:00:00"/>
    <s v="～"/>
    <d v="2028-12-31T00:00:00"/>
  </r>
  <r>
    <x v="85"/>
    <s v="ＰＳ・営業・通信部１課"/>
    <s v="住吉"/>
    <s v="ＦＳ総括部"/>
    <s v="九州部１課"/>
    <s v="株式会社NTTデータ九州"/>
    <s v="812-0011"/>
    <s v="福岡県"/>
    <s v="福岡市博多区博多駅前1-17-21　NTTデータビル"/>
    <s v="公共ビジネス統括部"/>
    <s v="山田　圭吾"/>
    <s v="092-475-5017"/>
    <m/>
    <s v="エヌ・ティ・ティ・データ・カスタマサービス株式会社"/>
    <s v="812-0011"/>
    <s v="福岡市博多区博多駅前1-17-21　NTTDATA博多駅前ビル"/>
    <s v="九州支社　営業部　営業担当"/>
    <s v="092-475-5140"/>
    <m/>
    <s v="株式会社NTTデータ　"/>
    <s v="169-0072"/>
    <s v="東京都新宿区大久保3-9-2　住友不動産新宿ガーデンタワー"/>
    <s v="デジタルウェルフェア事業部"/>
    <s v="050-5472-9743"/>
    <m/>
    <n v="5"/>
    <s v="年"/>
    <m/>
    <n v="1"/>
    <n v="31800"/>
    <n v="31800"/>
    <d v="2023-12-01T00:00:00"/>
    <d v="2024-01-01T00:00:00"/>
    <s v="～"/>
    <d v="2028-12-31T00:00:00"/>
  </r>
  <r>
    <x v="85"/>
    <s v="ＰＳ・営業・通信部１課"/>
    <s v="住吉"/>
    <s v="ＦＳ総括部"/>
    <s v="九州部１課"/>
    <s v="株式会社NTTデータ九州"/>
    <s v="812-0011"/>
    <s v="福岡県"/>
    <s v="福岡市博多区博多駅前1-17-21　NTTデータビル"/>
    <s v="公共ビジネス統括部"/>
    <s v="山田　圭吾"/>
    <s v="092-475-5017"/>
    <m/>
    <s v="エヌ・ティ・ティ・データ・カスタマサービス株式会社"/>
    <s v="812-0011"/>
    <s v="福岡市博多区博多駅前1-17-21　NTTDATA博多駅前ビル"/>
    <s v="九州支社　営業部　営業担当"/>
    <s v="092-475-5140"/>
    <m/>
    <s v="株式会社NTTデータ　"/>
    <s v="169-0072"/>
    <s v="東京都新宿区大久保3-9-2　住友不動産新宿ガーデンタワー"/>
    <s v="デジタルウェルフェア事業部"/>
    <s v="050-5472-9743"/>
    <m/>
    <n v="5"/>
    <s v="年"/>
    <m/>
    <n v="1"/>
    <n v="31800"/>
    <n v="31800"/>
    <d v="2023-12-01T00:00:00"/>
    <d v="2024-01-01T00:00:00"/>
    <s v="～"/>
    <d v="2028-12-31T00:00:00"/>
  </r>
  <r>
    <x v="85"/>
    <s v="ＰＳ・営業・通信部１課"/>
    <s v="住吉"/>
    <s v="ＦＳ総括部"/>
    <s v="九州部１課"/>
    <s v="株式会社NTTデータ九州"/>
    <s v="812-0011"/>
    <s v="福岡県"/>
    <s v="福岡市博多区博多駅前1-17-21　NTTデータビル"/>
    <s v="公共ビジネス統括部"/>
    <s v="山田　圭吾"/>
    <s v="092-475-5017"/>
    <m/>
    <s v="エヌ・ティ・ティ・データ・カスタマサービス株式会社"/>
    <s v="812-0011"/>
    <s v="福岡市博多区博多駅前1-17-21　NTTDATA博多駅前ビル"/>
    <s v="九州支社　営業部　営業担当"/>
    <s v="092-475-5140"/>
    <m/>
    <s v="株式会社NTTデータ　"/>
    <s v="169-0072"/>
    <s v="東京都新宿区大久保3-9-2　住友不動産新宿ガーデンタワー"/>
    <s v="デジタルウェルフェア事業部"/>
    <s v="050-5472-9743"/>
    <m/>
    <n v="5"/>
    <s v="年"/>
    <m/>
    <n v="1"/>
    <n v="31800"/>
    <n v="31800"/>
    <d v="2023-12-01T00:00:00"/>
    <d v="2024-01-01T00:00:00"/>
    <s v="～"/>
    <d v="2028-12-31T00:00:00"/>
  </r>
  <r>
    <x v="85"/>
    <s v="ＰＳ・営業・通信部１課"/>
    <s v="住吉"/>
    <s v="ＦＳ総括部"/>
    <s v="九州部１課"/>
    <s v="株式会社NTTデータ九州"/>
    <s v="812-0011"/>
    <s v="福岡県"/>
    <s v="福岡市博多区博多駅前1-17-21　NTTデータビル"/>
    <s v="公共ビジネス統括部"/>
    <s v="山田　圭吾"/>
    <s v="092-475-5017"/>
    <m/>
    <s v="エヌ・ティ・ティ・データ・カスタマサービス株式会社"/>
    <s v="812-0011"/>
    <s v="福岡市博多区博多駅前1-17-21　NTTDATA博多駅前ビル"/>
    <s v="九州支社　営業部　営業担当"/>
    <s v="092-475-5140"/>
    <m/>
    <s v="株式会社NTTデータ　"/>
    <s v="169-0072"/>
    <s v="東京都新宿区大久保3-9-2　住友不動産新宿ガーデンタワー"/>
    <s v="デジタルウェルフェア事業部"/>
    <s v="050-5472-9743"/>
    <m/>
    <n v="5"/>
    <s v="年"/>
    <m/>
    <n v="1"/>
    <n v="31800"/>
    <n v="31800"/>
    <d v="2023-12-01T00:00:00"/>
    <d v="2024-01-01T00:00:00"/>
    <s v="～"/>
    <d v="2028-12-31T00:00:00"/>
  </r>
  <r>
    <x v="85"/>
    <s v="ＰＳ・営業・通信部１課"/>
    <s v="住吉"/>
    <s v="ＦＳ総括部"/>
    <s v="九州部１課"/>
    <s v="株式会社NTTデータ九州"/>
    <s v="812-0011"/>
    <s v="福岡県"/>
    <s v="福岡市博多区博多駅前1-17-21　NTTデータビル"/>
    <s v="公共ビジネス統括部"/>
    <s v="山田　圭吾"/>
    <s v="092-475-5017"/>
    <m/>
    <s v="エヌ・ティ・ティ・データ・カスタマサービス株式会社"/>
    <s v="812-0011"/>
    <s v="福岡市博多区博多駅前1-17-21　NTTDATA博多駅前ビル"/>
    <s v="九州支社　営業部　営業担当"/>
    <s v="092-475-5140"/>
    <m/>
    <s v="株式会社NTTデータ　"/>
    <s v="169-0072"/>
    <s v="東京都新宿区大久保3-9-2　住友不動産新宿ガーデンタワー"/>
    <s v="デジタルウェルフェア事業部"/>
    <s v="050-5472-9743"/>
    <m/>
    <n v="5"/>
    <s v="年"/>
    <m/>
    <n v="1"/>
    <n v="31800"/>
    <n v="31800"/>
    <d v="2023-12-01T00:00:00"/>
    <d v="2024-01-01T00:00:00"/>
    <s v="～"/>
    <d v="2028-12-31T00:00:00"/>
  </r>
  <r>
    <x v="85"/>
    <s v="ＰＳ・営業・通信部１課"/>
    <s v="住吉"/>
    <s v="ＦＳ総括部"/>
    <s v="九州部１課"/>
    <s v="株式会社NTTデータ九州"/>
    <s v="812-0011"/>
    <s v="福岡県"/>
    <s v="福岡市博多区博多駅前1-17-21　NTTデータビル"/>
    <s v="公共ビジネス統括部"/>
    <s v="山田　圭吾"/>
    <s v="092-475-5017"/>
    <m/>
    <s v="エヌ・ティ・ティ・データ・カスタマサービス株式会社"/>
    <s v="812-0011"/>
    <s v="福岡市博多区博多駅前1-17-21　NTTDATA博多駅前ビル"/>
    <s v="九州支社　営業部　営業担当"/>
    <s v="092-475-5140"/>
    <m/>
    <s v="株式会社NTTデータ　"/>
    <s v="169-0072"/>
    <s v="東京都新宿区大久保3-9-2　住友不動産新宿ガーデンタワー"/>
    <s v="デジタルウェルフェア事業部"/>
    <s v="050-5472-9743"/>
    <m/>
    <n v="5"/>
    <s v="年"/>
    <m/>
    <n v="1"/>
    <n v="339600"/>
    <n v="339600"/>
    <d v="2023-12-01T00:00:00"/>
    <d v="2024-01-01T00:00:00"/>
    <s v="～"/>
    <d v="2028-12-31T00:00:00"/>
  </r>
  <r>
    <x v="86"/>
    <s v="ＭＳ・ＭＳＯＬ・営業２部１課"/>
    <s v="臺"/>
    <s v="ＦＳ総括部"/>
    <s v="首都圏２部１課"/>
    <s v="キンドリルジャパン株式会社"/>
    <s v="105-0003"/>
    <s v="東京都"/>
    <s v="港区西新橋３－１６－１１　愛宕イーストビル７Ｆ"/>
    <m/>
    <s v="渡辺　明生"/>
    <s v="080-6706-7990"/>
    <m/>
    <s v="ダイワボウ情報システム株式会社"/>
    <s v="101-0065"/>
    <s v="東京都千代田区西神田３－２－１　住友不動産千代田ファーストビル南館６Ｆ"/>
    <s v="東京営業部東京第5支店"/>
    <s v="090-2484-3363"/>
    <m/>
    <s v="キンドリルジャパン株式会社"/>
    <s v="103-0015"/>
    <s v="東京都中央区日本橋箱崎町１９番２１号"/>
    <m/>
    <s v="080-6706-7990"/>
    <m/>
    <n v="5"/>
    <s v="年"/>
    <m/>
    <n v="1"/>
    <n v="31800"/>
    <n v="31800"/>
    <d v="2024-01-01T00:00:00"/>
    <d v="2024-01-18T00:00:00"/>
    <s v="～"/>
    <d v="2029-01-17T00:00:00"/>
  </r>
  <r>
    <x v="86"/>
    <s v="ＭＳ・ＭＳＯＬ・営業２部１課"/>
    <s v="臺"/>
    <s v="ＦＳ総括部"/>
    <s v="首都圏２部１課"/>
    <s v="キンドリルジャパン株式会社"/>
    <s v="105-0003"/>
    <s v="東京都"/>
    <s v="港区西新橋３－１６－１１　愛宕イーストビル７Ｆ"/>
    <m/>
    <s v="渡辺　明生"/>
    <s v="080-6706-7990"/>
    <m/>
    <s v="ダイワボウ情報システム株式会社"/>
    <s v="101-0065"/>
    <s v="東京都千代田区西神田３－２－１　住友不動産千代田ファーストビル南館６Ｆ"/>
    <s v="東京営業部東京第5支店"/>
    <s v="090-2484-3363"/>
    <m/>
    <s v="キンドリルジャパン株式会社"/>
    <s v="103-0015"/>
    <s v="東京都中央区日本橋箱崎町１９番２１号"/>
    <m/>
    <s v="080-6706-7990"/>
    <m/>
    <n v="5"/>
    <s v="年"/>
    <m/>
    <n v="1"/>
    <n v="31800"/>
    <n v="31800"/>
    <d v="2024-01-01T00:00:00"/>
    <d v="2024-01-18T00:00:00"/>
    <s v="～"/>
    <d v="2029-01-17T00:00:00"/>
  </r>
  <r>
    <x v="86"/>
    <s v="ＭＳ・ＭＳＯＬ・営業２部１課"/>
    <s v="臺"/>
    <s v="ＦＳ総括部"/>
    <s v="首都圏２部１課"/>
    <s v="キンドリルジャパン株式会社"/>
    <s v="105-0003"/>
    <s v="東京都"/>
    <s v="港区西新橋３－１６－１１　愛宕イーストビル７Ｆ"/>
    <m/>
    <s v="渡辺　明生"/>
    <s v="080-6706-7990"/>
    <m/>
    <s v="ダイワボウ情報システム株式会社"/>
    <s v="101-0065"/>
    <s v="東京都千代田区西神田３－２－１　住友不動産千代田ファーストビル南館６Ｆ"/>
    <s v="東京営業部東京第5支店"/>
    <s v="090-2484-3363"/>
    <m/>
    <s v="キンドリルジャパン株式会社"/>
    <s v="103-0015"/>
    <s v="東京都中央区日本橋箱崎町１９番２１号"/>
    <m/>
    <s v="080-6706-7990"/>
    <m/>
    <n v="5"/>
    <s v="年"/>
    <m/>
    <n v="1"/>
    <n v="158400"/>
    <n v="158400"/>
    <d v="2024-01-01T00:00:00"/>
    <d v="2024-01-18T00:00:00"/>
    <s v="～"/>
    <d v="2029-01-17T00:00:00"/>
  </r>
  <r>
    <x v="87"/>
    <s v="映像・営業・営業１部営業２課"/>
    <s v="萩谷"/>
    <s v="ＦＳ総括部"/>
    <s v="首都圏２部１課"/>
    <s v="田中電工株式会社"/>
    <s v="143-0003 "/>
    <s v="東京都"/>
    <s v="大田区京浜島３丁目３−８ 新日本運輸ビル"/>
    <m/>
    <s v="セキュリティ担当"/>
    <s v="03-5755-7755"/>
    <m/>
    <s v="株式会社稲沢商会"/>
    <s v="110-0015"/>
    <s v="東京都台東区東上野３丁目３５番９号　本池田ビル　3F"/>
    <m/>
    <s v="03-6803-0173"/>
    <m/>
    <s v="田中電工株式会社"/>
    <s v="143-0003"/>
    <s v="東京都 大田区 京浜島3-3-8　新日本運輸ビル3F"/>
    <s v="セキュリティ担当"/>
    <s v="03-5755-7755"/>
    <m/>
    <n v="5"/>
    <s v="年"/>
    <m/>
    <n v="1"/>
    <n v="452400"/>
    <n v="452400"/>
    <d v="2024-09-01T00:00:00"/>
    <d v="2024-09-01T00:00:00"/>
    <s v="～"/>
    <d v="2029-08-31T00:00:00"/>
  </r>
  <r>
    <x v="87"/>
    <s v="映像・営業・営業１部営業２課"/>
    <s v="萩谷"/>
    <s v="ＦＳ総括部"/>
    <s v="首都圏２部１課"/>
    <s v="田中電工株式会社"/>
    <s v="143-0003 "/>
    <s v="東京都"/>
    <s v="大田区京浜島３丁目３−８ 新日本運輸ビル"/>
    <m/>
    <s v="セキュリティ担当"/>
    <s v="03-5755-7755"/>
    <m/>
    <s v="株式会社稲沢商会"/>
    <s v="110-0015"/>
    <s v="東京都台東区東上野３丁目３５番９号　本池田ビル　3F"/>
    <m/>
    <s v="03-6803-0173"/>
    <m/>
    <s v="田中電工株式会社"/>
    <s v="143-0003"/>
    <s v="東京都 大田区 京浜島3-3-8　新日本運輸ビル3F"/>
    <s v="セキュリティ担当"/>
    <s v="03-5755-7755"/>
    <m/>
    <n v="5"/>
    <s v="年"/>
    <m/>
    <n v="1"/>
    <n v="37800"/>
    <n v="37800"/>
    <d v="2024-09-01T00:00:00"/>
    <d v="2024-09-01T00:00:00"/>
    <s v="～"/>
    <d v="2029-08-31T00:00:00"/>
  </r>
  <r>
    <x v="87"/>
    <s v="映像・営業・営業１部営業２課"/>
    <s v="萩谷"/>
    <s v="ＦＳ総括部"/>
    <s v="首都圏２部１課"/>
    <s v="田中電工株式会社"/>
    <s v="143-0003 "/>
    <s v="東京都"/>
    <s v="大田区京浜島３丁目３−８ 新日本運輸ビル"/>
    <m/>
    <s v="セキュリティ担当"/>
    <s v="03-5755-7755"/>
    <m/>
    <s v="株式会社稲沢商会"/>
    <s v="110-0015"/>
    <s v="東京都台東区東上野３丁目３５番９号　本池田ビル　3F"/>
    <m/>
    <s v="03-6803-0173"/>
    <m/>
    <s v="田中電工株式会社"/>
    <s v="143-0003"/>
    <s v="東京都 大田区 京浜島3-3-8　新日本運輸ビル3F"/>
    <s v="セキュリティ担当"/>
    <s v="03-5755-7755"/>
    <m/>
    <n v="5"/>
    <s v="年"/>
    <m/>
    <n v="1"/>
    <n v="37800"/>
    <n v="37800"/>
    <d v="2024-09-01T00:00:00"/>
    <d v="2024-09-01T00:00:00"/>
    <s v="～"/>
    <d v="2029-08-31T00:00:00"/>
  </r>
  <r>
    <x v="87"/>
    <s v="映像・営業・営業１部営業２課"/>
    <s v="萩谷"/>
    <s v="ＦＳ総括部"/>
    <s v="首都圏２部１課"/>
    <s v="田中電工株式会社"/>
    <s v="143-0003 "/>
    <s v="東京都"/>
    <s v="大田区京浜島３丁目３−８ 新日本運輸ビル"/>
    <m/>
    <s v="セキュリティ担当"/>
    <s v="03-5755-7755"/>
    <m/>
    <s v="株式会社稲沢商会"/>
    <s v="110-0015"/>
    <s v="東京都台東区東上野３丁目３５番９号　本池田ビル　3F"/>
    <m/>
    <s v="03-6803-0173"/>
    <m/>
    <s v="田中電工株式会社"/>
    <s v="143-0003"/>
    <s v="東京都 大田区 京浜島3-3-8　新日本運輸ビル3F"/>
    <s v="セキュリティ担当"/>
    <s v="03-5755-7755"/>
    <m/>
    <n v="5"/>
    <s v="年"/>
    <m/>
    <n v="1"/>
    <n v="37800"/>
    <n v="37800"/>
    <d v="2024-09-01T00:00:00"/>
    <d v="2024-09-01T00:00:00"/>
    <s v="～"/>
    <d v="2029-08-31T00:00:00"/>
  </r>
  <r>
    <x v="87"/>
    <s v="映像・営業・営業１部営業２課"/>
    <s v="萩谷"/>
    <s v="ＦＳ総括部"/>
    <s v="首都圏２部１課"/>
    <s v="田中電工株式会社"/>
    <s v="143-0003 "/>
    <s v="東京都"/>
    <s v="大田区京浜島３丁目３−８ 新日本運輸ビル"/>
    <m/>
    <s v="セキュリティ担当"/>
    <s v="03-5755-7755"/>
    <m/>
    <s v="株式会社稲沢商会"/>
    <s v="110-0015"/>
    <s v="東京都台東区東上野３丁目３５番９号　本池田ビル　3F"/>
    <m/>
    <s v="03-6803-0173"/>
    <m/>
    <s v="田中電工株式会社"/>
    <s v="143-0003"/>
    <s v="東京都 大田区 京浜島3-3-8　新日本運輸ビル3F"/>
    <s v="セキュリティ担当"/>
    <s v="03-5755-7755"/>
    <m/>
    <n v="5"/>
    <s v="年"/>
    <m/>
    <n v="1"/>
    <n v="37800"/>
    <n v="37800"/>
    <d v="2024-09-01T00:00:00"/>
    <d v="2024-09-01T00:00:00"/>
    <s v="～"/>
    <d v="2029-08-31T00:00:00"/>
  </r>
  <r>
    <x v="87"/>
    <s v="映像・営業・営業１部営業２課"/>
    <s v="萩谷"/>
    <s v="ＦＳ総括部"/>
    <s v="首都圏２部１課"/>
    <s v="田中電工株式会社"/>
    <s v="143-0003 "/>
    <s v="東京都"/>
    <s v="大田区京浜島３丁目３−８ 新日本運輸ビル"/>
    <m/>
    <s v="セキュリティ担当"/>
    <s v="03-5755-7755"/>
    <m/>
    <s v="株式会社稲沢商会"/>
    <s v="110-0015"/>
    <s v="東京都台東区東上野３丁目３５番９号　本池田ビル　3F"/>
    <m/>
    <s v="03-6803-0173"/>
    <m/>
    <s v="田中電工株式会社"/>
    <s v="143-0003"/>
    <s v="東京都 大田区 京浜島3-3-8　新日本運輸ビル3F"/>
    <s v="セキュリティ担当"/>
    <s v="03-5755-7755"/>
    <m/>
    <n v="5"/>
    <s v="年"/>
    <m/>
    <n v="1"/>
    <n v="37800"/>
    <n v="37800"/>
    <d v="2024-09-01T00:00:00"/>
    <d v="2024-09-01T00:00:00"/>
    <s v="～"/>
    <d v="2029-08-31T00:00:00"/>
  </r>
  <r>
    <x v="88"/>
    <s v="映像・営業・営業１部営業２課"/>
    <s v="萩谷"/>
    <s v="ＦＳ総括部"/>
    <s v="首都圏２部１課"/>
    <s v="ラピスセミコンダクタ株式会社宮崎第二工場"/>
    <s v="880-1104"/>
    <s v="宮崎県"/>
    <s v="東諸県郡国富町田尻1815番地"/>
    <s v="情報システム部宮崎情報システムグループ宮崎第二情報システムサブＧ"/>
    <s v="米田 千晴"/>
    <s v="080-8012-9760"/>
    <m/>
    <s v="株式会社稲沢商会"/>
    <s v="110-0015"/>
    <s v="東京都台東区東上野３丁目３５番９号　本池田ビル　3F"/>
    <s v="東京支店"/>
    <s v="03-6803-0173"/>
    <m/>
    <s v="ラピスセミコンダクタ株式会社宮崎第二工場"/>
    <s v="880-1104"/>
    <s v="宮崎県東諸県郡国富町田尻1815番地"/>
    <s v="情報システム部宮崎情報システムグループ宮崎第二情報システムサブＧ"/>
    <s v="080-8012-9760"/>
    <m/>
    <n v="5"/>
    <s v="年"/>
    <m/>
    <n v="1"/>
    <n v="37800"/>
    <n v="37800"/>
    <d v="2024-09-01T00:00:00"/>
    <d v="2024-10-01T00:00:00"/>
    <s v="～"/>
    <d v="2029-09-30T00:00:00"/>
  </r>
  <r>
    <x v="88"/>
    <s v="映像・営業・営業１部営業２課"/>
    <s v="萩谷"/>
    <s v="ＦＳ総括部"/>
    <s v="首都圏２部１課"/>
    <s v="ラピスセミコンダクタ株式会社宮崎第二工場"/>
    <s v="880-1104"/>
    <s v="宮崎県"/>
    <s v="東諸県郡国富町田尻1815番地"/>
    <s v="情報システム部宮崎情報システムグループ宮崎第二情報システムサブＧ"/>
    <s v="米田 千晴"/>
    <s v="080-8012-9760"/>
    <m/>
    <s v="株式会社稲沢商会"/>
    <s v="110-0015"/>
    <s v="東京都台東区東上野３丁目３５番９号　本池田ビル　3F"/>
    <s v="東京支店"/>
    <s v="03-6803-0173"/>
    <m/>
    <s v="ラピスセミコンダクタ株式会社宮崎第二工場"/>
    <s v="880-1104"/>
    <s v="宮崎県東諸県郡国富町田尻1815番地"/>
    <s v="情報システム部宮崎情報システムグループ宮崎第二情報システムサブＧ"/>
    <s v="080-8012-9760"/>
    <m/>
    <n v="5"/>
    <s v="年"/>
    <m/>
    <n v="1"/>
    <n v="37800"/>
    <n v="37800"/>
    <d v="2024-09-01T00:00:00"/>
    <d v="2024-10-01T00:00:00"/>
    <s v="～"/>
    <d v="2029-09-30T00:00:00"/>
  </r>
  <r>
    <x v="88"/>
    <s v="映像・営業・営業１部営業２課"/>
    <s v="萩谷"/>
    <s v="ＦＳ総括部"/>
    <s v="首都圏２部１課"/>
    <s v="ラピスセミコンダクタ株式会社宮崎第二工場"/>
    <s v="880-1104"/>
    <s v="宮崎県"/>
    <s v="東諸県郡国富町田尻1815番地"/>
    <s v="情報システム部宮崎情報システムグループ宮崎第二情報システムサブＧ"/>
    <s v="米田 千晴"/>
    <s v="080-8012-9760"/>
    <m/>
    <s v="株式会社稲沢商会"/>
    <s v="110-0015"/>
    <s v="東京都台東区東上野３丁目３５番９号　本池田ビル　3F"/>
    <s v="東京支店"/>
    <s v="03-6803-0173"/>
    <m/>
    <s v="ラピスセミコンダクタ株式会社宮崎第二工場"/>
    <s v="880-1104"/>
    <s v="宮崎県東諸県郡国富町田尻1815番地"/>
    <s v="情報システム部宮崎情報システムグループ宮崎第二情報システムサブＧ"/>
    <s v="080-8012-9760"/>
    <m/>
    <n v="5"/>
    <s v="年"/>
    <m/>
    <n v="1"/>
    <n v="56400"/>
    <n v="56400"/>
    <d v="2024-09-01T00:00:00"/>
    <d v="2024-10-01T00:00:00"/>
    <s v="～"/>
    <d v="2029-09-30T00:00:00"/>
  </r>
  <r>
    <x v="88"/>
    <s v="映像・営業・営業１部営業２課"/>
    <s v="萩谷"/>
    <s v="ＦＳ総括部"/>
    <s v="首都圏２部１課"/>
    <s v="ラピスセミコンダクタ株式会社宮崎第二工場"/>
    <s v="880-1104"/>
    <s v="宮崎県"/>
    <s v="東諸県郡国富町田尻1815番地"/>
    <s v="情報システム部宮崎情報システムグループ宮崎第二情報システムサブＧ"/>
    <s v="米田 千晴"/>
    <s v="080-8012-9760"/>
    <m/>
    <s v="株式会社稲沢商会"/>
    <s v="110-0015"/>
    <s v="東京都台東区東上野３丁目３５番９号　本池田ビル　3F"/>
    <s v="東京支店"/>
    <s v="03-6803-0173"/>
    <m/>
    <s v="ラピスセミコンダクタ株式会社宮崎第二工場"/>
    <s v="880-1104"/>
    <s v="宮崎県東諸県郡国富町田尻1815番地"/>
    <s v="情報システム部宮崎情報システムグループ宮崎第二情報システムサブＧ"/>
    <s v="080-8012-9760"/>
    <m/>
    <n v="5"/>
    <s v="年"/>
    <m/>
    <n v="1"/>
    <n v="56400"/>
    <n v="56400"/>
    <d v="2024-09-01T00:00:00"/>
    <d v="2024-10-01T00:00:00"/>
    <s v="～"/>
    <d v="2029-09-30T00:00:00"/>
  </r>
  <r>
    <x v="88"/>
    <s v="映像・営業・営業１部営業２課"/>
    <s v="萩谷"/>
    <s v="ＦＳ総括部"/>
    <s v="首都圏２部１課"/>
    <s v="ラピスセミコンダクタ株式会社宮崎第二工場"/>
    <s v="880-1104"/>
    <s v="宮崎県"/>
    <s v="東諸県郡国富町田尻1815番地"/>
    <s v="情報システム部宮崎情報システムグループ宮崎第二情報システムサブＧ"/>
    <s v="米田 千晴"/>
    <s v="080-8012-9760"/>
    <m/>
    <s v="株式会社稲沢商会"/>
    <s v="110-0015"/>
    <s v="東京都台東区東上野３丁目３５番９号　本池田ビル　3F"/>
    <s v="東京支店"/>
    <s v="03-6803-0173"/>
    <m/>
    <s v="ラピスセミコンダクタ株式会社宮崎第二工場"/>
    <s v="880-1104"/>
    <s v="宮崎県東諸県郡国富町田尻1815番地"/>
    <s v="情報システム部宮崎情報システムグループ宮崎第二情報システムサブＧ"/>
    <s v="080-8012-9760"/>
    <m/>
    <n v="5"/>
    <s v="年"/>
    <m/>
    <n v="1"/>
    <n v="56400"/>
    <n v="56400"/>
    <d v="2024-09-01T00:00:00"/>
    <d v="2024-10-01T00:00:00"/>
    <s v="～"/>
    <d v="2029-09-30T00:00:00"/>
  </r>
  <r>
    <x v="88"/>
    <s v="映像・営業・営業１部営業２課"/>
    <s v="萩谷"/>
    <s v="ＦＳ総括部"/>
    <s v="首都圏２部１課"/>
    <s v="ラピスセミコンダクタ株式会社宮崎第二工場"/>
    <s v="880-1104"/>
    <s v="宮崎県"/>
    <s v="東諸県郡国富町田尻1815番地"/>
    <s v="情報システム部宮崎情報システムグループ宮崎第二情報システムサブＧ"/>
    <s v="米田 千晴"/>
    <s v="080-8012-9760"/>
    <m/>
    <s v="株式会社稲沢商会"/>
    <s v="110-0015"/>
    <s v="東京都台東区東上野３丁目３５番９号　本池田ビル　3F"/>
    <s v="東京支店"/>
    <s v="03-6803-0173"/>
    <m/>
    <s v="ラピスセミコンダクタ株式会社宮崎第二工場"/>
    <s v="880-1104"/>
    <s v="宮崎県東諸県郡国富町田尻1815番地"/>
    <s v="情報システム部宮崎情報システムグループ宮崎第二情報システムサブＧ"/>
    <s v="080-8012-9760"/>
    <m/>
    <n v="5"/>
    <s v="年"/>
    <m/>
    <n v="1"/>
    <n v="56400"/>
    <n v="56400"/>
    <d v="2024-09-01T00:00:00"/>
    <d v="2024-10-01T00:00:00"/>
    <s v="～"/>
    <d v="2029-09-30T00:00:00"/>
  </r>
  <r>
    <x v="88"/>
    <s v="映像・営業・営業１部営業２課"/>
    <s v="萩谷"/>
    <s v="ＦＳ総括部"/>
    <s v="首都圏２部１課"/>
    <s v="ラピスセミコンダクタ株式会社宮崎第二工場"/>
    <s v="880-1104"/>
    <s v="宮崎県"/>
    <s v="東諸県郡国富町田尻1815番地"/>
    <s v="情報システム部宮崎情報システムグループ宮崎第二情報システムサブＧ"/>
    <s v="米田 千晴"/>
    <s v="080-8012-9760"/>
    <m/>
    <s v="株式会社稲沢商会"/>
    <s v="110-0015"/>
    <s v="東京都台東区東上野３丁目３５番９号　本池田ビル　3F"/>
    <s v="東京支店"/>
    <s v="03-6803-0173"/>
    <m/>
    <s v="ラピスセミコンダクタ株式会社宮崎第二工場"/>
    <s v="880-1104"/>
    <s v="宮崎県東諸県郡国富町田尻1815番地"/>
    <s v="情報システム部宮崎情報システムグループ宮崎第二情報システムサブＧ"/>
    <s v="080-8012-9760"/>
    <m/>
    <n v="5"/>
    <s v="年"/>
    <m/>
    <n v="1"/>
    <n v="145200"/>
    <n v="145200"/>
    <d v="2024-09-01T00:00:00"/>
    <d v="2024-10-01T00:00:00"/>
    <s v="～"/>
    <d v="2029-09-30T00:00:00"/>
  </r>
  <r>
    <x v="88"/>
    <s v="映像・営業・営業１部営業２課"/>
    <s v="萩谷"/>
    <s v="ＦＳ総括部"/>
    <s v="首都圏２部１課"/>
    <s v="ラピスセミコンダクタ株式会社宮崎第二工場"/>
    <s v="880-1104"/>
    <s v="宮崎県"/>
    <s v="東諸県郡国富町田尻1815番地"/>
    <s v="情報システム部宮崎情報システムグループ宮崎第二情報システムサブＧ"/>
    <s v="米田 千晴"/>
    <s v="080-8012-9760"/>
    <m/>
    <s v="株式会社稲沢商会"/>
    <s v="110-0015"/>
    <s v="東京都台東区東上野３丁目３５番９号　本池田ビル　3F"/>
    <s v="東京支店"/>
    <s v="03-6803-0173"/>
    <m/>
    <s v="ラピスセミコンダクタ株式会社宮崎第二工場"/>
    <s v="880-1104"/>
    <s v="宮崎県東諸県郡国富町田尻1815番地"/>
    <s v="情報システム部宮崎情報システムグループ宮崎第二情報システムサブＧ"/>
    <s v="080-8012-9760"/>
    <m/>
    <n v="5"/>
    <s v="年"/>
    <m/>
    <n v="1"/>
    <n v="145200"/>
    <n v="145200"/>
    <d v="2024-09-01T00:00:00"/>
    <d v="2024-10-01T00:00:00"/>
    <s v="～"/>
    <d v="2029-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7200"/>
    <n v="720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8640"/>
    <n v="864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8640"/>
    <n v="864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8640"/>
    <n v="864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8640"/>
    <n v="864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8640"/>
    <n v="864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8640"/>
    <n v="864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8640"/>
    <n v="864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8640"/>
    <n v="864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8640"/>
    <n v="864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8640"/>
    <n v="864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8640"/>
    <n v="864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8640"/>
    <n v="864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8640"/>
    <n v="864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15120"/>
    <n v="1512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15120"/>
    <n v="1512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15120"/>
    <n v="1512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15120"/>
    <n v="1512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15120"/>
    <n v="1512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15120"/>
    <n v="1512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15120"/>
    <n v="1512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15120"/>
    <n v="1512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15120"/>
    <n v="1512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15120"/>
    <n v="1512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14760"/>
    <n v="14760"/>
    <d v="2024-09-01T00:00:00"/>
    <d v="2024-10-01T00:00:00"/>
    <s v="～"/>
    <d v="2027-09-30T00:00:00"/>
  </r>
  <r>
    <x v="89"/>
    <s v="映像・営業・コラボ（営業）"/>
    <s v="杉田（EW窪田）"/>
    <s v="ＦＳ総括部"/>
    <s v="関西部２課"/>
    <s v="新明和工業株式会社"/>
    <s v="665-0827"/>
    <s v="兵庫県"/>
    <s v="宝塚市小浜１－２－１５"/>
    <s v="産機システム事業部 環境システム本部_x000a_サービス部　西部メンテナンスグループ"/>
    <s v="赤井　誠司"/>
    <s v="0797-69-6228_x000a_090-7401-9176"/>
    <m/>
    <s v="福西電機株式会社"/>
    <s v="108-6322"/>
    <s v="東京都港区三田３－５－２７　住友不動産三田ツインビル西館２２F"/>
    <s v="首都圏電設第一営業所"/>
    <s v="03-6836-2501"/>
    <m/>
    <s v="新明和工業株式会社"/>
    <s v="665-0827"/>
    <s v="兵庫県宝塚市小浜１－２－１５"/>
    <s v="産機システム事業部 環境システム本部_x000a_サービス部　西部メンテナンスグループ"/>
    <s v="0797-69-6228_x000a_090-7401-9176"/>
    <m/>
    <n v="3"/>
    <s v="年"/>
    <m/>
    <n v="1"/>
    <n v="109800"/>
    <n v="109800"/>
    <d v="2024-09-01T00:00:00"/>
    <d v="2024-10-01T00:00:00"/>
    <s v="～"/>
    <d v="2027-09-30T00:00:00"/>
  </r>
  <r>
    <x v="90"/>
    <s v="映像・営業・中日本営業部ＩＣＴＳＯＬ課"/>
    <s v="稲見"/>
    <s v="ＦＳ総括部"/>
    <s v="中日本部２課"/>
    <s v="名古屋市上下水道局"/>
    <s v="466-0059"/>
    <s v="愛知県"/>
    <s v="名古屋市昭和区福江2-9-30"/>
    <s v="お客さま受付センター"/>
    <s v="ご担当者様"/>
    <s v="052-884-5959"/>
    <m/>
    <s v="エフサステクノロジーズ株式会社"/>
    <s v="450-6631"/>
    <s v="愛知県名古屋市中村区名駅1-1-3　JRゲートタワー"/>
    <s v="東海・北陸ビジネス統括部"/>
    <s v="090-1099-7780"/>
    <m/>
    <s v="名古屋市上下水道局"/>
    <s v="466-0059"/>
    <s v="愛知県名古屋市昭和区福江2-9-30"/>
    <s v="情報システム課"/>
    <s v="052-265-1151"/>
    <m/>
    <n v="5"/>
    <s v="年"/>
    <m/>
    <n v="1"/>
    <n v="45600"/>
    <n v="45600"/>
    <d v="2024-11-01T00:00:00"/>
    <d v="2025-01-01T00:00:00"/>
    <s v="～"/>
    <d v="2029-12-31T00:00:00"/>
  </r>
  <r>
    <x v="90"/>
    <s v="映像・営業・中日本営業部ＩＣＴＳＯＬ課"/>
    <s v="稲見"/>
    <s v="ＦＳ総括部"/>
    <s v="中日本部２課"/>
    <s v="名古屋市上下水道局"/>
    <s v="466-0059"/>
    <s v="愛知県"/>
    <s v="名古屋市昭和区福江2-9-30"/>
    <s v="お客さま受付センター"/>
    <s v="ご担当者様"/>
    <s v="052-884-5959"/>
    <m/>
    <s v="エフサステクノロジーズ株式会社"/>
    <s v="450-6631"/>
    <s v="愛知県名古屋市中村区名駅1-1-3　JRゲートタワー"/>
    <s v="東海・北陸ビジネス統括部"/>
    <s v="090-1099-7780"/>
    <m/>
    <s v="名古屋市上下水道局"/>
    <s v="466-0059"/>
    <s v="愛知県名古屋市昭和区福江2-9-30"/>
    <s v="情報システム課"/>
    <s v="052-265-1151"/>
    <m/>
    <n v="5"/>
    <s v="年"/>
    <m/>
    <n v="1"/>
    <n v="45600"/>
    <n v="45600"/>
    <d v="2024-11-01T00:00:00"/>
    <d v="2025-01-01T00:00:00"/>
    <s v="～"/>
    <d v="2029-12-31T00:00:00"/>
  </r>
  <r>
    <x v="90"/>
    <s v="映像・営業・中日本営業部ＩＣＴＳＯＬ課"/>
    <s v="稲見"/>
    <s v="ＦＳ総括部"/>
    <s v="中日本部２課"/>
    <s v="名古屋市上下水道局"/>
    <s v="466-0059"/>
    <s v="愛知県"/>
    <s v="名古屋市昭和区福江2-9-30"/>
    <s v="お客さま受付センター"/>
    <s v="ご担当者様"/>
    <s v="052-884-5959"/>
    <m/>
    <s v="エフサステクノロジーズ株式会社"/>
    <s v="450-6631"/>
    <s v="愛知県名古屋市中村区名駅1-1-3　JRゲートタワー"/>
    <s v="東海・北陸ビジネス統括部"/>
    <s v="090-1099-7780"/>
    <m/>
    <s v="名古屋市上下水道局"/>
    <s v="466-0059"/>
    <s v="愛知県名古屋市昭和区福江2-9-30"/>
    <s v="情報システム課"/>
    <s v="052-265-1151"/>
    <m/>
    <n v="5"/>
    <s v="年"/>
    <m/>
    <n v="1"/>
    <n v="40200"/>
    <n v="40200"/>
    <d v="2024-11-01T00:00:00"/>
    <d v="2025-01-01T00:00:00"/>
    <s v="～"/>
    <d v="2029-12-31T00:00:00"/>
  </r>
  <r>
    <x v="90"/>
    <s v="映像・営業・中日本営業部ＩＣＴＳＯＬ課"/>
    <s v="稲見"/>
    <s v="ＦＳ総括部"/>
    <s v="中日本部２課"/>
    <s v="名古屋市上下水道局"/>
    <s v="466-0059"/>
    <s v="愛知県"/>
    <s v="名古屋市昭和区福江2-9-30"/>
    <s v="お客さま受付センター"/>
    <s v="ご担当者様"/>
    <s v="052-884-5959"/>
    <m/>
    <s v="エフサステクノロジーズ株式会社"/>
    <s v="450-6631"/>
    <s v="愛知県名古屋市中村区名駅1-1-3　JRゲートタワー"/>
    <s v="東海・北陸ビジネス統括部"/>
    <s v="090-1099-7780"/>
    <m/>
    <s v="名古屋市上下水道局"/>
    <s v="466-0059"/>
    <s v="愛知県名古屋市昭和区福江2-9-30"/>
    <s v="情報システム課"/>
    <s v="052-265-1151"/>
    <m/>
    <n v="5"/>
    <s v="年"/>
    <m/>
    <n v="1"/>
    <n v="354000"/>
    <n v="354000"/>
    <d v="2024-11-01T00:00:00"/>
    <d v="2025-01-01T00:00:00"/>
    <s v="～"/>
    <d v="2029-12-31T00:00:00"/>
  </r>
  <r>
    <x v="91"/>
    <s v="映像・ＰＲＯ部コラボ（営業）"/>
    <s v="遠藤"/>
    <s v="ＦＳ総括部"/>
    <s v="中四国部２課"/>
    <s v="全国信用協同組合連合会　広島BC"/>
    <s v="730-0044"/>
    <s v="広島県"/>
    <s v="広島市中区宝町9-11"/>
    <s v="IT・DX推進部くみれんネットグループ"/>
    <s v="ご担当者"/>
    <s v="03-3562-5149"/>
    <m/>
    <s v="パナソニックEWネットワークス株式会社"/>
    <s v="105-0021"/>
    <s v="東京都港区東新橋2-12-7　住友東新橋ビル2号館4F"/>
    <s v="ソリューションサポート部"/>
    <s v="03-6402-5301"/>
    <m/>
    <s v="全国信用協同組合連合会"/>
    <s v="730-0044"/>
    <s v="広島県広島市中区宝町9-11"/>
    <s v="IT・DX推進部くみれんネットグループ"/>
    <s v="03-3562-5149"/>
    <m/>
    <n v="5"/>
    <s v="年"/>
    <m/>
    <n v="1"/>
    <n v="228000"/>
    <n v="228000"/>
    <d v="2024-12-01T00:00:00"/>
    <d v="2024-12-01T00:00:00"/>
    <s v="～"/>
    <d v="2029-11-30T00:00:00"/>
  </r>
  <r>
    <x v="91"/>
    <s v="映像・ＰＲＯ部コラボ（営業）"/>
    <s v="遠藤"/>
    <s v="ＦＳ総括部"/>
    <s v="中四国部２課"/>
    <s v="全国信用協同組合連合会　広島BC"/>
    <s v="730-0044"/>
    <s v="広島県"/>
    <s v="広島市中区宝町9-11"/>
    <s v="IT・DX推進部くみれんネットグループ"/>
    <s v="ご担当者"/>
    <s v="03-3562-5149"/>
    <m/>
    <s v="パナソニックEWネットワークス株式会社"/>
    <s v="105-0021"/>
    <s v="東京都港区東新橋2-12-7　住友東新橋ビル2号館4F"/>
    <s v="ソリューションサポート部"/>
    <s v="03-6402-5301"/>
    <m/>
    <s v="全国信用協同組合連合会"/>
    <s v="730-0044"/>
    <s v="広島県広島市中区宝町9-11"/>
    <s v="IT・DX推進部くみれんネットグループ"/>
    <s v="03-3562-5149"/>
    <m/>
    <n v="5"/>
    <s v="年"/>
    <m/>
    <n v="1"/>
    <n v="118800"/>
    <n v="118800"/>
    <d v="2024-12-01T00:00:00"/>
    <d v="2024-12-01T00:00:00"/>
    <s v="～"/>
    <d v="2029-11-30T00:00:00"/>
  </r>
  <r>
    <x v="91"/>
    <s v="映像・ＰＲＯ部コラボ（営業）"/>
    <s v="遠藤"/>
    <s v="ＦＳ総括部"/>
    <s v="中四国部２課"/>
    <s v="全国信用協同組合連合会　広島BC"/>
    <s v="730-0044"/>
    <s v="広島県"/>
    <s v="広島市中区宝町9-11"/>
    <s v="IT・DX推進部くみれんネットグループ"/>
    <s v="ご担当者"/>
    <s v="03-3562-5149"/>
    <m/>
    <s v="パナソニックEWネットワークス株式会社"/>
    <s v="105-0021"/>
    <s v="東京都港区東新橋2-12-7　住友東新橋ビル2号館4F"/>
    <s v="ソリューションサポート部"/>
    <s v="03-6402-5301"/>
    <m/>
    <s v="全国信用協同組合連合会"/>
    <s v="730-0044"/>
    <s v="広島県広島市中区宝町9-11"/>
    <s v="IT・DX推進部くみれんネットグループ"/>
    <s v="03-3562-5149"/>
    <m/>
    <n v="5"/>
    <s v="年"/>
    <m/>
    <n v="1"/>
    <n v="118800"/>
    <n v="118800"/>
    <d v="2024-12-01T00:00:00"/>
    <d v="2024-12-01T00:00:00"/>
    <s v="～"/>
    <d v="2029-11-30T00:00:00"/>
  </r>
  <r>
    <x v="91"/>
    <s v="映像・ＰＲＯ部コラボ（営業）"/>
    <s v="遠藤"/>
    <s v="ＦＳ総括部"/>
    <s v="中四国部２課"/>
    <s v="全国信用協同組合連合会　広島BC"/>
    <s v="730-0044"/>
    <s v="広島県"/>
    <s v="広島市中区宝町9-11"/>
    <s v="IT・DX推進部くみれんネットグループ"/>
    <s v="ご担当者"/>
    <s v="03-3562-5149"/>
    <m/>
    <s v="パナソニックEWネットワークス株式会社"/>
    <s v="105-0021"/>
    <s v="東京都港区東新橋2-12-7　住友東新橋ビル2号館4F"/>
    <s v="ソリューションサポート部"/>
    <s v="03-6402-5301"/>
    <m/>
    <s v="全国信用協同組合連合会"/>
    <s v="730-0044"/>
    <s v="広島県広島市中区宝町9-11"/>
    <s v="IT・DX推進部くみれんネットグループ"/>
    <s v="03-3562-5149"/>
    <m/>
    <n v="5"/>
    <s v="年"/>
    <m/>
    <n v="1"/>
    <n v="118800"/>
    <n v="118800"/>
    <d v="2024-12-01T00:00:00"/>
    <d v="2024-12-01T00:00:00"/>
    <s v="～"/>
    <d v="2029-11-30T00:00:00"/>
  </r>
  <r>
    <x v="91"/>
    <s v="映像・ＰＲＯ部コラボ（営業）"/>
    <s v="遠藤"/>
    <s v="ＦＳ総括部"/>
    <s v="中四国部２課"/>
    <s v="全国信用協同組合連合会　広島BC"/>
    <s v="730-0044"/>
    <s v="広島県"/>
    <s v="広島市中区宝町9-11"/>
    <s v="IT・DX推進部くみれんネットグループ"/>
    <s v="ご担当者"/>
    <s v="03-3562-5149"/>
    <m/>
    <s v="パナソニックEWネットワークス株式会社"/>
    <s v="105-0021"/>
    <s v="東京都港区東新橋2-12-7　住友東新橋ビル2号館4F"/>
    <s v="ソリューションサポート部"/>
    <s v="03-6402-5301"/>
    <m/>
    <s v="全国信用協同組合連合会"/>
    <s v="730-0044"/>
    <s v="広島県広島市中区宝町9-11"/>
    <s v="IT・DX推進部くみれんネットグループ"/>
    <s v="03-3562-5149"/>
    <m/>
    <n v="5"/>
    <s v="年"/>
    <m/>
    <n v="1"/>
    <n v="118800"/>
    <n v="118800"/>
    <d v="2024-12-01T00:00:00"/>
    <d v="2024-12-01T00:00:00"/>
    <s v="～"/>
    <d v="2029-11-30T00:00:00"/>
  </r>
  <r>
    <x v="91"/>
    <s v="映像・ＰＲＯ部コラボ（営業）"/>
    <s v="遠藤"/>
    <s v="ＦＳ総括部"/>
    <s v="中四国部２課"/>
    <s v="全国信用協同組合連合会　広島BC"/>
    <s v="730-0044"/>
    <s v="広島県"/>
    <s v="広島市中区宝町9-11"/>
    <s v="IT・DX推進部くみれんネットグループ"/>
    <s v="ご担当者"/>
    <s v="03-3562-5149"/>
    <m/>
    <s v="パナソニックEWネットワークス株式会社"/>
    <s v="105-0021"/>
    <s v="東京都港区東新橋2-12-7　住友東新橋ビル2号館4F"/>
    <s v="ソリューションサポート部"/>
    <s v="03-6402-5301"/>
    <m/>
    <s v="全国信用協同組合連合会"/>
    <s v="730-0044"/>
    <s v="広島県広島市中区宝町9-11"/>
    <s v="IT・DX推進部くみれんネットグループ"/>
    <s v="03-3562-5149"/>
    <m/>
    <n v="5"/>
    <s v="年"/>
    <m/>
    <n v="1"/>
    <n v="118800"/>
    <n v="118800"/>
    <d v="2024-12-01T00:00:00"/>
    <d v="2024-12-01T00:00:00"/>
    <s v="～"/>
    <d v="2029-11-30T00:00:00"/>
  </r>
  <r>
    <x v="91"/>
    <s v="映像・ＰＲＯ部コラボ（営業）"/>
    <s v="遠藤"/>
    <s v="ＦＳ総括部"/>
    <s v="中四国部２課"/>
    <s v="全国信用協同組合連合会　広島BC"/>
    <s v="730-0044"/>
    <s v="広島県"/>
    <s v="広島市中区宝町9-11"/>
    <s v="IT・DX推進部くみれんネットグループ"/>
    <s v="ご担当者"/>
    <s v="03-3562-5149"/>
    <m/>
    <s v="パナソニックEWネットワークス株式会社"/>
    <s v="105-0021"/>
    <s v="東京都港区東新橋2-12-7　住友東新橋ビル2号館4F"/>
    <s v="ソリューションサポート部"/>
    <s v="03-6402-5301"/>
    <m/>
    <s v="全国信用協同組合連合会"/>
    <s v="730-0044"/>
    <s v="広島県広島市中区宝町9-11"/>
    <s v="IT・DX推進部くみれんネットグループ"/>
    <s v="03-3562-5149"/>
    <m/>
    <n v="5"/>
    <s v="年"/>
    <m/>
    <n v="1"/>
    <n v="118800"/>
    <n v="118800"/>
    <d v="2024-12-01T00:00:00"/>
    <d v="2024-12-01T00:00:00"/>
    <s v="～"/>
    <d v="2029-11-30T00:00:00"/>
  </r>
  <r>
    <x v="91"/>
    <s v="映像・ＰＲＯ部コラボ（営業）"/>
    <s v="遠藤"/>
    <s v="ＦＳ総括部"/>
    <s v="中四国部２課"/>
    <s v="全国信用協同組合連合会　広島BC"/>
    <s v="730-0044"/>
    <s v="広島県"/>
    <s v="広島市中区宝町9-11"/>
    <s v="IT・DX推進部くみれんネットグループ"/>
    <s v="ご担当者"/>
    <s v="03-3562-5149"/>
    <m/>
    <s v="パナソニックEWネットワークス株式会社"/>
    <s v="105-0021"/>
    <s v="東京都港区東新橋2-12-7　住友東新橋ビル2号館4F"/>
    <s v="ソリューションサポート部"/>
    <s v="03-6402-5301"/>
    <m/>
    <s v="全国信用協同組合連合会"/>
    <s v="730-0044"/>
    <s v="広島県広島市中区宝町9-11"/>
    <s v="IT・DX推進部くみれんネットグループ"/>
    <s v="03-3562-5149"/>
    <m/>
    <n v="5"/>
    <s v="年"/>
    <m/>
    <n v="1"/>
    <n v="45600"/>
    <n v="45600"/>
    <d v="2024-12-01T00:00:00"/>
    <d v="2024-12-01T00:00:00"/>
    <s v="～"/>
    <d v="2029-11-30T00:00:00"/>
  </r>
  <r>
    <x v="91"/>
    <s v="映像・ＰＲＯ部コラボ（営業）"/>
    <s v="遠藤"/>
    <s v="ＦＳ総括部"/>
    <s v="中四国部２課"/>
    <s v="全国信用協同組合連合会　広島BC"/>
    <s v="730-0044"/>
    <s v="広島県"/>
    <s v="広島市中区宝町9-11"/>
    <s v="IT・DX推進部くみれんネットグループ"/>
    <s v="ご担当者"/>
    <s v="03-3562-5149"/>
    <m/>
    <s v="パナソニックEWネットワークス株式会社"/>
    <s v="105-0021"/>
    <s v="東京都港区東新橋2-12-7　住友東新橋ビル2号館4F"/>
    <s v="ソリューションサポート部"/>
    <s v="03-6402-5301"/>
    <m/>
    <s v="全国信用協同組合連合会"/>
    <s v="730-0044"/>
    <s v="広島県広島市中区宝町9-11"/>
    <s v="IT・DX推進部くみれんネットグループ"/>
    <s v="03-3562-5149"/>
    <m/>
    <n v="5"/>
    <s v="年"/>
    <m/>
    <n v="1"/>
    <n v="45600"/>
    <n v="45600"/>
    <d v="2024-12-01T00:00:00"/>
    <d v="2024-12-01T00:00:00"/>
    <s v="～"/>
    <d v="2029-11-30T00:00:00"/>
  </r>
  <r>
    <x v="91"/>
    <s v="映像・ＰＲＯ部コラボ（営業）"/>
    <s v="遠藤"/>
    <s v="ＦＳ総括部"/>
    <s v="中四国部２課"/>
    <s v="全国信用協同組合連合会　広島BC"/>
    <s v="730-0044"/>
    <s v="広島県"/>
    <s v="広島市中区宝町9-11"/>
    <s v="IT・DX推進部くみれんネットグループ"/>
    <s v="ご担当者"/>
    <s v="03-3562-5149"/>
    <m/>
    <s v="パナソニックEWネットワークス株式会社"/>
    <s v="105-0021"/>
    <s v="東京都港区東新橋2-12-7　住友東新橋ビル2号館4F"/>
    <s v="ソリューションサポート部"/>
    <s v="03-6402-5301"/>
    <m/>
    <s v="全国信用協同組合連合会"/>
    <s v="730-0044"/>
    <s v="広島県広島市中区宝町9-11"/>
    <s v="IT・DX推進部くみれんネットグループ"/>
    <s v="03-3562-5149"/>
    <m/>
    <n v="5"/>
    <s v="年"/>
    <m/>
    <n v="1"/>
    <n v="40200"/>
    <n v="40200"/>
    <d v="2024-12-01T00:00:00"/>
    <d v="2024-12-01T00:00:00"/>
    <s v="～"/>
    <d v="2029-11-30T00:00:00"/>
  </r>
  <r>
    <x v="91"/>
    <s v="映像・ＰＲＯ部コラボ（営業）"/>
    <s v="遠藤"/>
    <s v="ＦＳ総括部"/>
    <s v="中四国部２課"/>
    <s v="全国信用協同組合連合会　広島BC"/>
    <s v="730-0044"/>
    <s v="広島県"/>
    <s v="広島市中区宝町9-11"/>
    <s v="IT・DX推進部くみれんネットグループ"/>
    <s v="ご担当者"/>
    <s v="03-3562-5149"/>
    <m/>
    <s v="パナソニックEWネットワークス株式会社"/>
    <s v="105-0021"/>
    <s v="東京都港区東新橋2-12-7　住友東新橋ビル2号館4F"/>
    <s v="ソリューションサポート部"/>
    <s v="03-6402-5301"/>
    <m/>
    <s v="全国信用協同組合連合会"/>
    <s v="730-0044"/>
    <s v="広島県広島市中区宝町9-11"/>
    <s v="IT・DX推進部くみれんネットグループ"/>
    <s v="03-3562-5149"/>
    <m/>
    <n v="5"/>
    <s v="年"/>
    <m/>
    <n v="1"/>
    <n v="40200"/>
    <n v="40200"/>
    <d v="2024-12-01T00:00:00"/>
    <d v="2024-12-01T00:00:00"/>
    <s v="～"/>
    <d v="2029-11-30T00:00:00"/>
  </r>
  <r>
    <x v="91"/>
    <s v="映像・ＰＲＯ部コラボ（営業）"/>
    <s v="遠藤"/>
    <s v="ＦＳ総括部"/>
    <s v="中四国部２課"/>
    <s v="全国信用協同組合連合会　広島BC"/>
    <s v="730-0044"/>
    <s v="広島県"/>
    <s v="広島市中区宝町9-11"/>
    <s v="IT・DX推進部くみれんネットグループ"/>
    <s v="ご担当者"/>
    <s v="03-3562-5149"/>
    <m/>
    <s v="パナソニックEWネットワークス株式会社"/>
    <s v="105-0021"/>
    <s v="東京都港区東新橋2-12-7　住友東新橋ビル2号館4F"/>
    <s v="ソリューションサポート部"/>
    <s v="03-6402-5301"/>
    <m/>
    <s v="全国信用協同組合連合会"/>
    <s v="730-0044"/>
    <s v="広島県広島市中区宝町9-11"/>
    <s v="IT・DX推進部くみれんネットグループ"/>
    <s v="03-3562-5149"/>
    <m/>
    <n v="5"/>
    <s v="年"/>
    <m/>
    <n v="1"/>
    <n v="40200"/>
    <n v="40200"/>
    <d v="2024-12-01T00:00:00"/>
    <d v="2024-12-01T00:00:00"/>
    <s v="～"/>
    <d v="2029-11-30T00:00:00"/>
  </r>
  <r>
    <x v="91"/>
    <s v="映像・ＰＲＯ部コラボ（営業）"/>
    <s v="遠藤"/>
    <s v="ＦＳ総括部"/>
    <s v="中四国部２課"/>
    <s v="全国信用協同組合連合会　広島BC"/>
    <s v="730-0044"/>
    <s v="広島県"/>
    <s v="広島市中区宝町9-11"/>
    <s v="IT・DX推進部くみれんネットグループ"/>
    <s v="ご担当者"/>
    <s v="03-3562-5149"/>
    <m/>
    <s v="パナソニックEWネットワークス株式会社"/>
    <s v="105-0021"/>
    <s v="東京都港区東新橋2-12-7　住友東新橋ビル2号館4F"/>
    <s v="ソリューションサポート部"/>
    <s v="03-6402-5301"/>
    <m/>
    <s v="全国信用協同組合連合会"/>
    <s v="730-0044"/>
    <s v="広島県広島市中区宝町9-11"/>
    <s v="IT・DX推進部くみれんネットグループ"/>
    <s v="03-3562-5149"/>
    <m/>
    <n v="5"/>
    <s v="年"/>
    <m/>
    <n v="1"/>
    <n v="40200"/>
    <n v="40200"/>
    <d v="2024-12-01T00:00:00"/>
    <d v="2024-12-01T00:00:00"/>
    <s v="～"/>
    <d v="2029-11-30T00:00:00"/>
  </r>
  <r>
    <x v="91"/>
    <s v="映像・ＰＲＯ部コラボ（営業）"/>
    <s v="遠藤"/>
    <s v="ＦＳ総括部"/>
    <s v="中四国部２課"/>
    <s v="全国信用協同組合連合会　広島BC"/>
    <s v="730-0044"/>
    <s v="広島県"/>
    <s v="広島市中区宝町9-11"/>
    <s v="IT・DX推進部くみれんネットグループ"/>
    <s v="ご担当者"/>
    <s v="03-3562-5149"/>
    <m/>
    <s v="パナソニックEWネットワークス株式会社"/>
    <s v="105-0021"/>
    <s v="東京都港区東新橋2-12-7　住友東新橋ビル2号館4F"/>
    <s v="ソリューションサポート部"/>
    <s v="03-6402-5301"/>
    <m/>
    <s v="全国信用協同組合連合会"/>
    <s v="730-0044"/>
    <s v="広島県広島市中区宝町9-11"/>
    <s v="IT・DX推進部くみれんネットグループ"/>
    <s v="03-3562-5149"/>
    <m/>
    <n v="5"/>
    <s v="年"/>
    <m/>
    <n v="1"/>
    <n v="27000"/>
    <n v="27000"/>
    <d v="2024-12-01T00:00:00"/>
    <d v="2024-12-01T00:00:00"/>
    <s v="～"/>
    <d v="2029-11-30T00:00:00"/>
  </r>
  <r>
    <x v="92"/>
    <s v="映像・ＰＲＯ部コラボ（営業）"/>
    <s v="遠藤"/>
    <s v="ＦＳ総括部"/>
    <s v="首都圏２部１課"/>
    <s v="全国信用協同組合連合会 千葉DC"/>
    <s v="108-8515"/>
    <s v="千葉県"/>
    <s v="白井市桜台1-2"/>
    <s v="IT・DX推進部くみれんネットグループ"/>
    <s v="ご担当者"/>
    <s v="047-492-7311"/>
    <m/>
    <s v="パナソニックEWネットワークス株式会社"/>
    <s v="105-0021"/>
    <s v="東京都港区東新橋2-12-7　住友東新橋ビル2号館4F"/>
    <s v="ソリューションサポート部"/>
    <s v="03-6402-5301"/>
    <m/>
    <s v="全国信用協同組合連合会 千葉DC"/>
    <s v="108-8515"/>
    <s v="千葉県白井市桜台1-2"/>
    <s v="IT・DX推進部くみれんネットグループ"/>
    <s v="047-492-7311"/>
    <m/>
    <n v="5"/>
    <s v="年"/>
    <m/>
    <n v="1"/>
    <n v="228000"/>
    <n v="228000"/>
    <d v="2024-12-01T00:00:00"/>
    <d v="2024-12-01T00:00:00"/>
    <s v="～"/>
    <d v="2029-11-30T00:00:00"/>
  </r>
  <r>
    <x v="92"/>
    <s v="映像・ＰＲＯ部コラボ（営業）"/>
    <s v="遠藤"/>
    <s v="ＦＳ総括部"/>
    <s v="首都圏２部１課"/>
    <s v="全国信用協同組合連合会 千葉DC"/>
    <s v="108-8515"/>
    <s v="千葉県"/>
    <s v="白井市桜台1-2"/>
    <s v="IT・DX推進部くみれんネットグループ"/>
    <s v="ご担当者"/>
    <s v="047-492-7311"/>
    <m/>
    <s v="パナソニックEWネットワークス株式会社"/>
    <s v="105-0021"/>
    <s v="東京都港区東新橋2-12-7　住友東新橋ビル2号館4F"/>
    <s v="ソリューションサポート部"/>
    <s v="03-6402-5301"/>
    <m/>
    <s v="全国信用協同組合連合会 千葉DC"/>
    <s v="108-8515"/>
    <s v="千葉県白井市桜台1-2"/>
    <s v="IT・DX推進部くみれんネットグループ"/>
    <s v="047-492-7311"/>
    <m/>
    <n v="5"/>
    <s v="年"/>
    <m/>
    <n v="1"/>
    <n v="118800"/>
    <n v="118800"/>
    <d v="2024-12-01T00:00:00"/>
    <d v="2024-12-01T00:00:00"/>
    <s v="～"/>
    <d v="2029-11-30T00:00:00"/>
  </r>
  <r>
    <x v="92"/>
    <s v="映像・ＰＲＯ部コラボ（営業）"/>
    <s v="遠藤"/>
    <s v="ＦＳ総括部"/>
    <s v="首都圏２部１課"/>
    <s v="全国信用協同組合連合会 千葉DC"/>
    <s v="108-8515"/>
    <s v="千葉県"/>
    <s v="白井市桜台1-2"/>
    <s v="IT・DX推進部くみれんネットグループ"/>
    <s v="ご担当者"/>
    <s v="047-492-7311"/>
    <m/>
    <s v="パナソニックEWネットワークス株式会社"/>
    <s v="105-0021"/>
    <s v="東京都港区東新橋2-12-7　住友東新橋ビル2号館4F"/>
    <s v="ソリューションサポート部"/>
    <s v="03-6402-5301"/>
    <m/>
    <s v="全国信用協同組合連合会 千葉DC"/>
    <s v="108-8515"/>
    <s v="千葉県白井市桜台1-2"/>
    <s v="IT・DX推進部くみれんネットグループ"/>
    <s v="047-492-7311"/>
    <m/>
    <n v="5"/>
    <s v="年"/>
    <m/>
    <n v="1"/>
    <n v="118800"/>
    <n v="118800"/>
    <d v="2024-12-01T00:00:00"/>
    <d v="2024-12-01T00:00:00"/>
    <s v="～"/>
    <d v="2029-11-30T00:00:00"/>
  </r>
  <r>
    <x v="92"/>
    <s v="映像・ＰＲＯ部コラボ（営業）"/>
    <s v="遠藤"/>
    <s v="ＦＳ総括部"/>
    <s v="首都圏２部１課"/>
    <s v="全国信用協同組合連合会 千葉DC"/>
    <s v="108-8515"/>
    <s v="千葉県"/>
    <s v="白井市桜台1-2"/>
    <s v="IT・DX推進部くみれんネットグループ"/>
    <s v="ご担当者"/>
    <s v="047-492-7311"/>
    <m/>
    <s v="パナソニックEWネットワークス株式会社"/>
    <s v="105-0021"/>
    <s v="東京都港区東新橋2-12-7　住友東新橋ビル2号館4F"/>
    <s v="ソリューションサポート部"/>
    <s v="03-6402-5301"/>
    <m/>
    <s v="全国信用協同組合連合会 千葉DC"/>
    <s v="108-8515"/>
    <s v="千葉県白井市桜台1-2"/>
    <s v="IT・DX推進部くみれんネットグループ"/>
    <s v="047-492-7311"/>
    <m/>
    <n v="5"/>
    <s v="年"/>
    <m/>
    <n v="1"/>
    <n v="118800"/>
    <n v="118800"/>
    <d v="2024-12-01T00:00:00"/>
    <d v="2024-12-01T00:00:00"/>
    <s v="～"/>
    <d v="2029-11-30T00:00:00"/>
  </r>
  <r>
    <x v="92"/>
    <s v="映像・ＰＲＯ部コラボ（営業）"/>
    <s v="遠藤"/>
    <s v="ＦＳ総括部"/>
    <s v="首都圏２部１課"/>
    <s v="全国信用協同組合連合会 千葉DC"/>
    <s v="108-8515"/>
    <s v="千葉県"/>
    <s v="白井市桜台1-2"/>
    <s v="IT・DX推進部くみれんネットグループ"/>
    <s v="ご担当者"/>
    <s v="047-492-7311"/>
    <m/>
    <s v="パナソニックEWネットワークス株式会社"/>
    <s v="105-0021"/>
    <s v="東京都港区東新橋2-12-7　住友東新橋ビル2号館4F"/>
    <s v="ソリューションサポート部"/>
    <s v="03-6402-5301"/>
    <m/>
    <s v="全国信用協同組合連合会 千葉DC"/>
    <s v="108-8515"/>
    <s v="千葉県白井市桜台1-2"/>
    <s v="IT・DX推進部くみれんネットグループ"/>
    <s v="047-492-7311"/>
    <m/>
    <n v="5"/>
    <s v="年"/>
    <m/>
    <n v="1"/>
    <n v="118800"/>
    <n v="118800"/>
    <d v="2024-12-01T00:00:00"/>
    <d v="2024-12-01T00:00:00"/>
    <s v="～"/>
    <d v="2029-11-30T00:00:00"/>
  </r>
  <r>
    <x v="92"/>
    <s v="映像・ＰＲＯ部コラボ（営業）"/>
    <s v="遠藤"/>
    <s v="ＦＳ総括部"/>
    <s v="首都圏２部１課"/>
    <s v="全国信用協同組合連合会 千葉DC"/>
    <s v="108-8515"/>
    <s v="千葉県"/>
    <s v="白井市桜台1-2"/>
    <s v="IT・DX推進部くみれんネットグループ"/>
    <s v="ご担当者"/>
    <s v="047-492-7311"/>
    <m/>
    <s v="パナソニックEWネットワークス株式会社"/>
    <s v="105-0021"/>
    <s v="東京都港区東新橋2-12-7　住友東新橋ビル2号館4F"/>
    <s v="ソリューションサポート部"/>
    <s v="03-6402-5301"/>
    <m/>
    <s v="全国信用協同組合連合会 千葉DC"/>
    <s v="108-8515"/>
    <s v="千葉県白井市桜台1-2"/>
    <s v="IT・DX推進部くみれんネットグループ"/>
    <s v="047-492-7311"/>
    <m/>
    <n v="5"/>
    <s v="年"/>
    <m/>
    <n v="1"/>
    <n v="118800"/>
    <n v="118800"/>
    <d v="2024-12-01T00:00:00"/>
    <d v="2024-12-01T00:00:00"/>
    <s v="～"/>
    <d v="2029-11-30T00:00:00"/>
  </r>
  <r>
    <x v="92"/>
    <s v="映像・ＰＲＯ部コラボ（営業）"/>
    <s v="遠藤"/>
    <s v="ＦＳ総括部"/>
    <s v="首都圏２部１課"/>
    <s v="全国信用協同組合連合会 千葉DC"/>
    <s v="108-8515"/>
    <s v="千葉県"/>
    <s v="白井市桜台1-2"/>
    <s v="IT・DX推進部くみれんネットグループ"/>
    <s v="ご担当者"/>
    <s v="047-492-7311"/>
    <m/>
    <s v="パナソニックEWネットワークス株式会社"/>
    <s v="105-0021"/>
    <s v="東京都港区東新橋2-12-7　住友東新橋ビル2号館4F"/>
    <s v="ソリューションサポート部"/>
    <s v="03-6402-5301"/>
    <m/>
    <s v="全国信用協同組合連合会 千葉DC"/>
    <s v="108-8515"/>
    <s v="千葉県白井市桜台1-2"/>
    <s v="IT・DX推進部くみれんネットグループ"/>
    <s v="047-492-7311"/>
    <m/>
    <n v="5"/>
    <s v="年"/>
    <m/>
    <n v="1"/>
    <n v="118800"/>
    <n v="118800"/>
    <d v="2024-12-01T00:00:00"/>
    <d v="2024-12-01T00:00:00"/>
    <s v="～"/>
    <d v="2029-11-30T00:00:00"/>
  </r>
  <r>
    <x v="92"/>
    <s v="映像・ＰＲＯ部コラボ（営業）"/>
    <s v="遠藤"/>
    <s v="ＦＳ総括部"/>
    <s v="首都圏２部１課"/>
    <s v="全国信用協同組合連合会 千葉DC"/>
    <s v="108-8515"/>
    <s v="千葉県"/>
    <s v="白井市桜台1-2"/>
    <s v="IT・DX推進部くみれんネットグループ"/>
    <s v="ご担当者"/>
    <s v="047-492-7311"/>
    <m/>
    <s v="パナソニックEWネットワークス株式会社"/>
    <s v="105-0021"/>
    <s v="東京都港区東新橋2-12-7　住友東新橋ビル2号館4F"/>
    <s v="ソリューションサポート部"/>
    <s v="03-6402-5301"/>
    <m/>
    <s v="全国信用協同組合連合会 千葉DC"/>
    <s v="108-8515"/>
    <s v="千葉県白井市桜台1-2"/>
    <s v="IT・DX推進部くみれんネットグループ"/>
    <s v="047-492-7311"/>
    <m/>
    <n v="5"/>
    <s v="年"/>
    <m/>
    <n v="1"/>
    <n v="118800"/>
    <n v="118800"/>
    <d v="2024-12-01T00:00:00"/>
    <d v="2024-12-01T00:00:00"/>
    <s v="～"/>
    <d v="2029-11-30T00:00:00"/>
  </r>
  <r>
    <x v="92"/>
    <s v="映像・ＰＲＯ部コラボ（営業）"/>
    <s v="遠藤"/>
    <s v="ＦＳ総括部"/>
    <s v="首都圏２部１課"/>
    <s v="全国信用協同組合連合会 千葉DC"/>
    <s v="108-8515"/>
    <s v="千葉県"/>
    <s v="白井市桜台1-2"/>
    <s v="IT・DX推進部くみれんネットグループ"/>
    <s v="ご担当者"/>
    <s v="047-492-7311"/>
    <m/>
    <s v="パナソニックEWネットワークス株式会社"/>
    <s v="105-0021"/>
    <s v="東京都港区東新橋2-12-7　住友東新橋ビル2号館4F"/>
    <s v="ソリューションサポート部"/>
    <s v="03-6402-5301"/>
    <m/>
    <s v="全国信用協同組合連合会 千葉DC"/>
    <s v="108-8515"/>
    <s v="千葉県白井市桜台1-2"/>
    <s v="IT・DX推進部くみれんネットグループ"/>
    <s v="047-492-7311"/>
    <m/>
    <n v="5"/>
    <s v="年"/>
    <m/>
    <n v="1"/>
    <n v="118800"/>
    <n v="118800"/>
    <d v="2024-12-01T00:00:00"/>
    <d v="2024-12-01T00:00:00"/>
    <s v="～"/>
    <d v="2029-11-30T00:00:00"/>
  </r>
  <r>
    <x v="92"/>
    <s v="映像・ＰＲＯ部コラボ（営業）"/>
    <s v="遠藤"/>
    <s v="ＦＳ総括部"/>
    <s v="首都圏２部１課"/>
    <s v="全国信用協同組合連合会 千葉DC"/>
    <s v="108-8515"/>
    <s v="千葉県"/>
    <s v="白井市桜台1-2"/>
    <s v="IT・DX推進部くみれんネットグループ"/>
    <s v="ご担当者"/>
    <s v="047-492-7311"/>
    <m/>
    <s v="パナソニックEWネットワークス株式会社"/>
    <s v="105-0021"/>
    <s v="東京都港区東新橋2-12-7　住友東新橋ビル2号館4F"/>
    <s v="ソリューションサポート部"/>
    <s v="03-6402-5301"/>
    <m/>
    <s v="全国信用協同組合連合会 千葉DC"/>
    <s v="108-8515"/>
    <s v="千葉県白井市桜台1-2"/>
    <s v="IT・DX推進部くみれんネットグループ"/>
    <s v="047-492-7311"/>
    <m/>
    <n v="5"/>
    <s v="年"/>
    <m/>
    <n v="1"/>
    <n v="118800"/>
    <n v="118800"/>
    <d v="2024-12-01T00:00:00"/>
    <d v="2024-12-01T00:00:00"/>
    <s v="～"/>
    <d v="2029-11-30T00:00:00"/>
  </r>
  <r>
    <x v="92"/>
    <s v="映像・ＰＲＯ部コラボ（営業）"/>
    <s v="遠藤"/>
    <s v="ＦＳ総括部"/>
    <s v="首都圏２部１課"/>
    <s v="全国信用協同組合連合会 千葉DC"/>
    <s v="108-8515"/>
    <s v="千葉県"/>
    <s v="白井市桜台1-2"/>
    <s v="IT・DX推進部くみれんネットグループ"/>
    <s v="ご担当者"/>
    <s v="047-492-7311"/>
    <m/>
    <s v="パナソニックEWネットワークス株式会社"/>
    <s v="105-0021"/>
    <s v="東京都港区東新橋2-12-7　住友東新橋ビル2号館4F"/>
    <s v="ソリューションサポート部"/>
    <s v="03-6402-5301"/>
    <m/>
    <s v="全国信用協同組合連合会 千葉DC"/>
    <s v="108-8515"/>
    <s v="千葉県白井市桜台1-2"/>
    <s v="IT・DX推進部くみれんネットグループ"/>
    <s v="047-492-7311"/>
    <m/>
    <n v="5"/>
    <s v="年"/>
    <m/>
    <n v="1"/>
    <n v="40200"/>
    <n v="40200"/>
    <d v="2024-12-01T00:00:00"/>
    <d v="2024-12-01T00:00:00"/>
    <s v="～"/>
    <d v="2029-11-30T00:00:00"/>
  </r>
  <r>
    <x v="92"/>
    <s v="映像・ＰＲＯ部コラボ（営業）"/>
    <s v="遠藤"/>
    <s v="ＦＳ総括部"/>
    <s v="首都圏２部１課"/>
    <s v="全国信用協同組合連合会 千葉DC"/>
    <s v="108-8515"/>
    <s v="千葉県"/>
    <s v="白井市桜台1-2"/>
    <s v="IT・DX推進部くみれんネットグループ"/>
    <s v="ご担当者"/>
    <s v="047-492-7311"/>
    <m/>
    <s v="パナソニックEWネットワークス株式会社"/>
    <s v="105-0021"/>
    <s v="東京都港区東新橋2-12-7　住友東新橋ビル2号館4F"/>
    <s v="ソリューションサポート部"/>
    <s v="03-6402-5301"/>
    <m/>
    <s v="全国信用協同組合連合会 千葉DC"/>
    <s v="108-8515"/>
    <s v="千葉県白井市桜台1-2"/>
    <s v="IT・DX推進部くみれんネットグループ"/>
    <s v="047-492-7311"/>
    <m/>
    <n v="5"/>
    <s v="年"/>
    <m/>
    <n v="1"/>
    <n v="40200"/>
    <n v="40200"/>
    <d v="2024-12-01T00:00:00"/>
    <d v="2024-12-01T00:00:00"/>
    <s v="～"/>
    <d v="2029-11-30T00:00:00"/>
  </r>
  <r>
    <x v="92"/>
    <s v="映像・ＰＲＯ部コラボ（営業）"/>
    <s v="遠藤"/>
    <s v="ＦＳ総括部"/>
    <s v="首都圏２部１課"/>
    <s v="全国信用協同組合連合会 千葉DC"/>
    <s v="108-8515"/>
    <s v="千葉県"/>
    <s v="白井市桜台1-2"/>
    <s v="IT・DX推進部くみれんネットグループ"/>
    <s v="ご担当者"/>
    <s v="047-492-7311"/>
    <m/>
    <s v="パナソニックEWネットワークス株式会社"/>
    <s v="105-0021"/>
    <s v="東京都港区東新橋2-12-7　住友東新橋ビル2号館4F"/>
    <s v="ソリューションサポート部"/>
    <s v="03-6402-5301"/>
    <m/>
    <s v="全国信用協同組合連合会 千葉DC"/>
    <s v="108-8515"/>
    <s v="千葉県白井市桜台1-2"/>
    <s v="IT・DX推進部くみれんネットグループ"/>
    <s v="047-492-7311"/>
    <m/>
    <n v="5"/>
    <s v="年"/>
    <m/>
    <n v="1"/>
    <n v="40200"/>
    <n v="40200"/>
    <d v="2024-12-01T00:00:00"/>
    <d v="2024-12-01T00:00:00"/>
    <s v="～"/>
    <d v="2029-11-30T00:00:00"/>
  </r>
  <r>
    <x v="92"/>
    <s v="映像・ＰＲＯ部コラボ（営業）"/>
    <s v="遠藤"/>
    <s v="ＦＳ総括部"/>
    <s v="首都圏２部１課"/>
    <s v="全国信用協同組合連合会 千葉DC"/>
    <s v="108-8515"/>
    <s v="千葉県"/>
    <s v="白井市桜台1-2"/>
    <s v="IT・DX推進部くみれんネットグループ"/>
    <s v="ご担当者"/>
    <s v="047-492-7311"/>
    <m/>
    <s v="パナソニックEWネットワークス株式会社"/>
    <s v="105-0021"/>
    <s v="東京都港区東新橋2-12-7　住友東新橋ビル2号館4F"/>
    <s v="ソリューションサポート部"/>
    <s v="03-6402-5301"/>
    <m/>
    <s v="全国信用協同組合連合会 千葉DC"/>
    <s v="108-8515"/>
    <s v="千葉県白井市桜台1-2"/>
    <s v="IT・DX推進部くみれんネットグループ"/>
    <s v="047-492-7311"/>
    <m/>
    <n v="5"/>
    <s v="年"/>
    <m/>
    <n v="1"/>
    <n v="40200"/>
    <n v="40200"/>
    <d v="2024-12-01T00:00:00"/>
    <d v="2024-12-01T00:00:00"/>
    <s v="～"/>
    <d v="2029-11-30T00:00:00"/>
  </r>
  <r>
    <x v="92"/>
    <s v="映像・ＰＲＯ部コラボ（営業）"/>
    <s v="遠藤"/>
    <s v="ＦＳ総括部"/>
    <s v="首都圏２部１課"/>
    <s v="全国信用協同組合連合会 千葉DC"/>
    <s v="108-8515"/>
    <s v="千葉県"/>
    <s v="白井市桜台1-2"/>
    <s v="IT・DX推進部くみれんネットグループ"/>
    <s v="ご担当者"/>
    <s v="047-492-7311"/>
    <m/>
    <s v="パナソニックEWネットワークス株式会社"/>
    <s v="105-0021"/>
    <s v="東京都港区東新橋2-12-7　住友東新橋ビル2号館4F"/>
    <s v="ソリューションサポート部"/>
    <s v="03-6402-5301"/>
    <m/>
    <s v="全国信用協同組合連合会 千葉DC"/>
    <s v="108-8515"/>
    <s v="千葉県白井市桜台1-2"/>
    <s v="IT・DX推進部くみれんネットグループ"/>
    <s v="047-492-7311"/>
    <m/>
    <n v="5"/>
    <s v="年"/>
    <m/>
    <n v="1"/>
    <n v="56400"/>
    <n v="56400"/>
    <d v="2024-12-01T00:00:00"/>
    <d v="2024-12-01T00:00:00"/>
    <s v="～"/>
    <d v="2029-11-30T00:00:00"/>
  </r>
  <r>
    <x v="92"/>
    <s v="映像・ＰＲＯ部コラボ（営業）"/>
    <s v="遠藤"/>
    <s v="ＦＳ総括部"/>
    <s v="首都圏２部１課"/>
    <s v="全国信用協同組合連合会 千葉DC"/>
    <s v="108-8515"/>
    <s v="千葉県"/>
    <s v="白井市桜台1-2"/>
    <s v="IT・DX推進部くみれんネットグループ"/>
    <s v="ご担当者"/>
    <s v="047-492-7311"/>
    <m/>
    <s v="パナソニックEWネットワークス株式会社"/>
    <s v="105-0021"/>
    <s v="東京都港区東新橋2-12-7　住友東新橋ビル2号館4F"/>
    <s v="ソリューションサポート部"/>
    <s v="03-6402-5301"/>
    <m/>
    <s v="全国信用協同組合連合会 千葉DC"/>
    <s v="108-8515"/>
    <s v="千葉県白井市桜台1-2"/>
    <s v="IT・DX推進部くみれんネットグループ"/>
    <s v="047-492-7311"/>
    <m/>
    <n v="5"/>
    <s v="年"/>
    <m/>
    <n v="1"/>
    <n v="56400"/>
    <n v="56400"/>
    <d v="2024-12-01T00:00:00"/>
    <d v="2024-12-01T00:00:00"/>
    <s v="～"/>
    <d v="2029-11-30T00:00:00"/>
  </r>
  <r>
    <x v="92"/>
    <s v="映像・ＰＲＯ部コラボ（営業）"/>
    <s v="遠藤"/>
    <s v="ＦＳ総括部"/>
    <s v="首都圏２部１課"/>
    <s v="全国信用協同組合連合会 千葉DC"/>
    <s v="108-8515"/>
    <s v="千葉県"/>
    <s v="白井市桜台1-2"/>
    <s v="IT・DX推進部くみれんネットグループ"/>
    <s v="ご担当者"/>
    <s v="047-492-7311"/>
    <m/>
    <s v="パナソニックEWネットワークス株式会社"/>
    <s v="105-0021"/>
    <s v="東京都港区東新橋2-12-7　住友東新橋ビル2号館4F"/>
    <s v="ソリューションサポート部"/>
    <s v="03-6402-5301"/>
    <m/>
    <s v="全国信用協同組合連合会 千葉DC"/>
    <s v="108-8515"/>
    <s v="千葉県白井市桜台1-2"/>
    <s v="IT・DX推進部くみれんネットグループ"/>
    <s v="047-492-7311"/>
    <m/>
    <n v="5"/>
    <s v="年"/>
    <m/>
    <n v="1"/>
    <n v="56400"/>
    <n v="56400"/>
    <d v="2024-12-01T00:00:00"/>
    <d v="2024-12-01T00:00:00"/>
    <s v="～"/>
    <d v="2029-11-30T00:00:00"/>
  </r>
  <r>
    <x v="92"/>
    <s v="映像・ＰＲＯ部コラボ（営業）"/>
    <s v="遠藤"/>
    <s v="ＦＳ総括部"/>
    <s v="首都圏２部１課"/>
    <s v="全国信用協同組合連合会 千葉DC"/>
    <s v="108-8515"/>
    <s v="千葉県"/>
    <s v="白井市桜台1-2"/>
    <s v="IT・DX推進部くみれんネットグループ"/>
    <s v="ご担当者"/>
    <s v="047-492-7311"/>
    <m/>
    <s v="パナソニックEWネットワークス株式会社"/>
    <s v="105-0021"/>
    <s v="東京都港区東新橋2-12-7　住友東新橋ビル2号館4F"/>
    <s v="ソリューションサポート部"/>
    <s v="03-6402-5301"/>
    <m/>
    <s v="全国信用協同組合連合会 千葉DC"/>
    <s v="108-8515"/>
    <s v="千葉県白井市桜台1-2"/>
    <s v="IT・DX推進部くみれんネットグループ"/>
    <s v="047-492-7311"/>
    <m/>
    <n v="5"/>
    <s v="年"/>
    <m/>
    <n v="1"/>
    <n v="56400"/>
    <n v="56400"/>
    <d v="2024-12-01T00:00:00"/>
    <d v="2024-12-01T00:00:00"/>
    <s v="～"/>
    <d v="2029-11-30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31800"/>
    <n v="3180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31800"/>
    <n v="3180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31800"/>
    <n v="3180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31800"/>
    <n v="3180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31800"/>
    <n v="3180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31800"/>
    <n v="3180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60000"/>
    <n v="6000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60000"/>
    <n v="6000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60000"/>
    <n v="6000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60000"/>
    <n v="6000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60000"/>
    <n v="6000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60000"/>
    <n v="6000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60000"/>
    <n v="6000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60000"/>
    <n v="6000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60000"/>
    <n v="6000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60000"/>
    <n v="6000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60000"/>
    <n v="6000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60000"/>
    <n v="6000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388200"/>
    <n v="38820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149160"/>
    <n v="14916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149160"/>
    <n v="14916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149160"/>
    <n v="14916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149160"/>
    <n v="14916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149160"/>
    <n v="14916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149160"/>
    <n v="14916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149160"/>
    <n v="14916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149160"/>
    <n v="14916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149160"/>
    <n v="14916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149160"/>
    <n v="14916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149160"/>
    <n v="14916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149160"/>
    <n v="14916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149160"/>
    <n v="14916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149160"/>
    <n v="14916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149160"/>
    <n v="149160"/>
    <d v="2024-11-01T00:00:00"/>
    <d v="2024-09-01T00:00:00"/>
    <s v="～"/>
    <d v="2029-08-31T00:00:00"/>
  </r>
  <r>
    <x v="93"/>
    <s v="ＰＳ・中央省エネ通信担当・営８部２課"/>
    <s v="住吉"/>
    <s v="ＦＳ総括部"/>
    <s v="首都圏２部１課"/>
    <s v="株式会社NTTデータ"/>
    <s v="181-0013"/>
    <s v="東京都"/>
    <s v="三鷹市下連雀５丁目１−３４"/>
    <s v="金融第一事業部"/>
    <s v="中村　仁彦"/>
    <s v="090-6321-9704"/>
    <m/>
    <s v="NTTデータカスタマサービス株式会社"/>
    <s v="135-8178"/>
    <s v="東京都江東区豊洲3-3-9　豊洲センタービルアネックス 31F"/>
    <s v="ファシリティエンジニアリング事業部"/>
    <s v="090-2403-8744"/>
    <m/>
    <s v="株式会社NTTデータ"/>
    <s v="181-0013"/>
    <s v="東京都三鷹市下連雀５丁目１−３４"/>
    <s v="金融第一事業部"/>
    <s v="090-6321-9704"/>
    <m/>
    <n v="5"/>
    <s v="年"/>
    <m/>
    <n v="1"/>
    <n v="129000"/>
    <n v="129000"/>
    <d v="2024-11-01T00:00:00"/>
    <d v="2024-09-01T00:00:00"/>
    <s v="～"/>
    <d v="2029-08-31T00:00:00"/>
  </r>
  <r>
    <x v="94"/>
    <s v="映像・営業・九州営業部営業１"/>
    <s v="有村"/>
    <s v="ＦＳ総括部"/>
    <s v="九州部１課"/>
    <s v="都農メガソーラーファーム"/>
    <s v="889-1201"/>
    <s v="宮崎県"/>
    <s v="児湯郡都農町川北 字俵石 7681-1"/>
    <m/>
    <s v="西田さま"/>
    <s v="080-4059-8005"/>
    <m/>
    <s v="株式会社　オートメイション・テクノロジー"/>
    <s v="815-0081"/>
    <s v="福岡市南区那の川1丁目24-1九電工福岡支店ビル5F"/>
    <s v="インフラソリューション部"/>
    <s v="092-523-1700"/>
    <m/>
    <m/>
    <m/>
    <m/>
    <m/>
    <m/>
    <m/>
    <n v="3"/>
    <s v="年"/>
    <m/>
    <n v="1"/>
    <n v="25560"/>
    <n v="22320"/>
    <d v="2025-01-01T00:00:00"/>
    <d v="2025-01-31T00:00:00"/>
    <s v="～"/>
    <d v="2028-01-30T00:00:00"/>
  </r>
  <r>
    <x v="94"/>
    <s v="映像・営業・九州営業部営業１"/>
    <s v="有村"/>
    <s v="ＦＳ総括部"/>
    <s v="九州部１課"/>
    <s v="都農メガソーラーファーム"/>
    <s v="889-1201"/>
    <s v="宮崎県"/>
    <s v="児湯郡都農町川北 字俵石 7681-1"/>
    <m/>
    <s v="西田さま"/>
    <s v="080-4059-8005"/>
    <m/>
    <s v="株式会社　オートメイション・テクノロジー"/>
    <s v="815-0081"/>
    <s v="福岡市南区那の川1丁目24-1九電工福岡支店ビル5F"/>
    <s v="インフラソリューション部"/>
    <s v="092-523-1700"/>
    <m/>
    <m/>
    <m/>
    <m/>
    <m/>
    <m/>
    <m/>
    <n v="3"/>
    <s v="年"/>
    <m/>
    <n v="1"/>
    <n v="25560"/>
    <n v="22320"/>
    <d v="2025-01-01T00:00:00"/>
    <d v="2025-01-31T00:00:00"/>
    <s v="～"/>
    <d v="2028-01-30T00:00:00"/>
  </r>
  <r>
    <x v="94"/>
    <s v="映像・営業・九州営業部営業１"/>
    <s v="有村"/>
    <s v="ＦＳ総括部"/>
    <s v="九州部１課"/>
    <s v="都農メガソーラーファーム"/>
    <s v="889-1201"/>
    <s v="宮崎県"/>
    <s v="児湯郡都農町川北 字俵石 7681-1"/>
    <m/>
    <s v="西田さま"/>
    <s v="080-4059-8005"/>
    <m/>
    <s v="株式会社　オートメイション・テクノロジー"/>
    <s v="815-0081"/>
    <s v="福岡市南区那の川1丁目24-1九電工福岡支店ビル5F"/>
    <s v="インフラソリューション部"/>
    <s v="092-523-1700"/>
    <m/>
    <m/>
    <m/>
    <m/>
    <m/>
    <m/>
    <m/>
    <n v="3"/>
    <s v="年"/>
    <m/>
    <n v="1"/>
    <n v="25560"/>
    <n v="22320"/>
    <d v="2025-01-01T00:00:00"/>
    <d v="2025-01-31T00:00:00"/>
    <s v="～"/>
    <d v="2028-01-30T00:00:00"/>
  </r>
  <r>
    <x v="94"/>
    <s v="映像・営業・九州営業部営業１"/>
    <s v="有村"/>
    <s v="ＦＳ総括部"/>
    <s v="九州部１課"/>
    <s v="都農メガソーラーファーム"/>
    <s v="889-1201"/>
    <s v="宮崎県"/>
    <s v="児湯郡都農町川北 字俵石 7681-1"/>
    <m/>
    <s v="西田さま"/>
    <s v="080-4059-8005"/>
    <m/>
    <s v="株式会社　オートメイション・テクノロジー"/>
    <s v="815-0081"/>
    <s v="福岡市南区那の川1丁目24-1九電工福岡支店ビル5F"/>
    <s v="インフラソリューション部"/>
    <s v="092-523-1700"/>
    <m/>
    <m/>
    <m/>
    <m/>
    <m/>
    <m/>
    <m/>
    <n v="3"/>
    <s v="年"/>
    <m/>
    <n v="1"/>
    <n v="69840"/>
    <n v="47160"/>
    <d v="2025-01-01T00:00:00"/>
    <d v="2025-01-31T00:00:00"/>
    <s v="～"/>
    <d v="2028-01-30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18000"/>
    <n v="3180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118800"/>
    <n v="118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118800"/>
    <n v="118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118800"/>
    <n v="118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118800"/>
    <n v="118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118800"/>
    <n v="118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118800"/>
    <n v="118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21600"/>
    <n v="216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21600"/>
    <n v="216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21600"/>
    <n v="216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21600"/>
    <n v="216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21600"/>
    <n v="216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21600"/>
    <n v="216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6000"/>
    <n v="360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6000"/>
    <n v="360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6000"/>
    <n v="360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6000"/>
    <n v="360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6000"/>
    <n v="360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6000"/>
    <n v="360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6000"/>
    <n v="360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6000"/>
    <n v="360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6000"/>
    <n v="360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6000"/>
    <n v="360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6000"/>
    <n v="360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6000"/>
    <n v="360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6000"/>
    <n v="360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6000"/>
    <n v="360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6000"/>
    <n v="360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6000"/>
    <n v="360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37800"/>
    <n v="37800"/>
    <d v="2025-01-01T00:00:00"/>
    <d v="2025-01-01T00:00:00"/>
    <s v="～"/>
    <d v="2029-12-31T00:00:00"/>
  </r>
  <r>
    <x v="95"/>
    <s v="映像・営業・中日本営業部ICTSOL課"/>
    <s v="村田"/>
    <s v="ＦＳ総括部"/>
    <s v="中日本部２課"/>
    <s v="岡崎市図書館交流プラザ　りぶら"/>
    <s v="444-0059"/>
    <s v="愛知県"/>
    <s v="岡崎市康生通西４丁目７１番地"/>
    <s v="社会文化部生涯学習課"/>
    <s v="小川　正紀　　係長"/>
    <s v="0564-23-3252"/>
    <m/>
    <s v="教育産業株式会社"/>
    <s v="444-0840"/>
    <s v="愛知県岡崎市戸崎町字一丁田２９番３"/>
    <s v="三河支店　岡崎営業所"/>
    <s v="0564-53-3158"/>
    <m/>
    <s v="岡崎市図書館交流プラザ　りぶら"/>
    <s v="444-0059"/>
    <s v="愛知県岡崎市康生通西４丁目７１番地"/>
    <s v="社会文化部生涯学習課"/>
    <s v="0564-23-3252"/>
    <m/>
    <n v="5"/>
    <s v="年"/>
    <m/>
    <n v="1"/>
    <n v="64800"/>
    <n v="64800"/>
    <d v="2025-01-01T00:00:00"/>
    <d v="2025-01-01T00:00:00"/>
    <s v="～"/>
    <d v="2029-12-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277200"/>
    <n v="277200"/>
    <d v="2025-02-01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179000"/>
    <n v="179000"/>
    <d v="2025-02-02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179000"/>
    <n v="179000"/>
    <d v="2025-02-03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179000"/>
    <n v="179000"/>
    <d v="2025-02-04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179000"/>
    <n v="179000"/>
    <d v="2025-02-05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179000"/>
    <n v="179000"/>
    <d v="2025-02-06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28200"/>
    <n v="28200"/>
    <d v="2025-02-07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28200"/>
    <n v="28200"/>
    <d v="2025-02-08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28200"/>
    <n v="28200"/>
    <d v="2025-02-09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28200"/>
    <n v="28200"/>
    <d v="2025-02-10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28200"/>
    <n v="28200"/>
    <d v="2025-02-11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28200"/>
    <n v="28200"/>
    <d v="2025-02-12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28200"/>
    <n v="28200"/>
    <d v="2025-02-13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28200"/>
    <n v="28200"/>
    <d v="2025-02-14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28200"/>
    <n v="28200"/>
    <d v="2025-02-15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28200"/>
    <n v="28200"/>
    <d v="2025-02-16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28200"/>
    <n v="28200"/>
    <d v="2025-02-17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28200"/>
    <n v="28200"/>
    <d v="2025-02-18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78000"/>
    <n v="78000"/>
    <d v="2025-02-19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78000"/>
    <n v="78000"/>
    <d v="2025-02-20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78000"/>
    <n v="78000"/>
    <d v="2025-02-21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78000"/>
    <n v="78000"/>
    <d v="2025-02-22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78000"/>
    <n v="78000"/>
    <d v="2025-02-23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78000"/>
    <n v="78000"/>
    <d v="2025-02-24T00:00:00"/>
    <d v="2025-02-01T00:00:00"/>
    <s v="～"/>
    <d v="2030-01-31T00:00:00"/>
  </r>
  <r>
    <x v="96"/>
    <s v="映像・営業・西日本営業部営業1課"/>
    <s v="関川"/>
    <s v="ＦＳ総括部"/>
    <s v="首都圏２部１課"/>
    <s v="株式会社シンクロン"/>
    <s v="220-0012"/>
    <s v="神奈川県"/>
    <s v="横浜市西区みなとみらい４－３－５"/>
    <s v="総務部"/>
    <s v="後藤知弘"/>
    <s v="04-5650-2400"/>
    <m/>
    <s v="パナソニックＥＷネットワークス株式会社"/>
    <s v="105-0021"/>
    <s v="東京都港区東新橋２－１２－７"/>
    <s v="ソリューションサポート部　ソリューション保守課"/>
    <s v="03-6402-5301"/>
    <m/>
    <s v="株式会社シンクロン"/>
    <s v="220-0012"/>
    <s v="神奈川県横浜市西区みなとみらい４－３－５"/>
    <s v="総務部"/>
    <s v="04-5650-2400"/>
    <m/>
    <n v="5"/>
    <s v="年"/>
    <m/>
    <n v="1"/>
    <n v="168600"/>
    <n v="168600"/>
    <d v="2025-02-25T00:00:00"/>
    <d v="2025-02-01T00:00:00"/>
    <s v="～"/>
    <d v="2030-01-31T00:00:00"/>
  </r>
  <r>
    <x v="97"/>
    <s v="映像・営業・営業２部営業１課"/>
    <s v="中村"/>
    <s v="ＦＳ総括部"/>
    <s v="首都圏２部１課"/>
    <s v="株式会社ニコン"/>
    <s v="140-8601"/>
    <s v="東京都"/>
    <s v="品川区西大井1-5-20"/>
    <s v="デジタル技術部ＩＴインフラ技術課"/>
    <s v="三枝　広治"/>
    <s v="03-3773-8842"/>
    <m/>
    <s v="埼玉田中電気株式会社"/>
    <s v="336-0026"/>
    <s v="埼玉県さいたま市南区辻1-3-18"/>
    <s v="第一営業部"/>
    <s v="048-845-6511"/>
    <m/>
    <s v="株式会社ニコン"/>
    <s v="140-8601"/>
    <s v="東京都品川区西大井1-5-20"/>
    <s v="三枝　広治"/>
    <s v="03-3773-8842"/>
    <m/>
    <n v="5"/>
    <s v="年"/>
    <m/>
    <n v="1"/>
    <n v="67200"/>
    <n v="67200"/>
    <d v="2025-02-01T00:00:00"/>
    <d v="2025-03-01T00:00:00"/>
    <s v="～"/>
    <d v="2030-02-28T00:00:00"/>
  </r>
  <r>
    <x v="97"/>
    <s v="映像・営業・営業２部営業１課"/>
    <s v="中村"/>
    <s v="ＦＳ総括部"/>
    <s v="首都圏２部１課"/>
    <s v="株式会社ニコン"/>
    <s v="140-8601"/>
    <s v="東京都"/>
    <s v="品川区西大井1-5-20"/>
    <s v="デジタル技術部ＩＴインフラ技術課"/>
    <s v="三枝　広治"/>
    <s v="03-3773-8842"/>
    <m/>
    <s v="埼玉田中電気株式会社"/>
    <s v="336-0026"/>
    <s v="埼玉県さいたま市南区辻1-3-18"/>
    <s v="第一営業部"/>
    <s v="048-845-6511"/>
    <m/>
    <s v="株式会社ニコン"/>
    <s v="140-8601"/>
    <s v="東京都品川区西大井1-5-20"/>
    <s v="三枝　広治"/>
    <s v="03-3773-8842"/>
    <m/>
    <n v="5"/>
    <s v="年"/>
    <m/>
    <n v="1"/>
    <n v="67200"/>
    <n v="67200"/>
    <d v="2025-02-01T00:00:00"/>
    <d v="2025-03-01T00:00:00"/>
    <s v="～"/>
    <d v="2030-02-28T00:00:00"/>
  </r>
  <r>
    <x v="97"/>
    <s v="映像・営業・営業２部営業１課"/>
    <s v="中村"/>
    <s v="ＦＳ総括部"/>
    <s v="首都圏２部１課"/>
    <s v="株式会社ニコン"/>
    <s v="140-8601"/>
    <s v="東京都"/>
    <s v="品川区西大井1-5-20"/>
    <s v="デジタル技術部ＩＴインフラ技術課"/>
    <s v="三枝　広治"/>
    <s v="03-3773-8842"/>
    <m/>
    <s v="埼玉田中電気株式会社"/>
    <s v="336-0026"/>
    <s v="埼玉県さいたま市南区辻1-3-18"/>
    <s v="第一営業部"/>
    <s v="048-845-6511"/>
    <m/>
    <s v="株式会社ニコン"/>
    <s v="140-8601"/>
    <s v="東京都品川区西大井1-5-20"/>
    <s v="三枝　広治"/>
    <s v="03-3773-8842"/>
    <m/>
    <n v="5"/>
    <s v="年"/>
    <m/>
    <n v="1"/>
    <n v="67200"/>
    <n v="67200"/>
    <d v="2025-02-01T00:00:00"/>
    <d v="2025-03-01T00:00:00"/>
    <s v="～"/>
    <d v="2030-02-28T00:00:00"/>
  </r>
  <r>
    <x v="97"/>
    <s v="映像・営業・営業２部営業１課"/>
    <s v="中村"/>
    <s v="ＦＳ総括部"/>
    <s v="首都圏２部１課"/>
    <s v="株式会社ニコン"/>
    <s v="140-8601"/>
    <s v="東京都"/>
    <s v="品川区西大井1-5-20"/>
    <s v="デジタル技術部ＩＴインフラ技術課"/>
    <s v="三枝　広治"/>
    <s v="03-3773-8842"/>
    <m/>
    <s v="埼玉田中電気株式会社"/>
    <s v="336-0026"/>
    <s v="埼玉県さいたま市南区辻1-3-18"/>
    <s v="第一営業部"/>
    <s v="048-845-6511"/>
    <m/>
    <s v="株式会社ニコン"/>
    <s v="140-8601"/>
    <s v="東京都品川区西大井1-5-20"/>
    <s v="三枝　広治"/>
    <s v="03-3773-8842"/>
    <m/>
    <n v="5"/>
    <s v="年"/>
    <m/>
    <n v="1"/>
    <n v="67200"/>
    <n v="67200"/>
    <d v="2025-02-01T00:00:00"/>
    <d v="2025-03-01T00:00:00"/>
    <s v="～"/>
    <d v="2030-02-28T00:00:00"/>
  </r>
  <r>
    <x v="97"/>
    <s v="映像・営業・営業２部営業１課"/>
    <s v="中村"/>
    <s v="ＦＳ総括部"/>
    <s v="首都圏２部１課"/>
    <s v="株式会社ニコン"/>
    <s v="140-8601"/>
    <s v="東京都"/>
    <s v="品川区西大井1-5-20"/>
    <s v="デジタル技術部ＩＴインフラ技術課"/>
    <s v="三枝　広治"/>
    <s v="03-3773-8842"/>
    <m/>
    <s v="埼玉田中電気株式会社"/>
    <s v="336-0026"/>
    <s v="埼玉県さいたま市南区辻1-3-18"/>
    <s v="第一営業部"/>
    <s v="048-845-6511"/>
    <m/>
    <s v="株式会社ニコン"/>
    <s v="140-8601"/>
    <s v="東京都品川区西大井1-5-20"/>
    <s v="三枝　広治"/>
    <s v="03-3773-8842"/>
    <m/>
    <n v="5"/>
    <s v="年"/>
    <m/>
    <n v="1"/>
    <n v="67200"/>
    <n v="67200"/>
    <d v="2025-02-01T00:00:00"/>
    <d v="2025-03-01T00:00:00"/>
    <s v="～"/>
    <d v="2030-02-28T00:00:00"/>
  </r>
  <r>
    <x v="97"/>
    <s v="映像・営業・営業２部営業１課"/>
    <s v="中村"/>
    <s v="ＦＳ総括部"/>
    <s v="首都圏２部１課"/>
    <s v="株式会社ニコン"/>
    <s v="140-8601"/>
    <s v="東京都"/>
    <s v="品川区西大井1-5-20"/>
    <s v="デジタル技術部ＩＴインフラ技術課"/>
    <s v="三枝　広治"/>
    <s v="03-3773-8842"/>
    <m/>
    <s v="埼玉田中電気株式会社"/>
    <s v="336-0026"/>
    <s v="埼玉県さいたま市南区辻1-3-18"/>
    <s v="第一営業部"/>
    <s v="048-845-6511"/>
    <m/>
    <s v="株式会社ニコン"/>
    <s v="140-8601"/>
    <s v="東京都品川区西大井1-5-20"/>
    <s v="三枝　広治"/>
    <s v="03-3773-8842"/>
    <m/>
    <n v="5"/>
    <s v="年"/>
    <m/>
    <n v="1"/>
    <n v="67200"/>
    <n v="67200"/>
    <d v="2025-02-01T00:00:00"/>
    <d v="2025-03-01T00:00:00"/>
    <s v="～"/>
    <d v="2030-02-28T00:00:00"/>
  </r>
  <r>
    <x v="97"/>
    <s v="映像・営業・営業２部営業１課"/>
    <s v="中村"/>
    <s v="ＦＳ総括部"/>
    <s v="首都圏２部１課"/>
    <s v="株式会社ニコン"/>
    <s v="140-8601"/>
    <s v="東京都"/>
    <s v="品川区西大井1-5-20"/>
    <s v="デジタル技術部ＩＴインフラ技術課"/>
    <s v="三枝　広治"/>
    <s v="03-3773-8842"/>
    <m/>
    <s v="埼玉田中電気株式会社"/>
    <s v="336-0026"/>
    <s v="埼玉県さいたま市南区辻1-3-18"/>
    <s v="第一営業部"/>
    <s v="048-845-6511"/>
    <m/>
    <s v="株式会社ニコン"/>
    <s v="140-8601"/>
    <s v="東京都品川区西大井1-5-20"/>
    <s v="三枝　広治"/>
    <s v="03-3773-8842"/>
    <m/>
    <n v="5"/>
    <s v="年"/>
    <m/>
    <n v="1"/>
    <n v="67200"/>
    <n v="67200"/>
    <d v="2025-02-01T00:00:00"/>
    <d v="2025-03-01T00:00:00"/>
    <s v="～"/>
    <d v="2030-02-28T00:00:00"/>
  </r>
  <r>
    <x v="97"/>
    <s v="映像・営業・営業２部営業１課"/>
    <s v="中村"/>
    <s v="ＦＳ総括部"/>
    <s v="首都圏２部１課"/>
    <s v="株式会社ニコン"/>
    <s v="140-8601"/>
    <s v="東京都"/>
    <s v="品川区西大井1-5-20"/>
    <s v="デジタル技術部ＩＴインフラ技術課"/>
    <s v="三枝　広治"/>
    <s v="03-3773-8842"/>
    <m/>
    <s v="埼玉田中電気株式会社"/>
    <s v="336-0026"/>
    <s v="埼玉県さいたま市南区辻1-3-18"/>
    <s v="第一営業部"/>
    <s v="048-845-6511"/>
    <m/>
    <s v="株式会社ニコン"/>
    <s v="140-8601"/>
    <s v="東京都品川区西大井1-5-20"/>
    <s v="三枝　広治"/>
    <s v="03-3773-8842"/>
    <m/>
    <n v="5"/>
    <s v="年"/>
    <m/>
    <n v="1"/>
    <n v="67200"/>
    <n v="67200"/>
    <d v="2025-02-01T00:00:00"/>
    <d v="2025-03-01T00:00:00"/>
    <s v="～"/>
    <d v="2030-02-28T00:00:00"/>
  </r>
  <r>
    <x v="97"/>
    <s v="映像・営業・営業２部営業１課"/>
    <s v="中村"/>
    <s v="ＦＳ総括部"/>
    <s v="首都圏２部１課"/>
    <s v="株式会社ニコン"/>
    <s v="140-8601"/>
    <s v="東京都"/>
    <s v="品川区西大井1-5-20"/>
    <s v="デジタル技術部ＩＴインフラ技術課"/>
    <s v="三枝　広治"/>
    <s v="03-3773-8842"/>
    <m/>
    <s v="埼玉田中電気株式会社"/>
    <s v="336-0026"/>
    <s v="埼玉県さいたま市南区辻1-3-18"/>
    <s v="第一営業部"/>
    <s v="048-845-6511"/>
    <m/>
    <s v="株式会社ニコン"/>
    <s v="140-8601"/>
    <s v="東京都品川区西大井1-5-20"/>
    <s v="三枝　広治"/>
    <s v="03-3773-8842"/>
    <m/>
    <n v="5"/>
    <s v="年"/>
    <m/>
    <n v="1"/>
    <n v="268800"/>
    <n v="268800"/>
    <d v="2025-02-01T00:00:00"/>
    <d v="2025-03-01T00:00:00"/>
    <s v="～"/>
    <d v="2030-02-28T00:00:00"/>
  </r>
  <r>
    <x v="98"/>
    <s v="映像・営業・営業２部営業１課"/>
    <s v="中村"/>
    <s v="ＦＳ総括部"/>
    <s v="首都圏２部１課"/>
    <s v="株式会社ニコン"/>
    <s v="140-8601"/>
    <s v="東京都"/>
    <s v="品川区西大井1-5-20"/>
    <s v="デジタル技術部ＩＴインフラ技術課"/>
    <s v="三枝　広治"/>
    <s v="03-3773-8842"/>
    <m/>
    <s v="埼玉田中電気株式会社"/>
    <s v="336-0026"/>
    <s v="埼玉県さいたま市南区辻1-3-18"/>
    <s v="第一営業部"/>
    <s v="048-845-6511"/>
    <m/>
    <s v="株式会社ニコン"/>
    <s v="140-8601"/>
    <s v="東京都品川区西大井1-5-20"/>
    <s v="三枝　広治"/>
    <s v="03-3773-8842"/>
    <m/>
    <n v="5"/>
    <s v="年"/>
    <m/>
    <n v="1"/>
    <n v="67200"/>
    <n v="67200"/>
    <d v="2025-02-01T00:00:00"/>
    <d v="2025-03-01T00:00:00"/>
    <s v="～"/>
    <d v="2030-02-28T00:00:00"/>
  </r>
  <r>
    <x v="98"/>
    <s v="映像・営業・営業２部営業１課"/>
    <s v="中村"/>
    <s v="ＦＳ総括部"/>
    <s v="首都圏２部１課"/>
    <s v="株式会社ニコン"/>
    <s v="140-8601"/>
    <s v="東京都"/>
    <s v="品川区西大井1-5-20"/>
    <s v="デジタル技術部ＩＴインフラ技術課"/>
    <s v="三枝　広治"/>
    <s v="03-3773-8842"/>
    <m/>
    <s v="埼玉田中電気株式会社"/>
    <s v="336-0026"/>
    <s v="埼玉県さいたま市南区辻1-3-18"/>
    <s v="第一営業部"/>
    <s v="048-845-6511"/>
    <m/>
    <s v="株式会社ニコン"/>
    <s v="140-8601"/>
    <s v="東京都品川区西大井1-5-20"/>
    <s v="三枝　広治"/>
    <s v="03-3773-8842"/>
    <m/>
    <n v="5"/>
    <s v="年"/>
    <m/>
    <n v="1"/>
    <n v="37800"/>
    <n v="37800"/>
    <d v="2025-02-01T00:00:00"/>
    <d v="2025-03-01T00:00:00"/>
    <s v="～"/>
    <d v="2030-02-28T00:00:00"/>
  </r>
  <r>
    <x v="98"/>
    <s v="映像・営業・営業２部営業１課"/>
    <s v="中村"/>
    <s v="ＦＳ総括部"/>
    <s v="首都圏２部１課"/>
    <s v="株式会社ニコン"/>
    <s v="140-8601"/>
    <s v="東京都"/>
    <s v="品川区西大井1-5-20"/>
    <s v="デジタル技術部ＩＴインフラ技術課"/>
    <s v="三枝　広治"/>
    <s v="03-3773-8842"/>
    <m/>
    <s v="埼玉田中電気株式会社"/>
    <s v="336-0026"/>
    <s v="埼玉県さいたま市南区辻1-3-18"/>
    <s v="第一営業部"/>
    <s v="048-845-6511"/>
    <m/>
    <s v="株式会社ニコン"/>
    <s v="140-8601"/>
    <s v="東京都品川区西大井1-5-20"/>
    <s v="三枝　広治"/>
    <s v="03-3773-8842"/>
    <m/>
    <n v="5"/>
    <s v="年"/>
    <m/>
    <n v="1"/>
    <n v="37800"/>
    <n v="37800"/>
    <d v="2025-02-01T00:00:00"/>
    <d v="2025-03-01T00:00:00"/>
    <s v="～"/>
    <d v="2030-02-28T00:00:00"/>
  </r>
  <r>
    <x v="98"/>
    <s v="映像・営業・営業２部営業１課"/>
    <s v="中村"/>
    <s v="ＦＳ総括部"/>
    <s v="首都圏２部１課"/>
    <s v="株式会社ニコン"/>
    <s v="140-8601"/>
    <s v="東京都"/>
    <s v="品川区西大井1-5-20"/>
    <s v="デジタル技術部ＩＴインフラ技術課"/>
    <s v="三枝　広治"/>
    <s v="03-3773-8842"/>
    <m/>
    <s v="埼玉田中電気株式会社"/>
    <s v="336-0026"/>
    <s v="埼玉県さいたま市南区辻1-3-18"/>
    <s v="第一営業部"/>
    <s v="048-845-6511"/>
    <m/>
    <s v="株式会社ニコン"/>
    <s v="140-8601"/>
    <s v="東京都品川区西大井1-5-20"/>
    <s v="三枝　広治"/>
    <s v="03-3773-8842"/>
    <m/>
    <n v="5"/>
    <s v="年"/>
    <m/>
    <n v="1"/>
    <n v="37800"/>
    <n v="37800"/>
    <d v="2025-02-01T00:00:00"/>
    <d v="2025-03-01T00:00:00"/>
    <s v="～"/>
    <d v="2030-02-28T00:00:00"/>
  </r>
  <r>
    <x v="98"/>
    <s v="映像・営業・営業２部営業１課"/>
    <s v="中村"/>
    <s v="ＦＳ総括部"/>
    <s v="首都圏２部１課"/>
    <s v="株式会社ニコン"/>
    <s v="140-8601"/>
    <s v="東京都"/>
    <s v="品川区西大井1-5-20"/>
    <s v="デジタル技術部ＩＴインフラ技術課"/>
    <s v="三枝　広治"/>
    <s v="03-3773-8842"/>
    <m/>
    <s v="埼玉田中電気株式会社"/>
    <s v="336-0026"/>
    <s v="埼玉県さいたま市南区辻1-3-18"/>
    <s v="第一営業部"/>
    <s v="048-845-6511"/>
    <m/>
    <s v="株式会社ニコン"/>
    <s v="140-8601"/>
    <s v="東京都品川区西大井1-5-20"/>
    <s v="三枝　広治"/>
    <s v="03-3773-8842"/>
    <m/>
    <n v="5"/>
    <s v="年"/>
    <m/>
    <n v="1"/>
    <n v="37800"/>
    <n v="37800"/>
    <d v="2025-02-01T00:00:00"/>
    <d v="2025-03-01T00:00:00"/>
    <s v="～"/>
    <d v="2030-02-28T00:00:00"/>
  </r>
  <r>
    <x v="98"/>
    <s v="映像・営業・営業２部営業１課"/>
    <s v="中村"/>
    <s v="ＦＳ総括部"/>
    <s v="首都圏２部１課"/>
    <s v="株式会社ニコン"/>
    <s v="140-8601"/>
    <s v="東京都"/>
    <s v="品川区西大井1-5-20"/>
    <s v="デジタル技術部ＩＴインフラ技術課"/>
    <s v="三枝　広治"/>
    <s v="03-3773-8842"/>
    <m/>
    <s v="埼玉田中電気株式会社"/>
    <s v="336-0026"/>
    <s v="埼玉県さいたま市南区辻1-3-18"/>
    <s v="第一営業部"/>
    <s v="048-845-6511"/>
    <m/>
    <s v="株式会社ニコン"/>
    <s v="140-8601"/>
    <s v="東京都品川区西大井1-5-20"/>
    <s v="三枝　広治"/>
    <s v="03-3773-8842"/>
    <m/>
    <n v="5"/>
    <s v="年"/>
    <m/>
    <n v="1"/>
    <n v="37800"/>
    <n v="37800"/>
    <d v="2025-02-01T00:00:00"/>
    <d v="2025-03-01T00:00:00"/>
    <s v="～"/>
    <d v="2030-02-28T00:00:00"/>
  </r>
  <r>
    <x v="98"/>
    <s v="映像・営業・営業２部営業１課"/>
    <s v="中村"/>
    <s v="ＦＳ総括部"/>
    <s v="首都圏２部１課"/>
    <s v="株式会社ニコン"/>
    <s v="140-8601"/>
    <s v="東京都"/>
    <s v="品川区西大井1-5-20"/>
    <s v="デジタル技術部ＩＴインフラ技術課"/>
    <s v="三枝　広治"/>
    <s v="03-3773-8842"/>
    <m/>
    <s v="埼玉田中電気株式会社"/>
    <s v="336-0026"/>
    <s v="埼玉県さいたま市南区辻1-3-18"/>
    <s v="第一営業部"/>
    <s v="048-845-6511"/>
    <m/>
    <s v="株式会社ニコン"/>
    <s v="140-8601"/>
    <s v="東京都品川区西大井1-5-20"/>
    <s v="三枝　広治"/>
    <s v="03-3773-8842"/>
    <m/>
    <n v="5"/>
    <s v="年"/>
    <m/>
    <n v="1"/>
    <n v="37800"/>
    <n v="37800"/>
    <d v="2025-02-01T00:00:00"/>
    <d v="2025-03-01T00:00:00"/>
    <s v="～"/>
    <d v="2030-02-28T00:00:00"/>
  </r>
  <r>
    <x v="98"/>
    <s v="映像・営業・営業２部営業１課"/>
    <s v="中村"/>
    <s v="ＦＳ総括部"/>
    <s v="首都圏２部１課"/>
    <s v="株式会社ニコン"/>
    <s v="140-8601"/>
    <s v="東京都"/>
    <s v="品川区西大井1-5-20"/>
    <s v="デジタル技術部ＩＴインフラ技術課"/>
    <s v="三枝　広治"/>
    <s v="03-3773-8842"/>
    <m/>
    <s v="埼玉田中電気株式会社"/>
    <s v="336-0026"/>
    <s v="埼玉県さいたま市南区辻1-3-18"/>
    <s v="第一営業部"/>
    <s v="048-845-6511"/>
    <m/>
    <s v="株式会社ニコン"/>
    <s v="140-8601"/>
    <s v="東京都品川区西大井1-5-20"/>
    <s v="三枝　広治"/>
    <s v="03-3773-8842"/>
    <m/>
    <n v="5"/>
    <s v="年"/>
    <m/>
    <n v="1"/>
    <n v="136800"/>
    <n v="136800"/>
    <d v="2025-02-01T00:00:00"/>
    <d v="2025-03-01T00:00:00"/>
    <s v="～"/>
    <d v="2030-02-28T00:00:00"/>
  </r>
  <r>
    <x v="99"/>
    <s v="映像・営業・営業２部営業１課"/>
    <s v="中村"/>
    <s v="ＦＳ総括部"/>
    <s v="首都圏２部１課"/>
    <s v="株式会社ニコン"/>
    <s v="140-8601"/>
    <s v="東京都"/>
    <s v="品川区西大井1-5-20"/>
    <s v="デジタル技術部ＩＴインフラ技術課"/>
    <s v="三枝　広治"/>
    <s v="03-3773-8842"/>
    <m/>
    <s v="埼玉田中電気株式会社"/>
    <s v="336-0026"/>
    <s v="埼玉県さいたま市南区辻1-3-18"/>
    <s v="第一営業部"/>
    <s v="048-845-6511"/>
    <m/>
    <s v="株式会社ニコン"/>
    <s v="140-8601"/>
    <s v="東京都品川区西大井1-5-20"/>
    <s v="三枝　広治"/>
    <s v="03-3773-8842"/>
    <m/>
    <n v="5"/>
    <s v="年"/>
    <m/>
    <n v="1"/>
    <n v="37800"/>
    <n v="37800"/>
    <d v="2025-02-01T00:00:00"/>
    <d v="2025-03-01T00:00:00"/>
    <s v="～"/>
    <d v="2030-02-28T00:00:00"/>
  </r>
  <r>
    <x v="99"/>
    <s v="映像・営業・営業２部営業１課"/>
    <s v="中村"/>
    <s v="ＦＳ総括部"/>
    <s v="首都圏２部１課"/>
    <s v="株式会社ニコン"/>
    <s v="140-8601"/>
    <s v="東京都"/>
    <s v="品川区西大井1-5-20"/>
    <s v="デジタル技術部ＩＴインフラ技術課"/>
    <s v="三枝　広治"/>
    <s v="03-3773-8842"/>
    <m/>
    <s v="埼玉田中電気株式会社"/>
    <s v="336-0026"/>
    <s v="埼玉県さいたま市南区辻1-3-18"/>
    <s v="第一営業部"/>
    <s v="048-845-6511"/>
    <m/>
    <s v="株式会社ニコン"/>
    <s v="140-8601"/>
    <s v="東京都品川区西大井1-5-20"/>
    <s v="三枝　広治"/>
    <s v="03-3773-8842"/>
    <m/>
    <n v="5"/>
    <s v="年"/>
    <m/>
    <n v="1"/>
    <n v="37800"/>
    <n v="37800"/>
    <d v="2025-02-01T00:00:00"/>
    <d v="2025-03-01T00:00:00"/>
    <s v="～"/>
    <d v="2030-02-28T00:00:00"/>
  </r>
  <r>
    <x v="99"/>
    <s v="映像・営業・営業２部営業１課"/>
    <s v="中村"/>
    <s v="ＦＳ総括部"/>
    <s v="首都圏２部１課"/>
    <s v="株式会社ニコン"/>
    <s v="140-8601"/>
    <s v="東京都"/>
    <s v="品川区西大井1-5-20"/>
    <s v="デジタル技術部ＩＴインフラ技術課"/>
    <s v="三枝　広治"/>
    <s v="03-3773-8842"/>
    <m/>
    <s v="埼玉田中電気株式会社"/>
    <s v="336-0026"/>
    <s v="埼玉県さいたま市南区辻1-3-18"/>
    <s v="第一営業部"/>
    <s v="048-845-6511"/>
    <m/>
    <s v="株式会社ニコン"/>
    <s v="140-8601"/>
    <s v="東京都品川区西大井1-5-20"/>
    <s v="三枝　広治"/>
    <s v="03-3773-8842"/>
    <m/>
    <n v="5"/>
    <s v="年"/>
    <m/>
    <n v="1"/>
    <n v="37800"/>
    <n v="37800"/>
    <d v="2025-02-01T00:00:00"/>
    <d v="2025-03-01T00:00:00"/>
    <s v="～"/>
    <d v="2030-02-28T00:00:00"/>
  </r>
  <r>
    <x v="99"/>
    <s v="映像・営業・営業２部営業１課"/>
    <s v="中村"/>
    <s v="ＦＳ総括部"/>
    <s v="首都圏２部１課"/>
    <s v="株式会社ニコン"/>
    <s v="140-8601"/>
    <s v="東京都"/>
    <s v="品川区西大井1-5-20"/>
    <s v="デジタル技術部ＩＴインフラ技術課"/>
    <s v="三枝　広治"/>
    <s v="03-3773-8842"/>
    <m/>
    <s v="埼玉田中電気株式会社"/>
    <s v="336-0026"/>
    <s v="埼玉県さいたま市南区辻1-3-18"/>
    <s v="第一営業部"/>
    <s v="048-845-6511"/>
    <m/>
    <s v="株式会社ニコン"/>
    <s v="140-8601"/>
    <s v="東京都品川区西大井1-5-20"/>
    <s v="三枝　広治"/>
    <s v="03-3773-8842"/>
    <m/>
    <n v="5"/>
    <s v="年"/>
    <m/>
    <n v="1"/>
    <n v="97200"/>
    <n v="97200"/>
    <d v="2025-02-01T00:00:00"/>
    <d v="2025-03-01T00:00:00"/>
    <s v="～"/>
    <d v="2030-02-28T00:00:00"/>
  </r>
  <r>
    <x v="100"/>
    <s v="映像・営業・九州営業部営業１"/>
    <s v="有村"/>
    <s v="ＦＳ総括部"/>
    <s v="九州部１課"/>
    <s v="株式会社九電工"/>
    <s v="869-1213"/>
    <s v="熊本県"/>
    <s v="菊池郡大津町古城 四番東原968-29"/>
    <s v="熊本支店　電気技術部"/>
    <s v="赤峯　裕史"/>
    <s v="080-4102-6552"/>
    <m/>
    <s v="株式会社　オートメイション・テクノロジー"/>
    <s v="815-0081"/>
    <s v="福岡市南区那の川1丁目24-1九電工福岡支店ビル5F"/>
    <s v="インフラソリューション部"/>
    <s v="092-523-1700"/>
    <m/>
    <s v="株式会社九電工"/>
    <s v="869-1213"/>
    <s v="熊本県菊池郡大津町古城 四番東原968-29"/>
    <s v="赤峯　裕史"/>
    <s v="080-4102-6552"/>
    <m/>
    <n v="5"/>
    <s v="年"/>
    <m/>
    <n v="1"/>
    <n v="36000"/>
    <n v="36000"/>
    <d v="2025-03-01T00:00:00"/>
    <d v="2025-04-01T00:00:00"/>
    <s v="～"/>
    <d v="2030-03-31T00:00:00"/>
  </r>
  <r>
    <x v="100"/>
    <s v="映像・営業・九州営業部営業１"/>
    <s v="有村"/>
    <s v="ＦＳ総括部"/>
    <s v="九州部１課"/>
    <s v="株式会社九電工"/>
    <s v="869-1213"/>
    <s v="熊本県"/>
    <s v="菊池郡大津町古城 四番東原968-29"/>
    <s v="熊本支店　電気技術部"/>
    <s v="赤峯　裕史"/>
    <s v="080-4102-6552"/>
    <m/>
    <s v="株式会社　オートメイション・テクノロジー"/>
    <s v="815-0081"/>
    <s v="福岡市南区那の川1丁目24-1九電工福岡支店ビル5F"/>
    <s v="インフラソリューション部"/>
    <s v="092-523-1700"/>
    <m/>
    <s v="株式会社九電工"/>
    <s v="869-1213"/>
    <s v="熊本県菊池郡大津町古城 四番東原968-29"/>
    <s v="赤峯　裕史"/>
    <s v="080-4102-6552"/>
    <m/>
    <n v="5"/>
    <s v="年"/>
    <m/>
    <n v="1"/>
    <n v="36000"/>
    <n v="36000"/>
    <d v="2025-03-01T00:00:00"/>
    <d v="2025-04-01T00:00:00"/>
    <s v="～"/>
    <d v="2030-03-31T00:00:00"/>
  </r>
  <r>
    <x v="100"/>
    <s v="映像・営業・九州営業部営業１"/>
    <s v="有村"/>
    <s v="ＦＳ総括部"/>
    <s v="九州部１課"/>
    <s v="株式会社九電工"/>
    <s v="869-1213"/>
    <s v="熊本県"/>
    <s v="菊池郡大津町古城 四番東原968-29"/>
    <s v="熊本支店　電気技術部"/>
    <s v="赤峯　裕史"/>
    <s v="080-4102-6552"/>
    <m/>
    <s v="株式会社　オートメイション・テクノロジー"/>
    <s v="815-0081"/>
    <s v="福岡市南区那の川1丁目24-1九電工福岡支店ビル5F"/>
    <s v="インフラソリューション部"/>
    <s v="092-523-1700"/>
    <m/>
    <s v="株式会社九電工"/>
    <s v="869-1213"/>
    <s v="熊本県菊池郡大津町古城 四番東原968-29"/>
    <s v="赤峯　裕史"/>
    <s v="080-4102-6552"/>
    <m/>
    <n v="5"/>
    <s v="年"/>
    <m/>
    <n v="1"/>
    <n v="36000"/>
    <n v="36000"/>
    <d v="2025-03-01T00:00:00"/>
    <d v="2025-04-01T00:00:00"/>
    <s v="～"/>
    <d v="2030-03-31T00:00:00"/>
  </r>
  <r>
    <x v="100"/>
    <s v="映像・営業・九州営業部営業１"/>
    <s v="有村"/>
    <s v="ＦＳ総括部"/>
    <s v="九州部１課"/>
    <s v="株式会社九電工"/>
    <s v="869-1213"/>
    <s v="熊本県"/>
    <s v="菊池郡大津町古城 四番東原968-29"/>
    <s v="熊本支店　電気技術部"/>
    <s v="赤峯　裕史"/>
    <s v="080-4102-6552"/>
    <m/>
    <s v="株式会社　オートメイション・テクノロジー"/>
    <s v="815-0081"/>
    <s v="福岡市南区那の川1丁目24-1九電工福岡支店ビル5F"/>
    <s v="インフラソリューション部"/>
    <s v="092-523-1700"/>
    <m/>
    <s v="株式会社九電工"/>
    <s v="869-1213"/>
    <s v="熊本県菊池郡大津町古城 四番東原968-29"/>
    <s v="赤峯　裕史"/>
    <s v="080-4102-6552"/>
    <m/>
    <n v="5"/>
    <s v="年"/>
    <m/>
    <n v="1"/>
    <n v="36000"/>
    <n v="36000"/>
    <d v="2025-03-01T00:00:00"/>
    <d v="2025-04-01T00:00:00"/>
    <s v="～"/>
    <d v="2030-03-31T00:00:00"/>
  </r>
  <r>
    <x v="100"/>
    <s v="映像・営業・九州営業部営業１"/>
    <s v="有村"/>
    <s v="ＦＳ総括部"/>
    <s v="九州部１課"/>
    <s v="株式会社九電工"/>
    <s v="869-1213"/>
    <s v="熊本県"/>
    <s v="菊池郡大津町古城 四番東原968-29"/>
    <s v="熊本支店　電気技術部"/>
    <s v="赤峯　裕史"/>
    <s v="080-4102-6552"/>
    <m/>
    <s v="株式会社　オートメイション・テクノロジー"/>
    <s v="815-0081"/>
    <s v="福岡市南区那の川1丁目24-1九電工福岡支店ビル5F"/>
    <s v="インフラソリューション部"/>
    <s v="092-523-1700"/>
    <m/>
    <s v="株式会社九電工"/>
    <s v="869-1213"/>
    <s v="熊本県菊池郡大津町古城 四番東原968-29"/>
    <s v="赤峯　裕史"/>
    <s v="080-4102-6552"/>
    <m/>
    <n v="5"/>
    <s v="年"/>
    <m/>
    <n v="1"/>
    <n v="36000"/>
    <n v="36000"/>
    <d v="2025-03-01T00:00:00"/>
    <d v="2025-04-01T00:00:00"/>
    <s v="～"/>
    <d v="2030-03-31T00:00:00"/>
  </r>
  <r>
    <x v="100"/>
    <s v="映像・営業・九州営業部営業１"/>
    <s v="有村"/>
    <s v="ＦＳ総括部"/>
    <s v="九州部１課"/>
    <s v="株式会社九電工"/>
    <s v="869-1213"/>
    <s v="熊本県"/>
    <s v="菊池郡大津町古城 四番東原968-29"/>
    <s v="熊本支店　電気技術部"/>
    <s v="赤峯　裕史"/>
    <s v="080-4102-6552"/>
    <m/>
    <s v="株式会社　オートメイション・テクノロジー"/>
    <s v="815-0081"/>
    <s v="福岡市南区那の川1丁目24-1九電工福岡支店ビル5F"/>
    <s v="インフラソリューション部"/>
    <s v="092-523-1700"/>
    <m/>
    <s v="株式会社九電工"/>
    <s v="869-1213"/>
    <s v="熊本県菊池郡大津町古城 四番東原968-29"/>
    <s v="赤峯　裕史"/>
    <s v="080-4102-6552"/>
    <m/>
    <n v="5"/>
    <s v="年"/>
    <m/>
    <n v="1"/>
    <n v="36000"/>
    <n v="36000"/>
    <d v="2025-03-01T00:00:00"/>
    <d v="2025-04-01T00:00:00"/>
    <s v="～"/>
    <d v="2030-03-31T00:00:00"/>
  </r>
  <r>
    <x v="100"/>
    <s v="映像・営業・九州営業部営業１"/>
    <s v="有村"/>
    <s v="ＦＳ総括部"/>
    <s v="九州部１課"/>
    <s v="株式会社九電工"/>
    <s v="869-1213"/>
    <s v="熊本県"/>
    <s v="菊池郡大津町古城 四番東原968-29"/>
    <s v="熊本支店　電気技術部"/>
    <s v="赤峯　裕史"/>
    <s v="080-4102-6552"/>
    <m/>
    <s v="株式会社　オートメイション・テクノロジー"/>
    <s v="815-0081"/>
    <s v="福岡市南区那の川1丁目24-1九電工福岡支店ビル5F"/>
    <s v="インフラソリューション部"/>
    <s v="092-523-1700"/>
    <m/>
    <s v="株式会社九電工"/>
    <s v="869-1213"/>
    <s v="熊本県菊池郡大津町古城 四番東原968-29"/>
    <s v="赤峯　裕史"/>
    <s v="080-4102-6552"/>
    <m/>
    <n v="5"/>
    <s v="年"/>
    <m/>
    <n v="1"/>
    <n v="124800"/>
    <n v="124800"/>
    <d v="2025-03-01T00:00:00"/>
    <d v="2025-04-01T00:00:00"/>
    <s v="～"/>
    <d v="2030-03-31T00:00:00"/>
  </r>
  <r>
    <x v="101"/>
    <s v="映像・ＰＲＯ部コラボ（営業）"/>
    <s v="遠藤"/>
    <s v="ＦＳ総括部"/>
    <s v="首都圏２部１課"/>
    <s v="株式会社トイズファクトリー"/>
    <s v="150-0002"/>
    <s v="東京都"/>
    <s v="渋谷区渋谷２－１７－５　渋谷アクシュ１９階"/>
    <s v="経営管理本部 総務・人事グループ システム担当"/>
    <s v="髙橋　昌宏"/>
    <s v="03-3400-8294"/>
    <m/>
    <s v="パナソニックＥＷネットワークス株式会社"/>
    <s v="105-8301"/>
    <s v="東京都港区東新橋１－５－１　パナソニック東京汐留ビル20階"/>
    <s v="事業インフラ営業所"/>
    <s v="03-6218-1590 "/>
    <m/>
    <s v="株式会社トイズファクトリー"/>
    <s v="150-0002"/>
    <s v="東京都渋谷区渋谷２－１７－５　渋谷アクシュ１９階"/>
    <s v="髙橋　昌宏"/>
    <s v="03-3400-8294"/>
    <m/>
    <n v="5"/>
    <s v="年"/>
    <m/>
    <n v="1"/>
    <n v="124800"/>
    <n v="124800"/>
    <d v="2025-03-01T00:00:00"/>
    <d v="2025-03-28T00:00:00"/>
    <s v="～"/>
    <d v="2030-03-27T00:00:00"/>
  </r>
  <r>
    <x v="101"/>
    <s v="映像・ＰＲＯ部コラボ（営業）"/>
    <s v="遠藤"/>
    <s v="ＦＳ総括部"/>
    <s v="首都圏２部１課"/>
    <s v="株式会社トイズファクトリー"/>
    <s v="150-0002"/>
    <s v="東京都"/>
    <s v="渋谷区渋谷２－１７－５　渋谷アクシュ１９階"/>
    <s v="経営管理本部 総務・人事グループ システム担当"/>
    <s v="髙橋　昌宏"/>
    <s v="03-3400-8294"/>
    <m/>
    <s v="パナソニックＥＷネットワークス株式会社"/>
    <s v="105-8301"/>
    <s v="東京都港区東新橋１－５－１　パナソニック東京汐留ビル20階"/>
    <s v="事業インフラ営業所"/>
    <s v="03-6218-1590 "/>
    <m/>
    <s v="株式会社トイズファクトリー"/>
    <s v="150-0002"/>
    <s v="東京都渋谷区渋谷２－１７－５　渋谷アクシュ１９階"/>
    <s v="髙橋　昌宏"/>
    <s v="03-3400-8294"/>
    <m/>
    <n v="5"/>
    <s v="年"/>
    <m/>
    <n v="1"/>
    <n v="15000"/>
    <n v="15000"/>
    <d v="2025-03-01T00:00:00"/>
    <d v="2025-03-28T00:00:00"/>
    <s v="～"/>
    <d v="2030-03-27T00:00:00"/>
  </r>
  <r>
    <x v="101"/>
    <s v="映像・ＰＲＯ部コラボ（営業）"/>
    <s v="遠藤"/>
    <s v="ＦＳ総括部"/>
    <s v="首都圏２部１課"/>
    <s v="株式会社トイズファクトリー"/>
    <s v="150-0002"/>
    <s v="東京都"/>
    <s v="渋谷区渋谷２－１７－５　渋谷アクシュ１９階"/>
    <s v="経営管理本部 総務・人事グループ システム担当"/>
    <s v="髙橋　昌宏"/>
    <s v="03-3400-8294"/>
    <m/>
    <s v="パナソニックＥＷネットワークス株式会社"/>
    <s v="105-8301"/>
    <s v="東京都港区東新橋１－５－１　パナソニック東京汐留ビル20階"/>
    <s v="事業インフラ営業所"/>
    <s v="03-6218-1590 "/>
    <m/>
    <s v="株式会社トイズファクトリー"/>
    <s v="150-0002"/>
    <s v="東京都渋谷区渋谷２－１７－５　渋谷アクシュ１９階"/>
    <s v="髙橋　昌宏"/>
    <s v="03-3400-8294"/>
    <m/>
    <n v="5"/>
    <s v="年"/>
    <m/>
    <n v="1"/>
    <n v="15000"/>
    <n v="15000"/>
    <d v="2025-03-01T00:00:00"/>
    <d v="2025-03-28T00:00:00"/>
    <s v="～"/>
    <d v="2030-03-27T00:00:00"/>
  </r>
  <r>
    <x v="101"/>
    <s v="映像・ＰＲＯ部コラボ（営業）"/>
    <s v="遠藤"/>
    <s v="ＦＳ総括部"/>
    <s v="首都圏２部１課"/>
    <s v="株式会社トイズファクトリー"/>
    <s v="150-0002"/>
    <s v="東京都"/>
    <s v="渋谷区渋谷２－１７－５　渋谷アクシュ１９階"/>
    <s v="経営管理本部 総務・人事グループ システム担当"/>
    <s v="髙橋　昌宏"/>
    <s v="03-3400-8294"/>
    <m/>
    <s v="パナソニックＥＷネットワークス株式会社"/>
    <s v="105-8301"/>
    <s v="東京都港区東新橋１－５－１　パナソニック東京汐留ビル20階"/>
    <s v="事業インフラ営業所"/>
    <s v="03-6218-1590 "/>
    <m/>
    <s v="株式会社トイズファクトリー"/>
    <s v="150-0002"/>
    <s v="東京都渋谷区渋谷２－１７－５　渋谷アクシュ１９階"/>
    <s v="髙橋　昌宏"/>
    <s v="03-3400-8294"/>
    <m/>
    <n v="5"/>
    <s v="年"/>
    <m/>
    <n v="1"/>
    <n v="18600"/>
    <n v="18600"/>
    <d v="2025-03-01T00:00:00"/>
    <d v="2025-03-28T00:00:00"/>
    <s v="～"/>
    <d v="2030-03-27T00:00:00"/>
  </r>
  <r>
    <x v="101"/>
    <s v="映像・ＰＲＯ部コラボ（営業）"/>
    <s v="遠藤"/>
    <s v="ＦＳ総括部"/>
    <s v="首都圏２部１課"/>
    <s v="株式会社トイズファクトリー"/>
    <s v="150-0002"/>
    <s v="東京都"/>
    <s v="渋谷区渋谷２－１７－５　渋谷アクシュ１９階"/>
    <s v="経営管理本部 総務・人事グループ システム担当"/>
    <s v="髙橋　昌宏"/>
    <s v="03-3400-8294"/>
    <m/>
    <s v="パナソニックＥＷネットワークス株式会社"/>
    <s v="105-8301"/>
    <s v="東京都港区東新橋１－５－１　パナソニック東京汐留ビル20階"/>
    <s v="事業インフラ営業所"/>
    <s v="03-6218-1590 "/>
    <m/>
    <s v="株式会社トイズファクトリー"/>
    <s v="150-0002"/>
    <s v="東京都渋谷区渋谷２－１７－５　渋谷アクシュ１９階"/>
    <s v="髙橋　昌宏"/>
    <s v="03-3400-8294"/>
    <m/>
    <n v="5"/>
    <s v="年"/>
    <m/>
    <n v="1"/>
    <n v="18600"/>
    <n v="18600"/>
    <d v="2025-03-01T00:00:00"/>
    <d v="2025-03-28T00:00:00"/>
    <s v="～"/>
    <d v="2030-03-27T00:00:00"/>
  </r>
  <r>
    <x v="101"/>
    <s v="映像・ＰＲＯ部コラボ（営業）"/>
    <s v="遠藤"/>
    <s v="ＦＳ総括部"/>
    <s v="首都圏２部１課"/>
    <s v="株式会社トイズファクトリー"/>
    <s v="150-0002"/>
    <s v="東京都"/>
    <s v="渋谷区渋谷２－１７－５　渋谷アクシュ１９階"/>
    <s v="経営管理本部 総務・人事グループ システム担当"/>
    <s v="髙橋　昌宏"/>
    <s v="03-3400-8294"/>
    <m/>
    <s v="パナソニックＥＷネットワークス株式会社"/>
    <s v="105-8301"/>
    <s v="東京都港区東新橋１－５－１　パナソニック東京汐留ビル20階"/>
    <s v="事業インフラ営業所"/>
    <s v="03-6218-1590 "/>
    <m/>
    <s v="株式会社トイズファクトリー"/>
    <s v="150-0002"/>
    <s v="東京都渋谷区渋谷２－１７－５　渋谷アクシュ１９階"/>
    <s v="髙橋　昌宏"/>
    <s v="03-3400-8294"/>
    <m/>
    <n v="5"/>
    <s v="年"/>
    <m/>
    <n v="1"/>
    <n v="18600"/>
    <n v="18600"/>
    <d v="2025-03-01T00:00:00"/>
    <d v="2025-03-28T00:00:00"/>
    <s v="～"/>
    <d v="2030-03-27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1">
  <r>
    <x v="0"/>
  </r>
  <r>
    <x v="1"/>
  </r>
  <r>
    <x v="2"/>
  </r>
  <r>
    <x v="2"/>
  </r>
  <r>
    <x v="2"/>
  </r>
  <r>
    <x v="2"/>
  </r>
  <r>
    <x v="2"/>
  </r>
  <r>
    <x v="2"/>
  </r>
  <r>
    <x v="3"/>
  </r>
  <r>
    <x v="3"/>
  </r>
  <r>
    <x v="3"/>
  </r>
  <r>
    <x v="3"/>
  </r>
  <r>
    <x v="3"/>
  </r>
  <r>
    <x v="4"/>
  </r>
  <r>
    <x v="4"/>
  </r>
  <r>
    <x v="4"/>
  </r>
  <r>
    <x v="4"/>
  </r>
  <r>
    <x v="4"/>
  </r>
  <r>
    <x v="5"/>
  </r>
  <r>
    <x v="6"/>
  </r>
  <r>
    <x v="6"/>
  </r>
  <r>
    <x v="6"/>
  </r>
  <r>
    <x v="6"/>
  </r>
  <r>
    <x v="6"/>
  </r>
  <r>
    <x v="6"/>
  </r>
  <r>
    <x v="6"/>
  </r>
  <r>
    <x v="6"/>
  </r>
  <r>
    <x v="6"/>
  </r>
  <r>
    <x v="6"/>
  </r>
  <r>
    <x v="6"/>
  </r>
  <r>
    <x v="6"/>
  </r>
  <r>
    <x v="6"/>
  </r>
  <r>
    <x v="7"/>
  </r>
  <r>
    <x v="7"/>
  </r>
  <r>
    <x v="7"/>
  </r>
  <r>
    <x v="7"/>
  </r>
  <r>
    <x v="7"/>
  </r>
  <r>
    <x v="7"/>
  </r>
  <r>
    <x v="7"/>
  </r>
  <r>
    <x v="7"/>
  </r>
  <r>
    <x v="7"/>
  </r>
  <r>
    <x v="7"/>
  </r>
  <r>
    <x v="7"/>
  </r>
  <r>
    <x v="7"/>
  </r>
  <r>
    <x v="7"/>
  </r>
  <r>
    <x v="7"/>
  </r>
  <r>
    <x v="7"/>
  </r>
  <r>
    <x v="7"/>
  </r>
  <r>
    <x v="8"/>
  </r>
  <r>
    <x v="8"/>
  </r>
  <r>
    <x v="9"/>
  </r>
  <r>
    <x v="9"/>
  </r>
  <r>
    <x v="10"/>
  </r>
  <r>
    <x v="10"/>
  </r>
  <r>
    <x v="10"/>
  </r>
  <r>
    <x v="10"/>
  </r>
  <r>
    <x v="11"/>
  </r>
  <r>
    <x v="11"/>
  </r>
  <r>
    <x v="11"/>
  </r>
  <r>
    <x v="11"/>
  </r>
  <r>
    <x v="11"/>
  </r>
  <r>
    <x v="11"/>
  </r>
  <r>
    <x v="11"/>
  </r>
  <r>
    <x v="11"/>
  </r>
  <r>
    <x v="11"/>
  </r>
  <r>
    <x v="11"/>
  </r>
  <r>
    <x v="11"/>
  </r>
  <r>
    <x v="11"/>
  </r>
  <r>
    <x v="11"/>
  </r>
  <r>
    <x v="11"/>
  </r>
  <r>
    <x v="11"/>
  </r>
  <r>
    <x v="11"/>
  </r>
  <r>
    <x v="12"/>
  </r>
  <r>
    <x v="12"/>
  </r>
  <r>
    <x v="12"/>
  </r>
  <r>
    <x v="12"/>
  </r>
  <r>
    <x v="12"/>
  </r>
  <r>
    <x v="12"/>
  </r>
  <r>
    <x v="12"/>
  </r>
  <r>
    <x v="12"/>
  </r>
  <r>
    <x v="13"/>
  </r>
  <r>
    <x v="13"/>
  </r>
  <r>
    <x v="13"/>
  </r>
  <r>
    <x v="13"/>
  </r>
  <r>
    <x v="13"/>
  </r>
  <r>
    <x v="14"/>
  </r>
  <r>
    <x v="14"/>
  </r>
  <r>
    <x v="14"/>
  </r>
  <r>
    <x v="15"/>
  </r>
  <r>
    <x v="15"/>
  </r>
  <r>
    <x v="16"/>
  </r>
  <r>
    <x v="16"/>
  </r>
  <r>
    <x v="17"/>
  </r>
  <r>
    <x v="17"/>
  </r>
  <r>
    <x v="17"/>
  </r>
  <r>
    <x v="18"/>
  </r>
  <r>
    <x v="18"/>
  </r>
  <r>
    <x v="18"/>
  </r>
  <r>
    <x v="18"/>
  </r>
  <r>
    <x v="18"/>
  </r>
  <r>
    <x v="19"/>
  </r>
  <r>
    <x v="19"/>
  </r>
  <r>
    <x v="19"/>
  </r>
  <r>
    <x v="19"/>
  </r>
  <r>
    <x v="19"/>
  </r>
  <r>
    <x v="20"/>
  </r>
  <r>
    <x v="20"/>
  </r>
  <r>
    <x v="20"/>
  </r>
  <r>
    <x v="21"/>
  </r>
  <r>
    <x v="21"/>
  </r>
  <r>
    <x v="21"/>
  </r>
  <r>
    <x v="21"/>
  </r>
  <r>
    <x v="22"/>
  </r>
  <r>
    <x v="22"/>
  </r>
  <r>
    <x v="23"/>
  </r>
  <r>
    <x v="23"/>
  </r>
  <r>
    <x v="23"/>
  </r>
  <r>
    <x v="24"/>
  </r>
  <r>
    <x v="24"/>
  </r>
  <r>
    <x v="24"/>
  </r>
  <r>
    <x v="25"/>
  </r>
  <r>
    <x v="25"/>
  </r>
  <r>
    <x v="26"/>
  </r>
  <r>
    <x v="26"/>
  </r>
  <r>
    <x v="26"/>
  </r>
  <r>
    <x v="27"/>
  </r>
  <r>
    <x v="27"/>
  </r>
  <r>
    <x v="27"/>
  </r>
  <r>
    <x v="27"/>
  </r>
  <r>
    <x v="27"/>
  </r>
  <r>
    <x v="27"/>
  </r>
  <r>
    <x v="27"/>
  </r>
  <r>
    <x v="27"/>
  </r>
  <r>
    <x v="27"/>
  </r>
  <r>
    <x v="27"/>
  </r>
  <r>
    <x v="27"/>
  </r>
  <r>
    <x v="27"/>
  </r>
  <r>
    <x v="27"/>
  </r>
  <r>
    <x v="28"/>
  </r>
  <r>
    <x v="28"/>
  </r>
  <r>
    <x v="29"/>
  </r>
  <r>
    <x v="29"/>
  </r>
  <r>
    <x v="29"/>
  </r>
  <r>
    <x v="29"/>
  </r>
  <r>
    <x v="29"/>
  </r>
  <r>
    <x v="29"/>
  </r>
  <r>
    <x v="29"/>
  </r>
  <r>
    <x v="29"/>
  </r>
  <r>
    <x v="29"/>
  </r>
  <r>
    <x v="29"/>
  </r>
  <r>
    <x v="29"/>
  </r>
  <r>
    <x v="29"/>
  </r>
  <r>
    <x v="29"/>
  </r>
  <r>
    <x v="29"/>
  </r>
  <r>
    <x v="29"/>
  </r>
  <r>
    <x v="29"/>
  </r>
  <r>
    <x v="30"/>
  </r>
  <r>
    <x v="30"/>
  </r>
  <r>
    <x v="31"/>
  </r>
  <r>
    <x v="31"/>
  </r>
  <r>
    <x v="31"/>
  </r>
  <r>
    <x v="31"/>
  </r>
  <r>
    <x v="31"/>
  </r>
  <r>
    <x v="31"/>
  </r>
  <r>
    <x v="31"/>
  </r>
  <r>
    <x v="31"/>
  </r>
  <r>
    <x v="31"/>
  </r>
  <r>
    <x v="31"/>
  </r>
  <r>
    <x v="31"/>
  </r>
  <r>
    <x v="31"/>
  </r>
  <r>
    <x v="31"/>
  </r>
  <r>
    <x v="31"/>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3"/>
  </r>
  <r>
    <x v="33"/>
  </r>
  <r>
    <x v="33"/>
  </r>
  <r>
    <x v="33"/>
  </r>
  <r>
    <x v="33"/>
  </r>
  <r>
    <x v="34"/>
  </r>
  <r>
    <x v="34"/>
  </r>
  <r>
    <x v="35"/>
  </r>
  <r>
    <x v="35"/>
  </r>
  <r>
    <x v="35"/>
  </r>
  <r>
    <x v="35"/>
  </r>
  <r>
    <x v="35"/>
  </r>
  <r>
    <x v="35"/>
  </r>
  <r>
    <x v="35"/>
  </r>
  <r>
    <x v="35"/>
  </r>
  <r>
    <x v="35"/>
  </r>
  <r>
    <x v="35"/>
  </r>
  <r>
    <x v="35"/>
  </r>
  <r>
    <x v="35"/>
  </r>
  <r>
    <x v="35"/>
  </r>
  <r>
    <x v="35"/>
  </r>
  <r>
    <x v="35"/>
  </r>
  <r>
    <x v="35"/>
  </r>
  <r>
    <x v="35"/>
  </r>
  <r>
    <x v="35"/>
  </r>
  <r>
    <x v="35"/>
  </r>
  <r>
    <x v="36"/>
  </r>
  <r>
    <x v="36"/>
  </r>
  <r>
    <x v="36"/>
  </r>
  <r>
    <x v="36"/>
  </r>
  <r>
    <x v="36"/>
  </r>
  <r>
    <x v="36"/>
  </r>
  <r>
    <x v="36"/>
  </r>
  <r>
    <x v="36"/>
  </r>
  <r>
    <x v="36"/>
  </r>
  <r>
    <x v="36"/>
  </r>
  <r>
    <x v="36"/>
  </r>
  <r>
    <x v="36"/>
  </r>
  <r>
    <x v="36"/>
  </r>
  <r>
    <x v="36"/>
  </r>
  <r>
    <x v="36"/>
  </r>
  <r>
    <x v="36"/>
  </r>
  <r>
    <x v="37"/>
  </r>
  <r>
    <x v="37"/>
  </r>
  <r>
    <x v="37"/>
  </r>
  <r>
    <x v="38"/>
  </r>
  <r>
    <x v="38"/>
  </r>
  <r>
    <x v="38"/>
  </r>
  <r>
    <x v="39"/>
  </r>
  <r>
    <x v="39"/>
  </r>
  <r>
    <x v="39"/>
  </r>
  <r>
    <x v="39"/>
  </r>
  <r>
    <x v="39"/>
  </r>
  <r>
    <x v="39"/>
  </r>
  <r>
    <x v="39"/>
  </r>
  <r>
    <x v="39"/>
  </r>
  <r>
    <x v="39"/>
  </r>
  <r>
    <x v="40"/>
  </r>
  <r>
    <x v="40"/>
  </r>
  <r>
    <x v="40"/>
  </r>
  <r>
    <x v="40"/>
  </r>
  <r>
    <x v="40"/>
  </r>
  <r>
    <x v="40"/>
  </r>
  <r>
    <x v="40"/>
  </r>
  <r>
    <x v="40"/>
  </r>
  <r>
    <x v="40"/>
  </r>
  <r>
    <x v="40"/>
  </r>
  <r>
    <x v="41"/>
  </r>
  <r>
    <x v="41"/>
  </r>
  <r>
    <x v="41"/>
  </r>
  <r>
    <x v="41"/>
  </r>
  <r>
    <x v="42"/>
  </r>
  <r>
    <x v="42"/>
  </r>
  <r>
    <x v="42"/>
  </r>
  <r>
    <x v="42"/>
  </r>
  <r>
    <x v="43"/>
  </r>
  <r>
    <x v="43"/>
  </r>
  <r>
    <x v="43"/>
  </r>
  <r>
    <x v="43"/>
  </r>
  <r>
    <x v="44"/>
  </r>
  <r>
    <x v="44"/>
  </r>
  <r>
    <x v="44"/>
  </r>
  <r>
    <x v="44"/>
  </r>
  <r>
    <x v="44"/>
  </r>
  <r>
    <x v="44"/>
  </r>
  <r>
    <x v="44"/>
  </r>
  <r>
    <x v="45"/>
  </r>
  <r>
    <x v="45"/>
  </r>
  <r>
    <x v="45"/>
  </r>
  <r>
    <x v="45"/>
  </r>
  <r>
    <x v="46"/>
  </r>
  <r>
    <x v="46"/>
  </r>
  <r>
    <x v="46"/>
  </r>
  <r>
    <x v="46"/>
  </r>
  <r>
    <x v="46"/>
  </r>
  <r>
    <x v="46"/>
  </r>
  <r>
    <x v="47"/>
  </r>
  <r>
    <x v="47"/>
  </r>
  <r>
    <x v="47"/>
  </r>
  <r>
    <x v="47"/>
  </r>
  <r>
    <x v="47"/>
  </r>
  <r>
    <x v="47"/>
  </r>
  <r>
    <x v="47"/>
  </r>
  <r>
    <x v="47"/>
  </r>
  <r>
    <x v="47"/>
  </r>
  <r>
    <x v="47"/>
  </r>
  <r>
    <x v="47"/>
  </r>
  <r>
    <x v="47"/>
  </r>
  <r>
    <x v="47"/>
  </r>
  <r>
    <x v="47"/>
  </r>
  <r>
    <x v="48"/>
  </r>
  <r>
    <x v="48"/>
  </r>
  <r>
    <x v="48"/>
  </r>
  <r>
    <x v="48"/>
  </r>
  <r>
    <x v="48"/>
  </r>
  <r>
    <x v="48"/>
  </r>
  <r>
    <x v="49"/>
  </r>
  <r>
    <x v="49"/>
  </r>
  <r>
    <x v="49"/>
  </r>
  <r>
    <x v="49"/>
  </r>
  <r>
    <x v="50"/>
  </r>
  <r>
    <x v="50"/>
  </r>
  <r>
    <x v="50"/>
  </r>
  <r>
    <x v="50"/>
  </r>
  <r>
    <x v="50"/>
  </r>
  <r>
    <x v="50"/>
  </r>
  <r>
    <x v="50"/>
  </r>
  <r>
    <x v="50"/>
  </r>
  <r>
    <x v="50"/>
  </r>
  <r>
    <x v="50"/>
  </r>
  <r>
    <x v="51"/>
  </r>
  <r>
    <x v="51"/>
  </r>
  <r>
    <x v="51"/>
  </r>
  <r>
    <x v="51"/>
  </r>
  <r>
    <x v="52"/>
  </r>
  <r>
    <x v="52"/>
  </r>
  <r>
    <x v="52"/>
  </r>
  <r>
    <x v="52"/>
  </r>
  <r>
    <x v="53"/>
  </r>
  <r>
    <x v="53"/>
  </r>
  <r>
    <x v="53"/>
  </r>
  <r>
    <x v="53"/>
  </r>
  <r>
    <x v="53"/>
  </r>
  <r>
    <x v="53"/>
  </r>
  <r>
    <x v="53"/>
  </r>
  <r>
    <x v="53"/>
  </r>
  <r>
    <x v="53"/>
  </r>
  <r>
    <x v="53"/>
  </r>
  <r>
    <x v="53"/>
  </r>
  <r>
    <x v="53"/>
  </r>
  <r>
    <x v="53"/>
  </r>
  <r>
    <x v="53"/>
  </r>
  <r>
    <x v="53"/>
  </r>
  <r>
    <x v="53"/>
  </r>
  <r>
    <x v="53"/>
  </r>
  <r>
    <x v="53"/>
  </r>
  <r>
    <x v="53"/>
  </r>
  <r>
    <x v="53"/>
  </r>
  <r>
    <x v="53"/>
  </r>
  <r>
    <x v="53"/>
  </r>
  <r>
    <x v="53"/>
  </r>
  <r>
    <x v="53"/>
  </r>
  <r>
    <x v="53"/>
  </r>
  <r>
    <x v="53"/>
  </r>
  <r>
    <x v="53"/>
  </r>
  <r>
    <x v="53"/>
  </r>
  <r>
    <x v="53"/>
  </r>
  <r>
    <x v="53"/>
  </r>
  <r>
    <x v="53"/>
  </r>
  <r>
    <x v="53"/>
  </r>
  <r>
    <x v="53"/>
  </r>
  <r>
    <x v="53"/>
  </r>
  <r>
    <x v="53"/>
  </r>
  <r>
    <x v="53"/>
  </r>
  <r>
    <x v="54"/>
  </r>
  <r>
    <x v="54"/>
  </r>
  <r>
    <x v="54"/>
  </r>
  <r>
    <x v="55"/>
  </r>
  <r>
    <x v="55"/>
  </r>
  <r>
    <x v="56"/>
  </r>
  <r>
    <x v="56"/>
  </r>
  <r>
    <x v="56"/>
  </r>
  <r>
    <x v="56"/>
  </r>
  <r>
    <x v="56"/>
  </r>
  <r>
    <x v="56"/>
  </r>
  <r>
    <x v="56"/>
  </r>
  <r>
    <x v="56"/>
  </r>
  <r>
    <x v="57"/>
  </r>
  <r>
    <x v="57"/>
  </r>
  <r>
    <x v="57"/>
  </r>
  <r>
    <x v="57"/>
  </r>
  <r>
    <x v="57"/>
  </r>
  <r>
    <x v="58"/>
  </r>
  <r>
    <x v="58"/>
  </r>
  <r>
    <x v="58"/>
  </r>
  <r>
    <x v="58"/>
  </r>
  <r>
    <x v="58"/>
  </r>
  <r>
    <x v="59"/>
  </r>
  <r>
    <x v="59"/>
  </r>
  <r>
    <x v="59"/>
  </r>
  <r>
    <x v="59"/>
  </r>
  <r>
    <x v="60"/>
  </r>
  <r>
    <x v="60"/>
  </r>
  <r>
    <x v="60"/>
  </r>
  <r>
    <x v="60"/>
  </r>
  <r>
    <x v="60"/>
  </r>
  <r>
    <x v="60"/>
  </r>
  <r>
    <x v="60"/>
  </r>
  <r>
    <x v="60"/>
  </r>
  <r>
    <x v="60"/>
  </r>
  <r>
    <x v="60"/>
  </r>
  <r>
    <x v="60"/>
  </r>
  <r>
    <x v="60"/>
  </r>
  <r>
    <x v="60"/>
  </r>
  <r>
    <x v="61"/>
  </r>
  <r>
    <x v="61"/>
  </r>
  <r>
    <x v="61"/>
  </r>
  <r>
    <x v="61"/>
  </r>
  <r>
    <x v="61"/>
  </r>
  <r>
    <x v="61"/>
  </r>
  <r>
    <x v="62"/>
  </r>
  <r>
    <x v="62"/>
  </r>
  <r>
    <x v="62"/>
  </r>
  <r>
    <x v="62"/>
  </r>
  <r>
    <x v="62"/>
  </r>
  <r>
    <x v="62"/>
  </r>
  <r>
    <x v="62"/>
  </r>
  <r>
    <x v="62"/>
  </r>
  <r>
    <x v="62"/>
  </r>
  <r>
    <x v="62"/>
  </r>
  <r>
    <x v="62"/>
  </r>
  <r>
    <x v="62"/>
  </r>
  <r>
    <x v="62"/>
  </r>
  <r>
    <x v="62"/>
  </r>
  <r>
    <x v="62"/>
  </r>
  <r>
    <x v="62"/>
  </r>
  <r>
    <x v="62"/>
  </r>
  <r>
    <x v="6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1">
  <r>
    <x v="0"/>
  </r>
  <r>
    <x v="1"/>
  </r>
  <r>
    <x v="2"/>
  </r>
  <r>
    <x v="2"/>
  </r>
  <r>
    <x v="2"/>
  </r>
  <r>
    <x v="2"/>
  </r>
  <r>
    <x v="2"/>
  </r>
  <r>
    <x v="2"/>
  </r>
  <r>
    <x v="2"/>
  </r>
  <r>
    <x v="2"/>
  </r>
  <r>
    <x v="2"/>
  </r>
  <r>
    <x v="3"/>
  </r>
  <r>
    <x v="3"/>
  </r>
  <r>
    <x v="3"/>
  </r>
  <r>
    <x v="3"/>
  </r>
  <r>
    <x v="4"/>
  </r>
  <r>
    <x v="4"/>
  </r>
  <r>
    <x v="4"/>
  </r>
  <r>
    <x v="4"/>
  </r>
  <r>
    <x v="4"/>
  </r>
  <r>
    <x v="4"/>
  </r>
  <r>
    <x v="4"/>
  </r>
  <r>
    <x v="5"/>
  </r>
  <r>
    <x v="5"/>
  </r>
  <r>
    <x v="5"/>
  </r>
  <r>
    <x v="5"/>
  </r>
  <r>
    <x v="5"/>
  </r>
  <r>
    <x v="5"/>
  </r>
  <r>
    <x v="6"/>
  </r>
  <r>
    <x v="6"/>
  </r>
  <r>
    <x v="6"/>
  </r>
  <r>
    <x v="6"/>
  </r>
  <r>
    <x v="6"/>
  </r>
  <r>
    <x v="6"/>
  </r>
  <r>
    <x v="7"/>
  </r>
  <r>
    <x v="7"/>
  </r>
  <r>
    <x v="7"/>
  </r>
  <r>
    <x v="7"/>
  </r>
  <r>
    <x v="7"/>
  </r>
  <r>
    <x v="8"/>
  </r>
  <r>
    <x v="8"/>
  </r>
  <r>
    <x v="8"/>
  </r>
  <r>
    <x v="8"/>
  </r>
  <r>
    <x v="8"/>
  </r>
  <r>
    <x v="8"/>
  </r>
  <r>
    <x v="8"/>
  </r>
  <r>
    <x v="8"/>
  </r>
  <r>
    <x v="8"/>
  </r>
  <r>
    <x v="8"/>
  </r>
  <r>
    <x v="8"/>
  </r>
  <r>
    <x v="9"/>
  </r>
  <r>
    <x v="9"/>
  </r>
  <r>
    <x v="9"/>
  </r>
  <r>
    <x v="9"/>
  </r>
  <r>
    <x v="9"/>
  </r>
  <r>
    <x v="9"/>
  </r>
  <r>
    <x v="9"/>
  </r>
  <r>
    <x v="9"/>
  </r>
  <r>
    <x v="9"/>
  </r>
  <r>
    <x v="9"/>
  </r>
  <r>
    <x v="9"/>
  </r>
  <r>
    <x v="9"/>
  </r>
  <r>
    <x v="9"/>
  </r>
  <r>
    <x v="9"/>
  </r>
  <r>
    <x v="9"/>
  </r>
  <r>
    <x v="10"/>
  </r>
  <r>
    <x v="10"/>
  </r>
  <r>
    <x v="10"/>
  </r>
  <r>
    <x v="10"/>
  </r>
  <r>
    <x v="10"/>
  </r>
  <r>
    <x v="10"/>
  </r>
  <r>
    <x v="10"/>
  </r>
  <r>
    <x v="10"/>
  </r>
  <r>
    <x v="10"/>
  </r>
  <r>
    <x v="10"/>
  </r>
  <r>
    <x v="10"/>
  </r>
  <r>
    <x v="11"/>
  </r>
  <r>
    <x v="11"/>
  </r>
  <r>
    <x v="11"/>
  </r>
  <r>
    <x v="11"/>
  </r>
  <r>
    <x v="11"/>
  </r>
  <r>
    <x v="11"/>
  </r>
  <r>
    <x v="11"/>
  </r>
  <r>
    <x v="11"/>
  </r>
  <r>
    <x v="11"/>
  </r>
  <r>
    <x v="11"/>
  </r>
  <r>
    <x v="11"/>
  </r>
  <r>
    <x v="12"/>
  </r>
  <r>
    <x v="12"/>
  </r>
  <r>
    <x v="12"/>
  </r>
  <r>
    <x v="12"/>
  </r>
  <r>
    <x v="12"/>
  </r>
  <r>
    <x v="12"/>
  </r>
  <r>
    <x v="12"/>
  </r>
  <r>
    <x v="13"/>
  </r>
  <r>
    <x v="13"/>
  </r>
  <r>
    <x v="13"/>
  </r>
  <r>
    <x v="13"/>
  </r>
  <r>
    <x v="13"/>
  </r>
  <r>
    <x v="13"/>
  </r>
  <r>
    <x v="13"/>
  </r>
  <r>
    <x v="13"/>
  </r>
  <r>
    <x v="13"/>
  </r>
  <r>
    <x v="13"/>
  </r>
  <r>
    <x v="14"/>
  </r>
  <r>
    <x v="14"/>
  </r>
  <r>
    <x v="14"/>
  </r>
  <r>
    <x v="14"/>
  </r>
  <r>
    <x v="14"/>
  </r>
  <r>
    <x v="15"/>
  </r>
  <r>
    <x v="15"/>
  </r>
  <r>
    <x v="15"/>
  </r>
  <r>
    <x v="15"/>
  </r>
  <r>
    <x v="15"/>
  </r>
  <r>
    <x v="15"/>
  </r>
  <r>
    <x v="15"/>
  </r>
  <r>
    <x v="15"/>
  </r>
  <r>
    <x v="15"/>
  </r>
  <r>
    <x v="15"/>
  </r>
  <r>
    <x v="16"/>
  </r>
  <r>
    <x v="16"/>
  </r>
  <r>
    <x v="16"/>
  </r>
  <r>
    <x v="16"/>
  </r>
  <r>
    <x v="16"/>
  </r>
  <r>
    <x v="16"/>
  </r>
  <r>
    <x v="16"/>
  </r>
  <r>
    <x v="16"/>
  </r>
  <r>
    <x v="16"/>
  </r>
  <r>
    <x v="16"/>
  </r>
  <r>
    <x v="16"/>
  </r>
  <r>
    <x v="17"/>
  </r>
  <r>
    <x v="17"/>
  </r>
  <r>
    <x v="17"/>
  </r>
  <r>
    <x v="17"/>
  </r>
  <r>
    <x v="17"/>
  </r>
  <r>
    <x v="17"/>
  </r>
  <r>
    <x v="17"/>
  </r>
  <r>
    <x v="17"/>
  </r>
  <r>
    <x v="17"/>
  </r>
  <r>
    <x v="17"/>
  </r>
  <r>
    <x v="17"/>
  </r>
  <r>
    <x v="17"/>
  </r>
  <r>
    <x v="17"/>
  </r>
  <r>
    <x v="17"/>
  </r>
  <r>
    <x v="17"/>
  </r>
  <r>
    <x v="18"/>
  </r>
  <r>
    <x v="18"/>
  </r>
  <r>
    <x v="18"/>
  </r>
  <r>
    <x v="18"/>
  </r>
  <r>
    <x v="18"/>
  </r>
  <r>
    <x v="18"/>
  </r>
  <r>
    <x v="18"/>
  </r>
  <r>
    <x v="18"/>
  </r>
  <r>
    <x v="18"/>
  </r>
  <r>
    <x v="18"/>
  </r>
  <r>
    <x v="18"/>
  </r>
  <r>
    <x v="19"/>
  </r>
  <r>
    <x v="19"/>
  </r>
  <r>
    <x v="19"/>
  </r>
  <r>
    <x v="19"/>
  </r>
  <r>
    <x v="19"/>
  </r>
  <r>
    <x v="19"/>
  </r>
  <r>
    <x v="20"/>
  </r>
  <r>
    <x v="20"/>
  </r>
  <r>
    <x v="20"/>
  </r>
  <r>
    <x v="20"/>
  </r>
  <r>
    <x v="20"/>
  </r>
  <r>
    <x v="20"/>
  </r>
  <r>
    <x v="20"/>
  </r>
  <r>
    <x v="20"/>
  </r>
  <r>
    <x v="20"/>
  </r>
  <r>
    <x v="20"/>
  </r>
  <r>
    <x v="21"/>
  </r>
  <r>
    <x v="21"/>
  </r>
  <r>
    <x v="21"/>
  </r>
  <r>
    <x v="21"/>
  </r>
  <r>
    <x v="21"/>
  </r>
  <r>
    <x v="21"/>
  </r>
  <r>
    <x v="21"/>
  </r>
  <r>
    <x v="21"/>
  </r>
  <r>
    <x v="21"/>
  </r>
  <r>
    <x v="21"/>
  </r>
  <r>
    <x v="22"/>
  </r>
  <r>
    <x v="22"/>
  </r>
  <r>
    <x v="22"/>
  </r>
  <r>
    <x v="22"/>
  </r>
  <r>
    <x v="22"/>
  </r>
  <r>
    <x v="22"/>
  </r>
  <r>
    <x v="22"/>
  </r>
  <r>
    <x v="22"/>
  </r>
  <r>
    <x v="22"/>
  </r>
  <r>
    <x v="22"/>
  </r>
  <r>
    <x v="22"/>
  </r>
  <r>
    <x v="22"/>
  </r>
  <r>
    <x v="23"/>
  </r>
  <r>
    <x v="23"/>
  </r>
  <r>
    <x v="23"/>
  </r>
  <r>
    <x v="23"/>
  </r>
  <r>
    <x v="23"/>
  </r>
  <r>
    <x v="23"/>
  </r>
  <r>
    <x v="23"/>
  </r>
  <r>
    <x v="23"/>
  </r>
  <r>
    <x v="23"/>
  </r>
  <r>
    <x v="23"/>
  </r>
  <r>
    <x v="23"/>
  </r>
  <r>
    <x v="24"/>
  </r>
  <r>
    <x v="24"/>
  </r>
  <r>
    <x v="24"/>
  </r>
  <r>
    <x v="24"/>
  </r>
  <r>
    <x v="24"/>
  </r>
  <r>
    <x v="24"/>
  </r>
  <r>
    <x v="24"/>
  </r>
  <r>
    <x v="24"/>
  </r>
  <r>
    <x v="24"/>
  </r>
  <r>
    <x v="24"/>
  </r>
  <r>
    <x v="24"/>
  </r>
  <r>
    <x v="25"/>
  </r>
  <r>
    <x v="25"/>
  </r>
  <r>
    <x v="25"/>
  </r>
  <r>
    <x v="25"/>
  </r>
  <r>
    <x v="25"/>
  </r>
  <r>
    <x v="25"/>
  </r>
  <r>
    <x v="25"/>
  </r>
  <r>
    <x v="25"/>
  </r>
  <r>
    <x v="25"/>
  </r>
  <r>
    <x v="25"/>
  </r>
  <r>
    <x v="25"/>
  </r>
  <r>
    <x v="25"/>
  </r>
  <r>
    <x v="25"/>
  </r>
  <r>
    <x v="25"/>
  </r>
  <r>
    <x v="25"/>
  </r>
  <r>
    <x v="26"/>
  </r>
  <r>
    <x v="26"/>
  </r>
  <r>
    <x v="26"/>
  </r>
  <r>
    <x v="26"/>
  </r>
  <r>
    <x v="26"/>
  </r>
  <r>
    <x v="26"/>
  </r>
  <r>
    <x v="26"/>
  </r>
  <r>
    <x v="26"/>
  </r>
  <r>
    <x v="26"/>
  </r>
  <r>
    <x v="26"/>
  </r>
  <r>
    <x v="26"/>
  </r>
  <r>
    <x v="26"/>
  </r>
  <r>
    <x v="26"/>
  </r>
  <r>
    <x v="26"/>
  </r>
  <r>
    <x v="26"/>
  </r>
  <r>
    <x v="27"/>
  </r>
  <r>
    <x v="27"/>
  </r>
  <r>
    <x v="27"/>
  </r>
  <r>
    <x v="27"/>
  </r>
  <r>
    <x v="27"/>
  </r>
  <r>
    <x v="27"/>
  </r>
  <r>
    <x v="27"/>
  </r>
  <r>
    <x v="27"/>
  </r>
  <r>
    <x v="27"/>
  </r>
  <r>
    <x v="27"/>
  </r>
  <r>
    <x v="27"/>
  </r>
  <r>
    <x v="27"/>
  </r>
  <r>
    <x v="27"/>
  </r>
  <r>
    <x v="27"/>
  </r>
  <r>
    <x v="28"/>
  </r>
  <r>
    <x v="28"/>
  </r>
  <r>
    <x v="28"/>
  </r>
  <r>
    <x v="28"/>
  </r>
  <r>
    <x v="28"/>
  </r>
  <r>
    <x v="28"/>
  </r>
  <r>
    <x v="28"/>
  </r>
  <r>
    <x v="28"/>
  </r>
  <r>
    <x v="28"/>
  </r>
  <r>
    <x v="28"/>
  </r>
  <r>
    <x v="28"/>
  </r>
  <r>
    <x v="29"/>
  </r>
  <r>
    <x v="29"/>
  </r>
  <r>
    <x v="29"/>
  </r>
  <r>
    <x v="29"/>
  </r>
  <r>
    <x v="29"/>
  </r>
  <r>
    <x v="29"/>
  </r>
  <r>
    <x v="29"/>
  </r>
  <r>
    <x v="29"/>
  </r>
  <r>
    <x v="29"/>
  </r>
  <r>
    <x v="29"/>
  </r>
  <r>
    <x v="30"/>
  </r>
  <r>
    <x v="30"/>
  </r>
  <r>
    <x v="30"/>
  </r>
  <r>
    <x v="30"/>
  </r>
  <r>
    <x v="30"/>
  </r>
  <r>
    <x v="30"/>
  </r>
  <r>
    <x v="30"/>
  </r>
  <r>
    <x v="30"/>
  </r>
  <r>
    <x v="30"/>
  </r>
  <r>
    <x v="30"/>
  </r>
  <r>
    <x v="31"/>
  </r>
  <r>
    <x v="31"/>
  </r>
  <r>
    <x v="31"/>
  </r>
  <r>
    <x v="31"/>
  </r>
  <r>
    <x v="31"/>
  </r>
  <r>
    <x v="31"/>
  </r>
  <r>
    <x v="31"/>
  </r>
  <r>
    <x v="31"/>
  </r>
  <r>
    <x v="31"/>
  </r>
  <r>
    <x v="31"/>
  </r>
  <r>
    <x v="32"/>
  </r>
  <r>
    <x v="32"/>
  </r>
  <r>
    <x v="32"/>
  </r>
  <r>
    <x v="32"/>
  </r>
  <r>
    <x v="32"/>
  </r>
  <r>
    <x v="32"/>
  </r>
  <r>
    <x v="32"/>
  </r>
  <r>
    <x v="32"/>
  </r>
  <r>
    <x v="32"/>
  </r>
  <r>
    <x v="32"/>
  </r>
  <r>
    <x v="33"/>
  </r>
  <r>
    <x v="33"/>
  </r>
  <r>
    <x v="33"/>
  </r>
  <r>
    <x v="33"/>
  </r>
  <r>
    <x v="33"/>
  </r>
  <r>
    <x v="33"/>
  </r>
  <r>
    <x v="33"/>
  </r>
  <r>
    <x v="33"/>
  </r>
  <r>
    <x v="33"/>
  </r>
  <r>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942BB2-3D58-4846-B315-7EA05A5710C1}" name="ピボットテーブル5" cacheId="2"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F3:F38" firstHeaderRow="1" firstDataRow="1" firstDataCol="1"/>
  <pivotFields count="1">
    <pivotField axis="axisRow" showAll="0">
      <items count="35">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0"/>
        <item x="1"/>
        <item t="default"/>
      </items>
    </pivotField>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F78A58-20CB-4A71-9EDC-192E1F4F4951}" name="ピボットテーブル3" cacheId="1"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C3:C66" firstHeaderRow="1" firstDataRow="1" firstDataCol="1"/>
  <pivotFields count="1">
    <pivotField axis="axisRow" showAll="0">
      <items count="64">
        <item x="2"/>
        <item x="3"/>
        <item x="4"/>
        <item x="5"/>
        <item x="6"/>
        <item h="1"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0"/>
        <item x="1"/>
        <item t="default"/>
      </items>
    </pivotField>
  </pivotFields>
  <rowFields count="1">
    <field x="0"/>
  </rowFields>
  <rowItems count="63">
    <i>
      <x/>
    </i>
    <i>
      <x v="1"/>
    </i>
    <i>
      <x v="2"/>
    </i>
    <i>
      <x v="3"/>
    </i>
    <i>
      <x v="4"/>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0CDB2D-9706-404E-B1E7-AAA978B807FC}" name="ピボットテーブル2"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rowHeaderCaption="オンサイト">
  <location ref="A3:A106" firstHeaderRow="1" firstDataRow="1" firstDataCol="1"/>
  <pivotFields count="35">
    <pivotField axis="axisRow" showAl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numFmtId="14" showAll="0"/>
  </pivotFields>
  <rowFields count="1">
    <field x="0"/>
  </rowFields>
  <rowItems count="1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tabColor indexed="45"/>
    <pageSetUpPr fitToPage="1"/>
  </sheetPr>
  <dimension ref="A1:DK1236"/>
  <sheetViews>
    <sheetView showZeros="0" zoomScale="85" zoomScaleNormal="85" zoomScaleSheetLayoutView="70" workbookViewId="0">
      <pane xSplit="6" ySplit="3" topLeftCell="AC36" activePane="bottomRight" state="frozen"/>
      <selection pane="topRight" activeCell="G1" sqref="G1"/>
      <selection pane="bottomLeft" activeCell="A4" sqref="A4"/>
      <selection pane="bottomRight" activeCell="B4" sqref="B4:B69"/>
    </sheetView>
  </sheetViews>
  <sheetFormatPr defaultRowHeight="24.75" customHeight="1" x14ac:dyDescent="0.2"/>
  <cols>
    <col min="1" max="1" width="5.6640625" style="43" bestFit="1" customWidth="1"/>
    <col min="2" max="2" width="10.21875" customWidth="1"/>
    <col min="3" max="3" width="14.6640625" customWidth="1"/>
    <col min="4" max="4" width="11.44140625" bestFit="1" customWidth="1"/>
    <col min="5" max="5" width="13.33203125" bestFit="1" customWidth="1"/>
    <col min="6" max="6" width="10" style="29" customWidth="1"/>
    <col min="7" max="7" width="27.21875" customWidth="1"/>
    <col min="8" max="8" width="9.109375" customWidth="1"/>
    <col min="9" max="9" width="8.44140625" style="11" customWidth="1"/>
    <col min="10" max="10" width="28.44140625" customWidth="1"/>
    <col min="11" max="11" width="20.6640625" customWidth="1"/>
    <col min="12" max="12" width="11" customWidth="1"/>
    <col min="13" max="13" width="16.88671875" customWidth="1"/>
    <col min="14" max="14" width="5.88671875" customWidth="1"/>
    <col min="15" max="15" width="32.109375" customWidth="1"/>
    <col min="16" max="16" width="10.44140625" customWidth="1"/>
    <col min="17" max="17" width="21.88671875" customWidth="1"/>
    <col min="18" max="18" width="29.21875" customWidth="1"/>
    <col min="19" max="19" width="16.6640625" bestFit="1" customWidth="1"/>
    <col min="20" max="20" width="4.109375" customWidth="1"/>
    <col min="21" max="21" width="21.33203125" customWidth="1"/>
    <col min="22" max="22" width="8.109375" customWidth="1"/>
    <col min="23" max="23" width="41.6640625" customWidth="1"/>
    <col min="24" max="24" width="23.21875" customWidth="1"/>
    <col min="25" max="25" width="14" customWidth="1"/>
    <col min="26" max="26" width="4.109375" customWidth="1"/>
    <col min="27" max="27" width="5.109375" customWidth="1"/>
    <col min="28" max="29" width="6.109375" customWidth="1"/>
    <col min="30" max="30" width="6.109375" style="3" customWidth="1"/>
    <col min="31" max="31" width="9.109375" style="3" customWidth="1"/>
    <col min="32" max="32" width="11.33203125" style="3" bestFit="1" customWidth="1"/>
    <col min="33" max="33" width="12.6640625" customWidth="1"/>
    <col min="34" max="34" width="13" bestFit="1" customWidth="1"/>
    <col min="35" max="35" width="4.21875" customWidth="1"/>
    <col min="36" max="36" width="15.6640625" customWidth="1"/>
    <col min="37" max="37" width="17.33203125" style="97" customWidth="1"/>
    <col min="38" max="38" width="17.109375" style="4" customWidth="1"/>
    <col min="39" max="39" width="14.77734375" customWidth="1"/>
    <col min="40" max="40" width="16.109375" customWidth="1"/>
    <col min="41" max="41" width="16.109375" style="5" customWidth="1"/>
    <col min="42" max="42" width="20.6640625" bestFit="1" customWidth="1"/>
    <col min="43" max="43" width="17.21875" style="38" bestFit="1" customWidth="1"/>
    <col min="44" max="44" width="29.77734375" customWidth="1"/>
    <col min="45" max="45" width="9" customWidth="1"/>
    <col min="46" max="46" width="20" customWidth="1"/>
    <col min="47" max="50" width="9.21875" bestFit="1" customWidth="1"/>
  </cols>
  <sheetData>
    <row r="1" spans="1:50" ht="24.75" customHeight="1" x14ac:dyDescent="0.2">
      <c r="B1" s="1" t="s">
        <v>0</v>
      </c>
      <c r="C1" s="1"/>
      <c r="D1" s="1"/>
      <c r="E1" s="1"/>
      <c r="F1" s="2"/>
      <c r="J1" t="s">
        <v>3229</v>
      </c>
      <c r="K1" s="5">
        <v>45772</v>
      </c>
      <c r="O1" s="1"/>
      <c r="P1" s="1"/>
      <c r="Q1" s="1"/>
      <c r="R1" s="1"/>
      <c r="S1" s="1"/>
      <c r="T1" s="1"/>
      <c r="U1" s="1"/>
      <c r="V1" s="1"/>
      <c r="W1" s="1"/>
      <c r="X1" s="1"/>
      <c r="Y1" s="1"/>
      <c r="Z1" s="1"/>
      <c r="AA1" s="1"/>
      <c r="AB1" s="1"/>
      <c r="AC1" s="1"/>
      <c r="AD1" s="1"/>
      <c r="AE1" s="64"/>
      <c r="AH1">
        <v>6</v>
      </c>
      <c r="AK1" s="4"/>
    </row>
    <row r="2" spans="1:50" s="11" customFormat="1" ht="24.75" customHeight="1" x14ac:dyDescent="0.2">
      <c r="A2" s="43"/>
      <c r="B2" s="6" t="s">
        <v>1</v>
      </c>
      <c r="C2" s="103" t="s">
        <v>2</v>
      </c>
      <c r="D2" s="104"/>
      <c r="E2" s="105" t="s">
        <v>3</v>
      </c>
      <c r="F2" s="106"/>
      <c r="G2" s="116" t="s">
        <v>17</v>
      </c>
      <c r="H2" s="116"/>
      <c r="I2" s="116"/>
      <c r="J2" s="116"/>
      <c r="K2" s="116"/>
      <c r="L2" s="116"/>
      <c r="M2" s="116"/>
      <c r="N2" s="105"/>
      <c r="O2" s="107" t="s">
        <v>4</v>
      </c>
      <c r="P2" s="107"/>
      <c r="Q2" s="107"/>
      <c r="R2" s="107"/>
      <c r="S2" s="107"/>
      <c r="T2" s="107"/>
      <c r="U2" s="108" t="s">
        <v>5</v>
      </c>
      <c r="V2" s="108"/>
      <c r="W2" s="108"/>
      <c r="X2" s="108"/>
      <c r="Y2" s="108"/>
      <c r="Z2" s="108"/>
      <c r="AA2" s="113" t="s">
        <v>31</v>
      </c>
      <c r="AB2" s="114"/>
      <c r="AC2" s="115"/>
      <c r="AD2" s="7" t="s">
        <v>6</v>
      </c>
      <c r="AE2" s="7" t="s">
        <v>7</v>
      </c>
      <c r="AF2" s="7" t="s">
        <v>8</v>
      </c>
      <c r="AG2" s="6" t="s">
        <v>9</v>
      </c>
      <c r="AH2" s="113" t="s">
        <v>10</v>
      </c>
      <c r="AI2" s="114"/>
      <c r="AJ2" s="115"/>
      <c r="AK2" s="8" t="s">
        <v>11</v>
      </c>
      <c r="AL2" s="8" t="s">
        <v>12</v>
      </c>
      <c r="AM2" s="6" t="s">
        <v>13</v>
      </c>
      <c r="AN2" s="6" t="s">
        <v>40</v>
      </c>
      <c r="AO2" s="9" t="s">
        <v>15</v>
      </c>
      <c r="AP2" s="111" t="s">
        <v>16</v>
      </c>
      <c r="AQ2" s="109" t="s">
        <v>45</v>
      </c>
      <c r="AR2" s="102" t="s">
        <v>14</v>
      </c>
    </row>
    <row r="3" spans="1:50" ht="24.75" customHeight="1" x14ac:dyDescent="0.2">
      <c r="B3" s="10" t="s">
        <v>1</v>
      </c>
      <c r="C3" s="10" t="s">
        <v>18</v>
      </c>
      <c r="D3" s="10" t="s">
        <v>19</v>
      </c>
      <c r="E3" s="10" t="s">
        <v>20</v>
      </c>
      <c r="F3" s="12" t="s">
        <v>51</v>
      </c>
      <c r="G3" s="10" t="s">
        <v>21</v>
      </c>
      <c r="H3" s="10" t="s">
        <v>22</v>
      </c>
      <c r="I3" s="10" t="s">
        <v>30</v>
      </c>
      <c r="J3" s="10" t="s">
        <v>53</v>
      </c>
      <c r="K3" s="10" t="s">
        <v>24</v>
      </c>
      <c r="L3" s="10" t="s">
        <v>48</v>
      </c>
      <c r="M3" s="10" t="s">
        <v>25</v>
      </c>
      <c r="N3" s="19" t="s">
        <v>26</v>
      </c>
      <c r="O3" s="10" t="s">
        <v>21</v>
      </c>
      <c r="P3" s="10" t="s">
        <v>22</v>
      </c>
      <c r="Q3" s="10" t="s">
        <v>23</v>
      </c>
      <c r="R3" s="10" t="s">
        <v>24</v>
      </c>
      <c r="S3" s="10" t="s">
        <v>54</v>
      </c>
      <c r="T3" s="10" t="s">
        <v>26</v>
      </c>
      <c r="U3" s="10" t="s">
        <v>21</v>
      </c>
      <c r="V3" s="10" t="s">
        <v>22</v>
      </c>
      <c r="W3" s="10" t="s">
        <v>23</v>
      </c>
      <c r="X3" s="10" t="s">
        <v>24</v>
      </c>
      <c r="Y3" s="10" t="s">
        <v>58</v>
      </c>
      <c r="Z3" s="10" t="s">
        <v>26</v>
      </c>
      <c r="AA3" s="15" t="s">
        <v>38</v>
      </c>
      <c r="AB3" s="41" t="s">
        <v>39</v>
      </c>
      <c r="AC3" s="17" t="s">
        <v>32</v>
      </c>
      <c r="AD3" s="14" t="s">
        <v>6</v>
      </c>
      <c r="AE3" s="14" t="s">
        <v>7</v>
      </c>
      <c r="AF3" s="14" t="s">
        <v>8</v>
      </c>
      <c r="AG3" s="13" t="s">
        <v>9</v>
      </c>
      <c r="AH3" s="15" t="s">
        <v>35</v>
      </c>
      <c r="AI3" s="16" t="s">
        <v>37</v>
      </c>
      <c r="AJ3" s="17" t="s">
        <v>36</v>
      </c>
      <c r="AK3" s="10"/>
      <c r="AL3" s="10"/>
      <c r="AM3" s="10"/>
      <c r="AN3" s="10"/>
      <c r="AO3" s="18"/>
      <c r="AP3" s="112"/>
      <c r="AQ3" s="110"/>
      <c r="AR3" s="102"/>
      <c r="AT3" t="s">
        <v>70</v>
      </c>
      <c r="AU3" t="s">
        <v>71</v>
      </c>
      <c r="AV3" t="s">
        <v>72</v>
      </c>
      <c r="AW3" t="s">
        <v>134</v>
      </c>
      <c r="AX3" t="s">
        <v>135</v>
      </c>
    </row>
    <row r="4" spans="1:50" ht="24.75" customHeight="1" x14ac:dyDescent="0.2">
      <c r="B4" s="20" t="s">
        <v>1644</v>
      </c>
      <c r="C4" s="21" t="s">
        <v>1645</v>
      </c>
      <c r="D4" s="20" t="s">
        <v>1646</v>
      </c>
      <c r="E4" s="20" t="s">
        <v>1639</v>
      </c>
      <c r="F4" s="21" t="s">
        <v>1015</v>
      </c>
      <c r="G4" s="22" t="s">
        <v>1647</v>
      </c>
      <c r="H4" s="20" t="s">
        <v>1648</v>
      </c>
      <c r="I4" s="20" t="s">
        <v>1018</v>
      </c>
      <c r="J4" s="22" t="s">
        <v>1649</v>
      </c>
      <c r="K4" s="28" t="s">
        <v>1650</v>
      </c>
      <c r="L4" s="28"/>
      <c r="M4" s="20" t="s">
        <v>1651</v>
      </c>
      <c r="N4" s="20"/>
      <c r="O4" s="22" t="s">
        <v>1652</v>
      </c>
      <c r="P4" s="20" t="s">
        <v>1653</v>
      </c>
      <c r="Q4" s="22" t="s">
        <v>1654</v>
      </c>
      <c r="R4" s="28" t="s">
        <v>1655</v>
      </c>
      <c r="S4" s="20" t="s">
        <v>1656</v>
      </c>
      <c r="T4" s="20" t="s">
        <v>1657</v>
      </c>
      <c r="U4" s="22" t="s">
        <v>1658</v>
      </c>
      <c r="V4" s="20" t="s">
        <v>1659</v>
      </c>
      <c r="W4" s="22" t="s">
        <v>1660</v>
      </c>
      <c r="X4" s="28"/>
      <c r="Y4" s="20" t="s">
        <v>1661</v>
      </c>
      <c r="Z4" s="20"/>
      <c r="AA4" s="26">
        <v>5</v>
      </c>
      <c r="AB4" s="42" t="str">
        <f t="shared" ref="AB4:AB30" si="0">IF(ISBLANK($AA4),"","年間")</f>
        <v>年間</v>
      </c>
      <c r="AC4" s="40"/>
      <c r="AD4" s="20">
        <v>1</v>
      </c>
      <c r="AE4" s="22">
        <v>11400</v>
      </c>
      <c r="AF4" s="23">
        <f t="shared" ref="AF4:AF30" si="1">IF(ISBLANK($AE4),"",$AE4*$AD4)</f>
        <v>11400</v>
      </c>
      <c r="AG4" s="24">
        <v>43941</v>
      </c>
      <c r="AH4" s="36">
        <v>43966</v>
      </c>
      <c r="AI4" s="25" t="str">
        <f t="shared" ref="AI4:AI30" si="2">IF(ISBLANK($AH4),"","～")</f>
        <v>～</v>
      </c>
      <c r="AJ4" s="37">
        <f t="shared" ref="AJ4:AJ30" si="3">IF(ISBLANK($AH4),"",DATE(YEAR($AH4)+$AA4,MONTH($AH4),DAY($AH4)-1))</f>
        <v>45791</v>
      </c>
      <c r="AK4" s="20" t="s">
        <v>1662</v>
      </c>
      <c r="AL4" s="20" t="s">
        <v>1663</v>
      </c>
      <c r="AM4" s="27">
        <v>43966</v>
      </c>
      <c r="AN4" s="20"/>
      <c r="AO4" s="27">
        <v>43980</v>
      </c>
      <c r="AP4" s="22" t="s">
        <v>1664</v>
      </c>
      <c r="AQ4" s="39" t="str">
        <f t="shared" ref="AQ4:AQ31" si="4">IF(COUNTIF($AN4,"*消耗部品交換対象*"),IF(ISBLANK($AH4),"契約期間 未入力",EDATE($AH4,30)),"")</f>
        <v/>
      </c>
    </row>
    <row r="5" spans="1:50" ht="24.75" customHeight="1" x14ac:dyDescent="0.2">
      <c r="B5" s="20" t="s">
        <v>1644</v>
      </c>
      <c r="C5" s="21" t="s">
        <v>1645</v>
      </c>
      <c r="D5" s="20" t="s">
        <v>1646</v>
      </c>
      <c r="E5" s="20" t="s">
        <v>1639</v>
      </c>
      <c r="F5" s="21" t="s">
        <v>1015</v>
      </c>
      <c r="G5" s="22" t="s">
        <v>1647</v>
      </c>
      <c r="H5" s="20" t="s">
        <v>1648</v>
      </c>
      <c r="I5" s="20" t="s">
        <v>1018</v>
      </c>
      <c r="J5" s="22" t="s">
        <v>1649</v>
      </c>
      <c r="K5" s="28" t="s">
        <v>1650</v>
      </c>
      <c r="L5" s="28"/>
      <c r="M5" s="20" t="s">
        <v>1651</v>
      </c>
      <c r="N5" s="20"/>
      <c r="O5" s="22" t="s">
        <v>1652</v>
      </c>
      <c r="P5" s="20" t="s">
        <v>1653</v>
      </c>
      <c r="Q5" s="22" t="s">
        <v>1654</v>
      </c>
      <c r="R5" s="28" t="s">
        <v>1655</v>
      </c>
      <c r="S5" s="20" t="s">
        <v>1656</v>
      </c>
      <c r="T5" s="20" t="s">
        <v>1657</v>
      </c>
      <c r="U5" s="22" t="s">
        <v>1658</v>
      </c>
      <c r="V5" s="20" t="s">
        <v>1659</v>
      </c>
      <c r="W5" s="22" t="s">
        <v>1660</v>
      </c>
      <c r="X5" s="28"/>
      <c r="Y5" s="20" t="s">
        <v>1661</v>
      </c>
      <c r="Z5" s="20"/>
      <c r="AA5" s="26">
        <v>5</v>
      </c>
      <c r="AB5" s="42" t="str">
        <f t="shared" si="0"/>
        <v>年間</v>
      </c>
      <c r="AC5" s="40"/>
      <c r="AD5" s="20">
        <v>1</v>
      </c>
      <c r="AE5" s="22">
        <v>11400</v>
      </c>
      <c r="AF5" s="23">
        <f t="shared" si="1"/>
        <v>11400</v>
      </c>
      <c r="AG5" s="24">
        <v>43941</v>
      </c>
      <c r="AH5" s="36">
        <v>43966</v>
      </c>
      <c r="AI5" s="25" t="str">
        <f t="shared" si="2"/>
        <v>～</v>
      </c>
      <c r="AJ5" s="37">
        <f t="shared" si="3"/>
        <v>45791</v>
      </c>
      <c r="AK5" s="20" t="s">
        <v>1665</v>
      </c>
      <c r="AL5" s="20" t="s">
        <v>1666</v>
      </c>
      <c r="AM5" s="27">
        <v>43966</v>
      </c>
      <c r="AN5" s="20"/>
      <c r="AO5" s="27">
        <v>43980</v>
      </c>
      <c r="AP5" s="22" t="s">
        <v>1664</v>
      </c>
      <c r="AQ5" s="39" t="str">
        <f t="shared" si="4"/>
        <v/>
      </c>
    </row>
    <row r="6" spans="1:50" ht="24.75" customHeight="1" x14ac:dyDescent="0.2">
      <c r="B6" s="20" t="s">
        <v>1644</v>
      </c>
      <c r="C6" s="21" t="s">
        <v>1645</v>
      </c>
      <c r="D6" s="20" t="s">
        <v>1646</v>
      </c>
      <c r="E6" s="20" t="s">
        <v>1639</v>
      </c>
      <c r="F6" s="21" t="s">
        <v>1015</v>
      </c>
      <c r="G6" s="22" t="s">
        <v>1647</v>
      </c>
      <c r="H6" s="20" t="s">
        <v>1648</v>
      </c>
      <c r="I6" s="20" t="s">
        <v>1018</v>
      </c>
      <c r="J6" s="22" t="s">
        <v>1649</v>
      </c>
      <c r="K6" s="28" t="s">
        <v>1650</v>
      </c>
      <c r="L6" s="28"/>
      <c r="M6" s="20" t="s">
        <v>1651</v>
      </c>
      <c r="N6" s="20"/>
      <c r="O6" s="22" t="s">
        <v>1652</v>
      </c>
      <c r="P6" s="20" t="s">
        <v>1653</v>
      </c>
      <c r="Q6" s="22" t="s">
        <v>1654</v>
      </c>
      <c r="R6" s="28" t="s">
        <v>1655</v>
      </c>
      <c r="S6" s="20" t="s">
        <v>1656</v>
      </c>
      <c r="T6" s="20" t="s">
        <v>1657</v>
      </c>
      <c r="U6" s="22" t="s">
        <v>1658</v>
      </c>
      <c r="V6" s="20" t="s">
        <v>1659</v>
      </c>
      <c r="W6" s="22" t="s">
        <v>1660</v>
      </c>
      <c r="X6" s="28"/>
      <c r="Y6" s="20" t="s">
        <v>1661</v>
      </c>
      <c r="Z6" s="20"/>
      <c r="AA6" s="26">
        <v>5</v>
      </c>
      <c r="AB6" s="42" t="str">
        <f t="shared" si="0"/>
        <v>年間</v>
      </c>
      <c r="AC6" s="40"/>
      <c r="AD6" s="20">
        <v>1</v>
      </c>
      <c r="AE6" s="22">
        <v>11400</v>
      </c>
      <c r="AF6" s="23">
        <f t="shared" si="1"/>
        <v>11400</v>
      </c>
      <c r="AG6" s="24">
        <v>43941</v>
      </c>
      <c r="AH6" s="36">
        <v>43966</v>
      </c>
      <c r="AI6" s="25" t="str">
        <f t="shared" si="2"/>
        <v>～</v>
      </c>
      <c r="AJ6" s="37">
        <f t="shared" si="3"/>
        <v>45791</v>
      </c>
      <c r="AK6" s="20" t="s">
        <v>1665</v>
      </c>
      <c r="AL6" s="20" t="s">
        <v>1667</v>
      </c>
      <c r="AM6" s="27">
        <v>43966</v>
      </c>
      <c r="AN6" s="20"/>
      <c r="AO6" s="27">
        <v>43980</v>
      </c>
      <c r="AP6" s="22" t="s">
        <v>1664</v>
      </c>
      <c r="AQ6" s="39" t="str">
        <f t="shared" si="4"/>
        <v/>
      </c>
    </row>
    <row r="7" spans="1:50" ht="24.75" customHeight="1" x14ac:dyDescent="0.2">
      <c r="B7" s="20" t="s">
        <v>1644</v>
      </c>
      <c r="C7" s="21" t="s">
        <v>1645</v>
      </c>
      <c r="D7" s="20" t="s">
        <v>1646</v>
      </c>
      <c r="E7" s="20" t="s">
        <v>1639</v>
      </c>
      <c r="F7" s="21" t="s">
        <v>1015</v>
      </c>
      <c r="G7" s="22" t="s">
        <v>1647</v>
      </c>
      <c r="H7" s="20" t="s">
        <v>1648</v>
      </c>
      <c r="I7" s="20" t="s">
        <v>1018</v>
      </c>
      <c r="J7" s="22" t="s">
        <v>1649</v>
      </c>
      <c r="K7" s="28" t="s">
        <v>1650</v>
      </c>
      <c r="L7" s="28"/>
      <c r="M7" s="20" t="s">
        <v>1651</v>
      </c>
      <c r="N7" s="20"/>
      <c r="O7" s="22" t="s">
        <v>1652</v>
      </c>
      <c r="P7" s="20" t="s">
        <v>1653</v>
      </c>
      <c r="Q7" s="22" t="s">
        <v>1654</v>
      </c>
      <c r="R7" s="28" t="s">
        <v>1655</v>
      </c>
      <c r="S7" s="20" t="s">
        <v>1656</v>
      </c>
      <c r="T7" s="20" t="s">
        <v>1657</v>
      </c>
      <c r="U7" s="22" t="s">
        <v>1658</v>
      </c>
      <c r="V7" s="20" t="s">
        <v>1659</v>
      </c>
      <c r="W7" s="22" t="s">
        <v>1660</v>
      </c>
      <c r="X7" s="28"/>
      <c r="Y7" s="20" t="s">
        <v>1661</v>
      </c>
      <c r="Z7" s="20"/>
      <c r="AA7" s="26">
        <v>5</v>
      </c>
      <c r="AB7" s="42" t="str">
        <f t="shared" si="0"/>
        <v>年間</v>
      </c>
      <c r="AC7" s="40"/>
      <c r="AD7" s="20">
        <v>1</v>
      </c>
      <c r="AE7" s="22">
        <v>11400</v>
      </c>
      <c r="AF7" s="23">
        <f t="shared" si="1"/>
        <v>11400</v>
      </c>
      <c r="AG7" s="24">
        <v>43941</v>
      </c>
      <c r="AH7" s="36">
        <v>43966</v>
      </c>
      <c r="AI7" s="25" t="str">
        <f t="shared" si="2"/>
        <v>～</v>
      </c>
      <c r="AJ7" s="37">
        <f t="shared" si="3"/>
        <v>45791</v>
      </c>
      <c r="AK7" s="20" t="s">
        <v>1665</v>
      </c>
      <c r="AL7" s="20" t="s">
        <v>1668</v>
      </c>
      <c r="AM7" s="27">
        <v>43966</v>
      </c>
      <c r="AN7" s="20"/>
      <c r="AO7" s="27">
        <v>43980</v>
      </c>
      <c r="AP7" s="22" t="s">
        <v>1664</v>
      </c>
      <c r="AQ7" s="39" t="str">
        <f t="shared" si="4"/>
        <v/>
      </c>
    </row>
    <row r="8" spans="1:50" ht="24.75" customHeight="1" x14ac:dyDescent="0.2">
      <c r="B8" s="20" t="s">
        <v>1670</v>
      </c>
      <c r="C8" s="21" t="s">
        <v>1645</v>
      </c>
      <c r="D8" s="20" t="s">
        <v>702</v>
      </c>
      <c r="E8" s="20" t="s">
        <v>1639</v>
      </c>
      <c r="F8" s="21" t="s">
        <v>165</v>
      </c>
      <c r="G8" s="22" t="s">
        <v>1671</v>
      </c>
      <c r="H8" s="20" t="s">
        <v>1672</v>
      </c>
      <c r="I8" s="20" t="s">
        <v>168</v>
      </c>
      <c r="J8" s="22" t="s">
        <v>1673</v>
      </c>
      <c r="K8" s="28" t="s">
        <v>1674</v>
      </c>
      <c r="L8" s="28" t="s">
        <v>1675</v>
      </c>
      <c r="M8" s="20" t="s">
        <v>1676</v>
      </c>
      <c r="N8" s="20" t="s">
        <v>1677</v>
      </c>
      <c r="O8" s="22" t="s">
        <v>1678</v>
      </c>
      <c r="P8" s="20" t="s">
        <v>440</v>
      </c>
      <c r="Q8" s="22" t="s">
        <v>712</v>
      </c>
      <c r="R8" s="28" t="s">
        <v>1679</v>
      </c>
      <c r="S8" s="20" t="s">
        <v>446</v>
      </c>
      <c r="T8" s="20"/>
      <c r="U8" s="22" t="s">
        <v>1671</v>
      </c>
      <c r="V8" s="20" t="s">
        <v>1672</v>
      </c>
      <c r="W8" s="22" t="s">
        <v>1680</v>
      </c>
      <c r="X8" s="28" t="s">
        <v>1674</v>
      </c>
      <c r="Y8" s="20" t="s">
        <v>1676</v>
      </c>
      <c r="Z8" s="20" t="s">
        <v>1677</v>
      </c>
      <c r="AA8" s="26">
        <v>5</v>
      </c>
      <c r="AB8" s="42" t="str">
        <f t="shared" si="0"/>
        <v>年間</v>
      </c>
      <c r="AC8" s="40"/>
      <c r="AD8" s="20">
        <v>1</v>
      </c>
      <c r="AE8" s="22">
        <v>37200</v>
      </c>
      <c r="AF8" s="23">
        <f t="shared" si="1"/>
        <v>37200</v>
      </c>
      <c r="AG8" s="24">
        <v>43971</v>
      </c>
      <c r="AH8" s="36">
        <v>43983</v>
      </c>
      <c r="AI8" s="25" t="str">
        <f t="shared" si="2"/>
        <v>～</v>
      </c>
      <c r="AJ8" s="37">
        <f t="shared" si="3"/>
        <v>45808</v>
      </c>
      <c r="AK8" s="20" t="s">
        <v>1681</v>
      </c>
      <c r="AL8" s="20" t="s">
        <v>1682</v>
      </c>
      <c r="AM8" s="27">
        <v>43983</v>
      </c>
      <c r="AN8" s="20"/>
      <c r="AO8" s="27">
        <v>43980</v>
      </c>
      <c r="AP8" s="22" t="s">
        <v>1683</v>
      </c>
      <c r="AQ8" s="39" t="str">
        <f t="shared" si="4"/>
        <v/>
      </c>
    </row>
    <row r="9" spans="1:50" ht="24.75" customHeight="1" x14ac:dyDescent="0.2">
      <c r="B9" s="20" t="s">
        <v>1670</v>
      </c>
      <c r="C9" s="21" t="s">
        <v>1645</v>
      </c>
      <c r="D9" s="20" t="s">
        <v>702</v>
      </c>
      <c r="E9" s="20" t="s">
        <v>1639</v>
      </c>
      <c r="F9" s="21" t="s">
        <v>165</v>
      </c>
      <c r="G9" s="22" t="s">
        <v>1671</v>
      </c>
      <c r="H9" s="20" t="s">
        <v>1672</v>
      </c>
      <c r="I9" s="20" t="s">
        <v>168</v>
      </c>
      <c r="J9" s="22" t="s">
        <v>1673</v>
      </c>
      <c r="K9" s="28" t="s">
        <v>1674</v>
      </c>
      <c r="L9" s="28" t="s">
        <v>1675</v>
      </c>
      <c r="M9" s="20" t="s">
        <v>1676</v>
      </c>
      <c r="N9" s="20" t="s">
        <v>1677</v>
      </c>
      <c r="O9" s="22" t="s">
        <v>1678</v>
      </c>
      <c r="P9" s="20" t="s">
        <v>440</v>
      </c>
      <c r="Q9" s="22" t="s">
        <v>712</v>
      </c>
      <c r="R9" s="28" t="s">
        <v>1679</v>
      </c>
      <c r="S9" s="20" t="s">
        <v>446</v>
      </c>
      <c r="T9" s="20"/>
      <c r="U9" s="22" t="s">
        <v>1671</v>
      </c>
      <c r="V9" s="20" t="s">
        <v>1672</v>
      </c>
      <c r="W9" s="22" t="s">
        <v>1680</v>
      </c>
      <c r="X9" s="28" t="s">
        <v>1674</v>
      </c>
      <c r="Y9" s="20" t="s">
        <v>1676</v>
      </c>
      <c r="Z9" s="20" t="s">
        <v>1677</v>
      </c>
      <c r="AA9" s="26">
        <v>5</v>
      </c>
      <c r="AB9" s="42" t="str">
        <f t="shared" si="0"/>
        <v>年間</v>
      </c>
      <c r="AC9" s="40"/>
      <c r="AD9" s="20">
        <v>1</v>
      </c>
      <c r="AE9" s="22">
        <v>113400</v>
      </c>
      <c r="AF9" s="23">
        <f t="shared" si="1"/>
        <v>113400</v>
      </c>
      <c r="AG9" s="24">
        <v>43971</v>
      </c>
      <c r="AH9" s="36">
        <v>43983</v>
      </c>
      <c r="AI9" s="25" t="str">
        <f t="shared" si="2"/>
        <v>～</v>
      </c>
      <c r="AJ9" s="37">
        <f t="shared" si="3"/>
        <v>45808</v>
      </c>
      <c r="AK9" s="20" t="s">
        <v>1684</v>
      </c>
      <c r="AL9" s="20" t="s">
        <v>1685</v>
      </c>
      <c r="AM9" s="27">
        <v>43983</v>
      </c>
      <c r="AN9" s="20" t="s">
        <v>57</v>
      </c>
      <c r="AO9" s="27">
        <v>43980</v>
      </c>
      <c r="AP9" s="22" t="s">
        <v>1683</v>
      </c>
      <c r="AQ9" s="39">
        <f t="shared" si="4"/>
        <v>44896</v>
      </c>
    </row>
    <row r="10" spans="1:50" ht="24.75" customHeight="1" x14ac:dyDescent="0.2">
      <c r="B10" s="20" t="s">
        <v>1686</v>
      </c>
      <c r="C10" s="21" t="s">
        <v>1687</v>
      </c>
      <c r="D10" s="20" t="s">
        <v>1688</v>
      </c>
      <c r="E10" s="20" t="s">
        <v>1639</v>
      </c>
      <c r="F10" s="21" t="s">
        <v>1015</v>
      </c>
      <c r="G10" s="22" t="s">
        <v>1689</v>
      </c>
      <c r="H10" s="20" t="s">
        <v>1690</v>
      </c>
      <c r="I10" s="20" t="s">
        <v>1691</v>
      </c>
      <c r="J10" s="22" t="s">
        <v>1692</v>
      </c>
      <c r="K10" s="28"/>
      <c r="L10" s="28" t="s">
        <v>1693</v>
      </c>
      <c r="M10" s="20" t="s">
        <v>1694</v>
      </c>
      <c r="N10" s="20"/>
      <c r="O10" s="22" t="s">
        <v>1695</v>
      </c>
      <c r="P10" s="20" t="s">
        <v>1696</v>
      </c>
      <c r="Q10" s="22" t="s">
        <v>1697</v>
      </c>
      <c r="R10" s="28" t="s">
        <v>1698</v>
      </c>
      <c r="S10" s="20" t="s">
        <v>1699</v>
      </c>
      <c r="T10" s="20" t="s">
        <v>1700</v>
      </c>
      <c r="U10" s="22" t="s">
        <v>1689</v>
      </c>
      <c r="V10" s="20" t="s">
        <v>1690</v>
      </c>
      <c r="W10" s="22" t="s">
        <v>1701</v>
      </c>
      <c r="X10" s="28"/>
      <c r="Y10" s="20" t="s">
        <v>1702</v>
      </c>
      <c r="Z10" s="20"/>
      <c r="AA10" s="26">
        <v>5</v>
      </c>
      <c r="AB10" s="42" t="str">
        <f t="shared" si="0"/>
        <v>年間</v>
      </c>
      <c r="AC10" s="40"/>
      <c r="AD10" s="20">
        <v>1</v>
      </c>
      <c r="AE10" s="22">
        <v>25920</v>
      </c>
      <c r="AF10" s="23">
        <f t="shared" si="1"/>
        <v>25920</v>
      </c>
      <c r="AG10" s="24">
        <v>43971</v>
      </c>
      <c r="AH10" s="36">
        <v>43966</v>
      </c>
      <c r="AI10" s="25" t="str">
        <f t="shared" si="2"/>
        <v>～</v>
      </c>
      <c r="AJ10" s="37">
        <f t="shared" si="3"/>
        <v>45791</v>
      </c>
      <c r="AK10" s="20" t="s">
        <v>1703</v>
      </c>
      <c r="AL10" s="20" t="s">
        <v>1704</v>
      </c>
      <c r="AM10" s="27">
        <v>43966</v>
      </c>
      <c r="AN10" s="20"/>
      <c r="AO10" s="27">
        <v>43980</v>
      </c>
      <c r="AP10" s="22" t="s">
        <v>1705</v>
      </c>
      <c r="AQ10" s="39" t="str">
        <f t="shared" si="4"/>
        <v/>
      </c>
    </row>
    <row r="11" spans="1:50" ht="24.75" customHeight="1" x14ac:dyDescent="0.2">
      <c r="B11" s="20" t="s">
        <v>1686</v>
      </c>
      <c r="C11" s="21" t="s">
        <v>1687</v>
      </c>
      <c r="D11" s="20" t="s">
        <v>1688</v>
      </c>
      <c r="E11" s="20" t="s">
        <v>1639</v>
      </c>
      <c r="F11" s="21" t="s">
        <v>1015</v>
      </c>
      <c r="G11" s="22" t="s">
        <v>1689</v>
      </c>
      <c r="H11" s="20" t="s">
        <v>1690</v>
      </c>
      <c r="I11" s="20" t="s">
        <v>1691</v>
      </c>
      <c r="J11" s="22" t="s">
        <v>1692</v>
      </c>
      <c r="K11" s="28"/>
      <c r="L11" s="28" t="s">
        <v>1693</v>
      </c>
      <c r="M11" s="20" t="s">
        <v>1694</v>
      </c>
      <c r="N11" s="20"/>
      <c r="O11" s="22" t="s">
        <v>1695</v>
      </c>
      <c r="P11" s="20" t="s">
        <v>1696</v>
      </c>
      <c r="Q11" s="22" t="s">
        <v>1697</v>
      </c>
      <c r="R11" s="28" t="s">
        <v>1698</v>
      </c>
      <c r="S11" s="20" t="s">
        <v>1699</v>
      </c>
      <c r="T11" s="20" t="s">
        <v>1700</v>
      </c>
      <c r="U11" s="22" t="s">
        <v>1689</v>
      </c>
      <c r="V11" s="20" t="s">
        <v>1690</v>
      </c>
      <c r="W11" s="22" t="s">
        <v>1701</v>
      </c>
      <c r="X11" s="28"/>
      <c r="Y11" s="20" t="s">
        <v>1702</v>
      </c>
      <c r="Z11" s="20"/>
      <c r="AA11" s="26">
        <v>5</v>
      </c>
      <c r="AB11" s="42" t="str">
        <f t="shared" si="0"/>
        <v>年間</v>
      </c>
      <c r="AC11" s="40"/>
      <c r="AD11" s="20">
        <v>1</v>
      </c>
      <c r="AE11" s="22">
        <v>25920</v>
      </c>
      <c r="AF11" s="23">
        <f t="shared" si="1"/>
        <v>25920</v>
      </c>
      <c r="AG11" s="24">
        <v>43971</v>
      </c>
      <c r="AH11" s="36">
        <v>43966</v>
      </c>
      <c r="AI11" s="25" t="str">
        <f t="shared" si="2"/>
        <v>～</v>
      </c>
      <c r="AJ11" s="37">
        <f t="shared" si="3"/>
        <v>45791</v>
      </c>
      <c r="AK11" s="20" t="s">
        <v>1706</v>
      </c>
      <c r="AL11" s="20" t="s">
        <v>1707</v>
      </c>
      <c r="AM11" s="27">
        <v>43966</v>
      </c>
      <c r="AN11" s="20"/>
      <c r="AO11" s="27">
        <v>43980</v>
      </c>
      <c r="AP11" s="22" t="s">
        <v>1705</v>
      </c>
      <c r="AQ11" s="39" t="str">
        <f t="shared" si="4"/>
        <v/>
      </c>
    </row>
    <row r="12" spans="1:50" ht="24.75" customHeight="1" x14ac:dyDescent="0.2">
      <c r="B12" s="20" t="s">
        <v>1686</v>
      </c>
      <c r="C12" s="21" t="s">
        <v>1687</v>
      </c>
      <c r="D12" s="20" t="s">
        <v>1688</v>
      </c>
      <c r="E12" s="20" t="s">
        <v>1639</v>
      </c>
      <c r="F12" s="21" t="s">
        <v>1015</v>
      </c>
      <c r="G12" s="22" t="s">
        <v>1689</v>
      </c>
      <c r="H12" s="20" t="s">
        <v>1690</v>
      </c>
      <c r="I12" s="20" t="s">
        <v>1691</v>
      </c>
      <c r="J12" s="22" t="s">
        <v>1692</v>
      </c>
      <c r="K12" s="28"/>
      <c r="L12" s="28" t="s">
        <v>1693</v>
      </c>
      <c r="M12" s="20" t="s">
        <v>1694</v>
      </c>
      <c r="N12" s="20"/>
      <c r="O12" s="22" t="s">
        <v>1695</v>
      </c>
      <c r="P12" s="20" t="s">
        <v>1696</v>
      </c>
      <c r="Q12" s="22" t="s">
        <v>1697</v>
      </c>
      <c r="R12" s="28" t="s">
        <v>1698</v>
      </c>
      <c r="S12" s="20" t="s">
        <v>1699</v>
      </c>
      <c r="T12" s="20" t="s">
        <v>1700</v>
      </c>
      <c r="U12" s="22" t="s">
        <v>1689</v>
      </c>
      <c r="V12" s="20" t="s">
        <v>1690</v>
      </c>
      <c r="W12" s="22" t="s">
        <v>1701</v>
      </c>
      <c r="X12" s="28"/>
      <c r="Y12" s="20" t="s">
        <v>1702</v>
      </c>
      <c r="Z12" s="20"/>
      <c r="AA12" s="26">
        <v>5</v>
      </c>
      <c r="AB12" s="42" t="str">
        <f t="shared" si="0"/>
        <v>年間</v>
      </c>
      <c r="AC12" s="40"/>
      <c r="AD12" s="20">
        <v>1</v>
      </c>
      <c r="AE12" s="22">
        <v>25920</v>
      </c>
      <c r="AF12" s="23">
        <f t="shared" si="1"/>
        <v>25920</v>
      </c>
      <c r="AG12" s="24">
        <v>43971</v>
      </c>
      <c r="AH12" s="36">
        <v>43966</v>
      </c>
      <c r="AI12" s="25" t="str">
        <f t="shared" si="2"/>
        <v>～</v>
      </c>
      <c r="AJ12" s="37">
        <f t="shared" si="3"/>
        <v>45791</v>
      </c>
      <c r="AK12" s="20" t="s">
        <v>1703</v>
      </c>
      <c r="AL12" s="20" t="s">
        <v>1708</v>
      </c>
      <c r="AM12" s="27">
        <v>43966</v>
      </c>
      <c r="AN12" s="20"/>
      <c r="AO12" s="27">
        <v>43980</v>
      </c>
      <c r="AP12" s="22" t="s">
        <v>1705</v>
      </c>
      <c r="AQ12" s="39" t="str">
        <f t="shared" si="4"/>
        <v/>
      </c>
    </row>
    <row r="13" spans="1:50" ht="25.5" customHeight="1" x14ac:dyDescent="0.2">
      <c r="B13" s="20" t="s">
        <v>1686</v>
      </c>
      <c r="C13" s="21" t="s">
        <v>1687</v>
      </c>
      <c r="D13" s="20" t="s">
        <v>1688</v>
      </c>
      <c r="E13" s="20" t="s">
        <v>1639</v>
      </c>
      <c r="F13" s="21" t="s">
        <v>1015</v>
      </c>
      <c r="G13" s="22" t="s">
        <v>1689</v>
      </c>
      <c r="H13" s="20" t="s">
        <v>1690</v>
      </c>
      <c r="I13" s="20" t="s">
        <v>1691</v>
      </c>
      <c r="J13" s="22" t="s">
        <v>1692</v>
      </c>
      <c r="K13" s="28"/>
      <c r="L13" s="28" t="s">
        <v>1693</v>
      </c>
      <c r="M13" s="20" t="s">
        <v>1694</v>
      </c>
      <c r="N13" s="20"/>
      <c r="O13" s="22" t="s">
        <v>1695</v>
      </c>
      <c r="P13" s="20" t="s">
        <v>1696</v>
      </c>
      <c r="Q13" s="22" t="s">
        <v>1697</v>
      </c>
      <c r="R13" s="28" t="s">
        <v>1698</v>
      </c>
      <c r="S13" s="20" t="s">
        <v>1699</v>
      </c>
      <c r="T13" s="20" t="s">
        <v>1700</v>
      </c>
      <c r="U13" s="22" t="s">
        <v>1689</v>
      </c>
      <c r="V13" s="20" t="s">
        <v>1690</v>
      </c>
      <c r="W13" s="22" t="s">
        <v>1701</v>
      </c>
      <c r="X13" s="28"/>
      <c r="Y13" s="20" t="s">
        <v>1702</v>
      </c>
      <c r="Z13" s="20"/>
      <c r="AA13" s="26">
        <v>5</v>
      </c>
      <c r="AB13" s="42" t="str">
        <f t="shared" si="0"/>
        <v>年間</v>
      </c>
      <c r="AC13" s="40"/>
      <c r="AD13" s="20">
        <v>1</v>
      </c>
      <c r="AE13" s="22">
        <v>113400</v>
      </c>
      <c r="AF13" s="23">
        <f t="shared" si="1"/>
        <v>113400</v>
      </c>
      <c r="AG13" s="24">
        <v>43971</v>
      </c>
      <c r="AH13" s="36">
        <v>43966</v>
      </c>
      <c r="AI13" s="25" t="str">
        <f t="shared" si="2"/>
        <v>～</v>
      </c>
      <c r="AJ13" s="37">
        <f t="shared" si="3"/>
        <v>45791</v>
      </c>
      <c r="AK13" s="20" t="s">
        <v>1684</v>
      </c>
      <c r="AL13" s="20" t="s">
        <v>1709</v>
      </c>
      <c r="AM13" s="27">
        <v>43966</v>
      </c>
      <c r="AN13" s="20" t="s">
        <v>57</v>
      </c>
      <c r="AO13" s="27">
        <v>43980</v>
      </c>
      <c r="AP13" s="22" t="s">
        <v>1705</v>
      </c>
      <c r="AQ13" s="39">
        <f t="shared" si="4"/>
        <v>44880</v>
      </c>
    </row>
    <row r="14" spans="1:50" ht="25.5" customHeight="1" x14ac:dyDescent="0.2">
      <c r="B14" s="20" t="s">
        <v>1710</v>
      </c>
      <c r="C14" s="21" t="s">
        <v>1711</v>
      </c>
      <c r="D14" s="20" t="s">
        <v>421</v>
      </c>
      <c r="E14" s="20" t="s">
        <v>1639</v>
      </c>
      <c r="F14" s="21" t="s">
        <v>165</v>
      </c>
      <c r="G14" s="22" t="s">
        <v>1712</v>
      </c>
      <c r="H14" s="20" t="s">
        <v>1713</v>
      </c>
      <c r="I14" s="20" t="s">
        <v>1642</v>
      </c>
      <c r="J14" s="22" t="s">
        <v>1714</v>
      </c>
      <c r="K14" s="28"/>
      <c r="L14" s="28"/>
      <c r="M14" s="20"/>
      <c r="N14" s="20"/>
      <c r="O14" s="22" t="s">
        <v>1715</v>
      </c>
      <c r="P14" s="20" t="s">
        <v>1157</v>
      </c>
      <c r="Q14" s="22" t="s">
        <v>1716</v>
      </c>
      <c r="R14" s="28" t="s">
        <v>1717</v>
      </c>
      <c r="S14" s="20" t="s">
        <v>1718</v>
      </c>
      <c r="T14" s="20" t="s">
        <v>1719</v>
      </c>
      <c r="U14" s="22" t="s">
        <v>1720</v>
      </c>
      <c r="V14" s="20"/>
      <c r="W14" s="22" t="s">
        <v>1721</v>
      </c>
      <c r="X14" s="28" t="s">
        <v>1722</v>
      </c>
      <c r="Y14" s="20" t="s">
        <v>1723</v>
      </c>
      <c r="Z14" s="20" t="s">
        <v>1724</v>
      </c>
      <c r="AA14" s="26">
        <v>5</v>
      </c>
      <c r="AB14" s="42" t="str">
        <f t="shared" si="0"/>
        <v>年間</v>
      </c>
      <c r="AC14" s="40"/>
      <c r="AD14" s="20">
        <v>1</v>
      </c>
      <c r="AE14" s="22">
        <v>24060</v>
      </c>
      <c r="AF14" s="23">
        <f t="shared" si="1"/>
        <v>24060</v>
      </c>
      <c r="AG14" s="24">
        <v>44002</v>
      </c>
      <c r="AH14" s="36">
        <v>43983</v>
      </c>
      <c r="AI14" s="25" t="str">
        <f t="shared" si="2"/>
        <v>～</v>
      </c>
      <c r="AJ14" s="37">
        <f t="shared" si="3"/>
        <v>45808</v>
      </c>
      <c r="AK14" s="20" t="s">
        <v>1640</v>
      </c>
      <c r="AL14" s="20" t="s">
        <v>1725</v>
      </c>
      <c r="AM14" s="27">
        <v>43983</v>
      </c>
      <c r="AN14" s="20"/>
      <c r="AO14" s="27">
        <v>43991</v>
      </c>
      <c r="AP14" s="22" t="s">
        <v>1726</v>
      </c>
      <c r="AQ14" s="39" t="str">
        <f t="shared" si="4"/>
        <v/>
      </c>
    </row>
    <row r="15" spans="1:50" ht="25.5" customHeight="1" x14ac:dyDescent="0.2">
      <c r="B15" s="20" t="s">
        <v>1710</v>
      </c>
      <c r="C15" s="21" t="s">
        <v>1711</v>
      </c>
      <c r="D15" s="20" t="s">
        <v>421</v>
      </c>
      <c r="E15" s="20" t="s">
        <v>1639</v>
      </c>
      <c r="F15" s="21" t="s">
        <v>165</v>
      </c>
      <c r="G15" s="22" t="s">
        <v>1712</v>
      </c>
      <c r="H15" s="20" t="s">
        <v>1713</v>
      </c>
      <c r="I15" s="20" t="s">
        <v>1642</v>
      </c>
      <c r="J15" s="22" t="s">
        <v>1714</v>
      </c>
      <c r="K15" s="28"/>
      <c r="L15" s="28"/>
      <c r="M15" s="20"/>
      <c r="N15" s="20"/>
      <c r="O15" s="22" t="s">
        <v>1715</v>
      </c>
      <c r="P15" s="20" t="s">
        <v>1157</v>
      </c>
      <c r="Q15" s="22" t="s">
        <v>1716</v>
      </c>
      <c r="R15" s="28" t="s">
        <v>1717</v>
      </c>
      <c r="S15" s="20" t="s">
        <v>1718</v>
      </c>
      <c r="T15" s="20" t="s">
        <v>1719</v>
      </c>
      <c r="U15" s="22" t="s">
        <v>1720</v>
      </c>
      <c r="V15" s="20"/>
      <c r="W15" s="22" t="s">
        <v>1721</v>
      </c>
      <c r="X15" s="28" t="s">
        <v>1722</v>
      </c>
      <c r="Y15" s="20" t="s">
        <v>1723</v>
      </c>
      <c r="Z15" s="20" t="s">
        <v>1724</v>
      </c>
      <c r="AA15" s="26">
        <v>5</v>
      </c>
      <c r="AB15" s="42" t="str">
        <f t="shared" si="0"/>
        <v>年間</v>
      </c>
      <c r="AC15" s="40"/>
      <c r="AD15" s="20">
        <v>1</v>
      </c>
      <c r="AE15" s="22">
        <v>24060</v>
      </c>
      <c r="AF15" s="23">
        <f t="shared" si="1"/>
        <v>24060</v>
      </c>
      <c r="AG15" s="24">
        <v>44002</v>
      </c>
      <c r="AH15" s="36">
        <v>43983</v>
      </c>
      <c r="AI15" s="25" t="str">
        <f t="shared" si="2"/>
        <v>～</v>
      </c>
      <c r="AJ15" s="37">
        <f t="shared" si="3"/>
        <v>45808</v>
      </c>
      <c r="AK15" s="20" t="s">
        <v>1641</v>
      </c>
      <c r="AL15" s="20" t="s">
        <v>1727</v>
      </c>
      <c r="AM15" s="27">
        <v>43983</v>
      </c>
      <c r="AN15" s="20"/>
      <c r="AO15" s="27">
        <v>43991</v>
      </c>
      <c r="AP15" s="22" t="s">
        <v>1726</v>
      </c>
      <c r="AQ15" s="39" t="str">
        <f t="shared" si="4"/>
        <v/>
      </c>
    </row>
    <row r="16" spans="1:50" ht="25.5" customHeight="1" x14ac:dyDescent="0.2">
      <c r="B16" s="20" t="s">
        <v>1710</v>
      </c>
      <c r="C16" s="21" t="s">
        <v>1711</v>
      </c>
      <c r="D16" s="20" t="s">
        <v>421</v>
      </c>
      <c r="E16" s="20" t="s">
        <v>1639</v>
      </c>
      <c r="F16" s="21" t="s">
        <v>165</v>
      </c>
      <c r="G16" s="22" t="s">
        <v>1712</v>
      </c>
      <c r="H16" s="20" t="s">
        <v>1713</v>
      </c>
      <c r="I16" s="20" t="s">
        <v>1642</v>
      </c>
      <c r="J16" s="22" t="s">
        <v>1714</v>
      </c>
      <c r="K16" s="28"/>
      <c r="L16" s="28"/>
      <c r="M16" s="20"/>
      <c r="N16" s="20"/>
      <c r="O16" s="22" t="s">
        <v>1715</v>
      </c>
      <c r="P16" s="20" t="s">
        <v>1157</v>
      </c>
      <c r="Q16" s="22" t="s">
        <v>1716</v>
      </c>
      <c r="R16" s="28" t="s">
        <v>1717</v>
      </c>
      <c r="S16" s="20" t="s">
        <v>1718</v>
      </c>
      <c r="T16" s="20" t="s">
        <v>1719</v>
      </c>
      <c r="U16" s="22" t="s">
        <v>1720</v>
      </c>
      <c r="V16" s="20"/>
      <c r="W16" s="22" t="s">
        <v>1721</v>
      </c>
      <c r="X16" s="28" t="s">
        <v>1722</v>
      </c>
      <c r="Y16" s="20" t="s">
        <v>1723</v>
      </c>
      <c r="Z16" s="20" t="s">
        <v>1724</v>
      </c>
      <c r="AA16" s="26">
        <v>5</v>
      </c>
      <c r="AB16" s="42" t="str">
        <f t="shared" si="0"/>
        <v>年間</v>
      </c>
      <c r="AC16" s="40"/>
      <c r="AD16" s="20">
        <v>1</v>
      </c>
      <c r="AE16" s="22">
        <v>23100</v>
      </c>
      <c r="AF16" s="23">
        <f t="shared" si="1"/>
        <v>23100</v>
      </c>
      <c r="AG16" s="24">
        <v>44002</v>
      </c>
      <c r="AH16" s="36">
        <v>43983</v>
      </c>
      <c r="AI16" s="25" t="str">
        <f t="shared" si="2"/>
        <v>～</v>
      </c>
      <c r="AJ16" s="37">
        <f t="shared" si="3"/>
        <v>45808</v>
      </c>
      <c r="AK16" s="20" t="s">
        <v>1728</v>
      </c>
      <c r="AL16" s="20" t="s">
        <v>1729</v>
      </c>
      <c r="AM16" s="27">
        <v>43983</v>
      </c>
      <c r="AN16" s="20"/>
      <c r="AO16" s="27">
        <v>43991</v>
      </c>
      <c r="AP16" s="22" t="s">
        <v>1726</v>
      </c>
      <c r="AQ16" s="39" t="str">
        <f t="shared" si="4"/>
        <v/>
      </c>
    </row>
    <row r="17" spans="2:43" ht="25.5" customHeight="1" x14ac:dyDescent="0.2">
      <c r="B17" s="20" t="s">
        <v>1710</v>
      </c>
      <c r="C17" s="21" t="s">
        <v>1711</v>
      </c>
      <c r="D17" s="20" t="s">
        <v>421</v>
      </c>
      <c r="E17" s="20" t="s">
        <v>1639</v>
      </c>
      <c r="F17" s="21" t="s">
        <v>165</v>
      </c>
      <c r="G17" s="22" t="s">
        <v>1712</v>
      </c>
      <c r="H17" s="20" t="s">
        <v>1713</v>
      </c>
      <c r="I17" s="20" t="s">
        <v>1642</v>
      </c>
      <c r="J17" s="22" t="s">
        <v>1714</v>
      </c>
      <c r="K17" s="28"/>
      <c r="L17" s="28"/>
      <c r="M17" s="20"/>
      <c r="N17" s="20"/>
      <c r="O17" s="22" t="s">
        <v>1715</v>
      </c>
      <c r="P17" s="20" t="s">
        <v>1157</v>
      </c>
      <c r="Q17" s="22" t="s">
        <v>1716</v>
      </c>
      <c r="R17" s="28" t="s">
        <v>1717</v>
      </c>
      <c r="S17" s="20" t="s">
        <v>1718</v>
      </c>
      <c r="T17" s="20" t="s">
        <v>1719</v>
      </c>
      <c r="U17" s="22" t="s">
        <v>1720</v>
      </c>
      <c r="V17" s="20"/>
      <c r="W17" s="22" t="s">
        <v>1721</v>
      </c>
      <c r="X17" s="28" t="s">
        <v>1722</v>
      </c>
      <c r="Y17" s="20" t="s">
        <v>1723</v>
      </c>
      <c r="Z17" s="20" t="s">
        <v>1724</v>
      </c>
      <c r="AA17" s="26">
        <v>5</v>
      </c>
      <c r="AB17" s="42" t="str">
        <f t="shared" si="0"/>
        <v>年間</v>
      </c>
      <c r="AC17" s="40"/>
      <c r="AD17" s="20">
        <v>1</v>
      </c>
      <c r="AE17" s="22">
        <v>23100</v>
      </c>
      <c r="AF17" s="23">
        <f t="shared" si="1"/>
        <v>23100</v>
      </c>
      <c r="AG17" s="24">
        <v>44002</v>
      </c>
      <c r="AH17" s="36">
        <v>43983</v>
      </c>
      <c r="AI17" s="25" t="str">
        <f t="shared" si="2"/>
        <v>～</v>
      </c>
      <c r="AJ17" s="37">
        <f t="shared" si="3"/>
        <v>45808</v>
      </c>
      <c r="AK17" s="20" t="s">
        <v>1730</v>
      </c>
      <c r="AL17" s="20" t="s">
        <v>1731</v>
      </c>
      <c r="AM17" s="27">
        <v>43983</v>
      </c>
      <c r="AN17" s="20"/>
      <c r="AO17" s="27">
        <v>43991</v>
      </c>
      <c r="AP17" s="22" t="s">
        <v>1726</v>
      </c>
      <c r="AQ17" s="39" t="str">
        <f t="shared" si="4"/>
        <v/>
      </c>
    </row>
    <row r="18" spans="2:43" ht="25.5" customHeight="1" x14ac:dyDescent="0.2">
      <c r="B18" s="20" t="s">
        <v>1710</v>
      </c>
      <c r="C18" s="21" t="s">
        <v>1711</v>
      </c>
      <c r="D18" s="20" t="s">
        <v>421</v>
      </c>
      <c r="E18" s="20" t="s">
        <v>1639</v>
      </c>
      <c r="F18" s="21" t="s">
        <v>165</v>
      </c>
      <c r="G18" s="22" t="s">
        <v>1712</v>
      </c>
      <c r="H18" s="20" t="s">
        <v>1713</v>
      </c>
      <c r="I18" s="20" t="s">
        <v>1642</v>
      </c>
      <c r="J18" s="22" t="s">
        <v>1714</v>
      </c>
      <c r="K18" s="28"/>
      <c r="L18" s="28"/>
      <c r="M18" s="20"/>
      <c r="N18" s="20"/>
      <c r="O18" s="22" t="s">
        <v>1715</v>
      </c>
      <c r="P18" s="20" t="s">
        <v>1157</v>
      </c>
      <c r="Q18" s="22" t="s">
        <v>1716</v>
      </c>
      <c r="R18" s="28" t="s">
        <v>1717</v>
      </c>
      <c r="S18" s="20" t="s">
        <v>1718</v>
      </c>
      <c r="T18" s="20" t="s">
        <v>1719</v>
      </c>
      <c r="U18" s="22" t="s">
        <v>1720</v>
      </c>
      <c r="V18" s="20"/>
      <c r="W18" s="22" t="s">
        <v>1721</v>
      </c>
      <c r="X18" s="28" t="s">
        <v>1722</v>
      </c>
      <c r="Y18" s="20" t="s">
        <v>1723</v>
      </c>
      <c r="Z18" s="20" t="s">
        <v>1724</v>
      </c>
      <c r="AA18" s="26">
        <v>5</v>
      </c>
      <c r="AB18" s="42" t="str">
        <f t="shared" si="0"/>
        <v>年間</v>
      </c>
      <c r="AC18" s="40"/>
      <c r="AD18" s="20">
        <v>1</v>
      </c>
      <c r="AE18" s="22">
        <v>23100</v>
      </c>
      <c r="AF18" s="23">
        <f t="shared" si="1"/>
        <v>23100</v>
      </c>
      <c r="AG18" s="24">
        <v>44002</v>
      </c>
      <c r="AH18" s="36">
        <v>43983</v>
      </c>
      <c r="AI18" s="25" t="str">
        <f t="shared" si="2"/>
        <v>～</v>
      </c>
      <c r="AJ18" s="37">
        <f t="shared" si="3"/>
        <v>45808</v>
      </c>
      <c r="AK18" s="20" t="s">
        <v>1730</v>
      </c>
      <c r="AL18" s="20" t="s">
        <v>1732</v>
      </c>
      <c r="AM18" s="27">
        <v>43983</v>
      </c>
      <c r="AN18" s="20"/>
      <c r="AO18" s="27">
        <v>43991</v>
      </c>
      <c r="AP18" s="22" t="s">
        <v>1726</v>
      </c>
      <c r="AQ18" s="39" t="str">
        <f t="shared" si="4"/>
        <v/>
      </c>
    </row>
    <row r="19" spans="2:43" ht="25.5" customHeight="1" x14ac:dyDescent="0.2">
      <c r="B19" s="20" t="s">
        <v>1710</v>
      </c>
      <c r="C19" s="21" t="s">
        <v>1711</v>
      </c>
      <c r="D19" s="20" t="s">
        <v>421</v>
      </c>
      <c r="E19" s="20" t="s">
        <v>1639</v>
      </c>
      <c r="F19" s="21" t="s">
        <v>165</v>
      </c>
      <c r="G19" s="22" t="s">
        <v>1712</v>
      </c>
      <c r="H19" s="20" t="s">
        <v>1713</v>
      </c>
      <c r="I19" s="20" t="s">
        <v>1642</v>
      </c>
      <c r="J19" s="22" t="s">
        <v>1714</v>
      </c>
      <c r="K19" s="28"/>
      <c r="L19" s="28"/>
      <c r="M19" s="20"/>
      <c r="N19" s="20"/>
      <c r="O19" s="22" t="s">
        <v>1715</v>
      </c>
      <c r="P19" s="20" t="s">
        <v>1157</v>
      </c>
      <c r="Q19" s="22" t="s">
        <v>1716</v>
      </c>
      <c r="R19" s="28" t="s">
        <v>1717</v>
      </c>
      <c r="S19" s="20" t="s">
        <v>1718</v>
      </c>
      <c r="T19" s="20" t="s">
        <v>1719</v>
      </c>
      <c r="U19" s="22" t="s">
        <v>1720</v>
      </c>
      <c r="V19" s="20"/>
      <c r="W19" s="22" t="s">
        <v>1721</v>
      </c>
      <c r="X19" s="28" t="s">
        <v>1722</v>
      </c>
      <c r="Y19" s="20" t="s">
        <v>1723</v>
      </c>
      <c r="Z19" s="20" t="s">
        <v>1724</v>
      </c>
      <c r="AA19" s="26">
        <v>5</v>
      </c>
      <c r="AB19" s="42" t="str">
        <f t="shared" si="0"/>
        <v>年間</v>
      </c>
      <c r="AC19" s="40"/>
      <c r="AD19" s="20">
        <v>1</v>
      </c>
      <c r="AE19" s="22">
        <v>23100</v>
      </c>
      <c r="AF19" s="23">
        <f t="shared" si="1"/>
        <v>23100</v>
      </c>
      <c r="AG19" s="24">
        <v>44002</v>
      </c>
      <c r="AH19" s="36">
        <v>43983</v>
      </c>
      <c r="AI19" s="25" t="str">
        <f t="shared" si="2"/>
        <v>～</v>
      </c>
      <c r="AJ19" s="37">
        <f t="shared" si="3"/>
        <v>45808</v>
      </c>
      <c r="AK19" s="20" t="s">
        <v>1730</v>
      </c>
      <c r="AL19" s="20" t="s">
        <v>1733</v>
      </c>
      <c r="AM19" s="27">
        <v>43983</v>
      </c>
      <c r="AN19" s="20"/>
      <c r="AO19" s="27">
        <v>43991</v>
      </c>
      <c r="AP19" s="22" t="s">
        <v>1726</v>
      </c>
      <c r="AQ19" s="39" t="str">
        <f t="shared" si="4"/>
        <v/>
      </c>
    </row>
    <row r="20" spans="2:43" ht="25.5" customHeight="1" x14ac:dyDescent="0.2">
      <c r="B20" s="20" t="s">
        <v>1710</v>
      </c>
      <c r="C20" s="21" t="s">
        <v>1711</v>
      </c>
      <c r="D20" s="20" t="s">
        <v>421</v>
      </c>
      <c r="E20" s="20" t="s">
        <v>1639</v>
      </c>
      <c r="F20" s="21" t="s">
        <v>165</v>
      </c>
      <c r="G20" s="22" t="s">
        <v>1712</v>
      </c>
      <c r="H20" s="20" t="s">
        <v>1713</v>
      </c>
      <c r="I20" s="20" t="s">
        <v>1642</v>
      </c>
      <c r="J20" s="22" t="s">
        <v>1714</v>
      </c>
      <c r="K20" s="28"/>
      <c r="L20" s="28"/>
      <c r="M20" s="20"/>
      <c r="N20" s="20"/>
      <c r="O20" s="22" t="s">
        <v>1715</v>
      </c>
      <c r="P20" s="20" t="s">
        <v>1157</v>
      </c>
      <c r="Q20" s="22" t="s">
        <v>1716</v>
      </c>
      <c r="R20" s="28" t="s">
        <v>1717</v>
      </c>
      <c r="S20" s="20" t="s">
        <v>1718</v>
      </c>
      <c r="T20" s="20" t="s">
        <v>1719</v>
      </c>
      <c r="U20" s="22" t="s">
        <v>1720</v>
      </c>
      <c r="V20" s="20"/>
      <c r="W20" s="22" t="s">
        <v>1721</v>
      </c>
      <c r="X20" s="28" t="s">
        <v>1722</v>
      </c>
      <c r="Y20" s="20" t="s">
        <v>1723</v>
      </c>
      <c r="Z20" s="20" t="s">
        <v>1724</v>
      </c>
      <c r="AA20" s="26">
        <v>5</v>
      </c>
      <c r="AB20" s="42" t="str">
        <f t="shared" si="0"/>
        <v>年間</v>
      </c>
      <c r="AC20" s="40"/>
      <c r="AD20" s="20">
        <v>1</v>
      </c>
      <c r="AE20" s="22">
        <v>23100</v>
      </c>
      <c r="AF20" s="23">
        <f t="shared" si="1"/>
        <v>23100</v>
      </c>
      <c r="AG20" s="24">
        <v>44002</v>
      </c>
      <c r="AH20" s="36">
        <v>43983</v>
      </c>
      <c r="AI20" s="25" t="str">
        <f t="shared" si="2"/>
        <v>～</v>
      </c>
      <c r="AJ20" s="37">
        <f t="shared" si="3"/>
        <v>45808</v>
      </c>
      <c r="AK20" s="20" t="s">
        <v>1730</v>
      </c>
      <c r="AL20" s="20" t="s">
        <v>1734</v>
      </c>
      <c r="AM20" s="27">
        <v>43983</v>
      </c>
      <c r="AN20" s="20"/>
      <c r="AO20" s="27">
        <v>43991</v>
      </c>
      <c r="AP20" s="22" t="s">
        <v>1726</v>
      </c>
      <c r="AQ20" s="39" t="str">
        <f t="shared" si="4"/>
        <v/>
      </c>
    </row>
    <row r="21" spans="2:43" ht="25.5" customHeight="1" x14ac:dyDescent="0.2">
      <c r="B21" s="20" t="s">
        <v>1710</v>
      </c>
      <c r="C21" s="21" t="s">
        <v>1711</v>
      </c>
      <c r="D21" s="20" t="s">
        <v>421</v>
      </c>
      <c r="E21" s="20" t="s">
        <v>1639</v>
      </c>
      <c r="F21" s="21" t="s">
        <v>165</v>
      </c>
      <c r="G21" s="22" t="s">
        <v>1712</v>
      </c>
      <c r="H21" s="20" t="s">
        <v>1713</v>
      </c>
      <c r="I21" s="20" t="s">
        <v>1642</v>
      </c>
      <c r="J21" s="22" t="s">
        <v>1714</v>
      </c>
      <c r="K21" s="28"/>
      <c r="L21" s="28"/>
      <c r="M21" s="20"/>
      <c r="N21" s="20"/>
      <c r="O21" s="22" t="s">
        <v>1715</v>
      </c>
      <c r="P21" s="20" t="s">
        <v>1157</v>
      </c>
      <c r="Q21" s="22" t="s">
        <v>1716</v>
      </c>
      <c r="R21" s="28" t="s">
        <v>1717</v>
      </c>
      <c r="S21" s="20" t="s">
        <v>1718</v>
      </c>
      <c r="T21" s="20" t="s">
        <v>1719</v>
      </c>
      <c r="U21" s="22" t="s">
        <v>1720</v>
      </c>
      <c r="V21" s="20"/>
      <c r="W21" s="22" t="s">
        <v>1721</v>
      </c>
      <c r="X21" s="28" t="s">
        <v>1722</v>
      </c>
      <c r="Y21" s="20" t="s">
        <v>1723</v>
      </c>
      <c r="Z21" s="20" t="s">
        <v>1724</v>
      </c>
      <c r="AA21" s="26">
        <v>5</v>
      </c>
      <c r="AB21" s="42" t="str">
        <f t="shared" si="0"/>
        <v>年間</v>
      </c>
      <c r="AC21" s="40"/>
      <c r="AD21" s="20">
        <v>1</v>
      </c>
      <c r="AE21" s="22">
        <v>23700</v>
      </c>
      <c r="AF21" s="23">
        <f t="shared" si="1"/>
        <v>23700</v>
      </c>
      <c r="AG21" s="24">
        <v>44002</v>
      </c>
      <c r="AH21" s="36">
        <v>43983</v>
      </c>
      <c r="AI21" s="25" t="str">
        <f t="shared" si="2"/>
        <v>～</v>
      </c>
      <c r="AJ21" s="37">
        <f t="shared" si="3"/>
        <v>45808</v>
      </c>
      <c r="AK21" s="20" t="s">
        <v>1735</v>
      </c>
      <c r="AL21" s="20" t="s">
        <v>1736</v>
      </c>
      <c r="AM21" s="27">
        <v>43983</v>
      </c>
      <c r="AN21" s="20"/>
      <c r="AO21" s="27">
        <v>43991</v>
      </c>
      <c r="AP21" s="22" t="s">
        <v>1726</v>
      </c>
      <c r="AQ21" s="39" t="str">
        <f t="shared" si="4"/>
        <v/>
      </c>
    </row>
    <row r="22" spans="2:43" ht="25.5" customHeight="1" x14ac:dyDescent="0.2">
      <c r="B22" s="20" t="s">
        <v>1710</v>
      </c>
      <c r="C22" s="21" t="s">
        <v>1711</v>
      </c>
      <c r="D22" s="20" t="s">
        <v>421</v>
      </c>
      <c r="E22" s="20" t="s">
        <v>1639</v>
      </c>
      <c r="F22" s="21" t="s">
        <v>165</v>
      </c>
      <c r="G22" s="22" t="s">
        <v>1712</v>
      </c>
      <c r="H22" s="20" t="s">
        <v>1713</v>
      </c>
      <c r="I22" s="20" t="s">
        <v>1642</v>
      </c>
      <c r="J22" s="22" t="s">
        <v>1714</v>
      </c>
      <c r="K22" s="28"/>
      <c r="L22" s="28"/>
      <c r="M22" s="20"/>
      <c r="N22" s="20"/>
      <c r="O22" s="22" t="s">
        <v>1715</v>
      </c>
      <c r="P22" s="20" t="s">
        <v>1157</v>
      </c>
      <c r="Q22" s="22" t="s">
        <v>1716</v>
      </c>
      <c r="R22" s="28" t="s">
        <v>1717</v>
      </c>
      <c r="S22" s="20" t="s">
        <v>1718</v>
      </c>
      <c r="T22" s="20" t="s">
        <v>1719</v>
      </c>
      <c r="U22" s="22" t="s">
        <v>1720</v>
      </c>
      <c r="V22" s="20"/>
      <c r="W22" s="22" t="s">
        <v>1721</v>
      </c>
      <c r="X22" s="28" t="s">
        <v>1722</v>
      </c>
      <c r="Y22" s="20" t="s">
        <v>1723</v>
      </c>
      <c r="Z22" s="20" t="s">
        <v>1724</v>
      </c>
      <c r="AA22" s="26">
        <v>5</v>
      </c>
      <c r="AB22" s="42" t="str">
        <f t="shared" si="0"/>
        <v>年間</v>
      </c>
      <c r="AC22" s="40"/>
      <c r="AD22" s="20">
        <v>1</v>
      </c>
      <c r="AE22" s="22">
        <v>33000</v>
      </c>
      <c r="AF22" s="23">
        <f t="shared" si="1"/>
        <v>33000</v>
      </c>
      <c r="AG22" s="24">
        <v>44002</v>
      </c>
      <c r="AH22" s="36">
        <v>43983</v>
      </c>
      <c r="AI22" s="25" t="str">
        <f t="shared" si="2"/>
        <v>～</v>
      </c>
      <c r="AJ22" s="37">
        <f t="shared" si="3"/>
        <v>45808</v>
      </c>
      <c r="AK22" s="20" t="s">
        <v>1737</v>
      </c>
      <c r="AL22" s="20" t="s">
        <v>1738</v>
      </c>
      <c r="AM22" s="27">
        <v>43983</v>
      </c>
      <c r="AN22" s="20"/>
      <c r="AO22" s="27">
        <v>43991</v>
      </c>
      <c r="AP22" s="22" t="s">
        <v>1726</v>
      </c>
      <c r="AQ22" s="39" t="str">
        <f t="shared" si="4"/>
        <v/>
      </c>
    </row>
    <row r="23" spans="2:43" ht="25.5" customHeight="1" x14ac:dyDescent="0.2">
      <c r="B23" s="20" t="s">
        <v>1710</v>
      </c>
      <c r="C23" s="21" t="s">
        <v>1711</v>
      </c>
      <c r="D23" s="20" t="s">
        <v>421</v>
      </c>
      <c r="E23" s="20" t="s">
        <v>1639</v>
      </c>
      <c r="F23" s="21" t="s">
        <v>165</v>
      </c>
      <c r="G23" s="22" t="s">
        <v>1712</v>
      </c>
      <c r="H23" s="20" t="s">
        <v>1713</v>
      </c>
      <c r="I23" s="20" t="s">
        <v>1642</v>
      </c>
      <c r="J23" s="22" t="s">
        <v>1714</v>
      </c>
      <c r="K23" s="28"/>
      <c r="L23" s="28"/>
      <c r="M23" s="20"/>
      <c r="N23" s="20"/>
      <c r="O23" s="22" t="s">
        <v>1715</v>
      </c>
      <c r="P23" s="20" t="s">
        <v>1157</v>
      </c>
      <c r="Q23" s="22" t="s">
        <v>1716</v>
      </c>
      <c r="R23" s="28" t="s">
        <v>1717</v>
      </c>
      <c r="S23" s="20" t="s">
        <v>1718</v>
      </c>
      <c r="T23" s="20" t="s">
        <v>1719</v>
      </c>
      <c r="U23" s="22" t="s">
        <v>1720</v>
      </c>
      <c r="V23" s="20"/>
      <c r="W23" s="22" t="s">
        <v>1721</v>
      </c>
      <c r="X23" s="28" t="s">
        <v>1722</v>
      </c>
      <c r="Y23" s="20" t="s">
        <v>1723</v>
      </c>
      <c r="Z23" s="20" t="s">
        <v>1724</v>
      </c>
      <c r="AA23" s="26">
        <v>5</v>
      </c>
      <c r="AB23" s="42" t="str">
        <f t="shared" si="0"/>
        <v>年間</v>
      </c>
      <c r="AC23" s="40"/>
      <c r="AD23" s="20">
        <v>1</v>
      </c>
      <c r="AE23" s="22">
        <v>33000</v>
      </c>
      <c r="AF23" s="23">
        <f t="shared" si="1"/>
        <v>33000</v>
      </c>
      <c r="AG23" s="24">
        <v>44002</v>
      </c>
      <c r="AH23" s="36">
        <v>43983</v>
      </c>
      <c r="AI23" s="25" t="str">
        <f t="shared" si="2"/>
        <v>～</v>
      </c>
      <c r="AJ23" s="37">
        <f t="shared" si="3"/>
        <v>45808</v>
      </c>
      <c r="AK23" s="20" t="s">
        <v>1739</v>
      </c>
      <c r="AL23" s="20" t="s">
        <v>1740</v>
      </c>
      <c r="AM23" s="27">
        <v>43983</v>
      </c>
      <c r="AN23" s="20"/>
      <c r="AO23" s="27">
        <v>43991</v>
      </c>
      <c r="AP23" s="22" t="s">
        <v>1726</v>
      </c>
      <c r="AQ23" s="39" t="str">
        <f t="shared" si="4"/>
        <v/>
      </c>
    </row>
    <row r="24" spans="2:43" ht="25.5" customHeight="1" x14ac:dyDescent="0.2">
      <c r="B24" s="20" t="s">
        <v>1710</v>
      </c>
      <c r="C24" s="21" t="s">
        <v>1711</v>
      </c>
      <c r="D24" s="20" t="s">
        <v>421</v>
      </c>
      <c r="E24" s="20" t="s">
        <v>1639</v>
      </c>
      <c r="F24" s="21" t="s">
        <v>165</v>
      </c>
      <c r="G24" s="22" t="s">
        <v>1712</v>
      </c>
      <c r="H24" s="20" t="s">
        <v>1713</v>
      </c>
      <c r="I24" s="20" t="s">
        <v>1642</v>
      </c>
      <c r="J24" s="22" t="s">
        <v>1714</v>
      </c>
      <c r="K24" s="28"/>
      <c r="L24" s="28"/>
      <c r="M24" s="20"/>
      <c r="N24" s="20"/>
      <c r="O24" s="22" t="s">
        <v>1715</v>
      </c>
      <c r="P24" s="20" t="s">
        <v>1157</v>
      </c>
      <c r="Q24" s="22" t="s">
        <v>1716</v>
      </c>
      <c r="R24" s="28" t="s">
        <v>1717</v>
      </c>
      <c r="S24" s="20" t="s">
        <v>1718</v>
      </c>
      <c r="T24" s="20" t="s">
        <v>1719</v>
      </c>
      <c r="U24" s="22" t="s">
        <v>1720</v>
      </c>
      <c r="V24" s="20"/>
      <c r="W24" s="22" t="s">
        <v>1721</v>
      </c>
      <c r="X24" s="28" t="s">
        <v>1722</v>
      </c>
      <c r="Y24" s="20" t="s">
        <v>1723</v>
      </c>
      <c r="Z24" s="20" t="s">
        <v>1724</v>
      </c>
      <c r="AA24" s="26">
        <v>5</v>
      </c>
      <c r="AB24" s="42" t="str">
        <f t="shared" si="0"/>
        <v>年間</v>
      </c>
      <c r="AC24" s="40"/>
      <c r="AD24" s="20">
        <v>1</v>
      </c>
      <c r="AE24" s="22">
        <v>33000</v>
      </c>
      <c r="AF24" s="23">
        <f t="shared" si="1"/>
        <v>33000</v>
      </c>
      <c r="AG24" s="24">
        <v>44002</v>
      </c>
      <c r="AH24" s="36">
        <v>43983</v>
      </c>
      <c r="AI24" s="25" t="str">
        <f t="shared" si="2"/>
        <v>～</v>
      </c>
      <c r="AJ24" s="37">
        <f t="shared" si="3"/>
        <v>45808</v>
      </c>
      <c r="AK24" s="20" t="s">
        <v>1739</v>
      </c>
      <c r="AL24" s="20" t="s">
        <v>1741</v>
      </c>
      <c r="AM24" s="27">
        <v>43983</v>
      </c>
      <c r="AN24" s="20"/>
      <c r="AO24" s="27">
        <v>43991</v>
      </c>
      <c r="AP24" s="22" t="s">
        <v>1726</v>
      </c>
      <c r="AQ24" s="39" t="str">
        <f t="shared" si="4"/>
        <v/>
      </c>
    </row>
    <row r="25" spans="2:43" ht="25.5" customHeight="1" x14ac:dyDescent="0.2">
      <c r="B25" s="20" t="s">
        <v>1710</v>
      </c>
      <c r="C25" s="21" t="s">
        <v>1711</v>
      </c>
      <c r="D25" s="20" t="s">
        <v>421</v>
      </c>
      <c r="E25" s="20" t="s">
        <v>1639</v>
      </c>
      <c r="F25" s="21" t="s">
        <v>165</v>
      </c>
      <c r="G25" s="22" t="s">
        <v>1712</v>
      </c>
      <c r="H25" s="20" t="s">
        <v>1713</v>
      </c>
      <c r="I25" s="20" t="s">
        <v>1642</v>
      </c>
      <c r="J25" s="22" t="s">
        <v>1714</v>
      </c>
      <c r="K25" s="28"/>
      <c r="L25" s="28"/>
      <c r="M25" s="20"/>
      <c r="N25" s="20"/>
      <c r="O25" s="22" t="s">
        <v>1715</v>
      </c>
      <c r="P25" s="20" t="s">
        <v>1157</v>
      </c>
      <c r="Q25" s="22" t="s">
        <v>1716</v>
      </c>
      <c r="R25" s="28" t="s">
        <v>1717</v>
      </c>
      <c r="S25" s="20" t="s">
        <v>1718</v>
      </c>
      <c r="T25" s="20" t="s">
        <v>1719</v>
      </c>
      <c r="U25" s="22" t="s">
        <v>1720</v>
      </c>
      <c r="V25" s="20"/>
      <c r="W25" s="22" t="s">
        <v>1721</v>
      </c>
      <c r="X25" s="28" t="s">
        <v>1722</v>
      </c>
      <c r="Y25" s="20" t="s">
        <v>1723</v>
      </c>
      <c r="Z25" s="20" t="s">
        <v>1724</v>
      </c>
      <c r="AA25" s="26">
        <v>5</v>
      </c>
      <c r="AB25" s="42" t="str">
        <f t="shared" si="0"/>
        <v>年間</v>
      </c>
      <c r="AC25" s="40"/>
      <c r="AD25" s="20">
        <v>1</v>
      </c>
      <c r="AE25" s="22">
        <v>33000</v>
      </c>
      <c r="AF25" s="23">
        <f t="shared" si="1"/>
        <v>33000</v>
      </c>
      <c r="AG25" s="24">
        <v>44002</v>
      </c>
      <c r="AH25" s="36">
        <v>43983</v>
      </c>
      <c r="AI25" s="25" t="str">
        <f t="shared" si="2"/>
        <v>～</v>
      </c>
      <c r="AJ25" s="37">
        <f t="shared" si="3"/>
        <v>45808</v>
      </c>
      <c r="AK25" s="20" t="s">
        <v>1739</v>
      </c>
      <c r="AL25" s="20" t="s">
        <v>1742</v>
      </c>
      <c r="AM25" s="27">
        <v>43983</v>
      </c>
      <c r="AN25" s="20"/>
      <c r="AO25" s="27">
        <v>43991</v>
      </c>
      <c r="AP25" s="22" t="s">
        <v>1726</v>
      </c>
      <c r="AQ25" s="39" t="str">
        <f t="shared" si="4"/>
        <v/>
      </c>
    </row>
    <row r="26" spans="2:43" ht="25.5" customHeight="1" x14ac:dyDescent="0.2">
      <c r="B26" s="20" t="s">
        <v>1710</v>
      </c>
      <c r="C26" s="21" t="s">
        <v>1711</v>
      </c>
      <c r="D26" s="20" t="s">
        <v>421</v>
      </c>
      <c r="E26" s="20" t="s">
        <v>1639</v>
      </c>
      <c r="F26" s="21" t="s">
        <v>165</v>
      </c>
      <c r="G26" s="22" t="s">
        <v>1712</v>
      </c>
      <c r="H26" s="20" t="s">
        <v>1713</v>
      </c>
      <c r="I26" s="20" t="s">
        <v>1642</v>
      </c>
      <c r="J26" s="22" t="s">
        <v>1714</v>
      </c>
      <c r="K26" s="28"/>
      <c r="L26" s="28"/>
      <c r="M26" s="20"/>
      <c r="N26" s="20"/>
      <c r="O26" s="22" t="s">
        <v>1715</v>
      </c>
      <c r="P26" s="20" t="s">
        <v>1157</v>
      </c>
      <c r="Q26" s="22" t="s">
        <v>1716</v>
      </c>
      <c r="R26" s="28" t="s">
        <v>1717</v>
      </c>
      <c r="S26" s="20" t="s">
        <v>1718</v>
      </c>
      <c r="T26" s="20" t="s">
        <v>1719</v>
      </c>
      <c r="U26" s="22" t="s">
        <v>1720</v>
      </c>
      <c r="V26" s="20"/>
      <c r="W26" s="22" t="s">
        <v>1721</v>
      </c>
      <c r="X26" s="28" t="s">
        <v>1722</v>
      </c>
      <c r="Y26" s="20" t="s">
        <v>1723</v>
      </c>
      <c r="Z26" s="20" t="s">
        <v>1724</v>
      </c>
      <c r="AA26" s="26">
        <v>5</v>
      </c>
      <c r="AB26" s="42" t="str">
        <f t="shared" si="0"/>
        <v>年間</v>
      </c>
      <c r="AC26" s="40"/>
      <c r="AD26" s="20">
        <v>1</v>
      </c>
      <c r="AE26" s="22">
        <v>33000</v>
      </c>
      <c r="AF26" s="23">
        <f t="shared" si="1"/>
        <v>33000</v>
      </c>
      <c r="AG26" s="24">
        <v>44002</v>
      </c>
      <c r="AH26" s="36">
        <v>43983</v>
      </c>
      <c r="AI26" s="25" t="str">
        <f t="shared" si="2"/>
        <v>～</v>
      </c>
      <c r="AJ26" s="37">
        <f t="shared" si="3"/>
        <v>45808</v>
      </c>
      <c r="AK26" s="20" t="s">
        <v>1739</v>
      </c>
      <c r="AL26" s="20" t="s">
        <v>1743</v>
      </c>
      <c r="AM26" s="27">
        <v>43983</v>
      </c>
      <c r="AN26" s="20"/>
      <c r="AO26" s="27">
        <v>43991</v>
      </c>
      <c r="AP26" s="22" t="s">
        <v>1726</v>
      </c>
      <c r="AQ26" s="39" t="str">
        <f t="shared" si="4"/>
        <v/>
      </c>
    </row>
    <row r="27" spans="2:43" ht="25.5" customHeight="1" x14ac:dyDescent="0.2">
      <c r="B27" s="20" t="s">
        <v>1710</v>
      </c>
      <c r="C27" s="21" t="s">
        <v>1711</v>
      </c>
      <c r="D27" s="20" t="s">
        <v>421</v>
      </c>
      <c r="E27" s="20" t="s">
        <v>1639</v>
      </c>
      <c r="F27" s="21" t="s">
        <v>165</v>
      </c>
      <c r="G27" s="22" t="s">
        <v>1712</v>
      </c>
      <c r="H27" s="20" t="s">
        <v>1713</v>
      </c>
      <c r="I27" s="20" t="s">
        <v>1642</v>
      </c>
      <c r="J27" s="22" t="s">
        <v>1714</v>
      </c>
      <c r="K27" s="28"/>
      <c r="L27" s="28"/>
      <c r="M27" s="20"/>
      <c r="N27" s="20"/>
      <c r="O27" s="22" t="s">
        <v>1715</v>
      </c>
      <c r="P27" s="20" t="s">
        <v>1157</v>
      </c>
      <c r="Q27" s="22" t="s">
        <v>1716</v>
      </c>
      <c r="R27" s="28" t="s">
        <v>1717</v>
      </c>
      <c r="S27" s="20" t="s">
        <v>1718</v>
      </c>
      <c r="T27" s="20" t="s">
        <v>1719</v>
      </c>
      <c r="U27" s="22" t="s">
        <v>1720</v>
      </c>
      <c r="V27" s="20"/>
      <c r="W27" s="22" t="s">
        <v>1721</v>
      </c>
      <c r="X27" s="28" t="s">
        <v>1722</v>
      </c>
      <c r="Y27" s="20" t="s">
        <v>1723</v>
      </c>
      <c r="Z27" s="20" t="s">
        <v>1724</v>
      </c>
      <c r="AA27" s="26">
        <v>5</v>
      </c>
      <c r="AB27" s="42" t="str">
        <f t="shared" si="0"/>
        <v>年間</v>
      </c>
      <c r="AC27" s="40"/>
      <c r="AD27" s="20">
        <v>1</v>
      </c>
      <c r="AE27" s="22">
        <v>7800</v>
      </c>
      <c r="AF27" s="23">
        <f t="shared" si="1"/>
        <v>7800</v>
      </c>
      <c r="AG27" s="24">
        <v>44002</v>
      </c>
      <c r="AH27" s="36">
        <v>43983</v>
      </c>
      <c r="AI27" s="25" t="str">
        <f t="shared" si="2"/>
        <v>～</v>
      </c>
      <c r="AJ27" s="37">
        <f t="shared" si="3"/>
        <v>45808</v>
      </c>
      <c r="AK27" s="20" t="s">
        <v>1744</v>
      </c>
      <c r="AL27" s="20" t="s">
        <v>1745</v>
      </c>
      <c r="AM27" s="27">
        <v>43983</v>
      </c>
      <c r="AN27" s="20"/>
      <c r="AO27" s="27">
        <v>43991</v>
      </c>
      <c r="AP27" s="22" t="s">
        <v>1726</v>
      </c>
      <c r="AQ27" s="39" t="str">
        <f t="shared" si="4"/>
        <v/>
      </c>
    </row>
    <row r="28" spans="2:43" ht="25.5" customHeight="1" x14ac:dyDescent="0.2">
      <c r="B28" s="20" t="s">
        <v>1710</v>
      </c>
      <c r="C28" s="21" t="s">
        <v>1711</v>
      </c>
      <c r="D28" s="20" t="s">
        <v>421</v>
      </c>
      <c r="E28" s="20" t="s">
        <v>1639</v>
      </c>
      <c r="F28" s="21" t="s">
        <v>165</v>
      </c>
      <c r="G28" s="22" t="s">
        <v>1712</v>
      </c>
      <c r="H28" s="20" t="s">
        <v>1713</v>
      </c>
      <c r="I28" s="20" t="s">
        <v>1642</v>
      </c>
      <c r="J28" s="22" t="s">
        <v>1714</v>
      </c>
      <c r="K28" s="28"/>
      <c r="L28" s="28"/>
      <c r="M28" s="20"/>
      <c r="N28" s="20"/>
      <c r="O28" s="22" t="s">
        <v>1715</v>
      </c>
      <c r="P28" s="20" t="s">
        <v>1157</v>
      </c>
      <c r="Q28" s="22" t="s">
        <v>1716</v>
      </c>
      <c r="R28" s="28" t="s">
        <v>1717</v>
      </c>
      <c r="S28" s="20" t="s">
        <v>1718</v>
      </c>
      <c r="T28" s="20" t="s">
        <v>1719</v>
      </c>
      <c r="U28" s="22" t="s">
        <v>1720</v>
      </c>
      <c r="V28" s="20"/>
      <c r="W28" s="22" t="s">
        <v>1721</v>
      </c>
      <c r="X28" s="28" t="s">
        <v>1722</v>
      </c>
      <c r="Y28" s="20" t="s">
        <v>1723</v>
      </c>
      <c r="Z28" s="20" t="s">
        <v>1724</v>
      </c>
      <c r="AA28" s="26">
        <v>5</v>
      </c>
      <c r="AB28" s="42" t="str">
        <f t="shared" si="0"/>
        <v>年間</v>
      </c>
      <c r="AC28" s="40"/>
      <c r="AD28" s="20">
        <v>1</v>
      </c>
      <c r="AE28" s="22">
        <v>7800</v>
      </c>
      <c r="AF28" s="23">
        <f t="shared" si="1"/>
        <v>7800</v>
      </c>
      <c r="AG28" s="24">
        <v>44002</v>
      </c>
      <c r="AH28" s="36">
        <v>43983</v>
      </c>
      <c r="AI28" s="25" t="str">
        <f t="shared" si="2"/>
        <v>～</v>
      </c>
      <c r="AJ28" s="37">
        <f t="shared" si="3"/>
        <v>45808</v>
      </c>
      <c r="AK28" s="20" t="s">
        <v>1746</v>
      </c>
      <c r="AL28" s="20" t="s">
        <v>1747</v>
      </c>
      <c r="AM28" s="27">
        <v>43983</v>
      </c>
      <c r="AN28" s="20"/>
      <c r="AO28" s="27">
        <v>43991</v>
      </c>
      <c r="AP28" s="22" t="s">
        <v>1726</v>
      </c>
      <c r="AQ28" s="39" t="str">
        <f t="shared" si="4"/>
        <v/>
      </c>
    </row>
    <row r="29" spans="2:43" ht="25.5" customHeight="1" x14ac:dyDescent="0.2">
      <c r="B29" s="20" t="s">
        <v>1710</v>
      </c>
      <c r="C29" s="21" t="s">
        <v>1711</v>
      </c>
      <c r="D29" s="20" t="s">
        <v>421</v>
      </c>
      <c r="E29" s="20" t="s">
        <v>1639</v>
      </c>
      <c r="F29" s="21" t="s">
        <v>165</v>
      </c>
      <c r="G29" s="22" t="s">
        <v>1712</v>
      </c>
      <c r="H29" s="20" t="s">
        <v>1713</v>
      </c>
      <c r="I29" s="20" t="s">
        <v>1642</v>
      </c>
      <c r="J29" s="22" t="s">
        <v>1714</v>
      </c>
      <c r="K29" s="28"/>
      <c r="L29" s="28"/>
      <c r="M29" s="20"/>
      <c r="N29" s="20"/>
      <c r="O29" s="22" t="s">
        <v>1715</v>
      </c>
      <c r="P29" s="20" t="s">
        <v>1157</v>
      </c>
      <c r="Q29" s="22" t="s">
        <v>1716</v>
      </c>
      <c r="R29" s="28" t="s">
        <v>1717</v>
      </c>
      <c r="S29" s="20" t="s">
        <v>1718</v>
      </c>
      <c r="T29" s="20" t="s">
        <v>1719</v>
      </c>
      <c r="U29" s="22" t="s">
        <v>1720</v>
      </c>
      <c r="V29" s="20"/>
      <c r="W29" s="22" t="s">
        <v>1721</v>
      </c>
      <c r="X29" s="28" t="s">
        <v>1722</v>
      </c>
      <c r="Y29" s="20" t="s">
        <v>1723</v>
      </c>
      <c r="Z29" s="20" t="s">
        <v>1724</v>
      </c>
      <c r="AA29" s="26">
        <v>5</v>
      </c>
      <c r="AB29" s="42" t="str">
        <f t="shared" si="0"/>
        <v>年間</v>
      </c>
      <c r="AC29" s="40"/>
      <c r="AD29" s="20">
        <v>1</v>
      </c>
      <c r="AE29" s="22">
        <v>7800</v>
      </c>
      <c r="AF29" s="23">
        <f t="shared" si="1"/>
        <v>7800</v>
      </c>
      <c r="AG29" s="24">
        <v>44002</v>
      </c>
      <c r="AH29" s="36">
        <v>43983</v>
      </c>
      <c r="AI29" s="25" t="str">
        <f t="shared" si="2"/>
        <v>～</v>
      </c>
      <c r="AJ29" s="37">
        <f t="shared" si="3"/>
        <v>45808</v>
      </c>
      <c r="AK29" s="20" t="s">
        <v>1746</v>
      </c>
      <c r="AL29" s="20" t="s">
        <v>1748</v>
      </c>
      <c r="AM29" s="27">
        <v>43983</v>
      </c>
      <c r="AN29" s="20"/>
      <c r="AO29" s="27">
        <v>43991</v>
      </c>
      <c r="AP29" s="22" t="s">
        <v>1726</v>
      </c>
      <c r="AQ29" s="39" t="str">
        <f t="shared" si="4"/>
        <v/>
      </c>
    </row>
    <row r="30" spans="2:43" ht="25.5" customHeight="1" x14ac:dyDescent="0.2">
      <c r="B30" s="20" t="s">
        <v>1710</v>
      </c>
      <c r="C30" s="21" t="s">
        <v>1711</v>
      </c>
      <c r="D30" s="20" t="s">
        <v>421</v>
      </c>
      <c r="E30" s="20" t="s">
        <v>1639</v>
      </c>
      <c r="F30" s="21" t="s">
        <v>165</v>
      </c>
      <c r="G30" s="22" t="s">
        <v>1712</v>
      </c>
      <c r="H30" s="20" t="s">
        <v>1713</v>
      </c>
      <c r="I30" s="20" t="s">
        <v>1642</v>
      </c>
      <c r="J30" s="22" t="s">
        <v>1714</v>
      </c>
      <c r="K30" s="28"/>
      <c r="L30" s="28"/>
      <c r="M30" s="20"/>
      <c r="N30" s="20"/>
      <c r="O30" s="22" t="s">
        <v>1715</v>
      </c>
      <c r="P30" s="20" t="s">
        <v>1157</v>
      </c>
      <c r="Q30" s="22" t="s">
        <v>1716</v>
      </c>
      <c r="R30" s="28" t="s">
        <v>1717</v>
      </c>
      <c r="S30" s="20" t="s">
        <v>1718</v>
      </c>
      <c r="T30" s="20" t="s">
        <v>1719</v>
      </c>
      <c r="U30" s="22" t="s">
        <v>1720</v>
      </c>
      <c r="V30" s="20"/>
      <c r="W30" s="22" t="s">
        <v>1721</v>
      </c>
      <c r="X30" s="28" t="s">
        <v>1722</v>
      </c>
      <c r="Y30" s="20" t="s">
        <v>1723</v>
      </c>
      <c r="Z30" s="20" t="s">
        <v>1724</v>
      </c>
      <c r="AA30" s="26">
        <v>5</v>
      </c>
      <c r="AB30" s="42" t="str">
        <f t="shared" si="0"/>
        <v>年間</v>
      </c>
      <c r="AC30" s="40"/>
      <c r="AD30" s="20">
        <v>1</v>
      </c>
      <c r="AE30" s="22">
        <v>96600</v>
      </c>
      <c r="AF30" s="23">
        <f t="shared" si="1"/>
        <v>96600</v>
      </c>
      <c r="AG30" s="24">
        <v>44002</v>
      </c>
      <c r="AH30" s="36">
        <v>43983</v>
      </c>
      <c r="AI30" s="25" t="str">
        <f t="shared" si="2"/>
        <v>～</v>
      </c>
      <c r="AJ30" s="37">
        <f t="shared" si="3"/>
        <v>45808</v>
      </c>
      <c r="AK30" s="20" t="s">
        <v>1594</v>
      </c>
      <c r="AL30" s="20" t="s">
        <v>1749</v>
      </c>
      <c r="AM30" s="27">
        <v>43983</v>
      </c>
      <c r="AN30" s="20" t="s">
        <v>57</v>
      </c>
      <c r="AO30" s="27">
        <v>43991</v>
      </c>
      <c r="AP30" s="22" t="s">
        <v>1726</v>
      </c>
      <c r="AQ30" s="39">
        <f t="shared" si="4"/>
        <v>44896</v>
      </c>
    </row>
    <row r="31" spans="2:43" ht="25.5" customHeight="1" x14ac:dyDescent="0.2">
      <c r="B31" s="20" t="s">
        <v>1750</v>
      </c>
      <c r="C31" s="21" t="s">
        <v>1711</v>
      </c>
      <c r="D31" s="20" t="s">
        <v>421</v>
      </c>
      <c r="E31" s="20" t="s">
        <v>1639</v>
      </c>
      <c r="F31" s="21" t="s">
        <v>165</v>
      </c>
      <c r="G31" s="22" t="s">
        <v>1751</v>
      </c>
      <c r="H31" s="20" t="s">
        <v>1752</v>
      </c>
      <c r="I31" s="20" t="s">
        <v>1642</v>
      </c>
      <c r="J31" s="22" t="s">
        <v>1753</v>
      </c>
      <c r="K31" s="28" t="s">
        <v>1754</v>
      </c>
      <c r="L31" s="28" t="s">
        <v>1755</v>
      </c>
      <c r="M31" s="20" t="s">
        <v>1756</v>
      </c>
      <c r="N31" s="20"/>
      <c r="O31" s="22" t="s">
        <v>1678</v>
      </c>
      <c r="P31" s="20" t="s">
        <v>440</v>
      </c>
      <c r="Q31" s="22" t="s">
        <v>1757</v>
      </c>
      <c r="R31" s="28" t="s">
        <v>1758</v>
      </c>
      <c r="S31" s="20" t="s">
        <v>1759</v>
      </c>
      <c r="T31" s="20" t="s">
        <v>1760</v>
      </c>
      <c r="U31" s="22" t="s">
        <v>1751</v>
      </c>
      <c r="V31" s="20" t="s">
        <v>1752</v>
      </c>
      <c r="W31" s="22" t="s">
        <v>1761</v>
      </c>
      <c r="X31" s="28" t="s">
        <v>1754</v>
      </c>
      <c r="Y31" s="20" t="s">
        <v>1756</v>
      </c>
      <c r="Z31" s="20"/>
      <c r="AA31" s="26">
        <v>5</v>
      </c>
      <c r="AB31" s="42" t="str">
        <f t="shared" ref="AB31:AB91" si="5">IF(ISBLANK($AA31),"","年間")</f>
        <v>年間</v>
      </c>
      <c r="AC31" s="40"/>
      <c r="AD31" s="20">
        <v>1</v>
      </c>
      <c r="AE31" s="22">
        <v>21180</v>
      </c>
      <c r="AF31" s="23">
        <f t="shared" ref="AF31:AF91" si="6">IF(ISBLANK($AE31),"",$AE31*$AD31)</f>
        <v>21180</v>
      </c>
      <c r="AG31" s="24">
        <v>44002</v>
      </c>
      <c r="AH31" s="36">
        <v>43983</v>
      </c>
      <c r="AI31" s="25" t="str">
        <f t="shared" ref="AI31:AI91" si="7">IF(ISBLANK($AH31),"","～")</f>
        <v>～</v>
      </c>
      <c r="AJ31" s="37">
        <f t="shared" ref="AJ31:AJ91" si="8">IF(ISBLANK($AH31),"",DATE(YEAR($AH31)+$AA31,MONTH($AH31),DAY($AH31)-1))</f>
        <v>45808</v>
      </c>
      <c r="AK31" s="20" t="s">
        <v>1762</v>
      </c>
      <c r="AL31" s="20" t="s">
        <v>1763</v>
      </c>
      <c r="AM31" s="27">
        <v>43983</v>
      </c>
      <c r="AN31" s="20"/>
      <c r="AO31" s="27">
        <v>43991</v>
      </c>
      <c r="AP31" s="22" t="s">
        <v>1764</v>
      </c>
      <c r="AQ31" s="39" t="str">
        <f t="shared" si="4"/>
        <v/>
      </c>
    </row>
    <row r="32" spans="2:43" ht="25.5" customHeight="1" x14ac:dyDescent="0.2">
      <c r="B32" s="20" t="s">
        <v>1750</v>
      </c>
      <c r="C32" s="21" t="s">
        <v>1711</v>
      </c>
      <c r="D32" s="20" t="s">
        <v>421</v>
      </c>
      <c r="E32" s="20" t="s">
        <v>1639</v>
      </c>
      <c r="F32" s="21" t="s">
        <v>165</v>
      </c>
      <c r="G32" s="22" t="s">
        <v>1751</v>
      </c>
      <c r="H32" s="20" t="s">
        <v>1752</v>
      </c>
      <c r="I32" s="20" t="s">
        <v>1642</v>
      </c>
      <c r="J32" s="22" t="s">
        <v>1753</v>
      </c>
      <c r="K32" s="28" t="s">
        <v>1754</v>
      </c>
      <c r="L32" s="28" t="s">
        <v>1755</v>
      </c>
      <c r="M32" s="20" t="s">
        <v>1756</v>
      </c>
      <c r="N32" s="20"/>
      <c r="O32" s="22" t="s">
        <v>1678</v>
      </c>
      <c r="P32" s="20" t="s">
        <v>440</v>
      </c>
      <c r="Q32" s="22" t="s">
        <v>1757</v>
      </c>
      <c r="R32" s="28" t="s">
        <v>1758</v>
      </c>
      <c r="S32" s="20" t="s">
        <v>1759</v>
      </c>
      <c r="T32" s="20" t="s">
        <v>1760</v>
      </c>
      <c r="U32" s="22" t="s">
        <v>1751</v>
      </c>
      <c r="V32" s="20" t="s">
        <v>1752</v>
      </c>
      <c r="W32" s="22" t="s">
        <v>1761</v>
      </c>
      <c r="X32" s="28" t="s">
        <v>1754</v>
      </c>
      <c r="Y32" s="20" t="s">
        <v>1756</v>
      </c>
      <c r="Z32" s="20"/>
      <c r="AA32" s="26">
        <v>5</v>
      </c>
      <c r="AB32" s="42" t="str">
        <f t="shared" si="5"/>
        <v>年間</v>
      </c>
      <c r="AC32" s="40"/>
      <c r="AD32" s="20">
        <v>1</v>
      </c>
      <c r="AE32" s="22">
        <v>21180</v>
      </c>
      <c r="AF32" s="23">
        <f t="shared" si="6"/>
        <v>21180</v>
      </c>
      <c r="AG32" s="24">
        <v>44002</v>
      </c>
      <c r="AH32" s="36">
        <v>43983</v>
      </c>
      <c r="AI32" s="25" t="str">
        <f t="shared" si="7"/>
        <v>～</v>
      </c>
      <c r="AJ32" s="37">
        <f t="shared" si="8"/>
        <v>45808</v>
      </c>
      <c r="AK32" s="20" t="s">
        <v>1762</v>
      </c>
      <c r="AL32" s="20" t="s">
        <v>1765</v>
      </c>
      <c r="AM32" s="27">
        <v>43983</v>
      </c>
      <c r="AN32" s="20"/>
      <c r="AO32" s="27">
        <v>43991</v>
      </c>
      <c r="AP32" s="22" t="s">
        <v>1764</v>
      </c>
      <c r="AQ32" s="39" t="str">
        <f t="shared" ref="AQ32:AQ92" si="9">IF(COUNTIF($AN32,"*消耗部品交換対象*"),IF(ISBLANK($AH32),"契約期間 未入力",EDATE($AH32,30)),"")</f>
        <v/>
      </c>
    </row>
    <row r="33" spans="2:43" ht="25.5" customHeight="1" x14ac:dyDescent="0.2">
      <c r="B33" s="20" t="s">
        <v>1750</v>
      </c>
      <c r="C33" s="21" t="s">
        <v>1711</v>
      </c>
      <c r="D33" s="20" t="s">
        <v>421</v>
      </c>
      <c r="E33" s="20" t="s">
        <v>1639</v>
      </c>
      <c r="F33" s="21" t="s">
        <v>165</v>
      </c>
      <c r="G33" s="22" t="s">
        <v>1751</v>
      </c>
      <c r="H33" s="20" t="s">
        <v>1752</v>
      </c>
      <c r="I33" s="20" t="s">
        <v>1642</v>
      </c>
      <c r="J33" s="22" t="s">
        <v>1753</v>
      </c>
      <c r="K33" s="28" t="s">
        <v>1754</v>
      </c>
      <c r="L33" s="28" t="s">
        <v>1755</v>
      </c>
      <c r="M33" s="20" t="s">
        <v>1756</v>
      </c>
      <c r="N33" s="20"/>
      <c r="O33" s="22" t="s">
        <v>1678</v>
      </c>
      <c r="P33" s="20" t="s">
        <v>440</v>
      </c>
      <c r="Q33" s="22" t="s">
        <v>1757</v>
      </c>
      <c r="R33" s="28" t="s">
        <v>1758</v>
      </c>
      <c r="S33" s="20" t="s">
        <v>1759</v>
      </c>
      <c r="T33" s="20" t="s">
        <v>1760</v>
      </c>
      <c r="U33" s="22" t="s">
        <v>1751</v>
      </c>
      <c r="V33" s="20" t="s">
        <v>1752</v>
      </c>
      <c r="W33" s="22" t="s">
        <v>1761</v>
      </c>
      <c r="X33" s="28" t="s">
        <v>1754</v>
      </c>
      <c r="Y33" s="20" t="s">
        <v>1756</v>
      </c>
      <c r="Z33" s="20"/>
      <c r="AA33" s="26">
        <v>5</v>
      </c>
      <c r="AB33" s="42" t="str">
        <f t="shared" si="5"/>
        <v>年間</v>
      </c>
      <c r="AC33" s="40"/>
      <c r="AD33" s="20">
        <v>1</v>
      </c>
      <c r="AE33" s="22">
        <v>70800</v>
      </c>
      <c r="AF33" s="23">
        <f t="shared" si="6"/>
        <v>70800</v>
      </c>
      <c r="AG33" s="24">
        <v>44002</v>
      </c>
      <c r="AH33" s="36">
        <v>43983</v>
      </c>
      <c r="AI33" s="25" t="str">
        <f t="shared" si="7"/>
        <v>～</v>
      </c>
      <c r="AJ33" s="37">
        <f t="shared" si="8"/>
        <v>45808</v>
      </c>
      <c r="AK33" s="20" t="s">
        <v>1766</v>
      </c>
      <c r="AL33" s="20" t="s">
        <v>1767</v>
      </c>
      <c r="AM33" s="27">
        <v>43983</v>
      </c>
      <c r="AN33" s="20" t="s">
        <v>57</v>
      </c>
      <c r="AO33" s="27">
        <v>43991</v>
      </c>
      <c r="AP33" s="22" t="s">
        <v>1764</v>
      </c>
      <c r="AQ33" s="39">
        <f t="shared" si="9"/>
        <v>44896</v>
      </c>
    </row>
    <row r="34" spans="2:43" ht="25.5" customHeight="1" x14ac:dyDescent="0.2">
      <c r="B34" s="20" t="s">
        <v>1768</v>
      </c>
      <c r="C34" s="21" t="s">
        <v>1769</v>
      </c>
      <c r="D34" s="20" t="s">
        <v>1770</v>
      </c>
      <c r="E34" s="20" t="s">
        <v>1639</v>
      </c>
      <c r="F34" s="21" t="s">
        <v>579</v>
      </c>
      <c r="G34" s="22" t="s">
        <v>1771</v>
      </c>
      <c r="H34" s="20" t="s">
        <v>1772</v>
      </c>
      <c r="I34" s="20" t="s">
        <v>1773</v>
      </c>
      <c r="J34" s="22" t="s">
        <v>1774</v>
      </c>
      <c r="K34" s="28" t="s">
        <v>1775</v>
      </c>
      <c r="L34" s="28" t="s">
        <v>1776</v>
      </c>
      <c r="M34" s="20" t="s">
        <v>1777</v>
      </c>
      <c r="N34" s="20" t="s">
        <v>1778</v>
      </c>
      <c r="O34" s="22" t="s">
        <v>1779</v>
      </c>
      <c r="P34" s="20" t="s">
        <v>1780</v>
      </c>
      <c r="Q34" s="22" t="s">
        <v>1781</v>
      </c>
      <c r="R34" s="28" t="s">
        <v>1782</v>
      </c>
      <c r="S34" s="20" t="s">
        <v>1783</v>
      </c>
      <c r="T34" s="20" t="s">
        <v>1784</v>
      </c>
      <c r="U34" s="22" t="s">
        <v>1771</v>
      </c>
      <c r="V34" s="20" t="s">
        <v>1772</v>
      </c>
      <c r="W34" s="22" t="s">
        <v>1785</v>
      </c>
      <c r="X34" s="28" t="s">
        <v>1775</v>
      </c>
      <c r="Y34" s="20" t="s">
        <v>1777</v>
      </c>
      <c r="Z34" s="20" t="s">
        <v>1778</v>
      </c>
      <c r="AA34" s="26">
        <v>5</v>
      </c>
      <c r="AB34" s="42" t="str">
        <f t="shared" si="5"/>
        <v>年間</v>
      </c>
      <c r="AC34" s="40"/>
      <c r="AD34" s="20">
        <v>1</v>
      </c>
      <c r="AE34" s="22">
        <v>24060</v>
      </c>
      <c r="AF34" s="23">
        <f t="shared" si="6"/>
        <v>24060</v>
      </c>
      <c r="AG34" s="24">
        <v>43971</v>
      </c>
      <c r="AH34" s="36">
        <v>43956</v>
      </c>
      <c r="AI34" s="25" t="str">
        <f t="shared" si="7"/>
        <v>～</v>
      </c>
      <c r="AJ34" s="37">
        <f t="shared" si="8"/>
        <v>45781</v>
      </c>
      <c r="AK34" s="20" t="s">
        <v>1640</v>
      </c>
      <c r="AL34" s="20" t="s">
        <v>1786</v>
      </c>
      <c r="AM34" s="27">
        <v>43956</v>
      </c>
      <c r="AN34" s="20"/>
      <c r="AO34" s="27">
        <v>43991</v>
      </c>
      <c r="AP34" s="22" t="s">
        <v>1787</v>
      </c>
      <c r="AQ34" s="39" t="str">
        <f t="shared" si="9"/>
        <v/>
      </c>
    </row>
    <row r="35" spans="2:43" ht="25.5" customHeight="1" x14ac:dyDescent="0.2">
      <c r="B35" s="20" t="s">
        <v>1768</v>
      </c>
      <c r="C35" s="21" t="s">
        <v>1769</v>
      </c>
      <c r="D35" s="20" t="s">
        <v>1770</v>
      </c>
      <c r="E35" s="20" t="s">
        <v>1639</v>
      </c>
      <c r="F35" s="21" t="s">
        <v>579</v>
      </c>
      <c r="G35" s="22" t="s">
        <v>1771</v>
      </c>
      <c r="H35" s="20" t="s">
        <v>1772</v>
      </c>
      <c r="I35" s="20" t="s">
        <v>1773</v>
      </c>
      <c r="J35" s="22" t="s">
        <v>1774</v>
      </c>
      <c r="K35" s="28" t="s">
        <v>1775</v>
      </c>
      <c r="L35" s="28" t="s">
        <v>1776</v>
      </c>
      <c r="M35" s="20" t="s">
        <v>1777</v>
      </c>
      <c r="N35" s="20" t="s">
        <v>1778</v>
      </c>
      <c r="O35" s="22" t="s">
        <v>1779</v>
      </c>
      <c r="P35" s="20" t="s">
        <v>1780</v>
      </c>
      <c r="Q35" s="22" t="s">
        <v>1781</v>
      </c>
      <c r="R35" s="28" t="s">
        <v>1782</v>
      </c>
      <c r="S35" s="20" t="s">
        <v>1783</v>
      </c>
      <c r="T35" s="20" t="s">
        <v>1784</v>
      </c>
      <c r="U35" s="22" t="s">
        <v>1771</v>
      </c>
      <c r="V35" s="20" t="s">
        <v>1772</v>
      </c>
      <c r="W35" s="22" t="s">
        <v>1785</v>
      </c>
      <c r="X35" s="28" t="s">
        <v>1775</v>
      </c>
      <c r="Y35" s="20" t="s">
        <v>1777</v>
      </c>
      <c r="Z35" s="20" t="s">
        <v>1778</v>
      </c>
      <c r="AA35" s="26">
        <v>5</v>
      </c>
      <c r="AB35" s="42" t="str">
        <f t="shared" si="5"/>
        <v>年間</v>
      </c>
      <c r="AC35" s="40"/>
      <c r="AD35" s="20">
        <v>1</v>
      </c>
      <c r="AE35" s="22">
        <v>24060</v>
      </c>
      <c r="AF35" s="23">
        <f t="shared" si="6"/>
        <v>24060</v>
      </c>
      <c r="AG35" s="24">
        <v>43971</v>
      </c>
      <c r="AH35" s="36">
        <v>43956</v>
      </c>
      <c r="AI35" s="25" t="str">
        <f t="shared" si="7"/>
        <v>～</v>
      </c>
      <c r="AJ35" s="37">
        <f t="shared" si="8"/>
        <v>45781</v>
      </c>
      <c r="AK35" s="20" t="s">
        <v>1641</v>
      </c>
      <c r="AL35" s="20" t="s">
        <v>1788</v>
      </c>
      <c r="AM35" s="27">
        <v>43956</v>
      </c>
      <c r="AN35" s="20"/>
      <c r="AO35" s="27">
        <v>43991</v>
      </c>
      <c r="AP35" s="22" t="s">
        <v>1787</v>
      </c>
      <c r="AQ35" s="39" t="str">
        <f t="shared" si="9"/>
        <v/>
      </c>
    </row>
    <row r="36" spans="2:43" ht="25.5" customHeight="1" x14ac:dyDescent="0.2">
      <c r="B36" s="20" t="s">
        <v>1768</v>
      </c>
      <c r="C36" s="21" t="s">
        <v>1769</v>
      </c>
      <c r="D36" s="20" t="s">
        <v>1770</v>
      </c>
      <c r="E36" s="20" t="s">
        <v>1639</v>
      </c>
      <c r="F36" s="21" t="s">
        <v>579</v>
      </c>
      <c r="G36" s="22" t="s">
        <v>1771</v>
      </c>
      <c r="H36" s="20" t="s">
        <v>1772</v>
      </c>
      <c r="I36" s="20" t="s">
        <v>1773</v>
      </c>
      <c r="J36" s="22" t="s">
        <v>1774</v>
      </c>
      <c r="K36" s="28" t="s">
        <v>1775</v>
      </c>
      <c r="L36" s="28" t="s">
        <v>1776</v>
      </c>
      <c r="M36" s="20" t="s">
        <v>1777</v>
      </c>
      <c r="N36" s="20" t="s">
        <v>1778</v>
      </c>
      <c r="O36" s="22" t="s">
        <v>1779</v>
      </c>
      <c r="P36" s="20" t="s">
        <v>1780</v>
      </c>
      <c r="Q36" s="22" t="s">
        <v>1781</v>
      </c>
      <c r="R36" s="28" t="s">
        <v>1782</v>
      </c>
      <c r="S36" s="20" t="s">
        <v>1783</v>
      </c>
      <c r="T36" s="20" t="s">
        <v>1784</v>
      </c>
      <c r="U36" s="22" t="s">
        <v>1771</v>
      </c>
      <c r="V36" s="20" t="s">
        <v>1772</v>
      </c>
      <c r="W36" s="22" t="s">
        <v>1785</v>
      </c>
      <c r="X36" s="28" t="s">
        <v>1775</v>
      </c>
      <c r="Y36" s="20" t="s">
        <v>1777</v>
      </c>
      <c r="Z36" s="20" t="s">
        <v>1778</v>
      </c>
      <c r="AA36" s="26">
        <v>5</v>
      </c>
      <c r="AB36" s="42" t="str">
        <f t="shared" si="5"/>
        <v>年間</v>
      </c>
      <c r="AC36" s="40"/>
      <c r="AD36" s="20">
        <v>1</v>
      </c>
      <c r="AE36" s="22">
        <v>24060</v>
      </c>
      <c r="AF36" s="23">
        <f t="shared" si="6"/>
        <v>24060</v>
      </c>
      <c r="AG36" s="24">
        <v>43971</v>
      </c>
      <c r="AH36" s="36">
        <v>43956</v>
      </c>
      <c r="AI36" s="25" t="str">
        <f t="shared" si="7"/>
        <v>～</v>
      </c>
      <c r="AJ36" s="37">
        <f t="shared" si="8"/>
        <v>45781</v>
      </c>
      <c r="AK36" s="20" t="s">
        <v>1641</v>
      </c>
      <c r="AL36" s="20" t="s">
        <v>1789</v>
      </c>
      <c r="AM36" s="27">
        <v>43956</v>
      </c>
      <c r="AN36" s="20"/>
      <c r="AO36" s="27">
        <v>43991</v>
      </c>
      <c r="AP36" s="22" t="s">
        <v>1787</v>
      </c>
      <c r="AQ36" s="39" t="str">
        <f t="shared" si="9"/>
        <v/>
      </c>
    </row>
    <row r="37" spans="2:43" ht="25.5" customHeight="1" x14ac:dyDescent="0.2">
      <c r="B37" s="20" t="s">
        <v>1768</v>
      </c>
      <c r="C37" s="21" t="s">
        <v>1769</v>
      </c>
      <c r="D37" s="20" t="s">
        <v>1770</v>
      </c>
      <c r="E37" s="20" t="s">
        <v>1639</v>
      </c>
      <c r="F37" s="21" t="s">
        <v>579</v>
      </c>
      <c r="G37" s="22" t="s">
        <v>1771</v>
      </c>
      <c r="H37" s="20" t="s">
        <v>1772</v>
      </c>
      <c r="I37" s="20" t="s">
        <v>1773</v>
      </c>
      <c r="J37" s="22" t="s">
        <v>1774</v>
      </c>
      <c r="K37" s="28" t="s">
        <v>1775</v>
      </c>
      <c r="L37" s="28" t="s">
        <v>1776</v>
      </c>
      <c r="M37" s="20" t="s">
        <v>1777</v>
      </c>
      <c r="N37" s="20" t="s">
        <v>1778</v>
      </c>
      <c r="O37" s="22" t="s">
        <v>1779</v>
      </c>
      <c r="P37" s="20" t="s">
        <v>1780</v>
      </c>
      <c r="Q37" s="22" t="s">
        <v>1781</v>
      </c>
      <c r="R37" s="28" t="s">
        <v>1782</v>
      </c>
      <c r="S37" s="20" t="s">
        <v>1783</v>
      </c>
      <c r="T37" s="20" t="s">
        <v>1784</v>
      </c>
      <c r="U37" s="22" t="s">
        <v>1771</v>
      </c>
      <c r="V37" s="20" t="s">
        <v>1772</v>
      </c>
      <c r="W37" s="22" t="s">
        <v>1785</v>
      </c>
      <c r="X37" s="28" t="s">
        <v>1775</v>
      </c>
      <c r="Y37" s="20" t="s">
        <v>1777</v>
      </c>
      <c r="Z37" s="20" t="s">
        <v>1778</v>
      </c>
      <c r="AA37" s="26">
        <v>5</v>
      </c>
      <c r="AB37" s="42" t="str">
        <f t="shared" si="5"/>
        <v>年間</v>
      </c>
      <c r="AC37" s="40"/>
      <c r="AD37" s="20">
        <v>1</v>
      </c>
      <c r="AE37" s="22">
        <v>24060</v>
      </c>
      <c r="AF37" s="23">
        <f t="shared" si="6"/>
        <v>24060</v>
      </c>
      <c r="AG37" s="24">
        <v>43971</v>
      </c>
      <c r="AH37" s="36">
        <v>43956</v>
      </c>
      <c r="AI37" s="25" t="str">
        <f t="shared" si="7"/>
        <v>～</v>
      </c>
      <c r="AJ37" s="37">
        <f t="shared" si="8"/>
        <v>45781</v>
      </c>
      <c r="AK37" s="20" t="s">
        <v>1641</v>
      </c>
      <c r="AL37" s="20" t="s">
        <v>1790</v>
      </c>
      <c r="AM37" s="27">
        <v>43956</v>
      </c>
      <c r="AN37" s="20"/>
      <c r="AO37" s="27">
        <v>43991</v>
      </c>
      <c r="AP37" s="22" t="s">
        <v>1787</v>
      </c>
      <c r="AQ37" s="39" t="str">
        <f t="shared" si="9"/>
        <v/>
      </c>
    </row>
    <row r="38" spans="2:43" ht="25.5" customHeight="1" x14ac:dyDescent="0.2">
      <c r="B38" s="20" t="s">
        <v>1768</v>
      </c>
      <c r="C38" s="21" t="s">
        <v>1769</v>
      </c>
      <c r="D38" s="20" t="s">
        <v>1770</v>
      </c>
      <c r="E38" s="20" t="s">
        <v>1639</v>
      </c>
      <c r="F38" s="21" t="s">
        <v>579</v>
      </c>
      <c r="G38" s="22" t="s">
        <v>1771</v>
      </c>
      <c r="H38" s="20" t="s">
        <v>1772</v>
      </c>
      <c r="I38" s="20" t="s">
        <v>1773</v>
      </c>
      <c r="J38" s="22" t="s">
        <v>1774</v>
      </c>
      <c r="K38" s="28" t="s">
        <v>1775</v>
      </c>
      <c r="L38" s="28" t="s">
        <v>1776</v>
      </c>
      <c r="M38" s="20" t="s">
        <v>1777</v>
      </c>
      <c r="N38" s="20" t="s">
        <v>1778</v>
      </c>
      <c r="O38" s="22" t="s">
        <v>1779</v>
      </c>
      <c r="P38" s="20" t="s">
        <v>1780</v>
      </c>
      <c r="Q38" s="22" t="s">
        <v>1781</v>
      </c>
      <c r="R38" s="28" t="s">
        <v>1782</v>
      </c>
      <c r="S38" s="20" t="s">
        <v>1783</v>
      </c>
      <c r="T38" s="20" t="s">
        <v>1784</v>
      </c>
      <c r="U38" s="22" t="s">
        <v>1771</v>
      </c>
      <c r="V38" s="20" t="s">
        <v>1772</v>
      </c>
      <c r="W38" s="22" t="s">
        <v>1785</v>
      </c>
      <c r="X38" s="28" t="s">
        <v>1775</v>
      </c>
      <c r="Y38" s="20" t="s">
        <v>1777</v>
      </c>
      <c r="Z38" s="20" t="s">
        <v>1778</v>
      </c>
      <c r="AA38" s="26">
        <v>5</v>
      </c>
      <c r="AB38" s="42" t="str">
        <f t="shared" si="5"/>
        <v>年間</v>
      </c>
      <c r="AC38" s="40"/>
      <c r="AD38" s="20">
        <v>1</v>
      </c>
      <c r="AE38" s="22">
        <v>24060</v>
      </c>
      <c r="AF38" s="23">
        <f t="shared" si="6"/>
        <v>24060</v>
      </c>
      <c r="AG38" s="24">
        <v>43971</v>
      </c>
      <c r="AH38" s="36">
        <v>43956</v>
      </c>
      <c r="AI38" s="25" t="str">
        <f t="shared" si="7"/>
        <v>～</v>
      </c>
      <c r="AJ38" s="37">
        <f t="shared" si="8"/>
        <v>45781</v>
      </c>
      <c r="AK38" s="20" t="s">
        <v>1641</v>
      </c>
      <c r="AL38" s="20" t="s">
        <v>1791</v>
      </c>
      <c r="AM38" s="27">
        <v>43956</v>
      </c>
      <c r="AN38" s="20"/>
      <c r="AO38" s="27">
        <v>43991</v>
      </c>
      <c r="AP38" s="22" t="s">
        <v>1787</v>
      </c>
      <c r="AQ38" s="39" t="str">
        <f t="shared" si="9"/>
        <v/>
      </c>
    </row>
    <row r="39" spans="2:43" ht="25.5" customHeight="1" x14ac:dyDescent="0.2">
      <c r="B39" s="20" t="s">
        <v>1768</v>
      </c>
      <c r="C39" s="21" t="s">
        <v>1769</v>
      </c>
      <c r="D39" s="20" t="s">
        <v>1770</v>
      </c>
      <c r="E39" s="20" t="s">
        <v>1639</v>
      </c>
      <c r="F39" s="21" t="s">
        <v>579</v>
      </c>
      <c r="G39" s="22" t="s">
        <v>1771</v>
      </c>
      <c r="H39" s="20" t="s">
        <v>1772</v>
      </c>
      <c r="I39" s="20" t="s">
        <v>1773</v>
      </c>
      <c r="J39" s="22" t="s">
        <v>1774</v>
      </c>
      <c r="K39" s="28" t="s">
        <v>1775</v>
      </c>
      <c r="L39" s="28" t="s">
        <v>1776</v>
      </c>
      <c r="M39" s="20" t="s">
        <v>1777</v>
      </c>
      <c r="N39" s="20" t="s">
        <v>1778</v>
      </c>
      <c r="O39" s="22" t="s">
        <v>1779</v>
      </c>
      <c r="P39" s="20" t="s">
        <v>1780</v>
      </c>
      <c r="Q39" s="22" t="s">
        <v>1781</v>
      </c>
      <c r="R39" s="28" t="s">
        <v>1782</v>
      </c>
      <c r="S39" s="20" t="s">
        <v>1783</v>
      </c>
      <c r="T39" s="20" t="s">
        <v>1784</v>
      </c>
      <c r="U39" s="22" t="s">
        <v>1771</v>
      </c>
      <c r="V39" s="20" t="s">
        <v>1772</v>
      </c>
      <c r="W39" s="22" t="s">
        <v>1785</v>
      </c>
      <c r="X39" s="28" t="s">
        <v>1775</v>
      </c>
      <c r="Y39" s="20" t="s">
        <v>1777</v>
      </c>
      <c r="Z39" s="20" t="s">
        <v>1778</v>
      </c>
      <c r="AA39" s="26">
        <v>5</v>
      </c>
      <c r="AB39" s="42" t="str">
        <f t="shared" si="5"/>
        <v>年間</v>
      </c>
      <c r="AC39" s="40"/>
      <c r="AD39" s="20">
        <v>1</v>
      </c>
      <c r="AE39" s="22">
        <v>24060</v>
      </c>
      <c r="AF39" s="23">
        <f t="shared" si="6"/>
        <v>24060</v>
      </c>
      <c r="AG39" s="24">
        <v>43971</v>
      </c>
      <c r="AH39" s="36">
        <v>43956</v>
      </c>
      <c r="AI39" s="25" t="str">
        <f t="shared" si="7"/>
        <v>～</v>
      </c>
      <c r="AJ39" s="37">
        <f t="shared" si="8"/>
        <v>45781</v>
      </c>
      <c r="AK39" s="20" t="s">
        <v>1641</v>
      </c>
      <c r="AL39" s="20" t="s">
        <v>1792</v>
      </c>
      <c r="AM39" s="27">
        <v>43956</v>
      </c>
      <c r="AN39" s="20"/>
      <c r="AO39" s="27">
        <v>43991</v>
      </c>
      <c r="AP39" s="22" t="s">
        <v>1787</v>
      </c>
      <c r="AQ39" s="39" t="str">
        <f t="shared" si="9"/>
        <v/>
      </c>
    </row>
    <row r="40" spans="2:43" ht="25.5" customHeight="1" x14ac:dyDescent="0.2">
      <c r="B40" s="20" t="s">
        <v>1768</v>
      </c>
      <c r="C40" s="21" t="s">
        <v>1769</v>
      </c>
      <c r="D40" s="20" t="s">
        <v>1770</v>
      </c>
      <c r="E40" s="20" t="s">
        <v>1639</v>
      </c>
      <c r="F40" s="21" t="s">
        <v>579</v>
      </c>
      <c r="G40" s="22" t="s">
        <v>1771</v>
      </c>
      <c r="H40" s="20" t="s">
        <v>1772</v>
      </c>
      <c r="I40" s="20" t="s">
        <v>1773</v>
      </c>
      <c r="J40" s="22" t="s">
        <v>1774</v>
      </c>
      <c r="K40" s="28" t="s">
        <v>1775</v>
      </c>
      <c r="L40" s="28" t="s">
        <v>1776</v>
      </c>
      <c r="M40" s="20" t="s">
        <v>1777</v>
      </c>
      <c r="N40" s="20" t="s">
        <v>1778</v>
      </c>
      <c r="O40" s="22" t="s">
        <v>1779</v>
      </c>
      <c r="P40" s="20" t="s">
        <v>1780</v>
      </c>
      <c r="Q40" s="22" t="s">
        <v>1781</v>
      </c>
      <c r="R40" s="28" t="s">
        <v>1782</v>
      </c>
      <c r="S40" s="20" t="s">
        <v>1783</v>
      </c>
      <c r="T40" s="20" t="s">
        <v>1784</v>
      </c>
      <c r="U40" s="22" t="s">
        <v>1771</v>
      </c>
      <c r="V40" s="20" t="s">
        <v>1772</v>
      </c>
      <c r="W40" s="22" t="s">
        <v>1785</v>
      </c>
      <c r="X40" s="28" t="s">
        <v>1775</v>
      </c>
      <c r="Y40" s="20" t="s">
        <v>1777</v>
      </c>
      <c r="Z40" s="20" t="s">
        <v>1778</v>
      </c>
      <c r="AA40" s="26">
        <v>5</v>
      </c>
      <c r="AB40" s="42" t="str">
        <f t="shared" si="5"/>
        <v>年間</v>
      </c>
      <c r="AC40" s="40"/>
      <c r="AD40" s="20">
        <v>1</v>
      </c>
      <c r="AE40" s="22">
        <v>24060</v>
      </c>
      <c r="AF40" s="23">
        <f t="shared" si="6"/>
        <v>24060</v>
      </c>
      <c r="AG40" s="24">
        <v>43971</v>
      </c>
      <c r="AH40" s="36">
        <v>43956</v>
      </c>
      <c r="AI40" s="25" t="str">
        <f t="shared" si="7"/>
        <v>～</v>
      </c>
      <c r="AJ40" s="37">
        <f t="shared" si="8"/>
        <v>45781</v>
      </c>
      <c r="AK40" s="20" t="s">
        <v>1641</v>
      </c>
      <c r="AL40" s="20" t="s">
        <v>1793</v>
      </c>
      <c r="AM40" s="27">
        <v>43956</v>
      </c>
      <c r="AN40" s="20"/>
      <c r="AO40" s="27">
        <v>43991</v>
      </c>
      <c r="AP40" s="22" t="s">
        <v>1787</v>
      </c>
      <c r="AQ40" s="39" t="str">
        <f t="shared" si="9"/>
        <v/>
      </c>
    </row>
    <row r="41" spans="2:43" ht="25.5" customHeight="1" x14ac:dyDescent="0.2">
      <c r="B41" s="20" t="s">
        <v>1768</v>
      </c>
      <c r="C41" s="21" t="s">
        <v>1769</v>
      </c>
      <c r="D41" s="20" t="s">
        <v>1770</v>
      </c>
      <c r="E41" s="20" t="s">
        <v>1639</v>
      </c>
      <c r="F41" s="21" t="s">
        <v>579</v>
      </c>
      <c r="G41" s="22" t="s">
        <v>1771</v>
      </c>
      <c r="H41" s="20" t="s">
        <v>1772</v>
      </c>
      <c r="I41" s="20" t="s">
        <v>1773</v>
      </c>
      <c r="J41" s="22" t="s">
        <v>1774</v>
      </c>
      <c r="K41" s="28" t="s">
        <v>1775</v>
      </c>
      <c r="L41" s="28" t="s">
        <v>1776</v>
      </c>
      <c r="M41" s="20" t="s">
        <v>1777</v>
      </c>
      <c r="N41" s="20" t="s">
        <v>1778</v>
      </c>
      <c r="O41" s="22" t="s">
        <v>1779</v>
      </c>
      <c r="P41" s="20" t="s">
        <v>1780</v>
      </c>
      <c r="Q41" s="22" t="s">
        <v>1781</v>
      </c>
      <c r="R41" s="28" t="s">
        <v>1782</v>
      </c>
      <c r="S41" s="20" t="s">
        <v>1783</v>
      </c>
      <c r="T41" s="20" t="s">
        <v>1784</v>
      </c>
      <c r="U41" s="22" t="s">
        <v>1771</v>
      </c>
      <c r="V41" s="20" t="s">
        <v>1772</v>
      </c>
      <c r="W41" s="22" t="s">
        <v>1785</v>
      </c>
      <c r="X41" s="28" t="s">
        <v>1775</v>
      </c>
      <c r="Y41" s="20" t="s">
        <v>1777</v>
      </c>
      <c r="Z41" s="20" t="s">
        <v>1778</v>
      </c>
      <c r="AA41" s="26">
        <v>5</v>
      </c>
      <c r="AB41" s="42" t="str">
        <f t="shared" si="5"/>
        <v>年間</v>
      </c>
      <c r="AC41" s="40"/>
      <c r="AD41" s="20">
        <v>1</v>
      </c>
      <c r="AE41" s="22">
        <v>23100</v>
      </c>
      <c r="AF41" s="23">
        <f t="shared" si="6"/>
        <v>23100</v>
      </c>
      <c r="AG41" s="24">
        <v>43971</v>
      </c>
      <c r="AH41" s="36">
        <v>43956</v>
      </c>
      <c r="AI41" s="25" t="str">
        <f t="shared" si="7"/>
        <v>～</v>
      </c>
      <c r="AJ41" s="37">
        <f t="shared" si="8"/>
        <v>45781</v>
      </c>
      <c r="AK41" s="20" t="s">
        <v>1728</v>
      </c>
      <c r="AL41" s="20" t="s">
        <v>1794</v>
      </c>
      <c r="AM41" s="27">
        <v>43956</v>
      </c>
      <c r="AN41" s="20"/>
      <c r="AO41" s="27">
        <v>43991</v>
      </c>
      <c r="AP41" s="22" t="s">
        <v>1787</v>
      </c>
      <c r="AQ41" s="39" t="str">
        <f t="shared" si="9"/>
        <v/>
      </c>
    </row>
    <row r="42" spans="2:43" ht="25.5" customHeight="1" x14ac:dyDescent="0.2">
      <c r="B42" s="20" t="s">
        <v>1768</v>
      </c>
      <c r="C42" s="21" t="s">
        <v>1769</v>
      </c>
      <c r="D42" s="20" t="s">
        <v>1770</v>
      </c>
      <c r="E42" s="20" t="s">
        <v>1639</v>
      </c>
      <c r="F42" s="21" t="s">
        <v>579</v>
      </c>
      <c r="G42" s="22" t="s">
        <v>1771</v>
      </c>
      <c r="H42" s="20" t="s">
        <v>1772</v>
      </c>
      <c r="I42" s="20" t="s">
        <v>1773</v>
      </c>
      <c r="J42" s="22" t="s">
        <v>1774</v>
      </c>
      <c r="K42" s="28" t="s">
        <v>1775</v>
      </c>
      <c r="L42" s="28" t="s">
        <v>1776</v>
      </c>
      <c r="M42" s="20" t="s">
        <v>1777</v>
      </c>
      <c r="N42" s="20" t="s">
        <v>1778</v>
      </c>
      <c r="O42" s="22" t="s">
        <v>1779</v>
      </c>
      <c r="P42" s="20" t="s">
        <v>1780</v>
      </c>
      <c r="Q42" s="22" t="s">
        <v>1781</v>
      </c>
      <c r="R42" s="28" t="s">
        <v>1782</v>
      </c>
      <c r="S42" s="20" t="s">
        <v>1783</v>
      </c>
      <c r="T42" s="20" t="s">
        <v>1784</v>
      </c>
      <c r="U42" s="22" t="s">
        <v>1771</v>
      </c>
      <c r="V42" s="20" t="s">
        <v>1772</v>
      </c>
      <c r="W42" s="22" t="s">
        <v>1785</v>
      </c>
      <c r="X42" s="28" t="s">
        <v>1775</v>
      </c>
      <c r="Y42" s="20" t="s">
        <v>1777</v>
      </c>
      <c r="Z42" s="20" t="s">
        <v>1778</v>
      </c>
      <c r="AA42" s="26">
        <v>5</v>
      </c>
      <c r="AB42" s="42" t="str">
        <f t="shared" si="5"/>
        <v>年間</v>
      </c>
      <c r="AC42" s="40"/>
      <c r="AD42" s="20">
        <v>1</v>
      </c>
      <c r="AE42" s="22">
        <v>116400</v>
      </c>
      <c r="AF42" s="23">
        <f t="shared" si="6"/>
        <v>116400</v>
      </c>
      <c r="AG42" s="24">
        <v>43971</v>
      </c>
      <c r="AH42" s="36">
        <v>43956</v>
      </c>
      <c r="AI42" s="25" t="str">
        <f t="shared" si="7"/>
        <v>～</v>
      </c>
      <c r="AJ42" s="37">
        <f t="shared" si="8"/>
        <v>45781</v>
      </c>
      <c r="AK42" s="20" t="s">
        <v>1145</v>
      </c>
      <c r="AL42" s="20" t="s">
        <v>1795</v>
      </c>
      <c r="AM42" s="27">
        <v>43956</v>
      </c>
      <c r="AN42" s="20" t="s">
        <v>57</v>
      </c>
      <c r="AO42" s="27">
        <v>43991</v>
      </c>
      <c r="AP42" s="22" t="s">
        <v>1787</v>
      </c>
      <c r="AQ42" s="39">
        <f t="shared" si="9"/>
        <v>44870</v>
      </c>
    </row>
    <row r="43" spans="2:43" ht="25.5" customHeight="1" x14ac:dyDescent="0.2">
      <c r="B43" s="20" t="s">
        <v>1796</v>
      </c>
      <c r="C43" s="21" t="s">
        <v>1711</v>
      </c>
      <c r="D43" s="20" t="s">
        <v>421</v>
      </c>
      <c r="E43" s="20" t="s">
        <v>1639</v>
      </c>
      <c r="F43" s="21" t="s">
        <v>165</v>
      </c>
      <c r="G43" s="22" t="s">
        <v>1797</v>
      </c>
      <c r="H43" s="20" t="s">
        <v>1798</v>
      </c>
      <c r="I43" s="20" t="s">
        <v>168</v>
      </c>
      <c r="J43" s="22" t="s">
        <v>1799</v>
      </c>
      <c r="K43" s="28" t="s">
        <v>1800</v>
      </c>
      <c r="L43" s="28" t="s">
        <v>1801</v>
      </c>
      <c r="M43" s="20" t="s">
        <v>1802</v>
      </c>
      <c r="N43" s="20" t="s">
        <v>1803</v>
      </c>
      <c r="O43" s="22" t="s">
        <v>1678</v>
      </c>
      <c r="P43" s="20" t="s">
        <v>440</v>
      </c>
      <c r="Q43" s="22" t="s">
        <v>1757</v>
      </c>
      <c r="R43" s="28" t="s">
        <v>1804</v>
      </c>
      <c r="S43" s="20" t="s">
        <v>1759</v>
      </c>
      <c r="T43" s="20" t="s">
        <v>1760</v>
      </c>
      <c r="U43" s="22" t="s">
        <v>1797</v>
      </c>
      <c r="V43" s="20" t="s">
        <v>1798</v>
      </c>
      <c r="W43" s="22" t="s">
        <v>1805</v>
      </c>
      <c r="X43" s="28" t="s">
        <v>1800</v>
      </c>
      <c r="Y43" s="20" t="s">
        <v>1802</v>
      </c>
      <c r="Z43" s="20" t="s">
        <v>1803</v>
      </c>
      <c r="AA43" s="26">
        <v>5</v>
      </c>
      <c r="AB43" s="42" t="str">
        <f t="shared" si="5"/>
        <v>年間</v>
      </c>
      <c r="AC43" s="40"/>
      <c r="AD43" s="20">
        <v>1</v>
      </c>
      <c r="AE43" s="22">
        <v>24000</v>
      </c>
      <c r="AF43" s="23">
        <f t="shared" si="6"/>
        <v>24000</v>
      </c>
      <c r="AG43" s="24">
        <v>44002</v>
      </c>
      <c r="AH43" s="36">
        <v>43983</v>
      </c>
      <c r="AI43" s="25" t="str">
        <f t="shared" si="7"/>
        <v>～</v>
      </c>
      <c r="AJ43" s="37">
        <f t="shared" si="8"/>
        <v>45808</v>
      </c>
      <c r="AK43" s="20" t="s">
        <v>1806</v>
      </c>
      <c r="AL43" s="20" t="s">
        <v>1807</v>
      </c>
      <c r="AM43" s="27">
        <v>43983</v>
      </c>
      <c r="AN43" s="20"/>
      <c r="AO43" s="27">
        <v>43991</v>
      </c>
      <c r="AP43" s="22" t="s">
        <v>1808</v>
      </c>
      <c r="AQ43" s="39" t="str">
        <f t="shared" si="9"/>
        <v/>
      </c>
    </row>
    <row r="44" spans="2:43" ht="25.5" customHeight="1" x14ac:dyDescent="0.2">
      <c r="B44" s="20" t="s">
        <v>1796</v>
      </c>
      <c r="C44" s="21" t="s">
        <v>1711</v>
      </c>
      <c r="D44" s="20" t="s">
        <v>421</v>
      </c>
      <c r="E44" s="20" t="s">
        <v>1639</v>
      </c>
      <c r="F44" s="21" t="s">
        <v>165</v>
      </c>
      <c r="G44" s="22" t="s">
        <v>1797</v>
      </c>
      <c r="H44" s="20" t="s">
        <v>1798</v>
      </c>
      <c r="I44" s="20" t="s">
        <v>168</v>
      </c>
      <c r="J44" s="22" t="s">
        <v>1799</v>
      </c>
      <c r="K44" s="28" t="s">
        <v>1800</v>
      </c>
      <c r="L44" s="28" t="s">
        <v>1801</v>
      </c>
      <c r="M44" s="20" t="s">
        <v>1802</v>
      </c>
      <c r="N44" s="20" t="s">
        <v>1803</v>
      </c>
      <c r="O44" s="22" t="s">
        <v>1678</v>
      </c>
      <c r="P44" s="20" t="s">
        <v>440</v>
      </c>
      <c r="Q44" s="22" t="s">
        <v>1757</v>
      </c>
      <c r="R44" s="28" t="s">
        <v>1804</v>
      </c>
      <c r="S44" s="20" t="s">
        <v>1759</v>
      </c>
      <c r="T44" s="20" t="s">
        <v>1760</v>
      </c>
      <c r="U44" s="22" t="s">
        <v>1797</v>
      </c>
      <c r="V44" s="20" t="s">
        <v>1798</v>
      </c>
      <c r="W44" s="22" t="s">
        <v>1805</v>
      </c>
      <c r="X44" s="28" t="s">
        <v>1800</v>
      </c>
      <c r="Y44" s="20" t="s">
        <v>1802</v>
      </c>
      <c r="Z44" s="20" t="s">
        <v>1803</v>
      </c>
      <c r="AA44" s="26">
        <v>5</v>
      </c>
      <c r="AB44" s="42" t="str">
        <f t="shared" si="5"/>
        <v>年間</v>
      </c>
      <c r="AC44" s="40"/>
      <c r="AD44" s="20">
        <v>1</v>
      </c>
      <c r="AE44" s="22">
        <v>24000</v>
      </c>
      <c r="AF44" s="23">
        <f t="shared" si="6"/>
        <v>24000</v>
      </c>
      <c r="AG44" s="24">
        <v>44002</v>
      </c>
      <c r="AH44" s="36">
        <v>43983</v>
      </c>
      <c r="AI44" s="25" t="str">
        <f t="shared" si="7"/>
        <v>～</v>
      </c>
      <c r="AJ44" s="37">
        <f t="shared" si="8"/>
        <v>45808</v>
      </c>
      <c r="AK44" s="20" t="s">
        <v>1806</v>
      </c>
      <c r="AL44" s="20" t="s">
        <v>1809</v>
      </c>
      <c r="AM44" s="27">
        <v>43983</v>
      </c>
      <c r="AN44" s="20"/>
      <c r="AO44" s="27">
        <v>43991</v>
      </c>
      <c r="AP44" s="22" t="s">
        <v>1808</v>
      </c>
      <c r="AQ44" s="39" t="str">
        <f t="shared" si="9"/>
        <v/>
      </c>
    </row>
    <row r="45" spans="2:43" ht="25.5" customHeight="1" x14ac:dyDescent="0.2">
      <c r="B45" s="20" t="s">
        <v>1796</v>
      </c>
      <c r="C45" s="21" t="s">
        <v>1711</v>
      </c>
      <c r="D45" s="20" t="s">
        <v>421</v>
      </c>
      <c r="E45" s="20" t="s">
        <v>1639</v>
      </c>
      <c r="F45" s="21" t="s">
        <v>165</v>
      </c>
      <c r="G45" s="22" t="s">
        <v>1797</v>
      </c>
      <c r="H45" s="20" t="s">
        <v>1798</v>
      </c>
      <c r="I45" s="20" t="s">
        <v>168</v>
      </c>
      <c r="J45" s="22" t="s">
        <v>1799</v>
      </c>
      <c r="K45" s="28" t="s">
        <v>1800</v>
      </c>
      <c r="L45" s="28" t="s">
        <v>1801</v>
      </c>
      <c r="M45" s="20" t="s">
        <v>1802</v>
      </c>
      <c r="N45" s="20" t="s">
        <v>1803</v>
      </c>
      <c r="O45" s="22" t="s">
        <v>1678</v>
      </c>
      <c r="P45" s="20" t="s">
        <v>440</v>
      </c>
      <c r="Q45" s="22" t="s">
        <v>1757</v>
      </c>
      <c r="R45" s="28" t="s">
        <v>1804</v>
      </c>
      <c r="S45" s="20" t="s">
        <v>1759</v>
      </c>
      <c r="T45" s="20" t="s">
        <v>1760</v>
      </c>
      <c r="U45" s="22" t="s">
        <v>1797</v>
      </c>
      <c r="V45" s="20" t="s">
        <v>1798</v>
      </c>
      <c r="W45" s="22" t="s">
        <v>1805</v>
      </c>
      <c r="X45" s="28" t="s">
        <v>1800</v>
      </c>
      <c r="Y45" s="20" t="s">
        <v>1802</v>
      </c>
      <c r="Z45" s="20" t="s">
        <v>1803</v>
      </c>
      <c r="AA45" s="26">
        <v>5</v>
      </c>
      <c r="AB45" s="42" t="str">
        <f t="shared" si="5"/>
        <v>年間</v>
      </c>
      <c r="AC45" s="40"/>
      <c r="AD45" s="20">
        <v>1</v>
      </c>
      <c r="AE45" s="22">
        <v>20220</v>
      </c>
      <c r="AF45" s="23">
        <f t="shared" si="6"/>
        <v>20220</v>
      </c>
      <c r="AG45" s="24">
        <v>44002</v>
      </c>
      <c r="AH45" s="36">
        <v>43983</v>
      </c>
      <c r="AI45" s="25" t="str">
        <f t="shared" si="7"/>
        <v>～</v>
      </c>
      <c r="AJ45" s="37">
        <f t="shared" si="8"/>
        <v>45808</v>
      </c>
      <c r="AK45" s="20" t="s">
        <v>1810</v>
      </c>
      <c r="AL45" s="20" t="s">
        <v>1811</v>
      </c>
      <c r="AM45" s="27">
        <v>43983</v>
      </c>
      <c r="AN45" s="20"/>
      <c r="AO45" s="27">
        <v>43991</v>
      </c>
      <c r="AP45" s="22" t="s">
        <v>1808</v>
      </c>
      <c r="AQ45" s="39" t="str">
        <f t="shared" si="9"/>
        <v/>
      </c>
    </row>
    <row r="46" spans="2:43" ht="25.5" customHeight="1" x14ac:dyDescent="0.2">
      <c r="B46" s="20" t="s">
        <v>1796</v>
      </c>
      <c r="C46" s="21" t="s">
        <v>1711</v>
      </c>
      <c r="D46" s="20" t="s">
        <v>421</v>
      </c>
      <c r="E46" s="20" t="s">
        <v>1639</v>
      </c>
      <c r="F46" s="21" t="s">
        <v>165</v>
      </c>
      <c r="G46" s="22" t="s">
        <v>1797</v>
      </c>
      <c r="H46" s="20" t="s">
        <v>1798</v>
      </c>
      <c r="I46" s="20" t="s">
        <v>168</v>
      </c>
      <c r="J46" s="22" t="s">
        <v>1799</v>
      </c>
      <c r="K46" s="28" t="s">
        <v>1800</v>
      </c>
      <c r="L46" s="28" t="s">
        <v>1801</v>
      </c>
      <c r="M46" s="20" t="s">
        <v>1802</v>
      </c>
      <c r="N46" s="20" t="s">
        <v>1803</v>
      </c>
      <c r="O46" s="22" t="s">
        <v>1678</v>
      </c>
      <c r="P46" s="20" t="s">
        <v>440</v>
      </c>
      <c r="Q46" s="22" t="s">
        <v>1757</v>
      </c>
      <c r="R46" s="28" t="s">
        <v>1804</v>
      </c>
      <c r="S46" s="20" t="s">
        <v>1759</v>
      </c>
      <c r="T46" s="20" t="s">
        <v>1760</v>
      </c>
      <c r="U46" s="22" t="s">
        <v>1797</v>
      </c>
      <c r="V46" s="20" t="s">
        <v>1798</v>
      </c>
      <c r="W46" s="22" t="s">
        <v>1805</v>
      </c>
      <c r="X46" s="28" t="s">
        <v>1800</v>
      </c>
      <c r="Y46" s="20" t="s">
        <v>1802</v>
      </c>
      <c r="Z46" s="20" t="s">
        <v>1803</v>
      </c>
      <c r="AA46" s="26">
        <v>5</v>
      </c>
      <c r="AB46" s="42" t="str">
        <f t="shared" si="5"/>
        <v>年間</v>
      </c>
      <c r="AC46" s="40"/>
      <c r="AD46" s="20">
        <v>1</v>
      </c>
      <c r="AE46" s="22">
        <v>24000</v>
      </c>
      <c r="AF46" s="23">
        <f t="shared" si="6"/>
        <v>24000</v>
      </c>
      <c r="AG46" s="24">
        <v>44002</v>
      </c>
      <c r="AH46" s="36">
        <v>43983</v>
      </c>
      <c r="AI46" s="25" t="str">
        <f t="shared" si="7"/>
        <v>～</v>
      </c>
      <c r="AJ46" s="37">
        <f t="shared" si="8"/>
        <v>45808</v>
      </c>
      <c r="AK46" s="20" t="s">
        <v>1812</v>
      </c>
      <c r="AL46" s="20" t="s">
        <v>1813</v>
      </c>
      <c r="AM46" s="27">
        <v>43983</v>
      </c>
      <c r="AN46" s="20"/>
      <c r="AO46" s="27">
        <v>43991</v>
      </c>
      <c r="AP46" s="22" t="s">
        <v>1808</v>
      </c>
      <c r="AQ46" s="39" t="str">
        <f t="shared" si="9"/>
        <v/>
      </c>
    </row>
    <row r="47" spans="2:43" ht="25.5" customHeight="1" x14ac:dyDescent="0.2">
      <c r="B47" s="20" t="s">
        <v>1796</v>
      </c>
      <c r="C47" s="21" t="s">
        <v>1711</v>
      </c>
      <c r="D47" s="20" t="s">
        <v>421</v>
      </c>
      <c r="E47" s="20" t="s">
        <v>1639</v>
      </c>
      <c r="F47" s="21" t="s">
        <v>165</v>
      </c>
      <c r="G47" s="22" t="s">
        <v>1797</v>
      </c>
      <c r="H47" s="20" t="s">
        <v>1798</v>
      </c>
      <c r="I47" s="20" t="s">
        <v>168</v>
      </c>
      <c r="J47" s="22" t="s">
        <v>1799</v>
      </c>
      <c r="K47" s="28" t="s">
        <v>1800</v>
      </c>
      <c r="L47" s="28" t="s">
        <v>1801</v>
      </c>
      <c r="M47" s="20" t="s">
        <v>1802</v>
      </c>
      <c r="N47" s="20" t="s">
        <v>1803</v>
      </c>
      <c r="O47" s="22" t="s">
        <v>1678</v>
      </c>
      <c r="P47" s="20" t="s">
        <v>440</v>
      </c>
      <c r="Q47" s="22" t="s">
        <v>1757</v>
      </c>
      <c r="R47" s="28" t="s">
        <v>1804</v>
      </c>
      <c r="S47" s="20" t="s">
        <v>1759</v>
      </c>
      <c r="T47" s="20" t="s">
        <v>1760</v>
      </c>
      <c r="U47" s="22" t="s">
        <v>1797</v>
      </c>
      <c r="V47" s="20" t="s">
        <v>1798</v>
      </c>
      <c r="W47" s="22" t="s">
        <v>1805</v>
      </c>
      <c r="X47" s="28" t="s">
        <v>1800</v>
      </c>
      <c r="Y47" s="20" t="s">
        <v>1802</v>
      </c>
      <c r="Z47" s="20" t="s">
        <v>1803</v>
      </c>
      <c r="AA47" s="26">
        <v>5</v>
      </c>
      <c r="AB47" s="42" t="str">
        <f t="shared" si="5"/>
        <v>年間</v>
      </c>
      <c r="AC47" s="40"/>
      <c r="AD47" s="20">
        <v>1</v>
      </c>
      <c r="AE47" s="22">
        <v>24000</v>
      </c>
      <c r="AF47" s="23">
        <f t="shared" si="6"/>
        <v>24000</v>
      </c>
      <c r="AG47" s="24">
        <v>44002</v>
      </c>
      <c r="AH47" s="36">
        <v>43983</v>
      </c>
      <c r="AI47" s="25" t="str">
        <f t="shared" si="7"/>
        <v>～</v>
      </c>
      <c r="AJ47" s="37">
        <f t="shared" si="8"/>
        <v>45808</v>
      </c>
      <c r="AK47" s="20" t="s">
        <v>1812</v>
      </c>
      <c r="AL47" s="20" t="s">
        <v>1814</v>
      </c>
      <c r="AM47" s="27">
        <v>43983</v>
      </c>
      <c r="AN47" s="20"/>
      <c r="AO47" s="27">
        <v>43991</v>
      </c>
      <c r="AP47" s="22" t="s">
        <v>1808</v>
      </c>
      <c r="AQ47" s="39" t="str">
        <f t="shared" si="9"/>
        <v/>
      </c>
    </row>
    <row r="48" spans="2:43" ht="25.5" customHeight="1" x14ac:dyDescent="0.2">
      <c r="B48" s="20" t="s">
        <v>1796</v>
      </c>
      <c r="C48" s="21" t="s">
        <v>1711</v>
      </c>
      <c r="D48" s="20" t="s">
        <v>421</v>
      </c>
      <c r="E48" s="20" t="s">
        <v>1639</v>
      </c>
      <c r="F48" s="21" t="s">
        <v>165</v>
      </c>
      <c r="G48" s="22" t="s">
        <v>1797</v>
      </c>
      <c r="H48" s="20" t="s">
        <v>1815</v>
      </c>
      <c r="I48" s="20" t="s">
        <v>168</v>
      </c>
      <c r="J48" s="22" t="s">
        <v>1816</v>
      </c>
      <c r="K48" s="28" t="s">
        <v>1800</v>
      </c>
      <c r="L48" s="28" t="s">
        <v>1801</v>
      </c>
      <c r="M48" s="20" t="s">
        <v>1802</v>
      </c>
      <c r="N48" s="20" t="s">
        <v>1803</v>
      </c>
      <c r="O48" s="22" t="s">
        <v>1678</v>
      </c>
      <c r="P48" s="20" t="s">
        <v>440</v>
      </c>
      <c r="Q48" s="22" t="s">
        <v>1757</v>
      </c>
      <c r="R48" s="28" t="s">
        <v>1804</v>
      </c>
      <c r="S48" s="20" t="s">
        <v>1759</v>
      </c>
      <c r="T48" s="20" t="s">
        <v>1760</v>
      </c>
      <c r="U48" s="22" t="s">
        <v>1797</v>
      </c>
      <c r="V48" s="20" t="s">
        <v>1798</v>
      </c>
      <c r="W48" s="22" t="s">
        <v>1805</v>
      </c>
      <c r="X48" s="28" t="s">
        <v>1800</v>
      </c>
      <c r="Y48" s="20" t="s">
        <v>1802</v>
      </c>
      <c r="Z48" s="20" t="s">
        <v>1803</v>
      </c>
      <c r="AA48" s="26">
        <v>5</v>
      </c>
      <c r="AB48" s="42" t="str">
        <f t="shared" si="5"/>
        <v>年間</v>
      </c>
      <c r="AC48" s="40"/>
      <c r="AD48" s="20">
        <v>1</v>
      </c>
      <c r="AE48" s="22">
        <v>24000</v>
      </c>
      <c r="AF48" s="23">
        <f t="shared" si="6"/>
        <v>24000</v>
      </c>
      <c r="AG48" s="24">
        <v>44002</v>
      </c>
      <c r="AH48" s="36">
        <v>43983</v>
      </c>
      <c r="AI48" s="25" t="str">
        <f t="shared" si="7"/>
        <v>～</v>
      </c>
      <c r="AJ48" s="37">
        <f t="shared" si="8"/>
        <v>45808</v>
      </c>
      <c r="AK48" s="20" t="s">
        <v>1812</v>
      </c>
      <c r="AL48" s="20" t="s">
        <v>1817</v>
      </c>
      <c r="AM48" s="27">
        <v>43983</v>
      </c>
      <c r="AN48" s="20"/>
      <c r="AO48" s="27">
        <v>43991</v>
      </c>
      <c r="AP48" s="22" t="s">
        <v>1808</v>
      </c>
      <c r="AQ48" s="39" t="str">
        <f t="shared" si="9"/>
        <v/>
      </c>
    </row>
    <row r="49" spans="2:43" ht="25.5" customHeight="1" x14ac:dyDescent="0.2">
      <c r="B49" s="20" t="s">
        <v>1796</v>
      </c>
      <c r="C49" s="21" t="s">
        <v>1711</v>
      </c>
      <c r="D49" s="20" t="s">
        <v>421</v>
      </c>
      <c r="E49" s="20" t="s">
        <v>1639</v>
      </c>
      <c r="F49" s="21" t="s">
        <v>165</v>
      </c>
      <c r="G49" s="22" t="s">
        <v>1818</v>
      </c>
      <c r="H49" s="20" t="s">
        <v>1798</v>
      </c>
      <c r="I49" s="20" t="s">
        <v>168</v>
      </c>
      <c r="J49" s="22" t="s">
        <v>1799</v>
      </c>
      <c r="K49" s="28" t="s">
        <v>1800</v>
      </c>
      <c r="L49" s="28" t="s">
        <v>1801</v>
      </c>
      <c r="M49" s="20" t="s">
        <v>1802</v>
      </c>
      <c r="N49" s="20" t="s">
        <v>1803</v>
      </c>
      <c r="O49" s="22" t="s">
        <v>1678</v>
      </c>
      <c r="P49" s="20" t="s">
        <v>440</v>
      </c>
      <c r="Q49" s="22" t="s">
        <v>1757</v>
      </c>
      <c r="R49" s="28" t="s">
        <v>1804</v>
      </c>
      <c r="S49" s="20" t="s">
        <v>1759</v>
      </c>
      <c r="T49" s="20" t="s">
        <v>1760</v>
      </c>
      <c r="U49" s="22" t="s">
        <v>1797</v>
      </c>
      <c r="V49" s="20" t="s">
        <v>1798</v>
      </c>
      <c r="W49" s="22" t="s">
        <v>1805</v>
      </c>
      <c r="X49" s="28" t="s">
        <v>1800</v>
      </c>
      <c r="Y49" s="20" t="s">
        <v>1802</v>
      </c>
      <c r="Z49" s="20" t="s">
        <v>1803</v>
      </c>
      <c r="AA49" s="26">
        <v>5</v>
      </c>
      <c r="AB49" s="42" t="str">
        <f t="shared" si="5"/>
        <v>年間</v>
      </c>
      <c r="AC49" s="40"/>
      <c r="AD49" s="20">
        <v>1</v>
      </c>
      <c r="AE49" s="22">
        <v>301200</v>
      </c>
      <c r="AF49" s="23">
        <f t="shared" si="6"/>
        <v>301200</v>
      </c>
      <c r="AG49" s="24">
        <v>44002</v>
      </c>
      <c r="AH49" s="36">
        <v>43983</v>
      </c>
      <c r="AI49" s="25" t="str">
        <f t="shared" si="7"/>
        <v>～</v>
      </c>
      <c r="AJ49" s="37">
        <f t="shared" si="8"/>
        <v>45808</v>
      </c>
      <c r="AK49" s="20" t="s">
        <v>1573</v>
      </c>
      <c r="AL49" s="20" t="s">
        <v>1819</v>
      </c>
      <c r="AM49" s="27">
        <v>43983</v>
      </c>
      <c r="AN49" s="20" t="s">
        <v>57</v>
      </c>
      <c r="AO49" s="27">
        <v>43991</v>
      </c>
      <c r="AP49" s="22" t="s">
        <v>1808</v>
      </c>
      <c r="AQ49" s="39">
        <f t="shared" si="9"/>
        <v>44896</v>
      </c>
    </row>
    <row r="50" spans="2:43" ht="25.5" hidden="1" customHeight="1" x14ac:dyDescent="0.2">
      <c r="B50" s="20" t="s">
        <v>1820</v>
      </c>
      <c r="C50" s="21" t="s">
        <v>1821</v>
      </c>
      <c r="D50" s="20" t="s">
        <v>1822</v>
      </c>
      <c r="E50" s="20" t="s">
        <v>1639</v>
      </c>
      <c r="F50" s="21" t="s">
        <v>387</v>
      </c>
      <c r="G50" s="22" t="s">
        <v>1823</v>
      </c>
      <c r="H50" s="20" t="s">
        <v>1824</v>
      </c>
      <c r="I50" s="20" t="s">
        <v>392</v>
      </c>
      <c r="J50" s="22" t="s">
        <v>1825</v>
      </c>
      <c r="K50" s="28" t="s">
        <v>1826</v>
      </c>
      <c r="L50" s="28" t="s">
        <v>1827</v>
      </c>
      <c r="M50" s="20" t="s">
        <v>1828</v>
      </c>
      <c r="N50" s="20"/>
      <c r="O50" s="22" t="s">
        <v>340</v>
      </c>
      <c r="P50" s="20" t="s">
        <v>1829</v>
      </c>
      <c r="Q50" s="22" t="s">
        <v>1830</v>
      </c>
      <c r="R50" s="28" t="s">
        <v>1831</v>
      </c>
      <c r="S50" s="20" t="s">
        <v>1832</v>
      </c>
      <c r="T50" s="20" t="s">
        <v>1833</v>
      </c>
      <c r="U50" s="22" t="s">
        <v>1834</v>
      </c>
      <c r="V50" s="20" t="s">
        <v>1824</v>
      </c>
      <c r="W50" s="22" t="s">
        <v>1835</v>
      </c>
      <c r="X50" s="28" t="s">
        <v>1831</v>
      </c>
      <c r="Y50" s="20" t="s">
        <v>1828</v>
      </c>
      <c r="Z50" s="20" t="s">
        <v>1833</v>
      </c>
      <c r="AA50" s="26">
        <v>5</v>
      </c>
      <c r="AB50" s="42" t="str">
        <f t="shared" si="5"/>
        <v>年間</v>
      </c>
      <c r="AC50" s="40"/>
      <c r="AD50" s="20">
        <v>1</v>
      </c>
      <c r="AE50" s="22">
        <v>25920</v>
      </c>
      <c r="AF50" s="23">
        <f t="shared" si="6"/>
        <v>25920</v>
      </c>
      <c r="AG50" s="24">
        <v>44002</v>
      </c>
      <c r="AH50" s="36">
        <v>44003</v>
      </c>
      <c r="AI50" s="25" t="str">
        <f t="shared" si="7"/>
        <v>～</v>
      </c>
      <c r="AJ50" s="37">
        <f t="shared" si="8"/>
        <v>45828</v>
      </c>
      <c r="AK50" s="20" t="s">
        <v>1703</v>
      </c>
      <c r="AL50" s="20" t="s">
        <v>1836</v>
      </c>
      <c r="AM50" s="27">
        <v>44003</v>
      </c>
      <c r="AN50" s="20"/>
      <c r="AO50" s="27">
        <v>43991</v>
      </c>
      <c r="AP50" s="22" t="s">
        <v>1837</v>
      </c>
      <c r="AQ50" s="39" t="str">
        <f t="shared" si="9"/>
        <v/>
      </c>
    </row>
    <row r="51" spans="2:43" ht="25.5" hidden="1" customHeight="1" x14ac:dyDescent="0.2">
      <c r="B51" s="20" t="s">
        <v>1820</v>
      </c>
      <c r="C51" s="21" t="s">
        <v>1821</v>
      </c>
      <c r="D51" s="20" t="s">
        <v>1822</v>
      </c>
      <c r="E51" s="20" t="s">
        <v>1639</v>
      </c>
      <c r="F51" s="21" t="s">
        <v>387</v>
      </c>
      <c r="G51" s="22" t="s">
        <v>1823</v>
      </c>
      <c r="H51" s="20" t="s">
        <v>1824</v>
      </c>
      <c r="I51" s="20" t="s">
        <v>392</v>
      </c>
      <c r="J51" s="22" t="s">
        <v>1825</v>
      </c>
      <c r="K51" s="28" t="s">
        <v>1826</v>
      </c>
      <c r="L51" s="28" t="s">
        <v>1827</v>
      </c>
      <c r="M51" s="20" t="s">
        <v>1828</v>
      </c>
      <c r="N51" s="20"/>
      <c r="O51" s="22" t="s">
        <v>340</v>
      </c>
      <c r="P51" s="20" t="s">
        <v>1829</v>
      </c>
      <c r="Q51" s="22" t="s">
        <v>1830</v>
      </c>
      <c r="R51" s="28" t="s">
        <v>1831</v>
      </c>
      <c r="S51" s="20" t="s">
        <v>1832</v>
      </c>
      <c r="T51" s="20" t="s">
        <v>1833</v>
      </c>
      <c r="U51" s="22" t="s">
        <v>1834</v>
      </c>
      <c r="V51" s="20" t="s">
        <v>1824</v>
      </c>
      <c r="W51" s="22" t="s">
        <v>1835</v>
      </c>
      <c r="X51" s="28" t="s">
        <v>1831</v>
      </c>
      <c r="Y51" s="20" t="s">
        <v>1828</v>
      </c>
      <c r="Z51" s="20" t="s">
        <v>1833</v>
      </c>
      <c r="AA51" s="26">
        <v>5</v>
      </c>
      <c r="AB51" s="42" t="str">
        <f t="shared" si="5"/>
        <v>年間</v>
      </c>
      <c r="AC51" s="40"/>
      <c r="AD51" s="20">
        <v>1</v>
      </c>
      <c r="AE51" s="22">
        <v>25920</v>
      </c>
      <c r="AF51" s="23">
        <f t="shared" si="6"/>
        <v>25920</v>
      </c>
      <c r="AG51" s="24">
        <v>44002</v>
      </c>
      <c r="AH51" s="36">
        <v>44003</v>
      </c>
      <c r="AI51" s="25" t="str">
        <f t="shared" si="7"/>
        <v>～</v>
      </c>
      <c r="AJ51" s="37">
        <f t="shared" si="8"/>
        <v>45828</v>
      </c>
      <c r="AK51" s="20" t="s">
        <v>1703</v>
      </c>
      <c r="AL51" s="20" t="s">
        <v>1838</v>
      </c>
      <c r="AM51" s="27">
        <v>44003</v>
      </c>
      <c r="AN51" s="20"/>
      <c r="AO51" s="27">
        <v>43991</v>
      </c>
      <c r="AP51" s="22" t="s">
        <v>1837</v>
      </c>
      <c r="AQ51" s="39" t="str">
        <f t="shared" si="9"/>
        <v/>
      </c>
    </row>
    <row r="52" spans="2:43" ht="25.5" hidden="1" customHeight="1" x14ac:dyDescent="0.2">
      <c r="B52" s="20" t="s">
        <v>1820</v>
      </c>
      <c r="C52" s="21" t="s">
        <v>1821</v>
      </c>
      <c r="D52" s="20" t="s">
        <v>1822</v>
      </c>
      <c r="E52" s="20" t="s">
        <v>1639</v>
      </c>
      <c r="F52" s="21" t="s">
        <v>387</v>
      </c>
      <c r="G52" s="22" t="s">
        <v>1823</v>
      </c>
      <c r="H52" s="20" t="s">
        <v>1824</v>
      </c>
      <c r="I52" s="20" t="s">
        <v>392</v>
      </c>
      <c r="J52" s="22" t="s">
        <v>1825</v>
      </c>
      <c r="K52" s="28" t="s">
        <v>1826</v>
      </c>
      <c r="L52" s="28" t="s">
        <v>1827</v>
      </c>
      <c r="M52" s="20" t="s">
        <v>1828</v>
      </c>
      <c r="N52" s="20"/>
      <c r="O52" s="22" t="s">
        <v>340</v>
      </c>
      <c r="P52" s="20" t="s">
        <v>1829</v>
      </c>
      <c r="Q52" s="22" t="s">
        <v>1830</v>
      </c>
      <c r="R52" s="28" t="s">
        <v>1831</v>
      </c>
      <c r="S52" s="20" t="s">
        <v>1832</v>
      </c>
      <c r="T52" s="20" t="s">
        <v>1833</v>
      </c>
      <c r="U52" s="22" t="s">
        <v>1834</v>
      </c>
      <c r="V52" s="20" t="s">
        <v>1824</v>
      </c>
      <c r="W52" s="22" t="s">
        <v>1835</v>
      </c>
      <c r="X52" s="28" t="s">
        <v>1831</v>
      </c>
      <c r="Y52" s="20" t="s">
        <v>1828</v>
      </c>
      <c r="Z52" s="20" t="s">
        <v>1833</v>
      </c>
      <c r="AA52" s="26">
        <v>5</v>
      </c>
      <c r="AB52" s="42" t="str">
        <f t="shared" si="5"/>
        <v>年間</v>
      </c>
      <c r="AC52" s="40"/>
      <c r="AD52" s="20">
        <v>1</v>
      </c>
      <c r="AE52" s="22">
        <v>105000</v>
      </c>
      <c r="AF52" s="23">
        <f t="shared" si="6"/>
        <v>105000</v>
      </c>
      <c r="AG52" s="24">
        <v>44002</v>
      </c>
      <c r="AH52" s="36">
        <v>44003</v>
      </c>
      <c r="AI52" s="25" t="str">
        <f t="shared" si="7"/>
        <v>～</v>
      </c>
      <c r="AJ52" s="37">
        <f t="shared" si="8"/>
        <v>45828</v>
      </c>
      <c r="AK52" s="20" t="s">
        <v>1839</v>
      </c>
      <c r="AL52" s="20" t="s">
        <v>1840</v>
      </c>
      <c r="AM52" s="27">
        <v>44003</v>
      </c>
      <c r="AN52" s="20"/>
      <c r="AO52" s="27">
        <v>43991</v>
      </c>
      <c r="AP52" s="22" t="s">
        <v>1837</v>
      </c>
      <c r="AQ52" s="39" t="str">
        <f t="shared" si="9"/>
        <v/>
      </c>
    </row>
    <row r="53" spans="2:43" ht="25.5" hidden="1" customHeight="1" x14ac:dyDescent="0.2">
      <c r="B53" s="20" t="s">
        <v>1820</v>
      </c>
      <c r="C53" s="21" t="s">
        <v>1821</v>
      </c>
      <c r="D53" s="20" t="s">
        <v>1822</v>
      </c>
      <c r="E53" s="20" t="s">
        <v>1639</v>
      </c>
      <c r="F53" s="21" t="s">
        <v>387</v>
      </c>
      <c r="G53" s="22" t="s">
        <v>1823</v>
      </c>
      <c r="H53" s="20" t="s">
        <v>1824</v>
      </c>
      <c r="I53" s="20" t="s">
        <v>392</v>
      </c>
      <c r="J53" s="22" t="s">
        <v>1825</v>
      </c>
      <c r="K53" s="28" t="s">
        <v>1826</v>
      </c>
      <c r="L53" s="28" t="s">
        <v>1827</v>
      </c>
      <c r="M53" s="20" t="s">
        <v>1828</v>
      </c>
      <c r="N53" s="20"/>
      <c r="O53" s="22" t="s">
        <v>340</v>
      </c>
      <c r="P53" s="20" t="s">
        <v>1829</v>
      </c>
      <c r="Q53" s="22" t="s">
        <v>1830</v>
      </c>
      <c r="R53" s="28" t="s">
        <v>1831</v>
      </c>
      <c r="S53" s="20" t="s">
        <v>1832</v>
      </c>
      <c r="T53" s="20" t="s">
        <v>1833</v>
      </c>
      <c r="U53" s="22" t="s">
        <v>1834</v>
      </c>
      <c r="V53" s="20" t="s">
        <v>1824</v>
      </c>
      <c r="W53" s="22" t="s">
        <v>1835</v>
      </c>
      <c r="X53" s="28" t="s">
        <v>1831</v>
      </c>
      <c r="Y53" s="20" t="s">
        <v>1828</v>
      </c>
      <c r="Z53" s="20" t="s">
        <v>1833</v>
      </c>
      <c r="AA53" s="26">
        <v>5</v>
      </c>
      <c r="AB53" s="42" t="str">
        <f t="shared" si="5"/>
        <v>年間</v>
      </c>
      <c r="AC53" s="40"/>
      <c r="AD53" s="20">
        <v>1</v>
      </c>
      <c r="AE53" s="22">
        <v>105000</v>
      </c>
      <c r="AF53" s="23">
        <f t="shared" si="6"/>
        <v>105000</v>
      </c>
      <c r="AG53" s="24">
        <v>44002</v>
      </c>
      <c r="AH53" s="36">
        <v>44003</v>
      </c>
      <c r="AI53" s="25" t="str">
        <f t="shared" si="7"/>
        <v>～</v>
      </c>
      <c r="AJ53" s="37">
        <f t="shared" si="8"/>
        <v>45828</v>
      </c>
      <c r="AK53" s="20" t="s">
        <v>1839</v>
      </c>
      <c r="AL53" s="20" t="s">
        <v>1841</v>
      </c>
      <c r="AM53" s="27">
        <v>44003</v>
      </c>
      <c r="AN53" s="20"/>
      <c r="AO53" s="27">
        <v>43991</v>
      </c>
      <c r="AP53" s="22" t="s">
        <v>1837</v>
      </c>
      <c r="AQ53" s="39" t="str">
        <f t="shared" si="9"/>
        <v/>
      </c>
    </row>
    <row r="54" spans="2:43" ht="25.5" hidden="1" customHeight="1" x14ac:dyDescent="0.2">
      <c r="B54" s="20" t="s">
        <v>1842</v>
      </c>
      <c r="C54" s="21" t="s">
        <v>1687</v>
      </c>
      <c r="D54" s="20" t="s">
        <v>1688</v>
      </c>
      <c r="E54" s="20" t="s">
        <v>1639</v>
      </c>
      <c r="F54" s="21" t="s">
        <v>1015</v>
      </c>
      <c r="G54" s="22" t="s">
        <v>1843</v>
      </c>
      <c r="H54" s="20" t="s">
        <v>1844</v>
      </c>
      <c r="I54" s="20" t="s">
        <v>1845</v>
      </c>
      <c r="J54" s="22" t="s">
        <v>1846</v>
      </c>
      <c r="K54" s="28"/>
      <c r="L54" s="28" t="s">
        <v>1847</v>
      </c>
      <c r="M54" s="20" t="s">
        <v>1848</v>
      </c>
      <c r="N54" s="20"/>
      <c r="O54" s="22" t="s">
        <v>1849</v>
      </c>
      <c r="P54" s="20" t="s">
        <v>1850</v>
      </c>
      <c r="Q54" s="22" t="s">
        <v>1851</v>
      </c>
      <c r="R54" s="28" t="s">
        <v>1852</v>
      </c>
      <c r="S54" s="20" t="s">
        <v>1848</v>
      </c>
      <c r="T54" s="20" t="s">
        <v>1853</v>
      </c>
      <c r="U54" s="22" t="s">
        <v>1843</v>
      </c>
      <c r="V54" s="20" t="s">
        <v>1844</v>
      </c>
      <c r="W54" s="22" t="s">
        <v>1854</v>
      </c>
      <c r="X54" s="28"/>
      <c r="Y54" s="20" t="s">
        <v>1855</v>
      </c>
      <c r="Z54" s="20"/>
      <c r="AA54" s="26">
        <v>5</v>
      </c>
      <c r="AB54" s="42" t="str">
        <f t="shared" si="5"/>
        <v>年間</v>
      </c>
      <c r="AC54" s="40"/>
      <c r="AD54" s="20">
        <v>1</v>
      </c>
      <c r="AE54" s="22">
        <v>69600</v>
      </c>
      <c r="AF54" s="23">
        <f t="shared" si="6"/>
        <v>69600</v>
      </c>
      <c r="AG54" s="24">
        <v>44002</v>
      </c>
      <c r="AH54" s="36">
        <v>44013</v>
      </c>
      <c r="AI54" s="25" t="str">
        <f t="shared" si="7"/>
        <v>～</v>
      </c>
      <c r="AJ54" s="37">
        <f t="shared" si="8"/>
        <v>45838</v>
      </c>
      <c r="AK54" s="20" t="s">
        <v>1523</v>
      </c>
      <c r="AL54" s="20" t="s">
        <v>1856</v>
      </c>
      <c r="AM54" s="27">
        <v>44013</v>
      </c>
      <c r="AN54" s="20" t="s">
        <v>57</v>
      </c>
      <c r="AO54" s="27">
        <v>43999</v>
      </c>
      <c r="AP54" s="22" t="s">
        <v>1857</v>
      </c>
      <c r="AQ54" s="39">
        <f t="shared" si="9"/>
        <v>44927</v>
      </c>
    </row>
    <row r="55" spans="2:43" ht="25.5" hidden="1" customHeight="1" x14ac:dyDescent="0.2">
      <c r="B55" s="20" t="s">
        <v>1842</v>
      </c>
      <c r="C55" s="21" t="s">
        <v>1687</v>
      </c>
      <c r="D55" s="20" t="s">
        <v>1688</v>
      </c>
      <c r="E55" s="20" t="s">
        <v>1639</v>
      </c>
      <c r="F55" s="21" t="s">
        <v>1015</v>
      </c>
      <c r="G55" s="22" t="s">
        <v>1843</v>
      </c>
      <c r="H55" s="20" t="s">
        <v>1844</v>
      </c>
      <c r="I55" s="20" t="s">
        <v>1845</v>
      </c>
      <c r="J55" s="22" t="s">
        <v>1846</v>
      </c>
      <c r="K55" s="28"/>
      <c r="L55" s="28" t="s">
        <v>1847</v>
      </c>
      <c r="M55" s="20" t="s">
        <v>1848</v>
      </c>
      <c r="N55" s="20"/>
      <c r="O55" s="22" t="s">
        <v>1849</v>
      </c>
      <c r="P55" s="20" t="s">
        <v>1850</v>
      </c>
      <c r="Q55" s="22" t="s">
        <v>1851</v>
      </c>
      <c r="R55" s="28" t="s">
        <v>1852</v>
      </c>
      <c r="S55" s="20" t="s">
        <v>1848</v>
      </c>
      <c r="T55" s="20" t="s">
        <v>1853</v>
      </c>
      <c r="U55" s="22" t="s">
        <v>1843</v>
      </c>
      <c r="V55" s="20" t="s">
        <v>1844</v>
      </c>
      <c r="W55" s="22" t="s">
        <v>1854</v>
      </c>
      <c r="X55" s="28"/>
      <c r="Y55" s="20" t="s">
        <v>1855</v>
      </c>
      <c r="Z55" s="20"/>
      <c r="AA55" s="26">
        <v>5</v>
      </c>
      <c r="AB55" s="42" t="str">
        <f t="shared" si="5"/>
        <v>年間</v>
      </c>
      <c r="AC55" s="40"/>
      <c r="AD55" s="20">
        <v>1</v>
      </c>
      <c r="AE55" s="22">
        <v>20940</v>
      </c>
      <c r="AF55" s="23">
        <f t="shared" si="6"/>
        <v>20940</v>
      </c>
      <c r="AG55" s="24">
        <v>44002</v>
      </c>
      <c r="AH55" s="36">
        <v>44013</v>
      </c>
      <c r="AI55" s="25" t="str">
        <f t="shared" si="7"/>
        <v>～</v>
      </c>
      <c r="AJ55" s="37">
        <f t="shared" si="8"/>
        <v>45838</v>
      </c>
      <c r="AK55" s="20" t="s">
        <v>1858</v>
      </c>
      <c r="AL55" s="20" t="s">
        <v>1859</v>
      </c>
      <c r="AM55" s="27">
        <v>44013</v>
      </c>
      <c r="AN55" s="20"/>
      <c r="AO55" s="27">
        <v>43999</v>
      </c>
      <c r="AP55" s="22" t="s">
        <v>1857</v>
      </c>
      <c r="AQ55" s="39" t="str">
        <f t="shared" si="9"/>
        <v/>
      </c>
    </row>
    <row r="56" spans="2:43" ht="25.5" hidden="1" customHeight="1" x14ac:dyDescent="0.2">
      <c r="B56" s="20" t="s">
        <v>1842</v>
      </c>
      <c r="C56" s="21" t="s">
        <v>1687</v>
      </c>
      <c r="D56" s="20" t="s">
        <v>1688</v>
      </c>
      <c r="E56" s="20" t="s">
        <v>1639</v>
      </c>
      <c r="F56" s="21" t="s">
        <v>1015</v>
      </c>
      <c r="G56" s="22" t="s">
        <v>1843</v>
      </c>
      <c r="H56" s="20" t="s">
        <v>1844</v>
      </c>
      <c r="I56" s="20" t="s">
        <v>1845</v>
      </c>
      <c r="J56" s="22" t="s">
        <v>1846</v>
      </c>
      <c r="K56" s="28"/>
      <c r="L56" s="28" t="s">
        <v>1847</v>
      </c>
      <c r="M56" s="20" t="s">
        <v>1848</v>
      </c>
      <c r="N56" s="20"/>
      <c r="O56" s="22" t="s">
        <v>1849</v>
      </c>
      <c r="P56" s="20" t="s">
        <v>1850</v>
      </c>
      <c r="Q56" s="22" t="s">
        <v>1851</v>
      </c>
      <c r="R56" s="28" t="s">
        <v>1852</v>
      </c>
      <c r="S56" s="20" t="s">
        <v>1848</v>
      </c>
      <c r="T56" s="20" t="s">
        <v>1853</v>
      </c>
      <c r="U56" s="22" t="s">
        <v>1843</v>
      </c>
      <c r="V56" s="20" t="s">
        <v>1844</v>
      </c>
      <c r="W56" s="22" t="s">
        <v>1854</v>
      </c>
      <c r="X56" s="28"/>
      <c r="Y56" s="20" t="s">
        <v>1855</v>
      </c>
      <c r="Z56" s="20"/>
      <c r="AA56" s="26">
        <v>5</v>
      </c>
      <c r="AB56" s="42" t="str">
        <f t="shared" si="5"/>
        <v>年間</v>
      </c>
      <c r="AC56" s="40"/>
      <c r="AD56" s="20">
        <v>1</v>
      </c>
      <c r="AE56" s="22">
        <v>20940</v>
      </c>
      <c r="AF56" s="23">
        <f t="shared" si="6"/>
        <v>20940</v>
      </c>
      <c r="AG56" s="24">
        <v>44002</v>
      </c>
      <c r="AH56" s="36">
        <v>44013</v>
      </c>
      <c r="AI56" s="25" t="str">
        <f t="shared" si="7"/>
        <v>～</v>
      </c>
      <c r="AJ56" s="37">
        <f t="shared" si="8"/>
        <v>45838</v>
      </c>
      <c r="AK56" s="20" t="s">
        <v>1860</v>
      </c>
      <c r="AL56" s="20" t="s">
        <v>1861</v>
      </c>
      <c r="AM56" s="27">
        <v>44013</v>
      </c>
      <c r="AN56" s="20"/>
      <c r="AO56" s="27">
        <v>43999</v>
      </c>
      <c r="AP56" s="22" t="s">
        <v>1857</v>
      </c>
      <c r="AQ56" s="39" t="str">
        <f t="shared" si="9"/>
        <v/>
      </c>
    </row>
    <row r="57" spans="2:43" ht="25.5" hidden="1" customHeight="1" x14ac:dyDescent="0.2">
      <c r="B57" s="20" t="s">
        <v>1842</v>
      </c>
      <c r="C57" s="21" t="s">
        <v>1687</v>
      </c>
      <c r="D57" s="20" t="s">
        <v>1688</v>
      </c>
      <c r="E57" s="20" t="s">
        <v>1639</v>
      </c>
      <c r="F57" s="21" t="s">
        <v>1015</v>
      </c>
      <c r="G57" s="22" t="s">
        <v>1843</v>
      </c>
      <c r="H57" s="20" t="s">
        <v>1844</v>
      </c>
      <c r="I57" s="20" t="s">
        <v>1845</v>
      </c>
      <c r="J57" s="22" t="s">
        <v>1846</v>
      </c>
      <c r="K57" s="28"/>
      <c r="L57" s="28" t="s">
        <v>1847</v>
      </c>
      <c r="M57" s="20" t="s">
        <v>1848</v>
      </c>
      <c r="N57" s="20"/>
      <c r="O57" s="22" t="s">
        <v>1849</v>
      </c>
      <c r="P57" s="20" t="s">
        <v>1850</v>
      </c>
      <c r="Q57" s="22" t="s">
        <v>1851</v>
      </c>
      <c r="R57" s="28" t="s">
        <v>1852</v>
      </c>
      <c r="S57" s="20" t="s">
        <v>1848</v>
      </c>
      <c r="T57" s="20" t="s">
        <v>1853</v>
      </c>
      <c r="U57" s="22" t="s">
        <v>1843</v>
      </c>
      <c r="V57" s="20" t="s">
        <v>1844</v>
      </c>
      <c r="W57" s="22" t="s">
        <v>1854</v>
      </c>
      <c r="X57" s="28"/>
      <c r="Y57" s="20" t="s">
        <v>1855</v>
      </c>
      <c r="Z57" s="20"/>
      <c r="AA57" s="26">
        <v>5</v>
      </c>
      <c r="AB57" s="42" t="str">
        <f t="shared" si="5"/>
        <v>年間</v>
      </c>
      <c r="AC57" s="40"/>
      <c r="AD57" s="20">
        <v>1</v>
      </c>
      <c r="AE57" s="22">
        <v>20940</v>
      </c>
      <c r="AF57" s="23">
        <f t="shared" si="6"/>
        <v>20940</v>
      </c>
      <c r="AG57" s="24">
        <v>44002</v>
      </c>
      <c r="AH57" s="36">
        <v>44013</v>
      </c>
      <c r="AI57" s="25" t="str">
        <f t="shared" si="7"/>
        <v>～</v>
      </c>
      <c r="AJ57" s="37">
        <f t="shared" si="8"/>
        <v>45838</v>
      </c>
      <c r="AK57" s="20" t="s">
        <v>1860</v>
      </c>
      <c r="AL57" s="20" t="s">
        <v>1862</v>
      </c>
      <c r="AM57" s="27">
        <v>44013</v>
      </c>
      <c r="AN57" s="20"/>
      <c r="AO57" s="27">
        <v>43999</v>
      </c>
      <c r="AP57" s="22" t="s">
        <v>1857</v>
      </c>
      <c r="AQ57" s="39" t="str">
        <f t="shared" si="9"/>
        <v/>
      </c>
    </row>
    <row r="58" spans="2:43" ht="25.5" hidden="1" customHeight="1" x14ac:dyDescent="0.2">
      <c r="B58" s="20" t="s">
        <v>1842</v>
      </c>
      <c r="C58" s="21" t="s">
        <v>1687</v>
      </c>
      <c r="D58" s="20" t="s">
        <v>1688</v>
      </c>
      <c r="E58" s="20" t="s">
        <v>1639</v>
      </c>
      <c r="F58" s="21" t="s">
        <v>1015</v>
      </c>
      <c r="G58" s="22" t="s">
        <v>1843</v>
      </c>
      <c r="H58" s="20" t="s">
        <v>1844</v>
      </c>
      <c r="I58" s="20" t="s">
        <v>1845</v>
      </c>
      <c r="J58" s="22" t="s">
        <v>1846</v>
      </c>
      <c r="K58" s="28"/>
      <c r="L58" s="28" t="s">
        <v>1847</v>
      </c>
      <c r="M58" s="20" t="s">
        <v>1848</v>
      </c>
      <c r="N58" s="20"/>
      <c r="O58" s="22" t="s">
        <v>1849</v>
      </c>
      <c r="P58" s="20" t="s">
        <v>1850</v>
      </c>
      <c r="Q58" s="22" t="s">
        <v>1851</v>
      </c>
      <c r="R58" s="28" t="s">
        <v>1852</v>
      </c>
      <c r="S58" s="20" t="s">
        <v>1848</v>
      </c>
      <c r="T58" s="20" t="s">
        <v>1853</v>
      </c>
      <c r="U58" s="22" t="s">
        <v>1843</v>
      </c>
      <c r="V58" s="20" t="s">
        <v>1844</v>
      </c>
      <c r="W58" s="22" t="s">
        <v>1854</v>
      </c>
      <c r="X58" s="28"/>
      <c r="Y58" s="20" t="s">
        <v>1855</v>
      </c>
      <c r="Z58" s="20"/>
      <c r="AA58" s="26">
        <v>5</v>
      </c>
      <c r="AB58" s="42" t="str">
        <f t="shared" si="5"/>
        <v>年間</v>
      </c>
      <c r="AC58" s="40"/>
      <c r="AD58" s="20">
        <v>1</v>
      </c>
      <c r="AE58" s="22">
        <v>20940</v>
      </c>
      <c r="AF58" s="23">
        <f t="shared" si="6"/>
        <v>20940</v>
      </c>
      <c r="AG58" s="24">
        <v>44002</v>
      </c>
      <c r="AH58" s="36">
        <v>44013</v>
      </c>
      <c r="AI58" s="25" t="str">
        <f t="shared" si="7"/>
        <v>～</v>
      </c>
      <c r="AJ58" s="37">
        <f t="shared" si="8"/>
        <v>45838</v>
      </c>
      <c r="AK58" s="20" t="s">
        <v>1860</v>
      </c>
      <c r="AL58" s="20" t="s">
        <v>1863</v>
      </c>
      <c r="AM58" s="27">
        <v>44013</v>
      </c>
      <c r="AN58" s="20"/>
      <c r="AO58" s="27">
        <v>43999</v>
      </c>
      <c r="AP58" s="22" t="s">
        <v>1857</v>
      </c>
      <c r="AQ58" s="39" t="str">
        <f t="shared" si="9"/>
        <v/>
      </c>
    </row>
    <row r="59" spans="2:43" ht="25.5" hidden="1" customHeight="1" x14ac:dyDescent="0.2">
      <c r="B59" s="20" t="s">
        <v>1864</v>
      </c>
      <c r="C59" s="21" t="s">
        <v>1865</v>
      </c>
      <c r="D59" s="20" t="s">
        <v>1866</v>
      </c>
      <c r="E59" s="20" t="s">
        <v>1639</v>
      </c>
      <c r="F59" s="21" t="s">
        <v>1867</v>
      </c>
      <c r="G59" s="22" t="s">
        <v>1868</v>
      </c>
      <c r="H59" s="20" t="s">
        <v>1869</v>
      </c>
      <c r="I59" s="20" t="s">
        <v>1669</v>
      </c>
      <c r="J59" s="22" t="s">
        <v>1870</v>
      </c>
      <c r="K59" s="28"/>
      <c r="L59" s="28" t="s">
        <v>1871</v>
      </c>
      <c r="M59" s="20" t="s">
        <v>1872</v>
      </c>
      <c r="N59" s="20" t="s">
        <v>1873</v>
      </c>
      <c r="O59" s="22" t="s">
        <v>1874</v>
      </c>
      <c r="P59" s="20" t="s">
        <v>1875</v>
      </c>
      <c r="Q59" s="22" t="s">
        <v>1876</v>
      </c>
      <c r="R59" s="28"/>
      <c r="S59" s="20" t="s">
        <v>1877</v>
      </c>
      <c r="T59" s="20" t="s">
        <v>1878</v>
      </c>
      <c r="U59" s="22" t="s">
        <v>1868</v>
      </c>
      <c r="V59" s="20" t="s">
        <v>1869</v>
      </c>
      <c r="W59" s="22" t="s">
        <v>1879</v>
      </c>
      <c r="X59" s="28"/>
      <c r="Y59" s="20" t="s">
        <v>1872</v>
      </c>
      <c r="Z59" s="20" t="s">
        <v>1873</v>
      </c>
      <c r="AA59" s="26">
        <v>5</v>
      </c>
      <c r="AB59" s="42" t="str">
        <f t="shared" si="5"/>
        <v>年間</v>
      </c>
      <c r="AC59" s="40"/>
      <c r="AD59" s="20">
        <v>1</v>
      </c>
      <c r="AE59" s="22">
        <v>24000</v>
      </c>
      <c r="AF59" s="23">
        <f t="shared" si="6"/>
        <v>24000</v>
      </c>
      <c r="AG59" s="24">
        <v>44002</v>
      </c>
      <c r="AH59" s="36">
        <v>44013</v>
      </c>
      <c r="AI59" s="25" t="str">
        <f t="shared" si="7"/>
        <v>～</v>
      </c>
      <c r="AJ59" s="37">
        <f t="shared" si="8"/>
        <v>45838</v>
      </c>
      <c r="AK59" s="20" t="s">
        <v>1806</v>
      </c>
      <c r="AL59" s="20" t="s">
        <v>1880</v>
      </c>
      <c r="AM59" s="27">
        <v>44013</v>
      </c>
      <c r="AN59" s="20"/>
      <c r="AO59" s="27">
        <v>43999</v>
      </c>
      <c r="AP59" s="22" t="s">
        <v>1881</v>
      </c>
      <c r="AQ59" s="39" t="str">
        <f t="shared" si="9"/>
        <v/>
      </c>
    </row>
    <row r="60" spans="2:43" ht="25.5" hidden="1" customHeight="1" x14ac:dyDescent="0.2">
      <c r="B60" s="20" t="s">
        <v>1864</v>
      </c>
      <c r="C60" s="21" t="s">
        <v>1865</v>
      </c>
      <c r="D60" s="20" t="s">
        <v>1866</v>
      </c>
      <c r="E60" s="20" t="s">
        <v>1639</v>
      </c>
      <c r="F60" s="21" t="s">
        <v>1867</v>
      </c>
      <c r="G60" s="22" t="s">
        <v>1868</v>
      </c>
      <c r="H60" s="20" t="s">
        <v>1869</v>
      </c>
      <c r="I60" s="20" t="s">
        <v>1669</v>
      </c>
      <c r="J60" s="22" t="s">
        <v>1870</v>
      </c>
      <c r="K60" s="28"/>
      <c r="L60" s="28" t="s">
        <v>1871</v>
      </c>
      <c r="M60" s="20" t="s">
        <v>1872</v>
      </c>
      <c r="N60" s="20" t="s">
        <v>1873</v>
      </c>
      <c r="O60" s="22" t="s">
        <v>1874</v>
      </c>
      <c r="P60" s="20" t="s">
        <v>1875</v>
      </c>
      <c r="Q60" s="22" t="s">
        <v>1876</v>
      </c>
      <c r="R60" s="28"/>
      <c r="S60" s="20" t="s">
        <v>1877</v>
      </c>
      <c r="T60" s="20" t="s">
        <v>1878</v>
      </c>
      <c r="U60" s="22" t="s">
        <v>1868</v>
      </c>
      <c r="V60" s="20" t="s">
        <v>1869</v>
      </c>
      <c r="W60" s="22" t="s">
        <v>1879</v>
      </c>
      <c r="X60" s="28"/>
      <c r="Y60" s="20" t="s">
        <v>1872</v>
      </c>
      <c r="Z60" s="20" t="s">
        <v>1873</v>
      </c>
      <c r="AA60" s="26">
        <v>5</v>
      </c>
      <c r="AB60" s="42" t="str">
        <f t="shared" si="5"/>
        <v>年間</v>
      </c>
      <c r="AC60" s="40"/>
      <c r="AD60" s="20">
        <v>1</v>
      </c>
      <c r="AE60" s="22">
        <v>24000</v>
      </c>
      <c r="AF60" s="23">
        <f t="shared" si="6"/>
        <v>24000</v>
      </c>
      <c r="AG60" s="24">
        <v>44002</v>
      </c>
      <c r="AH60" s="36">
        <v>44013</v>
      </c>
      <c r="AI60" s="25" t="str">
        <f t="shared" si="7"/>
        <v>～</v>
      </c>
      <c r="AJ60" s="37">
        <f t="shared" si="8"/>
        <v>45838</v>
      </c>
      <c r="AK60" s="20" t="s">
        <v>1812</v>
      </c>
      <c r="AL60" s="20" t="s">
        <v>1882</v>
      </c>
      <c r="AM60" s="27">
        <v>44013</v>
      </c>
      <c r="AN60" s="20"/>
      <c r="AO60" s="27">
        <v>43999</v>
      </c>
      <c r="AP60" s="22" t="s">
        <v>1881</v>
      </c>
      <c r="AQ60" s="39" t="str">
        <f t="shared" si="9"/>
        <v/>
      </c>
    </row>
    <row r="61" spans="2:43" ht="25.5" hidden="1" customHeight="1" x14ac:dyDescent="0.2">
      <c r="B61" s="20" t="s">
        <v>1864</v>
      </c>
      <c r="C61" s="21" t="s">
        <v>1865</v>
      </c>
      <c r="D61" s="20" t="s">
        <v>1866</v>
      </c>
      <c r="E61" s="20" t="s">
        <v>1639</v>
      </c>
      <c r="F61" s="21" t="s">
        <v>1867</v>
      </c>
      <c r="G61" s="22" t="s">
        <v>1868</v>
      </c>
      <c r="H61" s="20" t="s">
        <v>1869</v>
      </c>
      <c r="I61" s="20" t="s">
        <v>1669</v>
      </c>
      <c r="J61" s="22" t="s">
        <v>1870</v>
      </c>
      <c r="K61" s="28"/>
      <c r="L61" s="28" t="s">
        <v>1871</v>
      </c>
      <c r="M61" s="20" t="s">
        <v>1872</v>
      </c>
      <c r="N61" s="20" t="s">
        <v>1873</v>
      </c>
      <c r="O61" s="22" t="s">
        <v>1874</v>
      </c>
      <c r="P61" s="20" t="s">
        <v>1875</v>
      </c>
      <c r="Q61" s="22" t="s">
        <v>1876</v>
      </c>
      <c r="R61" s="28"/>
      <c r="S61" s="20" t="s">
        <v>1877</v>
      </c>
      <c r="T61" s="20" t="s">
        <v>1878</v>
      </c>
      <c r="U61" s="22" t="s">
        <v>1868</v>
      </c>
      <c r="V61" s="20" t="s">
        <v>1869</v>
      </c>
      <c r="W61" s="22" t="s">
        <v>1879</v>
      </c>
      <c r="X61" s="28"/>
      <c r="Y61" s="20" t="s">
        <v>1872</v>
      </c>
      <c r="Z61" s="20" t="s">
        <v>1873</v>
      </c>
      <c r="AA61" s="26">
        <v>5</v>
      </c>
      <c r="AB61" s="42" t="str">
        <f t="shared" si="5"/>
        <v>年間</v>
      </c>
      <c r="AC61" s="40"/>
      <c r="AD61" s="20">
        <v>1</v>
      </c>
      <c r="AE61" s="22">
        <v>24000</v>
      </c>
      <c r="AF61" s="23">
        <f t="shared" si="6"/>
        <v>24000</v>
      </c>
      <c r="AG61" s="24">
        <v>44002</v>
      </c>
      <c r="AH61" s="36">
        <v>44013</v>
      </c>
      <c r="AI61" s="25" t="str">
        <f t="shared" si="7"/>
        <v>～</v>
      </c>
      <c r="AJ61" s="37">
        <f t="shared" si="8"/>
        <v>45838</v>
      </c>
      <c r="AK61" s="20" t="s">
        <v>1812</v>
      </c>
      <c r="AL61" s="20" t="s">
        <v>1883</v>
      </c>
      <c r="AM61" s="27">
        <v>44013</v>
      </c>
      <c r="AN61" s="20"/>
      <c r="AO61" s="27">
        <v>43999</v>
      </c>
      <c r="AP61" s="22" t="s">
        <v>1881</v>
      </c>
      <c r="AQ61" s="39" t="str">
        <f t="shared" si="9"/>
        <v/>
      </c>
    </row>
    <row r="62" spans="2:43" ht="25.5" hidden="1" customHeight="1" x14ac:dyDescent="0.2">
      <c r="B62" s="20" t="s">
        <v>1864</v>
      </c>
      <c r="C62" s="21" t="s">
        <v>1865</v>
      </c>
      <c r="D62" s="20" t="s">
        <v>1866</v>
      </c>
      <c r="E62" s="20" t="s">
        <v>1639</v>
      </c>
      <c r="F62" s="21" t="s">
        <v>1867</v>
      </c>
      <c r="G62" s="22" t="s">
        <v>1868</v>
      </c>
      <c r="H62" s="20" t="s">
        <v>1869</v>
      </c>
      <c r="I62" s="20" t="s">
        <v>1669</v>
      </c>
      <c r="J62" s="22" t="s">
        <v>1870</v>
      </c>
      <c r="K62" s="28"/>
      <c r="L62" s="28" t="s">
        <v>1871</v>
      </c>
      <c r="M62" s="20" t="s">
        <v>1872</v>
      </c>
      <c r="N62" s="20" t="s">
        <v>1873</v>
      </c>
      <c r="O62" s="22" t="s">
        <v>1874</v>
      </c>
      <c r="P62" s="20" t="s">
        <v>1875</v>
      </c>
      <c r="Q62" s="22" t="s">
        <v>1876</v>
      </c>
      <c r="R62" s="28"/>
      <c r="S62" s="20" t="s">
        <v>1877</v>
      </c>
      <c r="T62" s="20" t="s">
        <v>1878</v>
      </c>
      <c r="U62" s="22" t="s">
        <v>1868</v>
      </c>
      <c r="V62" s="20" t="s">
        <v>1869</v>
      </c>
      <c r="W62" s="22" t="s">
        <v>1879</v>
      </c>
      <c r="X62" s="28"/>
      <c r="Y62" s="20" t="s">
        <v>1872</v>
      </c>
      <c r="Z62" s="20" t="s">
        <v>1873</v>
      </c>
      <c r="AA62" s="26">
        <v>5</v>
      </c>
      <c r="AB62" s="42" t="str">
        <f t="shared" si="5"/>
        <v>年間</v>
      </c>
      <c r="AC62" s="40"/>
      <c r="AD62" s="20">
        <v>1</v>
      </c>
      <c r="AE62" s="22">
        <v>21000</v>
      </c>
      <c r="AF62" s="23">
        <f t="shared" si="6"/>
        <v>21000</v>
      </c>
      <c r="AG62" s="24">
        <v>44002</v>
      </c>
      <c r="AH62" s="36">
        <v>44013</v>
      </c>
      <c r="AI62" s="25" t="str">
        <f t="shared" si="7"/>
        <v>～</v>
      </c>
      <c r="AJ62" s="37">
        <f t="shared" si="8"/>
        <v>45838</v>
      </c>
      <c r="AK62" s="20" t="s">
        <v>1884</v>
      </c>
      <c r="AL62" s="20" t="s">
        <v>1885</v>
      </c>
      <c r="AM62" s="27">
        <v>44013</v>
      </c>
      <c r="AN62" s="20"/>
      <c r="AO62" s="27">
        <v>43999</v>
      </c>
      <c r="AP62" s="22" t="s">
        <v>1881</v>
      </c>
      <c r="AQ62" s="39" t="str">
        <f t="shared" si="9"/>
        <v/>
      </c>
    </row>
    <row r="63" spans="2:43" ht="25.5" hidden="1" customHeight="1" x14ac:dyDescent="0.2">
      <c r="B63" s="20" t="s">
        <v>1864</v>
      </c>
      <c r="C63" s="21" t="s">
        <v>1865</v>
      </c>
      <c r="D63" s="20" t="s">
        <v>1866</v>
      </c>
      <c r="E63" s="20" t="s">
        <v>1639</v>
      </c>
      <c r="F63" s="21" t="s">
        <v>1867</v>
      </c>
      <c r="G63" s="22" t="s">
        <v>1868</v>
      </c>
      <c r="H63" s="20" t="s">
        <v>1869</v>
      </c>
      <c r="I63" s="20" t="s">
        <v>1669</v>
      </c>
      <c r="J63" s="22" t="s">
        <v>1870</v>
      </c>
      <c r="K63" s="28"/>
      <c r="L63" s="28" t="s">
        <v>1871</v>
      </c>
      <c r="M63" s="20" t="s">
        <v>1872</v>
      </c>
      <c r="N63" s="20" t="s">
        <v>1873</v>
      </c>
      <c r="O63" s="22" t="s">
        <v>1874</v>
      </c>
      <c r="P63" s="20" t="s">
        <v>1875</v>
      </c>
      <c r="Q63" s="22" t="s">
        <v>1876</v>
      </c>
      <c r="R63" s="28"/>
      <c r="S63" s="20" t="s">
        <v>1877</v>
      </c>
      <c r="T63" s="20" t="s">
        <v>1878</v>
      </c>
      <c r="U63" s="22" t="s">
        <v>1868</v>
      </c>
      <c r="V63" s="20" t="s">
        <v>1869</v>
      </c>
      <c r="W63" s="22" t="s">
        <v>1879</v>
      </c>
      <c r="X63" s="28"/>
      <c r="Y63" s="20" t="s">
        <v>1872</v>
      </c>
      <c r="Z63" s="20" t="s">
        <v>1873</v>
      </c>
      <c r="AA63" s="26">
        <v>5</v>
      </c>
      <c r="AB63" s="42" t="str">
        <f t="shared" si="5"/>
        <v>年間</v>
      </c>
      <c r="AC63" s="40"/>
      <c r="AD63" s="20">
        <v>1</v>
      </c>
      <c r="AE63" s="22">
        <v>21000</v>
      </c>
      <c r="AF63" s="23">
        <f t="shared" si="6"/>
        <v>21000</v>
      </c>
      <c r="AG63" s="24">
        <v>44002</v>
      </c>
      <c r="AH63" s="36">
        <v>44013</v>
      </c>
      <c r="AI63" s="25" t="str">
        <f t="shared" si="7"/>
        <v>～</v>
      </c>
      <c r="AJ63" s="37">
        <f t="shared" si="8"/>
        <v>45838</v>
      </c>
      <c r="AK63" s="20" t="s">
        <v>1886</v>
      </c>
      <c r="AL63" s="20" t="s">
        <v>1887</v>
      </c>
      <c r="AM63" s="27">
        <v>44013</v>
      </c>
      <c r="AN63" s="20"/>
      <c r="AO63" s="27">
        <v>43999</v>
      </c>
      <c r="AP63" s="22" t="s">
        <v>1881</v>
      </c>
      <c r="AQ63" s="39" t="str">
        <f t="shared" si="9"/>
        <v/>
      </c>
    </row>
    <row r="64" spans="2:43" ht="25.5" hidden="1" customHeight="1" x14ac:dyDescent="0.2">
      <c r="B64" s="20" t="s">
        <v>1864</v>
      </c>
      <c r="C64" s="21" t="s">
        <v>1865</v>
      </c>
      <c r="D64" s="20" t="s">
        <v>1866</v>
      </c>
      <c r="E64" s="20" t="s">
        <v>1639</v>
      </c>
      <c r="F64" s="21" t="s">
        <v>1867</v>
      </c>
      <c r="G64" s="22" t="s">
        <v>1868</v>
      </c>
      <c r="H64" s="20" t="s">
        <v>1869</v>
      </c>
      <c r="I64" s="20" t="s">
        <v>1669</v>
      </c>
      <c r="J64" s="22" t="s">
        <v>1870</v>
      </c>
      <c r="K64" s="28"/>
      <c r="L64" s="28" t="s">
        <v>1871</v>
      </c>
      <c r="M64" s="20" t="s">
        <v>1872</v>
      </c>
      <c r="N64" s="20" t="s">
        <v>1873</v>
      </c>
      <c r="O64" s="22" t="s">
        <v>1874</v>
      </c>
      <c r="P64" s="20" t="s">
        <v>1875</v>
      </c>
      <c r="Q64" s="22" t="s">
        <v>1876</v>
      </c>
      <c r="R64" s="28"/>
      <c r="S64" s="20" t="s">
        <v>1877</v>
      </c>
      <c r="T64" s="20" t="s">
        <v>1878</v>
      </c>
      <c r="U64" s="22" t="s">
        <v>1868</v>
      </c>
      <c r="V64" s="20" t="s">
        <v>1869</v>
      </c>
      <c r="W64" s="22" t="s">
        <v>1879</v>
      </c>
      <c r="X64" s="28"/>
      <c r="Y64" s="20" t="s">
        <v>1872</v>
      </c>
      <c r="Z64" s="20" t="s">
        <v>1873</v>
      </c>
      <c r="AA64" s="26">
        <v>5</v>
      </c>
      <c r="AB64" s="42" t="str">
        <f t="shared" si="5"/>
        <v>年間</v>
      </c>
      <c r="AC64" s="40"/>
      <c r="AD64" s="20">
        <v>1</v>
      </c>
      <c r="AE64" s="22">
        <v>116400</v>
      </c>
      <c r="AF64" s="23">
        <f t="shared" si="6"/>
        <v>116400</v>
      </c>
      <c r="AG64" s="24">
        <v>44002</v>
      </c>
      <c r="AH64" s="36">
        <v>44013</v>
      </c>
      <c r="AI64" s="25" t="str">
        <f t="shared" si="7"/>
        <v>～</v>
      </c>
      <c r="AJ64" s="37">
        <f t="shared" si="8"/>
        <v>45838</v>
      </c>
      <c r="AK64" s="20" t="s">
        <v>1145</v>
      </c>
      <c r="AL64" s="20" t="s">
        <v>1888</v>
      </c>
      <c r="AM64" s="27">
        <v>44013</v>
      </c>
      <c r="AN64" s="20" t="s">
        <v>57</v>
      </c>
      <c r="AO64" s="27">
        <v>43999</v>
      </c>
      <c r="AP64" s="22" t="s">
        <v>1881</v>
      </c>
      <c r="AQ64" s="39">
        <f t="shared" si="9"/>
        <v>44927</v>
      </c>
    </row>
    <row r="65" spans="2:43" ht="25.5" customHeight="1" x14ac:dyDescent="0.2">
      <c r="B65" s="20" t="s">
        <v>1889</v>
      </c>
      <c r="C65" s="21" t="s">
        <v>1711</v>
      </c>
      <c r="D65" s="20" t="s">
        <v>1890</v>
      </c>
      <c r="E65" s="20" t="s">
        <v>1639</v>
      </c>
      <c r="F65" s="21" t="s">
        <v>165</v>
      </c>
      <c r="G65" s="22" t="s">
        <v>1891</v>
      </c>
      <c r="H65" s="20" t="s">
        <v>1892</v>
      </c>
      <c r="I65" s="20" t="s">
        <v>1642</v>
      </c>
      <c r="J65" s="22" t="s">
        <v>1893</v>
      </c>
      <c r="K65" s="28"/>
      <c r="L65" s="28"/>
      <c r="M65" s="20"/>
      <c r="N65" s="20"/>
      <c r="O65" s="22" t="s">
        <v>1715</v>
      </c>
      <c r="P65" s="20" t="s">
        <v>1157</v>
      </c>
      <c r="Q65" s="22" t="s">
        <v>1894</v>
      </c>
      <c r="R65" s="28" t="s">
        <v>1159</v>
      </c>
      <c r="S65" s="20" t="s">
        <v>1895</v>
      </c>
      <c r="T65" s="20" t="s">
        <v>1896</v>
      </c>
      <c r="U65" s="22" t="s">
        <v>1897</v>
      </c>
      <c r="V65" s="20" t="s">
        <v>1898</v>
      </c>
      <c r="W65" s="22" t="s">
        <v>1899</v>
      </c>
      <c r="X65" s="28" t="s">
        <v>1900</v>
      </c>
      <c r="Y65" s="20" t="s">
        <v>1901</v>
      </c>
      <c r="Z65" s="20" t="s">
        <v>1902</v>
      </c>
      <c r="AA65" s="26">
        <v>5</v>
      </c>
      <c r="AB65" s="42" t="str">
        <f t="shared" si="5"/>
        <v>年間</v>
      </c>
      <c r="AC65" s="40"/>
      <c r="AD65" s="20">
        <v>1</v>
      </c>
      <c r="AE65" s="22">
        <v>21180</v>
      </c>
      <c r="AF65" s="23">
        <f t="shared" si="6"/>
        <v>21180</v>
      </c>
      <c r="AG65" s="24">
        <v>44002</v>
      </c>
      <c r="AH65" s="36">
        <v>43979</v>
      </c>
      <c r="AI65" s="25" t="str">
        <f t="shared" si="7"/>
        <v>～</v>
      </c>
      <c r="AJ65" s="37">
        <f t="shared" si="8"/>
        <v>45804</v>
      </c>
      <c r="AK65" s="20" t="s">
        <v>1762</v>
      </c>
      <c r="AL65" s="20" t="s">
        <v>1903</v>
      </c>
      <c r="AM65" s="27">
        <v>43979</v>
      </c>
      <c r="AN65" s="20"/>
      <c r="AO65" s="27">
        <v>44005</v>
      </c>
      <c r="AP65" s="22" t="s">
        <v>1904</v>
      </c>
      <c r="AQ65" s="39" t="str">
        <f t="shared" si="9"/>
        <v/>
      </c>
    </row>
    <row r="66" spans="2:43" ht="25.5" customHeight="1" x14ac:dyDescent="0.2">
      <c r="B66" s="20" t="s">
        <v>1889</v>
      </c>
      <c r="C66" s="21" t="s">
        <v>1711</v>
      </c>
      <c r="D66" s="20" t="s">
        <v>1890</v>
      </c>
      <c r="E66" s="20" t="s">
        <v>1639</v>
      </c>
      <c r="F66" s="21" t="s">
        <v>165</v>
      </c>
      <c r="G66" s="22" t="s">
        <v>1891</v>
      </c>
      <c r="H66" s="20" t="s">
        <v>1892</v>
      </c>
      <c r="I66" s="20" t="s">
        <v>1642</v>
      </c>
      <c r="J66" s="22" t="s">
        <v>1893</v>
      </c>
      <c r="K66" s="28"/>
      <c r="L66" s="28"/>
      <c r="M66" s="20"/>
      <c r="N66" s="20"/>
      <c r="O66" s="22" t="s">
        <v>1715</v>
      </c>
      <c r="P66" s="20" t="s">
        <v>1157</v>
      </c>
      <c r="Q66" s="22" t="s">
        <v>1894</v>
      </c>
      <c r="R66" s="28" t="s">
        <v>1159</v>
      </c>
      <c r="S66" s="20" t="s">
        <v>1895</v>
      </c>
      <c r="T66" s="20" t="s">
        <v>1896</v>
      </c>
      <c r="U66" s="22" t="s">
        <v>1897</v>
      </c>
      <c r="V66" s="20" t="s">
        <v>1898</v>
      </c>
      <c r="W66" s="22" t="s">
        <v>1899</v>
      </c>
      <c r="X66" s="28" t="s">
        <v>1900</v>
      </c>
      <c r="Y66" s="20" t="s">
        <v>1901</v>
      </c>
      <c r="Z66" s="20" t="s">
        <v>1902</v>
      </c>
      <c r="AA66" s="26">
        <v>5</v>
      </c>
      <c r="AB66" s="42" t="str">
        <f t="shared" si="5"/>
        <v>年間</v>
      </c>
      <c r="AC66" s="40"/>
      <c r="AD66" s="20">
        <v>1</v>
      </c>
      <c r="AE66" s="22">
        <v>21180</v>
      </c>
      <c r="AF66" s="23">
        <f t="shared" si="6"/>
        <v>21180</v>
      </c>
      <c r="AG66" s="24">
        <v>44002</v>
      </c>
      <c r="AH66" s="36">
        <v>43979</v>
      </c>
      <c r="AI66" s="25" t="str">
        <f t="shared" si="7"/>
        <v>～</v>
      </c>
      <c r="AJ66" s="37">
        <f t="shared" si="8"/>
        <v>45804</v>
      </c>
      <c r="AK66" s="20" t="s">
        <v>1762</v>
      </c>
      <c r="AL66" s="20" t="s">
        <v>1905</v>
      </c>
      <c r="AM66" s="27">
        <v>43979</v>
      </c>
      <c r="AN66" s="20"/>
      <c r="AO66" s="27">
        <v>44005</v>
      </c>
      <c r="AP66" s="22" t="s">
        <v>1904</v>
      </c>
      <c r="AQ66" s="39" t="str">
        <f t="shared" si="9"/>
        <v/>
      </c>
    </row>
    <row r="67" spans="2:43" ht="25.5" customHeight="1" x14ac:dyDescent="0.2">
      <c r="B67" s="20" t="s">
        <v>1889</v>
      </c>
      <c r="C67" s="21" t="s">
        <v>1711</v>
      </c>
      <c r="D67" s="20" t="s">
        <v>1890</v>
      </c>
      <c r="E67" s="20" t="s">
        <v>1639</v>
      </c>
      <c r="F67" s="21" t="s">
        <v>165</v>
      </c>
      <c r="G67" s="22" t="s">
        <v>1891</v>
      </c>
      <c r="H67" s="20" t="s">
        <v>1892</v>
      </c>
      <c r="I67" s="20" t="s">
        <v>1642</v>
      </c>
      <c r="J67" s="22" t="s">
        <v>1893</v>
      </c>
      <c r="K67" s="28"/>
      <c r="L67" s="28"/>
      <c r="M67" s="20"/>
      <c r="N67" s="20"/>
      <c r="O67" s="22" t="s">
        <v>1715</v>
      </c>
      <c r="P67" s="20" t="s">
        <v>1157</v>
      </c>
      <c r="Q67" s="22" t="s">
        <v>1894</v>
      </c>
      <c r="R67" s="28" t="s">
        <v>1159</v>
      </c>
      <c r="S67" s="20" t="s">
        <v>1895</v>
      </c>
      <c r="T67" s="20" t="s">
        <v>1896</v>
      </c>
      <c r="U67" s="22" t="s">
        <v>1897</v>
      </c>
      <c r="V67" s="20" t="s">
        <v>1898</v>
      </c>
      <c r="W67" s="22" t="s">
        <v>1899</v>
      </c>
      <c r="X67" s="28" t="s">
        <v>1900</v>
      </c>
      <c r="Y67" s="20" t="s">
        <v>1901</v>
      </c>
      <c r="Z67" s="20" t="s">
        <v>1902</v>
      </c>
      <c r="AA67" s="26">
        <v>5</v>
      </c>
      <c r="AB67" s="42" t="str">
        <f t="shared" si="5"/>
        <v>年間</v>
      </c>
      <c r="AC67" s="40"/>
      <c r="AD67" s="20">
        <v>1</v>
      </c>
      <c r="AE67" s="22">
        <v>21180</v>
      </c>
      <c r="AF67" s="23">
        <f t="shared" si="6"/>
        <v>21180</v>
      </c>
      <c r="AG67" s="24">
        <v>44002</v>
      </c>
      <c r="AH67" s="36">
        <v>43979</v>
      </c>
      <c r="AI67" s="25" t="str">
        <f t="shared" si="7"/>
        <v>～</v>
      </c>
      <c r="AJ67" s="37">
        <f t="shared" si="8"/>
        <v>45804</v>
      </c>
      <c r="AK67" s="20" t="s">
        <v>1762</v>
      </c>
      <c r="AL67" s="20" t="s">
        <v>1906</v>
      </c>
      <c r="AM67" s="27">
        <v>43979</v>
      </c>
      <c r="AN67" s="20"/>
      <c r="AO67" s="27">
        <v>44005</v>
      </c>
      <c r="AP67" s="22" t="s">
        <v>1904</v>
      </c>
      <c r="AQ67" s="39" t="str">
        <f t="shared" si="9"/>
        <v/>
      </c>
    </row>
    <row r="68" spans="2:43" ht="25.5" customHeight="1" x14ac:dyDescent="0.2">
      <c r="B68" s="20" t="s">
        <v>1907</v>
      </c>
      <c r="C68" s="21" t="s">
        <v>1711</v>
      </c>
      <c r="D68" s="20" t="s">
        <v>1890</v>
      </c>
      <c r="E68" s="20" t="s">
        <v>1639</v>
      </c>
      <c r="F68" s="21" t="s">
        <v>165</v>
      </c>
      <c r="G68" s="22" t="s">
        <v>1891</v>
      </c>
      <c r="H68" s="20" t="s">
        <v>1892</v>
      </c>
      <c r="I68" s="20" t="s">
        <v>1642</v>
      </c>
      <c r="J68" s="22" t="s">
        <v>1893</v>
      </c>
      <c r="K68" s="28"/>
      <c r="L68" s="28"/>
      <c r="M68" s="20"/>
      <c r="N68" s="20"/>
      <c r="O68" s="22" t="s">
        <v>1715</v>
      </c>
      <c r="P68" s="20" t="s">
        <v>1157</v>
      </c>
      <c r="Q68" s="22" t="s">
        <v>1894</v>
      </c>
      <c r="R68" s="28" t="s">
        <v>1159</v>
      </c>
      <c r="S68" s="20" t="s">
        <v>1895</v>
      </c>
      <c r="T68" s="20" t="s">
        <v>1896</v>
      </c>
      <c r="U68" s="22" t="s">
        <v>1897</v>
      </c>
      <c r="V68" s="20" t="s">
        <v>1898</v>
      </c>
      <c r="W68" s="22" t="s">
        <v>1899</v>
      </c>
      <c r="X68" s="28" t="s">
        <v>1900</v>
      </c>
      <c r="Y68" s="20" t="s">
        <v>1901</v>
      </c>
      <c r="Z68" s="20" t="s">
        <v>1902</v>
      </c>
      <c r="AA68" s="26">
        <v>5</v>
      </c>
      <c r="AB68" s="42" t="str">
        <f t="shared" si="5"/>
        <v>年間</v>
      </c>
      <c r="AC68" s="40"/>
      <c r="AD68" s="20">
        <v>1</v>
      </c>
      <c r="AE68" s="22">
        <v>24000</v>
      </c>
      <c r="AF68" s="23">
        <f t="shared" si="6"/>
        <v>24000</v>
      </c>
      <c r="AG68" s="24">
        <v>44002</v>
      </c>
      <c r="AH68" s="36">
        <v>43979</v>
      </c>
      <c r="AI68" s="25" t="str">
        <f t="shared" si="7"/>
        <v>～</v>
      </c>
      <c r="AJ68" s="37">
        <f t="shared" si="8"/>
        <v>45804</v>
      </c>
      <c r="AK68" s="20" t="s">
        <v>1806</v>
      </c>
      <c r="AL68" s="20" t="s">
        <v>1908</v>
      </c>
      <c r="AM68" s="27">
        <v>43979</v>
      </c>
      <c r="AN68" s="20"/>
      <c r="AO68" s="27">
        <v>44005</v>
      </c>
      <c r="AP68" s="22" t="s">
        <v>1904</v>
      </c>
      <c r="AQ68" s="39" t="str">
        <f t="shared" si="9"/>
        <v/>
      </c>
    </row>
    <row r="69" spans="2:43" ht="25.5" customHeight="1" x14ac:dyDescent="0.2">
      <c r="B69" s="20" t="s">
        <v>1907</v>
      </c>
      <c r="C69" s="21" t="s">
        <v>1711</v>
      </c>
      <c r="D69" s="20" t="s">
        <v>1890</v>
      </c>
      <c r="E69" s="20" t="s">
        <v>1639</v>
      </c>
      <c r="F69" s="21" t="s">
        <v>165</v>
      </c>
      <c r="G69" s="22" t="s">
        <v>1891</v>
      </c>
      <c r="H69" s="20" t="s">
        <v>1892</v>
      </c>
      <c r="I69" s="20" t="s">
        <v>1642</v>
      </c>
      <c r="J69" s="22" t="s">
        <v>1893</v>
      </c>
      <c r="K69" s="28"/>
      <c r="L69" s="28"/>
      <c r="M69" s="20"/>
      <c r="N69" s="20"/>
      <c r="O69" s="22" t="s">
        <v>1715</v>
      </c>
      <c r="P69" s="20" t="s">
        <v>1157</v>
      </c>
      <c r="Q69" s="22" t="s">
        <v>1894</v>
      </c>
      <c r="R69" s="28" t="s">
        <v>1159</v>
      </c>
      <c r="S69" s="20" t="s">
        <v>1895</v>
      </c>
      <c r="T69" s="20" t="s">
        <v>1896</v>
      </c>
      <c r="U69" s="22" t="s">
        <v>1897</v>
      </c>
      <c r="V69" s="20" t="s">
        <v>1898</v>
      </c>
      <c r="W69" s="22" t="s">
        <v>1899</v>
      </c>
      <c r="X69" s="28" t="s">
        <v>1900</v>
      </c>
      <c r="Y69" s="20" t="s">
        <v>1901</v>
      </c>
      <c r="Z69" s="20" t="s">
        <v>1902</v>
      </c>
      <c r="AA69" s="26">
        <v>5</v>
      </c>
      <c r="AB69" s="42" t="str">
        <f t="shared" si="5"/>
        <v>年間</v>
      </c>
      <c r="AC69" s="40"/>
      <c r="AD69" s="20">
        <v>1</v>
      </c>
      <c r="AE69" s="22">
        <v>113400</v>
      </c>
      <c r="AF69" s="23">
        <f t="shared" si="6"/>
        <v>113400</v>
      </c>
      <c r="AG69" s="24">
        <v>44002</v>
      </c>
      <c r="AH69" s="36">
        <v>43979</v>
      </c>
      <c r="AI69" s="25" t="str">
        <f t="shared" si="7"/>
        <v>～</v>
      </c>
      <c r="AJ69" s="37">
        <f t="shared" si="8"/>
        <v>45804</v>
      </c>
      <c r="AK69" s="20" t="s">
        <v>1684</v>
      </c>
      <c r="AL69" s="20" t="s">
        <v>1909</v>
      </c>
      <c r="AM69" s="27">
        <v>43979</v>
      </c>
      <c r="AN69" s="20" t="s">
        <v>57</v>
      </c>
      <c r="AO69" s="27">
        <v>44005</v>
      </c>
      <c r="AP69" s="22" t="s">
        <v>1904</v>
      </c>
      <c r="AQ69" s="39">
        <f t="shared" si="9"/>
        <v>44893</v>
      </c>
    </row>
    <row r="70" spans="2:43" ht="25.5" hidden="1" customHeight="1" x14ac:dyDescent="0.2">
      <c r="B70" s="20" t="s">
        <v>1910</v>
      </c>
      <c r="C70" s="21" t="s">
        <v>1911</v>
      </c>
      <c r="D70" s="20" t="s">
        <v>883</v>
      </c>
      <c r="E70" s="20" t="s">
        <v>1639</v>
      </c>
      <c r="F70" s="21" t="s">
        <v>1912</v>
      </c>
      <c r="G70" s="22" t="s">
        <v>1913</v>
      </c>
      <c r="H70" s="20" t="s">
        <v>1914</v>
      </c>
      <c r="I70" s="20" t="s">
        <v>1915</v>
      </c>
      <c r="J70" s="22" t="s">
        <v>1916</v>
      </c>
      <c r="K70" s="28" t="s">
        <v>1917</v>
      </c>
      <c r="L70" s="28" t="s">
        <v>1918</v>
      </c>
      <c r="M70" s="20" t="s">
        <v>1919</v>
      </c>
      <c r="N70" s="20"/>
      <c r="O70" s="22" t="s">
        <v>1920</v>
      </c>
      <c r="P70" s="20" t="s">
        <v>1921</v>
      </c>
      <c r="Q70" s="22" t="s">
        <v>1922</v>
      </c>
      <c r="R70" s="28" t="s">
        <v>1923</v>
      </c>
      <c r="S70" s="20" t="s">
        <v>1924</v>
      </c>
      <c r="T70" s="20" t="s">
        <v>1925</v>
      </c>
      <c r="U70" s="22" t="s">
        <v>1913</v>
      </c>
      <c r="V70" s="20" t="s">
        <v>1914</v>
      </c>
      <c r="W70" s="22" t="s">
        <v>1926</v>
      </c>
      <c r="X70" s="28" t="s">
        <v>1917</v>
      </c>
      <c r="Y70" s="20" t="s">
        <v>1919</v>
      </c>
      <c r="Z70" s="20" t="s">
        <v>1927</v>
      </c>
      <c r="AA70" s="26">
        <v>5</v>
      </c>
      <c r="AB70" s="42" t="str">
        <f t="shared" si="5"/>
        <v>年間</v>
      </c>
      <c r="AC70" s="40"/>
      <c r="AD70" s="20">
        <v>1</v>
      </c>
      <c r="AE70" s="22">
        <v>429600</v>
      </c>
      <c r="AF70" s="23">
        <f t="shared" si="6"/>
        <v>429600</v>
      </c>
      <c r="AG70" s="24">
        <v>44032</v>
      </c>
      <c r="AH70" s="36">
        <v>44013</v>
      </c>
      <c r="AI70" s="25" t="str">
        <f t="shared" si="7"/>
        <v>～</v>
      </c>
      <c r="AJ70" s="37">
        <f t="shared" si="8"/>
        <v>45838</v>
      </c>
      <c r="AK70" s="20" t="s">
        <v>974</v>
      </c>
      <c r="AL70" s="20" t="s">
        <v>1928</v>
      </c>
      <c r="AM70" s="27">
        <v>44013</v>
      </c>
      <c r="AN70" s="20" t="s">
        <v>57</v>
      </c>
      <c r="AO70" s="27">
        <v>44040</v>
      </c>
      <c r="AP70" s="22" t="s">
        <v>1929</v>
      </c>
      <c r="AQ70" s="39">
        <f t="shared" si="9"/>
        <v>44927</v>
      </c>
    </row>
    <row r="71" spans="2:43" ht="25.5" hidden="1" customHeight="1" x14ac:dyDescent="0.2">
      <c r="B71" s="20" t="s">
        <v>1910</v>
      </c>
      <c r="C71" s="21" t="s">
        <v>1911</v>
      </c>
      <c r="D71" s="20" t="s">
        <v>883</v>
      </c>
      <c r="E71" s="20" t="s">
        <v>1639</v>
      </c>
      <c r="F71" s="21" t="s">
        <v>1912</v>
      </c>
      <c r="G71" s="22" t="s">
        <v>1913</v>
      </c>
      <c r="H71" s="20" t="s">
        <v>1914</v>
      </c>
      <c r="I71" s="20" t="s">
        <v>1915</v>
      </c>
      <c r="J71" s="22" t="s">
        <v>1916</v>
      </c>
      <c r="K71" s="28" t="s">
        <v>1917</v>
      </c>
      <c r="L71" s="28" t="s">
        <v>1918</v>
      </c>
      <c r="M71" s="20" t="s">
        <v>1919</v>
      </c>
      <c r="N71" s="20"/>
      <c r="O71" s="22" t="s">
        <v>1920</v>
      </c>
      <c r="P71" s="20" t="s">
        <v>1921</v>
      </c>
      <c r="Q71" s="22" t="s">
        <v>1922</v>
      </c>
      <c r="R71" s="28" t="s">
        <v>1923</v>
      </c>
      <c r="S71" s="20" t="s">
        <v>1924</v>
      </c>
      <c r="T71" s="20" t="s">
        <v>1925</v>
      </c>
      <c r="U71" s="22" t="s">
        <v>1913</v>
      </c>
      <c r="V71" s="20" t="s">
        <v>1914</v>
      </c>
      <c r="W71" s="22" t="s">
        <v>1926</v>
      </c>
      <c r="X71" s="28" t="s">
        <v>1917</v>
      </c>
      <c r="Y71" s="20" t="s">
        <v>1919</v>
      </c>
      <c r="Z71" s="20" t="s">
        <v>1927</v>
      </c>
      <c r="AA71" s="26">
        <v>5</v>
      </c>
      <c r="AB71" s="42" t="str">
        <f t="shared" si="5"/>
        <v>年間</v>
      </c>
      <c r="AC71" s="40"/>
      <c r="AD71" s="20">
        <v>1</v>
      </c>
      <c r="AE71" s="22">
        <v>88800</v>
      </c>
      <c r="AF71" s="23">
        <f t="shared" si="6"/>
        <v>88800</v>
      </c>
      <c r="AG71" s="24">
        <v>44032</v>
      </c>
      <c r="AH71" s="36">
        <v>44013</v>
      </c>
      <c r="AI71" s="25" t="str">
        <f t="shared" si="7"/>
        <v>～</v>
      </c>
      <c r="AJ71" s="37">
        <f t="shared" si="8"/>
        <v>45838</v>
      </c>
      <c r="AK71" s="20" t="s">
        <v>1046</v>
      </c>
      <c r="AL71" s="20" t="s">
        <v>1930</v>
      </c>
      <c r="AM71" s="27">
        <v>44013</v>
      </c>
      <c r="AN71" s="20" t="s">
        <v>57</v>
      </c>
      <c r="AO71" s="27">
        <v>44040</v>
      </c>
      <c r="AP71" s="22" t="s">
        <v>1929</v>
      </c>
      <c r="AQ71" s="39">
        <f t="shared" si="9"/>
        <v>44927</v>
      </c>
    </row>
    <row r="72" spans="2:43" ht="25.5" hidden="1" customHeight="1" x14ac:dyDescent="0.2">
      <c r="B72" s="20" t="s">
        <v>1910</v>
      </c>
      <c r="C72" s="21" t="s">
        <v>1911</v>
      </c>
      <c r="D72" s="20" t="s">
        <v>883</v>
      </c>
      <c r="E72" s="20" t="s">
        <v>1639</v>
      </c>
      <c r="F72" s="21" t="s">
        <v>1912</v>
      </c>
      <c r="G72" s="22" t="s">
        <v>1913</v>
      </c>
      <c r="H72" s="20" t="s">
        <v>1914</v>
      </c>
      <c r="I72" s="20" t="s">
        <v>1915</v>
      </c>
      <c r="J72" s="22" t="s">
        <v>1916</v>
      </c>
      <c r="K72" s="28" t="s">
        <v>1917</v>
      </c>
      <c r="L72" s="28" t="s">
        <v>1918</v>
      </c>
      <c r="M72" s="20" t="s">
        <v>1919</v>
      </c>
      <c r="N72" s="20"/>
      <c r="O72" s="22" t="s">
        <v>1920</v>
      </c>
      <c r="P72" s="20" t="s">
        <v>1921</v>
      </c>
      <c r="Q72" s="22" t="s">
        <v>1922</v>
      </c>
      <c r="R72" s="28" t="s">
        <v>1923</v>
      </c>
      <c r="S72" s="20" t="s">
        <v>1924</v>
      </c>
      <c r="T72" s="20" t="s">
        <v>1925</v>
      </c>
      <c r="U72" s="22" t="s">
        <v>1913</v>
      </c>
      <c r="V72" s="20" t="s">
        <v>1914</v>
      </c>
      <c r="W72" s="22" t="s">
        <v>1926</v>
      </c>
      <c r="X72" s="28" t="s">
        <v>1917</v>
      </c>
      <c r="Y72" s="20" t="s">
        <v>1919</v>
      </c>
      <c r="Z72" s="20" t="s">
        <v>1927</v>
      </c>
      <c r="AA72" s="26">
        <v>5</v>
      </c>
      <c r="AB72" s="42" t="str">
        <f t="shared" si="5"/>
        <v>年間</v>
      </c>
      <c r="AC72" s="40"/>
      <c r="AD72" s="20">
        <v>1</v>
      </c>
      <c r="AE72" s="22">
        <v>108000</v>
      </c>
      <c r="AF72" s="23">
        <f t="shared" si="6"/>
        <v>108000</v>
      </c>
      <c r="AG72" s="24">
        <v>44032</v>
      </c>
      <c r="AH72" s="36">
        <v>44013</v>
      </c>
      <c r="AI72" s="25" t="str">
        <f t="shared" si="7"/>
        <v>～</v>
      </c>
      <c r="AJ72" s="37">
        <f t="shared" si="8"/>
        <v>45838</v>
      </c>
      <c r="AK72" s="20" t="s">
        <v>1104</v>
      </c>
      <c r="AL72" s="20" t="s">
        <v>1931</v>
      </c>
      <c r="AM72" s="27">
        <v>44013</v>
      </c>
      <c r="AN72" s="20" t="s">
        <v>57</v>
      </c>
      <c r="AO72" s="27">
        <v>44040</v>
      </c>
      <c r="AP72" s="22" t="s">
        <v>1929</v>
      </c>
      <c r="AQ72" s="39">
        <f t="shared" si="9"/>
        <v>44927</v>
      </c>
    </row>
    <row r="73" spans="2:43" ht="25.5" hidden="1" customHeight="1" x14ac:dyDescent="0.2">
      <c r="B73" s="20" t="s">
        <v>1910</v>
      </c>
      <c r="C73" s="21" t="s">
        <v>1911</v>
      </c>
      <c r="D73" s="20" t="s">
        <v>883</v>
      </c>
      <c r="E73" s="20" t="s">
        <v>1639</v>
      </c>
      <c r="F73" s="21" t="s">
        <v>1912</v>
      </c>
      <c r="G73" s="22" t="s">
        <v>1913</v>
      </c>
      <c r="H73" s="20" t="s">
        <v>1914</v>
      </c>
      <c r="I73" s="20" t="s">
        <v>1915</v>
      </c>
      <c r="J73" s="22" t="s">
        <v>1916</v>
      </c>
      <c r="K73" s="28" t="s">
        <v>1917</v>
      </c>
      <c r="L73" s="28" t="s">
        <v>1918</v>
      </c>
      <c r="M73" s="20" t="s">
        <v>1919</v>
      </c>
      <c r="N73" s="20"/>
      <c r="O73" s="22" t="s">
        <v>1920</v>
      </c>
      <c r="P73" s="20" t="s">
        <v>1921</v>
      </c>
      <c r="Q73" s="22" t="s">
        <v>1922</v>
      </c>
      <c r="R73" s="28" t="s">
        <v>1923</v>
      </c>
      <c r="S73" s="20" t="s">
        <v>1924</v>
      </c>
      <c r="T73" s="20" t="s">
        <v>1925</v>
      </c>
      <c r="U73" s="22" t="s">
        <v>1913</v>
      </c>
      <c r="V73" s="20" t="s">
        <v>1914</v>
      </c>
      <c r="W73" s="22" t="s">
        <v>1926</v>
      </c>
      <c r="X73" s="28" t="s">
        <v>1917</v>
      </c>
      <c r="Y73" s="20" t="s">
        <v>1919</v>
      </c>
      <c r="Z73" s="20" t="s">
        <v>1927</v>
      </c>
      <c r="AA73" s="26">
        <v>5</v>
      </c>
      <c r="AB73" s="42" t="str">
        <f t="shared" si="5"/>
        <v>年間</v>
      </c>
      <c r="AC73" s="40"/>
      <c r="AD73" s="20">
        <v>1</v>
      </c>
      <c r="AE73" s="22">
        <v>108000</v>
      </c>
      <c r="AF73" s="23">
        <f t="shared" si="6"/>
        <v>108000</v>
      </c>
      <c r="AG73" s="24">
        <v>44032</v>
      </c>
      <c r="AH73" s="36">
        <v>44013</v>
      </c>
      <c r="AI73" s="25" t="str">
        <f t="shared" si="7"/>
        <v>～</v>
      </c>
      <c r="AJ73" s="37">
        <f t="shared" si="8"/>
        <v>45838</v>
      </c>
      <c r="AK73" s="20" t="s">
        <v>1104</v>
      </c>
      <c r="AL73" s="20" t="s">
        <v>1932</v>
      </c>
      <c r="AM73" s="27">
        <v>44013</v>
      </c>
      <c r="AN73" s="20" t="s">
        <v>57</v>
      </c>
      <c r="AO73" s="27">
        <v>44040</v>
      </c>
      <c r="AP73" s="22" t="s">
        <v>1929</v>
      </c>
      <c r="AQ73" s="39">
        <f t="shared" si="9"/>
        <v>44927</v>
      </c>
    </row>
    <row r="74" spans="2:43" ht="25.5" hidden="1" customHeight="1" x14ac:dyDescent="0.2">
      <c r="B74" s="20" t="s">
        <v>1910</v>
      </c>
      <c r="C74" s="21" t="s">
        <v>1911</v>
      </c>
      <c r="D74" s="20" t="s">
        <v>883</v>
      </c>
      <c r="E74" s="20" t="s">
        <v>1639</v>
      </c>
      <c r="F74" s="21" t="s">
        <v>1912</v>
      </c>
      <c r="G74" s="22" t="s">
        <v>1913</v>
      </c>
      <c r="H74" s="20" t="s">
        <v>1914</v>
      </c>
      <c r="I74" s="20" t="s">
        <v>1915</v>
      </c>
      <c r="J74" s="22" t="s">
        <v>1916</v>
      </c>
      <c r="K74" s="28" t="s">
        <v>1917</v>
      </c>
      <c r="L74" s="28" t="s">
        <v>1918</v>
      </c>
      <c r="M74" s="20" t="s">
        <v>1919</v>
      </c>
      <c r="N74" s="20"/>
      <c r="O74" s="22" t="s">
        <v>1920</v>
      </c>
      <c r="P74" s="20" t="s">
        <v>1921</v>
      </c>
      <c r="Q74" s="22" t="s">
        <v>1922</v>
      </c>
      <c r="R74" s="28" t="s">
        <v>1923</v>
      </c>
      <c r="S74" s="20" t="s">
        <v>1924</v>
      </c>
      <c r="T74" s="20" t="s">
        <v>1925</v>
      </c>
      <c r="U74" s="22" t="s">
        <v>1913</v>
      </c>
      <c r="V74" s="20" t="s">
        <v>1914</v>
      </c>
      <c r="W74" s="22" t="s">
        <v>1926</v>
      </c>
      <c r="X74" s="28" t="s">
        <v>1917</v>
      </c>
      <c r="Y74" s="20" t="s">
        <v>1919</v>
      </c>
      <c r="Z74" s="20" t="s">
        <v>1927</v>
      </c>
      <c r="AA74" s="26">
        <v>5</v>
      </c>
      <c r="AB74" s="42" t="str">
        <f t="shared" si="5"/>
        <v>年間</v>
      </c>
      <c r="AC74" s="40"/>
      <c r="AD74" s="20">
        <v>1</v>
      </c>
      <c r="AE74" s="22">
        <v>108000</v>
      </c>
      <c r="AF74" s="23">
        <f t="shared" si="6"/>
        <v>108000</v>
      </c>
      <c r="AG74" s="24">
        <v>44032</v>
      </c>
      <c r="AH74" s="36">
        <v>44013</v>
      </c>
      <c r="AI74" s="25" t="str">
        <f t="shared" si="7"/>
        <v>～</v>
      </c>
      <c r="AJ74" s="37">
        <f t="shared" si="8"/>
        <v>45838</v>
      </c>
      <c r="AK74" s="20" t="s">
        <v>1104</v>
      </c>
      <c r="AL74" s="20" t="s">
        <v>1933</v>
      </c>
      <c r="AM74" s="27">
        <v>44013</v>
      </c>
      <c r="AN74" s="20" t="s">
        <v>57</v>
      </c>
      <c r="AO74" s="27">
        <v>44040</v>
      </c>
      <c r="AP74" s="22" t="s">
        <v>1929</v>
      </c>
      <c r="AQ74" s="39">
        <f t="shared" si="9"/>
        <v>44927</v>
      </c>
    </row>
    <row r="75" spans="2:43" ht="25.5" hidden="1" customHeight="1" x14ac:dyDescent="0.2">
      <c r="B75" s="20" t="s">
        <v>1910</v>
      </c>
      <c r="C75" s="21" t="s">
        <v>1911</v>
      </c>
      <c r="D75" s="20" t="s">
        <v>883</v>
      </c>
      <c r="E75" s="20" t="s">
        <v>1639</v>
      </c>
      <c r="F75" s="21" t="s">
        <v>1912</v>
      </c>
      <c r="G75" s="22" t="s">
        <v>1913</v>
      </c>
      <c r="H75" s="20" t="s">
        <v>1914</v>
      </c>
      <c r="I75" s="20" t="s">
        <v>1915</v>
      </c>
      <c r="J75" s="22" t="s">
        <v>1916</v>
      </c>
      <c r="K75" s="28" t="s">
        <v>1917</v>
      </c>
      <c r="L75" s="28" t="s">
        <v>1918</v>
      </c>
      <c r="M75" s="20" t="s">
        <v>1919</v>
      </c>
      <c r="N75" s="20"/>
      <c r="O75" s="22" t="s">
        <v>1920</v>
      </c>
      <c r="P75" s="20" t="s">
        <v>1921</v>
      </c>
      <c r="Q75" s="22" t="s">
        <v>1922</v>
      </c>
      <c r="R75" s="28" t="s">
        <v>1923</v>
      </c>
      <c r="S75" s="20" t="s">
        <v>1924</v>
      </c>
      <c r="T75" s="20" t="s">
        <v>1925</v>
      </c>
      <c r="U75" s="22" t="s">
        <v>1913</v>
      </c>
      <c r="V75" s="20" t="s">
        <v>1914</v>
      </c>
      <c r="W75" s="22" t="s">
        <v>1926</v>
      </c>
      <c r="X75" s="28" t="s">
        <v>1917</v>
      </c>
      <c r="Y75" s="20" t="s">
        <v>1919</v>
      </c>
      <c r="Z75" s="20" t="s">
        <v>1927</v>
      </c>
      <c r="AA75" s="26">
        <v>5</v>
      </c>
      <c r="AB75" s="42" t="str">
        <f t="shared" si="5"/>
        <v>年間</v>
      </c>
      <c r="AC75" s="40"/>
      <c r="AD75" s="20">
        <v>1</v>
      </c>
      <c r="AE75" s="22">
        <v>108000</v>
      </c>
      <c r="AF75" s="23">
        <f t="shared" si="6"/>
        <v>108000</v>
      </c>
      <c r="AG75" s="24">
        <v>44032</v>
      </c>
      <c r="AH75" s="36">
        <v>44013</v>
      </c>
      <c r="AI75" s="25" t="str">
        <f t="shared" si="7"/>
        <v>～</v>
      </c>
      <c r="AJ75" s="37">
        <f t="shared" si="8"/>
        <v>45838</v>
      </c>
      <c r="AK75" s="20" t="s">
        <v>1104</v>
      </c>
      <c r="AL75" s="20" t="s">
        <v>1934</v>
      </c>
      <c r="AM75" s="27">
        <v>44013</v>
      </c>
      <c r="AN75" s="20" t="s">
        <v>57</v>
      </c>
      <c r="AO75" s="27">
        <v>44040</v>
      </c>
      <c r="AP75" s="22" t="s">
        <v>1929</v>
      </c>
      <c r="AQ75" s="39">
        <f t="shared" si="9"/>
        <v>44927</v>
      </c>
    </row>
    <row r="76" spans="2:43" ht="25.5" hidden="1" customHeight="1" x14ac:dyDescent="0.2">
      <c r="B76" s="20" t="s">
        <v>1910</v>
      </c>
      <c r="C76" s="21" t="s">
        <v>1911</v>
      </c>
      <c r="D76" s="20" t="s">
        <v>883</v>
      </c>
      <c r="E76" s="20" t="s">
        <v>1639</v>
      </c>
      <c r="F76" s="21" t="s">
        <v>1912</v>
      </c>
      <c r="G76" s="22" t="s">
        <v>1913</v>
      </c>
      <c r="H76" s="20" t="s">
        <v>1914</v>
      </c>
      <c r="I76" s="20" t="s">
        <v>1915</v>
      </c>
      <c r="J76" s="22" t="s">
        <v>1916</v>
      </c>
      <c r="K76" s="28" t="s">
        <v>1917</v>
      </c>
      <c r="L76" s="28" t="s">
        <v>1918</v>
      </c>
      <c r="M76" s="20" t="s">
        <v>1919</v>
      </c>
      <c r="N76" s="20"/>
      <c r="O76" s="22" t="s">
        <v>1920</v>
      </c>
      <c r="P76" s="20" t="s">
        <v>1921</v>
      </c>
      <c r="Q76" s="22" t="s">
        <v>1922</v>
      </c>
      <c r="R76" s="28" t="s">
        <v>1923</v>
      </c>
      <c r="S76" s="20" t="s">
        <v>1924</v>
      </c>
      <c r="T76" s="20" t="s">
        <v>1925</v>
      </c>
      <c r="U76" s="22" t="s">
        <v>1913</v>
      </c>
      <c r="V76" s="20" t="s">
        <v>1914</v>
      </c>
      <c r="W76" s="22" t="s">
        <v>1926</v>
      </c>
      <c r="X76" s="28" t="s">
        <v>1917</v>
      </c>
      <c r="Y76" s="20" t="s">
        <v>1919</v>
      </c>
      <c r="Z76" s="20" t="s">
        <v>1927</v>
      </c>
      <c r="AA76" s="26">
        <v>5</v>
      </c>
      <c r="AB76" s="42" t="str">
        <f t="shared" si="5"/>
        <v>年間</v>
      </c>
      <c r="AC76" s="40"/>
      <c r="AD76" s="20">
        <v>1</v>
      </c>
      <c r="AE76" s="22">
        <v>108000</v>
      </c>
      <c r="AF76" s="23">
        <f t="shared" si="6"/>
        <v>108000</v>
      </c>
      <c r="AG76" s="24">
        <v>44032</v>
      </c>
      <c r="AH76" s="36">
        <v>44013</v>
      </c>
      <c r="AI76" s="25" t="str">
        <f t="shared" si="7"/>
        <v>～</v>
      </c>
      <c r="AJ76" s="37">
        <f t="shared" si="8"/>
        <v>45838</v>
      </c>
      <c r="AK76" s="20" t="s">
        <v>1104</v>
      </c>
      <c r="AL76" s="20" t="s">
        <v>1935</v>
      </c>
      <c r="AM76" s="27">
        <v>44013</v>
      </c>
      <c r="AN76" s="20" t="s">
        <v>57</v>
      </c>
      <c r="AO76" s="27">
        <v>44040</v>
      </c>
      <c r="AP76" s="22" t="s">
        <v>1929</v>
      </c>
      <c r="AQ76" s="39">
        <f t="shared" si="9"/>
        <v>44927</v>
      </c>
    </row>
    <row r="77" spans="2:43" ht="25.5" hidden="1" customHeight="1" x14ac:dyDescent="0.2">
      <c r="B77" s="20" t="s">
        <v>1910</v>
      </c>
      <c r="C77" s="21" t="s">
        <v>1911</v>
      </c>
      <c r="D77" s="20" t="s">
        <v>883</v>
      </c>
      <c r="E77" s="20" t="s">
        <v>1639</v>
      </c>
      <c r="F77" s="21" t="s">
        <v>1912</v>
      </c>
      <c r="G77" s="22" t="s">
        <v>1913</v>
      </c>
      <c r="H77" s="20" t="s">
        <v>1914</v>
      </c>
      <c r="I77" s="20" t="s">
        <v>1915</v>
      </c>
      <c r="J77" s="22" t="s">
        <v>1916</v>
      </c>
      <c r="K77" s="28" t="s">
        <v>1917</v>
      </c>
      <c r="L77" s="28" t="s">
        <v>1918</v>
      </c>
      <c r="M77" s="20" t="s">
        <v>1919</v>
      </c>
      <c r="N77" s="20"/>
      <c r="O77" s="22" t="s">
        <v>1920</v>
      </c>
      <c r="P77" s="20" t="s">
        <v>1921</v>
      </c>
      <c r="Q77" s="22" t="s">
        <v>1922</v>
      </c>
      <c r="R77" s="28" t="s">
        <v>1923</v>
      </c>
      <c r="S77" s="20" t="s">
        <v>1924</v>
      </c>
      <c r="T77" s="20" t="s">
        <v>1925</v>
      </c>
      <c r="U77" s="22" t="s">
        <v>1913</v>
      </c>
      <c r="V77" s="20" t="s">
        <v>1914</v>
      </c>
      <c r="W77" s="22" t="s">
        <v>1926</v>
      </c>
      <c r="X77" s="28" t="s">
        <v>1917</v>
      </c>
      <c r="Y77" s="20" t="s">
        <v>1919</v>
      </c>
      <c r="Z77" s="20" t="s">
        <v>1927</v>
      </c>
      <c r="AA77" s="26">
        <v>5</v>
      </c>
      <c r="AB77" s="42" t="str">
        <f t="shared" si="5"/>
        <v>年間</v>
      </c>
      <c r="AC77" s="40"/>
      <c r="AD77" s="20">
        <v>1</v>
      </c>
      <c r="AE77" s="22">
        <v>108000</v>
      </c>
      <c r="AF77" s="23">
        <f t="shared" si="6"/>
        <v>108000</v>
      </c>
      <c r="AG77" s="24">
        <v>44032</v>
      </c>
      <c r="AH77" s="36">
        <v>44013</v>
      </c>
      <c r="AI77" s="25" t="str">
        <f t="shared" si="7"/>
        <v>～</v>
      </c>
      <c r="AJ77" s="37">
        <f t="shared" si="8"/>
        <v>45838</v>
      </c>
      <c r="AK77" s="20" t="s">
        <v>1104</v>
      </c>
      <c r="AL77" s="20" t="s">
        <v>1936</v>
      </c>
      <c r="AM77" s="27">
        <v>44013</v>
      </c>
      <c r="AN77" s="20" t="s">
        <v>57</v>
      </c>
      <c r="AO77" s="27">
        <v>44040</v>
      </c>
      <c r="AP77" s="22" t="s">
        <v>1929</v>
      </c>
      <c r="AQ77" s="39">
        <f t="shared" si="9"/>
        <v>44927</v>
      </c>
    </row>
    <row r="78" spans="2:43" ht="25.5" hidden="1" customHeight="1" x14ac:dyDescent="0.2">
      <c r="B78" s="20" t="s">
        <v>1910</v>
      </c>
      <c r="C78" s="21" t="s">
        <v>1911</v>
      </c>
      <c r="D78" s="20" t="s">
        <v>883</v>
      </c>
      <c r="E78" s="20" t="s">
        <v>1639</v>
      </c>
      <c r="F78" s="21" t="s">
        <v>1912</v>
      </c>
      <c r="G78" s="22" t="s">
        <v>1913</v>
      </c>
      <c r="H78" s="20" t="s">
        <v>1914</v>
      </c>
      <c r="I78" s="20" t="s">
        <v>1915</v>
      </c>
      <c r="J78" s="22" t="s">
        <v>1916</v>
      </c>
      <c r="K78" s="28" t="s">
        <v>1917</v>
      </c>
      <c r="L78" s="28" t="s">
        <v>1918</v>
      </c>
      <c r="M78" s="20" t="s">
        <v>1919</v>
      </c>
      <c r="N78" s="20"/>
      <c r="O78" s="22" t="s">
        <v>1920</v>
      </c>
      <c r="P78" s="20" t="s">
        <v>1921</v>
      </c>
      <c r="Q78" s="22" t="s">
        <v>1922</v>
      </c>
      <c r="R78" s="28" t="s">
        <v>1923</v>
      </c>
      <c r="S78" s="20" t="s">
        <v>1924</v>
      </c>
      <c r="T78" s="20" t="s">
        <v>1925</v>
      </c>
      <c r="U78" s="22" t="s">
        <v>1913</v>
      </c>
      <c r="V78" s="20" t="s">
        <v>1914</v>
      </c>
      <c r="W78" s="22" t="s">
        <v>1926</v>
      </c>
      <c r="X78" s="28" t="s">
        <v>1917</v>
      </c>
      <c r="Y78" s="20" t="s">
        <v>1919</v>
      </c>
      <c r="Z78" s="20" t="s">
        <v>1927</v>
      </c>
      <c r="AA78" s="26">
        <v>5</v>
      </c>
      <c r="AB78" s="42" t="str">
        <f t="shared" si="5"/>
        <v>年間</v>
      </c>
      <c r="AC78" s="40"/>
      <c r="AD78" s="20">
        <v>1</v>
      </c>
      <c r="AE78" s="22">
        <v>24000</v>
      </c>
      <c r="AF78" s="23">
        <f t="shared" si="6"/>
        <v>24000</v>
      </c>
      <c r="AG78" s="24">
        <v>44032</v>
      </c>
      <c r="AH78" s="36">
        <v>44013</v>
      </c>
      <c r="AI78" s="25" t="str">
        <f t="shared" si="7"/>
        <v>～</v>
      </c>
      <c r="AJ78" s="37">
        <f t="shared" si="8"/>
        <v>45838</v>
      </c>
      <c r="AK78" s="20" t="s">
        <v>1937</v>
      </c>
      <c r="AL78" s="20" t="s">
        <v>1938</v>
      </c>
      <c r="AM78" s="27">
        <v>44013</v>
      </c>
      <c r="AN78" s="20"/>
      <c r="AO78" s="27">
        <v>44040</v>
      </c>
      <c r="AP78" s="22" t="s">
        <v>1929</v>
      </c>
      <c r="AQ78" s="39" t="str">
        <f t="shared" si="9"/>
        <v/>
      </c>
    </row>
    <row r="79" spans="2:43" ht="25.5" hidden="1" customHeight="1" x14ac:dyDescent="0.2">
      <c r="B79" s="20" t="s">
        <v>1910</v>
      </c>
      <c r="C79" s="21" t="s">
        <v>1911</v>
      </c>
      <c r="D79" s="20" t="s">
        <v>883</v>
      </c>
      <c r="E79" s="20" t="s">
        <v>1639</v>
      </c>
      <c r="F79" s="21" t="s">
        <v>1912</v>
      </c>
      <c r="G79" s="22" t="s">
        <v>1913</v>
      </c>
      <c r="H79" s="20" t="s">
        <v>1914</v>
      </c>
      <c r="I79" s="20" t="s">
        <v>1915</v>
      </c>
      <c r="J79" s="22" t="s">
        <v>1916</v>
      </c>
      <c r="K79" s="28" t="s">
        <v>1917</v>
      </c>
      <c r="L79" s="28" t="s">
        <v>1918</v>
      </c>
      <c r="M79" s="20" t="s">
        <v>1919</v>
      </c>
      <c r="N79" s="20"/>
      <c r="O79" s="22" t="s">
        <v>1920</v>
      </c>
      <c r="P79" s="20" t="s">
        <v>1921</v>
      </c>
      <c r="Q79" s="22" t="s">
        <v>1922</v>
      </c>
      <c r="R79" s="28" t="s">
        <v>1923</v>
      </c>
      <c r="S79" s="20" t="s">
        <v>1924</v>
      </c>
      <c r="T79" s="20" t="s">
        <v>1925</v>
      </c>
      <c r="U79" s="22" t="s">
        <v>1913</v>
      </c>
      <c r="V79" s="20" t="s">
        <v>1914</v>
      </c>
      <c r="W79" s="22" t="s">
        <v>1926</v>
      </c>
      <c r="X79" s="28" t="s">
        <v>1917</v>
      </c>
      <c r="Y79" s="20" t="s">
        <v>1919</v>
      </c>
      <c r="Z79" s="20" t="s">
        <v>1927</v>
      </c>
      <c r="AA79" s="26">
        <v>5</v>
      </c>
      <c r="AB79" s="42" t="str">
        <f t="shared" si="5"/>
        <v>年間</v>
      </c>
      <c r="AC79" s="40"/>
      <c r="AD79" s="20">
        <v>1</v>
      </c>
      <c r="AE79" s="22">
        <v>24000</v>
      </c>
      <c r="AF79" s="23">
        <f t="shared" si="6"/>
        <v>24000</v>
      </c>
      <c r="AG79" s="24">
        <v>44032</v>
      </c>
      <c r="AH79" s="36">
        <v>44013</v>
      </c>
      <c r="AI79" s="25" t="str">
        <f t="shared" si="7"/>
        <v>～</v>
      </c>
      <c r="AJ79" s="37">
        <f t="shared" si="8"/>
        <v>45838</v>
      </c>
      <c r="AK79" s="20" t="s">
        <v>1937</v>
      </c>
      <c r="AL79" s="20" t="s">
        <v>1939</v>
      </c>
      <c r="AM79" s="27">
        <v>44013</v>
      </c>
      <c r="AN79" s="20"/>
      <c r="AO79" s="27">
        <v>44040</v>
      </c>
      <c r="AP79" s="22" t="s">
        <v>1929</v>
      </c>
      <c r="AQ79" s="39" t="str">
        <f t="shared" si="9"/>
        <v/>
      </c>
    </row>
    <row r="80" spans="2:43" ht="25.5" hidden="1" customHeight="1" x14ac:dyDescent="0.2">
      <c r="B80" s="20" t="s">
        <v>1910</v>
      </c>
      <c r="C80" s="21" t="s">
        <v>1911</v>
      </c>
      <c r="D80" s="20" t="s">
        <v>883</v>
      </c>
      <c r="E80" s="20" t="s">
        <v>1639</v>
      </c>
      <c r="F80" s="21" t="s">
        <v>1912</v>
      </c>
      <c r="G80" s="22" t="s">
        <v>1913</v>
      </c>
      <c r="H80" s="20" t="s">
        <v>1914</v>
      </c>
      <c r="I80" s="20" t="s">
        <v>1915</v>
      </c>
      <c r="J80" s="22" t="s">
        <v>1916</v>
      </c>
      <c r="K80" s="28" t="s">
        <v>1917</v>
      </c>
      <c r="L80" s="28" t="s">
        <v>1918</v>
      </c>
      <c r="M80" s="20" t="s">
        <v>1919</v>
      </c>
      <c r="N80" s="20"/>
      <c r="O80" s="22" t="s">
        <v>1920</v>
      </c>
      <c r="P80" s="20" t="s">
        <v>1921</v>
      </c>
      <c r="Q80" s="22" t="s">
        <v>1922</v>
      </c>
      <c r="R80" s="28" t="s">
        <v>1923</v>
      </c>
      <c r="S80" s="20" t="s">
        <v>1924</v>
      </c>
      <c r="T80" s="20" t="s">
        <v>1925</v>
      </c>
      <c r="U80" s="22" t="s">
        <v>1913</v>
      </c>
      <c r="V80" s="20" t="s">
        <v>1914</v>
      </c>
      <c r="W80" s="22" t="s">
        <v>1926</v>
      </c>
      <c r="X80" s="28" t="s">
        <v>1917</v>
      </c>
      <c r="Y80" s="20" t="s">
        <v>1919</v>
      </c>
      <c r="Z80" s="20" t="s">
        <v>1927</v>
      </c>
      <c r="AA80" s="26">
        <v>5</v>
      </c>
      <c r="AB80" s="42" t="str">
        <f t="shared" si="5"/>
        <v>年間</v>
      </c>
      <c r="AC80" s="40"/>
      <c r="AD80" s="20">
        <v>1</v>
      </c>
      <c r="AE80" s="22">
        <v>24000</v>
      </c>
      <c r="AF80" s="23">
        <f t="shared" si="6"/>
        <v>24000</v>
      </c>
      <c r="AG80" s="24">
        <v>44032</v>
      </c>
      <c r="AH80" s="36">
        <v>44013</v>
      </c>
      <c r="AI80" s="25" t="str">
        <f t="shared" si="7"/>
        <v>～</v>
      </c>
      <c r="AJ80" s="37">
        <f t="shared" si="8"/>
        <v>45838</v>
      </c>
      <c r="AK80" s="20" t="s">
        <v>1937</v>
      </c>
      <c r="AL80" s="20" t="s">
        <v>1940</v>
      </c>
      <c r="AM80" s="27">
        <v>44013</v>
      </c>
      <c r="AN80" s="20"/>
      <c r="AO80" s="27">
        <v>44040</v>
      </c>
      <c r="AP80" s="22" t="s">
        <v>1929</v>
      </c>
      <c r="AQ80" s="39" t="str">
        <f t="shared" si="9"/>
        <v/>
      </c>
    </row>
    <row r="81" spans="2:43" ht="25.5" hidden="1" customHeight="1" x14ac:dyDescent="0.2">
      <c r="B81" s="20" t="s">
        <v>1910</v>
      </c>
      <c r="C81" s="21" t="s">
        <v>1911</v>
      </c>
      <c r="D81" s="20" t="s">
        <v>883</v>
      </c>
      <c r="E81" s="20" t="s">
        <v>1639</v>
      </c>
      <c r="F81" s="21" t="s">
        <v>1912</v>
      </c>
      <c r="G81" s="22" t="s">
        <v>1913</v>
      </c>
      <c r="H81" s="20" t="s">
        <v>1914</v>
      </c>
      <c r="I81" s="20" t="s">
        <v>1915</v>
      </c>
      <c r="J81" s="22" t="s">
        <v>1916</v>
      </c>
      <c r="K81" s="28" t="s">
        <v>1917</v>
      </c>
      <c r="L81" s="28" t="s">
        <v>1918</v>
      </c>
      <c r="M81" s="20" t="s">
        <v>1919</v>
      </c>
      <c r="N81" s="20"/>
      <c r="O81" s="22" t="s">
        <v>1920</v>
      </c>
      <c r="P81" s="20" t="s">
        <v>1921</v>
      </c>
      <c r="Q81" s="22" t="s">
        <v>1922</v>
      </c>
      <c r="R81" s="28" t="s">
        <v>1923</v>
      </c>
      <c r="S81" s="20" t="s">
        <v>1924</v>
      </c>
      <c r="T81" s="20" t="s">
        <v>1925</v>
      </c>
      <c r="U81" s="22" t="s">
        <v>1913</v>
      </c>
      <c r="V81" s="20" t="s">
        <v>1914</v>
      </c>
      <c r="W81" s="22" t="s">
        <v>1926</v>
      </c>
      <c r="X81" s="28" t="s">
        <v>1917</v>
      </c>
      <c r="Y81" s="20" t="s">
        <v>1919</v>
      </c>
      <c r="Z81" s="20" t="s">
        <v>1927</v>
      </c>
      <c r="AA81" s="26">
        <v>5</v>
      </c>
      <c r="AB81" s="42" t="str">
        <f t="shared" si="5"/>
        <v>年間</v>
      </c>
      <c r="AC81" s="40"/>
      <c r="AD81" s="20">
        <v>1</v>
      </c>
      <c r="AE81" s="22">
        <v>24000</v>
      </c>
      <c r="AF81" s="23">
        <f t="shared" si="6"/>
        <v>24000</v>
      </c>
      <c r="AG81" s="24">
        <v>44032</v>
      </c>
      <c r="AH81" s="36">
        <v>44013</v>
      </c>
      <c r="AI81" s="25" t="str">
        <f t="shared" si="7"/>
        <v>～</v>
      </c>
      <c r="AJ81" s="37">
        <f t="shared" si="8"/>
        <v>45838</v>
      </c>
      <c r="AK81" s="20" t="s">
        <v>1937</v>
      </c>
      <c r="AL81" s="20" t="s">
        <v>1941</v>
      </c>
      <c r="AM81" s="27">
        <v>44013</v>
      </c>
      <c r="AN81" s="20"/>
      <c r="AO81" s="27">
        <v>44040</v>
      </c>
      <c r="AP81" s="22" t="s">
        <v>1929</v>
      </c>
      <c r="AQ81" s="39" t="str">
        <f t="shared" si="9"/>
        <v/>
      </c>
    </row>
    <row r="82" spans="2:43" ht="25.5" hidden="1" customHeight="1" x14ac:dyDescent="0.2">
      <c r="B82" s="20" t="s">
        <v>1943</v>
      </c>
      <c r="C82" s="21" t="s">
        <v>1944</v>
      </c>
      <c r="D82" s="20" t="s">
        <v>1945</v>
      </c>
      <c r="E82" s="20" t="s">
        <v>1639</v>
      </c>
      <c r="F82" s="21" t="s">
        <v>165</v>
      </c>
      <c r="G82" s="22" t="s">
        <v>504</v>
      </c>
      <c r="H82" s="20" t="s">
        <v>1946</v>
      </c>
      <c r="I82" s="20" t="s">
        <v>1642</v>
      </c>
      <c r="J82" s="22" t="s">
        <v>1947</v>
      </c>
      <c r="K82" s="28" t="s">
        <v>1948</v>
      </c>
      <c r="L82" s="28" t="s">
        <v>1949</v>
      </c>
      <c r="M82" s="20" t="s">
        <v>1950</v>
      </c>
      <c r="N82" s="20"/>
      <c r="O82" s="22" t="s">
        <v>510</v>
      </c>
      <c r="P82" s="20" t="s">
        <v>1951</v>
      </c>
      <c r="Q82" s="22" t="s">
        <v>1952</v>
      </c>
      <c r="R82" s="28" t="s">
        <v>513</v>
      </c>
      <c r="S82" s="20" t="s">
        <v>1953</v>
      </c>
      <c r="T82" s="20" t="s">
        <v>1954</v>
      </c>
      <c r="U82" s="22" t="s">
        <v>504</v>
      </c>
      <c r="V82" s="20" t="s">
        <v>1946</v>
      </c>
      <c r="W82" s="22" t="s">
        <v>1955</v>
      </c>
      <c r="X82" s="28" t="s">
        <v>1948</v>
      </c>
      <c r="Y82" s="20" t="s">
        <v>1950</v>
      </c>
      <c r="Z82" s="20"/>
      <c r="AA82" s="26">
        <v>5</v>
      </c>
      <c r="AB82" s="42" t="str">
        <f t="shared" si="5"/>
        <v>年間</v>
      </c>
      <c r="AC82" s="40"/>
      <c r="AD82" s="20">
        <v>1</v>
      </c>
      <c r="AE82" s="22">
        <v>116400</v>
      </c>
      <c r="AF82" s="23">
        <f t="shared" si="6"/>
        <v>116400</v>
      </c>
      <c r="AG82" s="24">
        <v>44032</v>
      </c>
      <c r="AH82" s="36">
        <v>44013</v>
      </c>
      <c r="AI82" s="25" t="str">
        <f t="shared" si="7"/>
        <v>～</v>
      </c>
      <c r="AJ82" s="37">
        <f t="shared" si="8"/>
        <v>45838</v>
      </c>
      <c r="AK82" s="20" t="s">
        <v>1145</v>
      </c>
      <c r="AL82" s="20" t="s">
        <v>1956</v>
      </c>
      <c r="AM82" s="27">
        <v>44013</v>
      </c>
      <c r="AN82" s="20" t="s">
        <v>57</v>
      </c>
      <c r="AO82" s="27">
        <v>44034</v>
      </c>
      <c r="AP82" s="22" t="s">
        <v>1957</v>
      </c>
      <c r="AQ82" s="39">
        <f t="shared" si="9"/>
        <v>44927</v>
      </c>
    </row>
    <row r="83" spans="2:43" ht="25.5" hidden="1" customHeight="1" x14ac:dyDescent="0.2">
      <c r="B83" s="20" t="s">
        <v>1943</v>
      </c>
      <c r="C83" s="21" t="s">
        <v>1944</v>
      </c>
      <c r="D83" s="20" t="s">
        <v>1945</v>
      </c>
      <c r="E83" s="20" t="s">
        <v>1639</v>
      </c>
      <c r="F83" s="21" t="s">
        <v>165</v>
      </c>
      <c r="G83" s="22" t="s">
        <v>504</v>
      </c>
      <c r="H83" s="20" t="s">
        <v>1946</v>
      </c>
      <c r="I83" s="20" t="s">
        <v>1642</v>
      </c>
      <c r="J83" s="22" t="s">
        <v>1947</v>
      </c>
      <c r="K83" s="28" t="s">
        <v>1948</v>
      </c>
      <c r="L83" s="28" t="s">
        <v>1949</v>
      </c>
      <c r="M83" s="20" t="s">
        <v>1950</v>
      </c>
      <c r="N83" s="20"/>
      <c r="O83" s="22" t="s">
        <v>510</v>
      </c>
      <c r="P83" s="20" t="s">
        <v>1951</v>
      </c>
      <c r="Q83" s="22" t="s">
        <v>1952</v>
      </c>
      <c r="R83" s="28" t="s">
        <v>513</v>
      </c>
      <c r="S83" s="20" t="s">
        <v>1953</v>
      </c>
      <c r="T83" s="20" t="s">
        <v>1954</v>
      </c>
      <c r="U83" s="22" t="s">
        <v>504</v>
      </c>
      <c r="V83" s="20" t="s">
        <v>1946</v>
      </c>
      <c r="W83" s="22" t="s">
        <v>1955</v>
      </c>
      <c r="X83" s="28" t="s">
        <v>1948</v>
      </c>
      <c r="Y83" s="20" t="s">
        <v>1950</v>
      </c>
      <c r="Z83" s="20"/>
      <c r="AA83" s="26">
        <v>5</v>
      </c>
      <c r="AB83" s="42" t="str">
        <f t="shared" si="5"/>
        <v>年間</v>
      </c>
      <c r="AC83" s="40"/>
      <c r="AD83" s="20">
        <v>1</v>
      </c>
      <c r="AE83" s="22">
        <v>21180</v>
      </c>
      <c r="AF83" s="23">
        <f t="shared" si="6"/>
        <v>21180</v>
      </c>
      <c r="AG83" s="24">
        <v>44032</v>
      </c>
      <c r="AH83" s="36">
        <v>44013</v>
      </c>
      <c r="AI83" s="25" t="str">
        <f t="shared" si="7"/>
        <v>～</v>
      </c>
      <c r="AJ83" s="37">
        <f t="shared" si="8"/>
        <v>45838</v>
      </c>
      <c r="AK83" s="20" t="s">
        <v>1762</v>
      </c>
      <c r="AL83" s="20" t="s">
        <v>1958</v>
      </c>
      <c r="AM83" s="27">
        <v>44013</v>
      </c>
      <c r="AN83" s="20"/>
      <c r="AO83" s="27">
        <v>44034</v>
      </c>
      <c r="AP83" s="22" t="s">
        <v>1957</v>
      </c>
      <c r="AQ83" s="39" t="str">
        <f t="shared" si="9"/>
        <v/>
      </c>
    </row>
    <row r="84" spans="2:43" ht="25.5" hidden="1" customHeight="1" x14ac:dyDescent="0.2">
      <c r="B84" s="20" t="s">
        <v>1959</v>
      </c>
      <c r="C84" s="21" t="s">
        <v>1960</v>
      </c>
      <c r="D84" s="20" t="s">
        <v>1961</v>
      </c>
      <c r="E84" s="20" t="s">
        <v>1639</v>
      </c>
      <c r="F84" s="21" t="s">
        <v>1015</v>
      </c>
      <c r="G84" s="22" t="s">
        <v>1197</v>
      </c>
      <c r="H84" s="20" t="s">
        <v>1198</v>
      </c>
      <c r="I84" s="20" t="s">
        <v>1356</v>
      </c>
      <c r="J84" s="22" t="s">
        <v>1962</v>
      </c>
      <c r="K84" s="28" t="s">
        <v>1963</v>
      </c>
      <c r="L84" s="28" t="s">
        <v>1201</v>
      </c>
      <c r="M84" s="20" t="s">
        <v>1964</v>
      </c>
      <c r="N84" s="20"/>
      <c r="O84" s="22" t="s">
        <v>1203</v>
      </c>
      <c r="P84" s="20" t="s">
        <v>1204</v>
      </c>
      <c r="Q84" s="22" t="s">
        <v>1965</v>
      </c>
      <c r="R84" s="28" t="s">
        <v>1966</v>
      </c>
      <c r="S84" s="20" t="s">
        <v>1967</v>
      </c>
      <c r="T84" s="20"/>
      <c r="U84" s="22" t="s">
        <v>1197</v>
      </c>
      <c r="V84" s="20" t="s">
        <v>1198</v>
      </c>
      <c r="W84" s="22" t="s">
        <v>1968</v>
      </c>
      <c r="X84" s="28" t="s">
        <v>1963</v>
      </c>
      <c r="Y84" s="20" t="s">
        <v>1964</v>
      </c>
      <c r="Z84" s="20"/>
      <c r="AA84" s="26">
        <v>5</v>
      </c>
      <c r="AB84" s="42" t="str">
        <f t="shared" si="5"/>
        <v>年間</v>
      </c>
      <c r="AC84" s="40"/>
      <c r="AD84" s="20">
        <v>1</v>
      </c>
      <c r="AE84" s="22">
        <v>23100</v>
      </c>
      <c r="AF84" s="23">
        <f t="shared" si="6"/>
        <v>23100</v>
      </c>
      <c r="AG84" s="24">
        <v>44063</v>
      </c>
      <c r="AH84" s="36">
        <v>44044</v>
      </c>
      <c r="AI84" s="25" t="str">
        <f t="shared" si="7"/>
        <v>～</v>
      </c>
      <c r="AJ84" s="37">
        <f t="shared" si="8"/>
        <v>45869</v>
      </c>
      <c r="AK84" s="20" t="s">
        <v>1728</v>
      </c>
      <c r="AL84" s="20" t="s">
        <v>1969</v>
      </c>
      <c r="AM84" s="27">
        <v>44044</v>
      </c>
      <c r="AN84" s="20"/>
      <c r="AO84" s="27">
        <v>44067</v>
      </c>
      <c r="AP84" s="22" t="s">
        <v>1970</v>
      </c>
      <c r="AQ84" s="39" t="str">
        <f t="shared" si="9"/>
        <v/>
      </c>
    </row>
    <row r="85" spans="2:43" ht="25.5" hidden="1" customHeight="1" x14ac:dyDescent="0.2">
      <c r="B85" s="20" t="s">
        <v>1959</v>
      </c>
      <c r="C85" s="21" t="s">
        <v>1960</v>
      </c>
      <c r="D85" s="20" t="s">
        <v>1961</v>
      </c>
      <c r="E85" s="20" t="s">
        <v>1639</v>
      </c>
      <c r="F85" s="21" t="s">
        <v>1015</v>
      </c>
      <c r="G85" s="22" t="s">
        <v>1197</v>
      </c>
      <c r="H85" s="20" t="s">
        <v>1198</v>
      </c>
      <c r="I85" s="20" t="s">
        <v>1356</v>
      </c>
      <c r="J85" s="22" t="s">
        <v>1962</v>
      </c>
      <c r="K85" s="28" t="s">
        <v>1963</v>
      </c>
      <c r="L85" s="28" t="s">
        <v>1201</v>
      </c>
      <c r="M85" s="20" t="s">
        <v>1964</v>
      </c>
      <c r="N85" s="20"/>
      <c r="O85" s="22" t="s">
        <v>1203</v>
      </c>
      <c r="P85" s="20" t="s">
        <v>1204</v>
      </c>
      <c r="Q85" s="22" t="s">
        <v>1965</v>
      </c>
      <c r="R85" s="28" t="s">
        <v>1966</v>
      </c>
      <c r="S85" s="20" t="s">
        <v>1967</v>
      </c>
      <c r="T85" s="20"/>
      <c r="U85" s="22" t="s">
        <v>1197</v>
      </c>
      <c r="V85" s="20" t="s">
        <v>1198</v>
      </c>
      <c r="W85" s="22" t="s">
        <v>1968</v>
      </c>
      <c r="X85" s="28" t="s">
        <v>1963</v>
      </c>
      <c r="Y85" s="20" t="s">
        <v>1964</v>
      </c>
      <c r="Z85" s="20"/>
      <c r="AA85" s="26">
        <v>5</v>
      </c>
      <c r="AB85" s="42" t="str">
        <f t="shared" si="5"/>
        <v>年間</v>
      </c>
      <c r="AC85" s="40"/>
      <c r="AD85" s="20">
        <v>1</v>
      </c>
      <c r="AE85" s="22">
        <v>96600</v>
      </c>
      <c r="AF85" s="23">
        <f t="shared" si="6"/>
        <v>96600</v>
      </c>
      <c r="AG85" s="24">
        <v>44063</v>
      </c>
      <c r="AH85" s="36">
        <v>44044</v>
      </c>
      <c r="AI85" s="25" t="str">
        <f t="shared" si="7"/>
        <v>～</v>
      </c>
      <c r="AJ85" s="37">
        <f t="shared" si="8"/>
        <v>45869</v>
      </c>
      <c r="AK85" s="20" t="s">
        <v>1594</v>
      </c>
      <c r="AL85" s="20" t="s">
        <v>1971</v>
      </c>
      <c r="AM85" s="27">
        <v>44044</v>
      </c>
      <c r="AN85" s="20" t="s">
        <v>57</v>
      </c>
      <c r="AO85" s="27">
        <v>44067</v>
      </c>
      <c r="AP85" s="22" t="s">
        <v>1970</v>
      </c>
      <c r="AQ85" s="39">
        <f t="shared" si="9"/>
        <v>44958</v>
      </c>
    </row>
    <row r="86" spans="2:43" ht="25.5" hidden="1" customHeight="1" x14ac:dyDescent="0.2">
      <c r="B86" s="20" t="s">
        <v>1972</v>
      </c>
      <c r="C86" s="21" t="s">
        <v>1711</v>
      </c>
      <c r="D86" s="20" t="s">
        <v>1973</v>
      </c>
      <c r="E86" s="20" t="s">
        <v>1639</v>
      </c>
      <c r="F86" s="21" t="s">
        <v>1015</v>
      </c>
      <c r="G86" s="22" t="s">
        <v>1974</v>
      </c>
      <c r="H86" s="20" t="s">
        <v>1975</v>
      </c>
      <c r="I86" s="20" t="s">
        <v>251</v>
      </c>
      <c r="J86" s="22" t="s">
        <v>1976</v>
      </c>
      <c r="K86" s="28" t="s">
        <v>1977</v>
      </c>
      <c r="L86" s="28" t="s">
        <v>1978</v>
      </c>
      <c r="M86" s="20" t="s">
        <v>1979</v>
      </c>
      <c r="N86" s="20" t="s">
        <v>1980</v>
      </c>
      <c r="O86" s="22" t="s">
        <v>1981</v>
      </c>
      <c r="P86" s="20" t="s">
        <v>1982</v>
      </c>
      <c r="Q86" s="22" t="s">
        <v>1983</v>
      </c>
      <c r="R86" s="28" t="s">
        <v>1984</v>
      </c>
      <c r="S86" s="20" t="s">
        <v>1985</v>
      </c>
      <c r="T86" s="20" t="s">
        <v>1986</v>
      </c>
      <c r="U86" s="22" t="s">
        <v>1987</v>
      </c>
      <c r="V86" s="20" t="s">
        <v>1988</v>
      </c>
      <c r="W86" s="22" t="s">
        <v>1989</v>
      </c>
      <c r="X86" s="28" t="s">
        <v>1990</v>
      </c>
      <c r="Y86" s="20" t="s">
        <v>1991</v>
      </c>
      <c r="Z86" s="20" t="s">
        <v>1992</v>
      </c>
      <c r="AA86" s="26">
        <v>5</v>
      </c>
      <c r="AB86" s="42" t="str">
        <f t="shared" si="5"/>
        <v>年間</v>
      </c>
      <c r="AC86" s="40"/>
      <c r="AD86" s="20">
        <v>1</v>
      </c>
      <c r="AE86" s="22">
        <v>21660</v>
      </c>
      <c r="AF86" s="23">
        <f t="shared" si="6"/>
        <v>21660</v>
      </c>
      <c r="AG86" s="24">
        <v>44094</v>
      </c>
      <c r="AH86" s="36">
        <v>44093</v>
      </c>
      <c r="AI86" s="25" t="str">
        <f t="shared" si="7"/>
        <v>～</v>
      </c>
      <c r="AJ86" s="37">
        <f t="shared" si="8"/>
        <v>45918</v>
      </c>
      <c r="AK86" s="20" t="s">
        <v>1993</v>
      </c>
      <c r="AL86" s="20" t="s">
        <v>1994</v>
      </c>
      <c r="AM86" s="27">
        <v>44093</v>
      </c>
      <c r="AN86" s="20"/>
      <c r="AO86" s="27">
        <v>44083</v>
      </c>
      <c r="AP86" s="22" t="s">
        <v>1995</v>
      </c>
      <c r="AQ86" s="39" t="str">
        <f t="shared" si="9"/>
        <v/>
      </c>
    </row>
    <row r="87" spans="2:43" ht="25.5" hidden="1" customHeight="1" x14ac:dyDescent="0.2">
      <c r="B87" s="20" t="s">
        <v>1972</v>
      </c>
      <c r="C87" s="21" t="s">
        <v>1711</v>
      </c>
      <c r="D87" s="20" t="s">
        <v>1973</v>
      </c>
      <c r="E87" s="20" t="s">
        <v>1639</v>
      </c>
      <c r="F87" s="21" t="s">
        <v>1015</v>
      </c>
      <c r="G87" s="22" t="s">
        <v>1974</v>
      </c>
      <c r="H87" s="20" t="s">
        <v>1975</v>
      </c>
      <c r="I87" s="20" t="s">
        <v>251</v>
      </c>
      <c r="J87" s="22" t="s">
        <v>1976</v>
      </c>
      <c r="K87" s="28" t="s">
        <v>1977</v>
      </c>
      <c r="L87" s="28" t="s">
        <v>1978</v>
      </c>
      <c r="M87" s="20" t="s">
        <v>1979</v>
      </c>
      <c r="N87" s="20" t="s">
        <v>1980</v>
      </c>
      <c r="O87" s="22" t="s">
        <v>1981</v>
      </c>
      <c r="P87" s="20" t="s">
        <v>1982</v>
      </c>
      <c r="Q87" s="22" t="s">
        <v>1983</v>
      </c>
      <c r="R87" s="28" t="s">
        <v>1984</v>
      </c>
      <c r="S87" s="20" t="s">
        <v>1985</v>
      </c>
      <c r="T87" s="20" t="s">
        <v>1986</v>
      </c>
      <c r="U87" s="22" t="s">
        <v>1987</v>
      </c>
      <c r="V87" s="20" t="s">
        <v>1988</v>
      </c>
      <c r="W87" s="22" t="s">
        <v>1989</v>
      </c>
      <c r="X87" s="28" t="s">
        <v>1990</v>
      </c>
      <c r="Y87" s="20" t="s">
        <v>1991</v>
      </c>
      <c r="Z87" s="20" t="s">
        <v>1992</v>
      </c>
      <c r="AA87" s="26">
        <v>5</v>
      </c>
      <c r="AB87" s="42" t="str">
        <f t="shared" si="5"/>
        <v>年間</v>
      </c>
      <c r="AC87" s="40"/>
      <c r="AD87" s="20">
        <v>1</v>
      </c>
      <c r="AE87" s="22">
        <v>21660</v>
      </c>
      <c r="AF87" s="23">
        <f t="shared" si="6"/>
        <v>21660</v>
      </c>
      <c r="AG87" s="24">
        <v>44094</v>
      </c>
      <c r="AH87" s="36">
        <v>44093</v>
      </c>
      <c r="AI87" s="25" t="str">
        <f t="shared" si="7"/>
        <v>～</v>
      </c>
      <c r="AJ87" s="37">
        <f t="shared" si="8"/>
        <v>45918</v>
      </c>
      <c r="AK87" s="20" t="s">
        <v>1996</v>
      </c>
      <c r="AL87" s="20" t="s">
        <v>1997</v>
      </c>
      <c r="AM87" s="27">
        <v>44093</v>
      </c>
      <c r="AN87" s="20"/>
      <c r="AO87" s="27">
        <v>44083</v>
      </c>
      <c r="AP87" s="22" t="s">
        <v>1995</v>
      </c>
      <c r="AQ87" s="39" t="str">
        <f t="shared" si="9"/>
        <v/>
      </c>
    </row>
    <row r="88" spans="2:43" ht="25.5" hidden="1" customHeight="1" x14ac:dyDescent="0.2">
      <c r="B88" s="20" t="s">
        <v>1972</v>
      </c>
      <c r="C88" s="21" t="s">
        <v>1711</v>
      </c>
      <c r="D88" s="20" t="s">
        <v>1973</v>
      </c>
      <c r="E88" s="20" t="s">
        <v>1639</v>
      </c>
      <c r="F88" s="21" t="s">
        <v>1015</v>
      </c>
      <c r="G88" s="22" t="s">
        <v>1974</v>
      </c>
      <c r="H88" s="20" t="s">
        <v>1975</v>
      </c>
      <c r="I88" s="20" t="s">
        <v>251</v>
      </c>
      <c r="J88" s="22" t="s">
        <v>1976</v>
      </c>
      <c r="K88" s="28" t="s">
        <v>1977</v>
      </c>
      <c r="L88" s="28" t="s">
        <v>1978</v>
      </c>
      <c r="M88" s="20" t="s">
        <v>1979</v>
      </c>
      <c r="N88" s="20" t="s">
        <v>1980</v>
      </c>
      <c r="O88" s="22" t="s">
        <v>1981</v>
      </c>
      <c r="P88" s="20" t="s">
        <v>1982</v>
      </c>
      <c r="Q88" s="22" t="s">
        <v>1983</v>
      </c>
      <c r="R88" s="28" t="s">
        <v>1984</v>
      </c>
      <c r="S88" s="20" t="s">
        <v>1985</v>
      </c>
      <c r="T88" s="20" t="s">
        <v>1986</v>
      </c>
      <c r="U88" s="22" t="s">
        <v>1987</v>
      </c>
      <c r="V88" s="20" t="s">
        <v>1988</v>
      </c>
      <c r="W88" s="22" t="s">
        <v>1989</v>
      </c>
      <c r="X88" s="28" t="s">
        <v>1990</v>
      </c>
      <c r="Y88" s="20" t="s">
        <v>1991</v>
      </c>
      <c r="Z88" s="20" t="s">
        <v>1992</v>
      </c>
      <c r="AA88" s="26">
        <v>5</v>
      </c>
      <c r="AB88" s="42" t="str">
        <f t="shared" si="5"/>
        <v>年間</v>
      </c>
      <c r="AC88" s="40"/>
      <c r="AD88" s="20">
        <v>1</v>
      </c>
      <c r="AE88" s="22">
        <v>21660</v>
      </c>
      <c r="AF88" s="23">
        <f t="shared" si="6"/>
        <v>21660</v>
      </c>
      <c r="AG88" s="24">
        <v>44094</v>
      </c>
      <c r="AH88" s="36">
        <v>44093</v>
      </c>
      <c r="AI88" s="25" t="str">
        <f t="shared" si="7"/>
        <v>～</v>
      </c>
      <c r="AJ88" s="37">
        <f t="shared" si="8"/>
        <v>45918</v>
      </c>
      <c r="AK88" s="20" t="s">
        <v>1996</v>
      </c>
      <c r="AL88" s="20" t="s">
        <v>1998</v>
      </c>
      <c r="AM88" s="27">
        <v>44093</v>
      </c>
      <c r="AN88" s="20"/>
      <c r="AO88" s="27">
        <v>44083</v>
      </c>
      <c r="AP88" s="22" t="s">
        <v>1995</v>
      </c>
      <c r="AQ88" s="39" t="str">
        <f t="shared" si="9"/>
        <v/>
      </c>
    </row>
    <row r="89" spans="2:43" ht="25.5" hidden="1" customHeight="1" x14ac:dyDescent="0.2">
      <c r="B89" s="20" t="s">
        <v>1972</v>
      </c>
      <c r="C89" s="21" t="s">
        <v>1711</v>
      </c>
      <c r="D89" s="20" t="s">
        <v>1973</v>
      </c>
      <c r="E89" s="20" t="s">
        <v>1639</v>
      </c>
      <c r="F89" s="21" t="s">
        <v>1015</v>
      </c>
      <c r="G89" s="22" t="s">
        <v>1974</v>
      </c>
      <c r="H89" s="20" t="s">
        <v>1975</v>
      </c>
      <c r="I89" s="20" t="s">
        <v>251</v>
      </c>
      <c r="J89" s="22" t="s">
        <v>1976</v>
      </c>
      <c r="K89" s="28" t="s">
        <v>1977</v>
      </c>
      <c r="L89" s="28" t="s">
        <v>1978</v>
      </c>
      <c r="M89" s="20" t="s">
        <v>1979</v>
      </c>
      <c r="N89" s="20" t="s">
        <v>1980</v>
      </c>
      <c r="O89" s="22" t="s">
        <v>1981</v>
      </c>
      <c r="P89" s="20" t="s">
        <v>1982</v>
      </c>
      <c r="Q89" s="22" t="s">
        <v>1983</v>
      </c>
      <c r="R89" s="28" t="s">
        <v>1984</v>
      </c>
      <c r="S89" s="20" t="s">
        <v>1985</v>
      </c>
      <c r="T89" s="20" t="s">
        <v>1986</v>
      </c>
      <c r="U89" s="22" t="s">
        <v>1987</v>
      </c>
      <c r="V89" s="20" t="s">
        <v>1988</v>
      </c>
      <c r="W89" s="22" t="s">
        <v>1989</v>
      </c>
      <c r="X89" s="28" t="s">
        <v>1990</v>
      </c>
      <c r="Y89" s="20" t="s">
        <v>1991</v>
      </c>
      <c r="Z89" s="20" t="s">
        <v>1992</v>
      </c>
      <c r="AA89" s="26">
        <v>5</v>
      </c>
      <c r="AB89" s="42" t="str">
        <f t="shared" si="5"/>
        <v>年間</v>
      </c>
      <c r="AC89" s="40"/>
      <c r="AD89" s="20">
        <v>1</v>
      </c>
      <c r="AE89" s="22">
        <v>21660</v>
      </c>
      <c r="AF89" s="23">
        <f t="shared" si="6"/>
        <v>21660</v>
      </c>
      <c r="AG89" s="24">
        <v>44094</v>
      </c>
      <c r="AH89" s="36">
        <v>44093</v>
      </c>
      <c r="AI89" s="25" t="str">
        <f t="shared" si="7"/>
        <v>～</v>
      </c>
      <c r="AJ89" s="37">
        <f t="shared" si="8"/>
        <v>45918</v>
      </c>
      <c r="AK89" s="20" t="s">
        <v>1996</v>
      </c>
      <c r="AL89" s="20" t="s">
        <v>1999</v>
      </c>
      <c r="AM89" s="27">
        <v>44093</v>
      </c>
      <c r="AN89" s="20"/>
      <c r="AO89" s="27">
        <v>44083</v>
      </c>
      <c r="AP89" s="22" t="s">
        <v>1995</v>
      </c>
      <c r="AQ89" s="39" t="str">
        <f t="shared" si="9"/>
        <v/>
      </c>
    </row>
    <row r="90" spans="2:43" ht="25.5" hidden="1" customHeight="1" x14ac:dyDescent="0.2">
      <c r="B90" s="20" t="s">
        <v>1972</v>
      </c>
      <c r="C90" s="21" t="s">
        <v>1711</v>
      </c>
      <c r="D90" s="20" t="s">
        <v>1973</v>
      </c>
      <c r="E90" s="20" t="s">
        <v>1639</v>
      </c>
      <c r="F90" s="21" t="s">
        <v>1015</v>
      </c>
      <c r="G90" s="22" t="s">
        <v>1974</v>
      </c>
      <c r="H90" s="20" t="s">
        <v>1975</v>
      </c>
      <c r="I90" s="20" t="s">
        <v>251</v>
      </c>
      <c r="J90" s="22" t="s">
        <v>1976</v>
      </c>
      <c r="K90" s="28" t="s">
        <v>1977</v>
      </c>
      <c r="L90" s="28" t="s">
        <v>1978</v>
      </c>
      <c r="M90" s="20" t="s">
        <v>1979</v>
      </c>
      <c r="N90" s="20" t="s">
        <v>1980</v>
      </c>
      <c r="O90" s="22" t="s">
        <v>1981</v>
      </c>
      <c r="P90" s="20" t="s">
        <v>1982</v>
      </c>
      <c r="Q90" s="22" t="s">
        <v>1983</v>
      </c>
      <c r="R90" s="28" t="s">
        <v>1984</v>
      </c>
      <c r="S90" s="20" t="s">
        <v>1985</v>
      </c>
      <c r="T90" s="20" t="s">
        <v>1986</v>
      </c>
      <c r="U90" s="22" t="s">
        <v>1987</v>
      </c>
      <c r="V90" s="20" t="s">
        <v>1988</v>
      </c>
      <c r="W90" s="22" t="s">
        <v>1989</v>
      </c>
      <c r="X90" s="28" t="s">
        <v>1990</v>
      </c>
      <c r="Y90" s="20" t="s">
        <v>1991</v>
      </c>
      <c r="Z90" s="20" t="s">
        <v>1992</v>
      </c>
      <c r="AA90" s="26">
        <v>5</v>
      </c>
      <c r="AB90" s="42" t="str">
        <f t="shared" si="5"/>
        <v>年間</v>
      </c>
      <c r="AC90" s="40"/>
      <c r="AD90" s="20">
        <v>1</v>
      </c>
      <c r="AE90" s="22">
        <v>234000</v>
      </c>
      <c r="AF90" s="23">
        <f t="shared" si="6"/>
        <v>234000</v>
      </c>
      <c r="AG90" s="24">
        <v>44094</v>
      </c>
      <c r="AH90" s="36">
        <v>44093</v>
      </c>
      <c r="AI90" s="25" t="str">
        <f t="shared" si="7"/>
        <v>～</v>
      </c>
      <c r="AJ90" s="37">
        <f t="shared" si="8"/>
        <v>45918</v>
      </c>
      <c r="AK90" s="20" t="s">
        <v>1124</v>
      </c>
      <c r="AL90" s="20" t="s">
        <v>2000</v>
      </c>
      <c r="AM90" s="27">
        <v>44093</v>
      </c>
      <c r="AN90" s="20" t="s">
        <v>57</v>
      </c>
      <c r="AO90" s="27">
        <v>44083</v>
      </c>
      <c r="AP90" s="22" t="s">
        <v>1995</v>
      </c>
      <c r="AQ90" s="39">
        <f t="shared" si="9"/>
        <v>45004</v>
      </c>
    </row>
    <row r="91" spans="2:43" ht="25.5" hidden="1" customHeight="1" x14ac:dyDescent="0.2">
      <c r="B91" s="20" t="s">
        <v>2001</v>
      </c>
      <c r="C91" s="21" t="s">
        <v>2002</v>
      </c>
      <c r="D91" s="20" t="s">
        <v>1866</v>
      </c>
      <c r="E91" s="20" t="s">
        <v>1639</v>
      </c>
      <c r="F91" s="21" t="s">
        <v>387</v>
      </c>
      <c r="G91" s="22" t="s">
        <v>2003</v>
      </c>
      <c r="H91" s="20" t="s">
        <v>2004</v>
      </c>
      <c r="I91" s="20" t="s">
        <v>392</v>
      </c>
      <c r="J91" s="22" t="s">
        <v>2005</v>
      </c>
      <c r="K91" s="28" t="s">
        <v>2006</v>
      </c>
      <c r="L91" s="28" t="s">
        <v>2007</v>
      </c>
      <c r="M91" s="20" t="s">
        <v>2008</v>
      </c>
      <c r="N91" s="20"/>
      <c r="O91" s="22" t="s">
        <v>1751</v>
      </c>
      <c r="P91" s="20" t="s">
        <v>398</v>
      </c>
      <c r="Q91" s="22" t="s">
        <v>2009</v>
      </c>
      <c r="R91" s="28" t="s">
        <v>2010</v>
      </c>
      <c r="S91" s="20" t="s">
        <v>2011</v>
      </c>
      <c r="T91" s="20"/>
      <c r="U91" s="22" t="s">
        <v>2003</v>
      </c>
      <c r="V91" s="20" t="s">
        <v>2012</v>
      </c>
      <c r="W91" s="22" t="s">
        <v>2013</v>
      </c>
      <c r="X91" s="28" t="s">
        <v>2006</v>
      </c>
      <c r="Y91" s="20" t="s">
        <v>2008</v>
      </c>
      <c r="Z91" s="20"/>
      <c r="AA91" s="26">
        <v>5</v>
      </c>
      <c r="AB91" s="42" t="str">
        <f t="shared" si="5"/>
        <v>年間</v>
      </c>
      <c r="AC91" s="40"/>
      <c r="AD91" s="20">
        <v>1</v>
      </c>
      <c r="AE91" s="22">
        <v>24960</v>
      </c>
      <c r="AF91" s="23">
        <f t="shared" si="6"/>
        <v>24960</v>
      </c>
      <c r="AG91" s="24">
        <v>44094</v>
      </c>
      <c r="AH91" s="36">
        <v>44105</v>
      </c>
      <c r="AI91" s="25" t="str">
        <f t="shared" si="7"/>
        <v>～</v>
      </c>
      <c r="AJ91" s="37">
        <f t="shared" si="8"/>
        <v>45930</v>
      </c>
      <c r="AK91" s="20" t="s">
        <v>1643</v>
      </c>
      <c r="AL91" s="20" t="s">
        <v>2014</v>
      </c>
      <c r="AM91" s="27">
        <v>44090</v>
      </c>
      <c r="AN91" s="20"/>
      <c r="AO91" s="27">
        <v>44134</v>
      </c>
      <c r="AP91" s="22" t="s">
        <v>2015</v>
      </c>
      <c r="AQ91" s="39" t="str">
        <f t="shared" si="9"/>
        <v/>
      </c>
    </row>
    <row r="92" spans="2:43" ht="25.5" hidden="1" customHeight="1" x14ac:dyDescent="0.2">
      <c r="B92" s="20" t="s">
        <v>2001</v>
      </c>
      <c r="C92" s="21" t="s">
        <v>2002</v>
      </c>
      <c r="D92" s="20" t="s">
        <v>1866</v>
      </c>
      <c r="E92" s="20" t="s">
        <v>1639</v>
      </c>
      <c r="F92" s="21" t="s">
        <v>387</v>
      </c>
      <c r="G92" s="22" t="s">
        <v>2003</v>
      </c>
      <c r="H92" s="20" t="s">
        <v>2004</v>
      </c>
      <c r="I92" s="20" t="s">
        <v>392</v>
      </c>
      <c r="J92" s="22" t="s">
        <v>2005</v>
      </c>
      <c r="K92" s="28" t="s">
        <v>2006</v>
      </c>
      <c r="L92" s="28" t="s">
        <v>2007</v>
      </c>
      <c r="M92" s="20" t="s">
        <v>2008</v>
      </c>
      <c r="N92" s="20"/>
      <c r="O92" s="22" t="s">
        <v>1751</v>
      </c>
      <c r="P92" s="20" t="s">
        <v>398</v>
      </c>
      <c r="Q92" s="22" t="s">
        <v>2009</v>
      </c>
      <c r="R92" s="28" t="s">
        <v>2010</v>
      </c>
      <c r="S92" s="20" t="s">
        <v>2011</v>
      </c>
      <c r="T92" s="20"/>
      <c r="U92" s="22" t="s">
        <v>2003</v>
      </c>
      <c r="V92" s="20" t="s">
        <v>2012</v>
      </c>
      <c r="W92" s="22" t="s">
        <v>2013</v>
      </c>
      <c r="X92" s="28" t="s">
        <v>2006</v>
      </c>
      <c r="Y92" s="20" t="s">
        <v>2008</v>
      </c>
      <c r="Z92" s="20"/>
      <c r="AA92" s="26">
        <v>5</v>
      </c>
      <c r="AB92" s="42" t="str">
        <f t="shared" ref="AB92:AB122" si="10">IF(ISBLANK($AA92),"","年間")</f>
        <v>年間</v>
      </c>
      <c r="AC92" s="40"/>
      <c r="AD92" s="20">
        <v>1</v>
      </c>
      <c r="AE92" s="22">
        <v>24960</v>
      </c>
      <c r="AF92" s="23">
        <f t="shared" ref="AF92:AF122" si="11">IF(ISBLANK($AE92),"",$AE92*$AD92)</f>
        <v>24960</v>
      </c>
      <c r="AG92" s="24">
        <v>44094</v>
      </c>
      <c r="AH92" s="36">
        <v>44105</v>
      </c>
      <c r="AI92" s="25" t="str">
        <f t="shared" ref="AI92:AI122" si="12">IF(ISBLANK($AH92),"","～")</f>
        <v>～</v>
      </c>
      <c r="AJ92" s="37">
        <f t="shared" ref="AJ92:AJ122" si="13">IF(ISBLANK($AH92),"",DATE(YEAR($AH92)+$AA92,MONTH($AH92),DAY($AH92)-1))</f>
        <v>45930</v>
      </c>
      <c r="AK92" s="20" t="s">
        <v>1643</v>
      </c>
      <c r="AL92" s="20" t="s">
        <v>2016</v>
      </c>
      <c r="AM92" s="27">
        <v>44090</v>
      </c>
      <c r="AN92" s="20"/>
      <c r="AO92" s="27">
        <v>44134</v>
      </c>
      <c r="AP92" s="22" t="s">
        <v>2015</v>
      </c>
      <c r="AQ92" s="39" t="str">
        <f t="shared" si="9"/>
        <v/>
      </c>
    </row>
    <row r="93" spans="2:43" ht="25.5" hidden="1" customHeight="1" x14ac:dyDescent="0.2">
      <c r="B93" s="20" t="s">
        <v>2001</v>
      </c>
      <c r="C93" s="21" t="s">
        <v>2002</v>
      </c>
      <c r="D93" s="20" t="s">
        <v>1866</v>
      </c>
      <c r="E93" s="20" t="s">
        <v>1639</v>
      </c>
      <c r="F93" s="21" t="s">
        <v>387</v>
      </c>
      <c r="G93" s="22" t="s">
        <v>2003</v>
      </c>
      <c r="H93" s="20" t="s">
        <v>2004</v>
      </c>
      <c r="I93" s="20" t="s">
        <v>392</v>
      </c>
      <c r="J93" s="22" t="s">
        <v>2005</v>
      </c>
      <c r="K93" s="28" t="s">
        <v>2006</v>
      </c>
      <c r="L93" s="28" t="s">
        <v>2007</v>
      </c>
      <c r="M93" s="20" t="s">
        <v>2008</v>
      </c>
      <c r="N93" s="20"/>
      <c r="O93" s="22" t="s">
        <v>1751</v>
      </c>
      <c r="P93" s="20" t="s">
        <v>398</v>
      </c>
      <c r="Q93" s="22" t="s">
        <v>2009</v>
      </c>
      <c r="R93" s="28" t="s">
        <v>2010</v>
      </c>
      <c r="S93" s="20" t="s">
        <v>2011</v>
      </c>
      <c r="T93" s="20"/>
      <c r="U93" s="22" t="s">
        <v>2003</v>
      </c>
      <c r="V93" s="20" t="s">
        <v>2012</v>
      </c>
      <c r="W93" s="22" t="s">
        <v>2013</v>
      </c>
      <c r="X93" s="28" t="s">
        <v>2006</v>
      </c>
      <c r="Y93" s="20" t="s">
        <v>2008</v>
      </c>
      <c r="Z93" s="20"/>
      <c r="AA93" s="26">
        <v>5</v>
      </c>
      <c r="AB93" s="42" t="str">
        <f t="shared" si="10"/>
        <v>年間</v>
      </c>
      <c r="AC93" s="40"/>
      <c r="AD93" s="20">
        <v>1</v>
      </c>
      <c r="AE93" s="22">
        <v>13200</v>
      </c>
      <c r="AF93" s="23">
        <f t="shared" si="11"/>
        <v>13200</v>
      </c>
      <c r="AG93" s="24">
        <v>44094</v>
      </c>
      <c r="AH93" s="36">
        <v>44105</v>
      </c>
      <c r="AI93" s="25" t="str">
        <f t="shared" si="12"/>
        <v>～</v>
      </c>
      <c r="AJ93" s="37">
        <f t="shared" si="13"/>
        <v>45930</v>
      </c>
      <c r="AK93" s="20" t="s">
        <v>1942</v>
      </c>
      <c r="AL93" s="20" t="s">
        <v>2017</v>
      </c>
      <c r="AM93" s="27">
        <v>44090</v>
      </c>
      <c r="AN93" s="20"/>
      <c r="AO93" s="27">
        <v>44134</v>
      </c>
      <c r="AP93" s="22" t="s">
        <v>2015</v>
      </c>
      <c r="AQ93" s="39" t="str">
        <f t="shared" ref="AQ93:AQ123" si="14">IF(COUNTIF($AN93,"*消耗部品交換対象*"),IF(ISBLANK($AH93),"契約期間 未入力",EDATE($AH93,30)),"")</f>
        <v/>
      </c>
    </row>
    <row r="94" spans="2:43" ht="25.5" hidden="1" customHeight="1" x14ac:dyDescent="0.2">
      <c r="B94" s="20" t="s">
        <v>2001</v>
      </c>
      <c r="C94" s="21" t="s">
        <v>2002</v>
      </c>
      <c r="D94" s="20" t="s">
        <v>1866</v>
      </c>
      <c r="E94" s="20" t="s">
        <v>1639</v>
      </c>
      <c r="F94" s="21" t="s">
        <v>387</v>
      </c>
      <c r="G94" s="22" t="s">
        <v>2003</v>
      </c>
      <c r="H94" s="20" t="s">
        <v>2004</v>
      </c>
      <c r="I94" s="20" t="s">
        <v>392</v>
      </c>
      <c r="J94" s="22" t="s">
        <v>2005</v>
      </c>
      <c r="K94" s="28" t="s">
        <v>2006</v>
      </c>
      <c r="L94" s="28" t="s">
        <v>2007</v>
      </c>
      <c r="M94" s="20" t="s">
        <v>2008</v>
      </c>
      <c r="N94" s="20"/>
      <c r="O94" s="22" t="s">
        <v>1751</v>
      </c>
      <c r="P94" s="20" t="s">
        <v>398</v>
      </c>
      <c r="Q94" s="22" t="s">
        <v>2009</v>
      </c>
      <c r="R94" s="28" t="s">
        <v>2010</v>
      </c>
      <c r="S94" s="20" t="s">
        <v>2011</v>
      </c>
      <c r="T94" s="20"/>
      <c r="U94" s="22" t="s">
        <v>2003</v>
      </c>
      <c r="V94" s="20" t="s">
        <v>2012</v>
      </c>
      <c r="W94" s="22" t="s">
        <v>2013</v>
      </c>
      <c r="X94" s="28" t="s">
        <v>2006</v>
      </c>
      <c r="Y94" s="20" t="s">
        <v>2008</v>
      </c>
      <c r="Z94" s="20"/>
      <c r="AA94" s="26">
        <v>5</v>
      </c>
      <c r="AB94" s="42" t="str">
        <f t="shared" si="10"/>
        <v>年間</v>
      </c>
      <c r="AC94" s="40"/>
      <c r="AD94" s="20">
        <v>1</v>
      </c>
      <c r="AE94" s="22">
        <v>13200</v>
      </c>
      <c r="AF94" s="23">
        <f t="shared" si="11"/>
        <v>13200</v>
      </c>
      <c r="AG94" s="24">
        <v>44094</v>
      </c>
      <c r="AH94" s="36">
        <v>44105</v>
      </c>
      <c r="AI94" s="25" t="str">
        <f t="shared" si="12"/>
        <v>～</v>
      </c>
      <c r="AJ94" s="37">
        <f t="shared" si="13"/>
        <v>45930</v>
      </c>
      <c r="AK94" s="20" t="s">
        <v>2018</v>
      </c>
      <c r="AL94" s="20" t="s">
        <v>2019</v>
      </c>
      <c r="AM94" s="27">
        <v>44090</v>
      </c>
      <c r="AN94" s="20"/>
      <c r="AO94" s="27">
        <v>44134</v>
      </c>
      <c r="AP94" s="22" t="s">
        <v>2015</v>
      </c>
      <c r="AQ94" s="39" t="str">
        <f t="shared" si="14"/>
        <v/>
      </c>
    </row>
    <row r="95" spans="2:43" ht="25.5" hidden="1" customHeight="1" x14ac:dyDescent="0.2">
      <c r="B95" s="20" t="s">
        <v>2001</v>
      </c>
      <c r="C95" s="21" t="s">
        <v>2002</v>
      </c>
      <c r="D95" s="20" t="s">
        <v>1866</v>
      </c>
      <c r="E95" s="20" t="s">
        <v>1639</v>
      </c>
      <c r="F95" s="21" t="s">
        <v>387</v>
      </c>
      <c r="G95" s="22" t="s">
        <v>2003</v>
      </c>
      <c r="H95" s="20" t="s">
        <v>2004</v>
      </c>
      <c r="I95" s="20" t="s">
        <v>392</v>
      </c>
      <c r="J95" s="22" t="s">
        <v>2005</v>
      </c>
      <c r="K95" s="28" t="s">
        <v>2006</v>
      </c>
      <c r="L95" s="28" t="s">
        <v>2007</v>
      </c>
      <c r="M95" s="20" t="s">
        <v>2008</v>
      </c>
      <c r="N95" s="20"/>
      <c r="O95" s="22" t="s">
        <v>1751</v>
      </c>
      <c r="P95" s="20" t="s">
        <v>398</v>
      </c>
      <c r="Q95" s="22" t="s">
        <v>2009</v>
      </c>
      <c r="R95" s="28" t="s">
        <v>2010</v>
      </c>
      <c r="S95" s="20" t="s">
        <v>2011</v>
      </c>
      <c r="T95" s="20"/>
      <c r="U95" s="22" t="s">
        <v>2003</v>
      </c>
      <c r="V95" s="20" t="s">
        <v>2012</v>
      </c>
      <c r="W95" s="22" t="s">
        <v>2013</v>
      </c>
      <c r="X95" s="28" t="s">
        <v>2006</v>
      </c>
      <c r="Y95" s="20" t="s">
        <v>2008</v>
      </c>
      <c r="Z95" s="20"/>
      <c r="AA95" s="26">
        <v>5</v>
      </c>
      <c r="AB95" s="42" t="str">
        <f t="shared" si="10"/>
        <v>年間</v>
      </c>
      <c r="AC95" s="40"/>
      <c r="AD95" s="20">
        <v>1</v>
      </c>
      <c r="AE95" s="22">
        <v>238200</v>
      </c>
      <c r="AF95" s="23">
        <f t="shared" si="11"/>
        <v>238200</v>
      </c>
      <c r="AG95" s="24">
        <v>44094</v>
      </c>
      <c r="AH95" s="36">
        <v>44105</v>
      </c>
      <c r="AI95" s="25" t="str">
        <f t="shared" si="12"/>
        <v>～</v>
      </c>
      <c r="AJ95" s="37">
        <f t="shared" si="13"/>
        <v>45930</v>
      </c>
      <c r="AK95" s="20" t="s">
        <v>320</v>
      </c>
      <c r="AL95" s="20" t="s">
        <v>2020</v>
      </c>
      <c r="AM95" s="27">
        <v>44090</v>
      </c>
      <c r="AN95" s="20" t="s">
        <v>57</v>
      </c>
      <c r="AO95" s="27">
        <v>44134</v>
      </c>
      <c r="AP95" s="22" t="s">
        <v>2015</v>
      </c>
      <c r="AQ95" s="39">
        <f t="shared" si="14"/>
        <v>45017</v>
      </c>
    </row>
    <row r="96" spans="2:43" ht="25.5" hidden="1" customHeight="1" x14ac:dyDescent="0.2">
      <c r="B96" s="20" t="s">
        <v>2001</v>
      </c>
      <c r="C96" s="21" t="s">
        <v>2002</v>
      </c>
      <c r="D96" s="20" t="s">
        <v>1866</v>
      </c>
      <c r="E96" s="20" t="s">
        <v>1639</v>
      </c>
      <c r="F96" s="21" t="s">
        <v>387</v>
      </c>
      <c r="G96" s="22" t="s">
        <v>2003</v>
      </c>
      <c r="H96" s="20" t="s">
        <v>2004</v>
      </c>
      <c r="I96" s="20" t="s">
        <v>392</v>
      </c>
      <c r="J96" s="22" t="s">
        <v>2005</v>
      </c>
      <c r="K96" s="28" t="s">
        <v>2006</v>
      </c>
      <c r="L96" s="28" t="s">
        <v>2007</v>
      </c>
      <c r="M96" s="20" t="s">
        <v>2008</v>
      </c>
      <c r="N96" s="20"/>
      <c r="O96" s="22" t="s">
        <v>1751</v>
      </c>
      <c r="P96" s="20" t="s">
        <v>398</v>
      </c>
      <c r="Q96" s="22" t="s">
        <v>2009</v>
      </c>
      <c r="R96" s="28" t="s">
        <v>2010</v>
      </c>
      <c r="S96" s="20" t="s">
        <v>2011</v>
      </c>
      <c r="T96" s="20"/>
      <c r="U96" s="22" t="s">
        <v>2003</v>
      </c>
      <c r="V96" s="20" t="s">
        <v>2012</v>
      </c>
      <c r="W96" s="22" t="s">
        <v>2013</v>
      </c>
      <c r="X96" s="28" t="s">
        <v>2006</v>
      </c>
      <c r="Y96" s="20" t="s">
        <v>2008</v>
      </c>
      <c r="Z96" s="20"/>
      <c r="AA96" s="26">
        <v>5</v>
      </c>
      <c r="AB96" s="42" t="str">
        <f t="shared" si="10"/>
        <v>年間</v>
      </c>
      <c r="AC96" s="40"/>
      <c r="AD96" s="20">
        <v>1</v>
      </c>
      <c r="AE96" s="22">
        <v>108000</v>
      </c>
      <c r="AF96" s="23">
        <f t="shared" si="11"/>
        <v>108000</v>
      </c>
      <c r="AG96" s="24">
        <v>44094</v>
      </c>
      <c r="AH96" s="36">
        <v>44105</v>
      </c>
      <c r="AI96" s="25" t="str">
        <f t="shared" si="12"/>
        <v>～</v>
      </c>
      <c r="AJ96" s="37">
        <f t="shared" si="13"/>
        <v>45930</v>
      </c>
      <c r="AK96" s="20" t="s">
        <v>2021</v>
      </c>
      <c r="AL96" s="20" t="s">
        <v>2022</v>
      </c>
      <c r="AM96" s="27">
        <v>44090</v>
      </c>
      <c r="AN96" s="20" t="s">
        <v>57</v>
      </c>
      <c r="AO96" s="27">
        <v>44134</v>
      </c>
      <c r="AP96" s="22" t="s">
        <v>2015</v>
      </c>
      <c r="AQ96" s="39">
        <f t="shared" si="14"/>
        <v>45017</v>
      </c>
    </row>
    <row r="97" spans="2:43" ht="25.5" hidden="1" customHeight="1" x14ac:dyDescent="0.2">
      <c r="B97" s="20" t="s">
        <v>2001</v>
      </c>
      <c r="C97" s="21" t="s">
        <v>2002</v>
      </c>
      <c r="D97" s="20" t="s">
        <v>1866</v>
      </c>
      <c r="E97" s="20" t="s">
        <v>1639</v>
      </c>
      <c r="F97" s="21" t="s">
        <v>387</v>
      </c>
      <c r="G97" s="22" t="s">
        <v>2003</v>
      </c>
      <c r="H97" s="20" t="s">
        <v>2004</v>
      </c>
      <c r="I97" s="20" t="s">
        <v>392</v>
      </c>
      <c r="J97" s="22" t="s">
        <v>2005</v>
      </c>
      <c r="K97" s="28" t="s">
        <v>2006</v>
      </c>
      <c r="L97" s="28" t="s">
        <v>2007</v>
      </c>
      <c r="M97" s="20" t="s">
        <v>2008</v>
      </c>
      <c r="N97" s="20"/>
      <c r="O97" s="22" t="s">
        <v>1751</v>
      </c>
      <c r="P97" s="20" t="s">
        <v>398</v>
      </c>
      <c r="Q97" s="22" t="s">
        <v>2009</v>
      </c>
      <c r="R97" s="28" t="s">
        <v>2010</v>
      </c>
      <c r="S97" s="20" t="s">
        <v>2011</v>
      </c>
      <c r="T97" s="20"/>
      <c r="U97" s="22" t="s">
        <v>2003</v>
      </c>
      <c r="V97" s="20" t="s">
        <v>2012</v>
      </c>
      <c r="W97" s="22" t="s">
        <v>2013</v>
      </c>
      <c r="X97" s="28" t="s">
        <v>2006</v>
      </c>
      <c r="Y97" s="20" t="s">
        <v>2008</v>
      </c>
      <c r="Z97" s="20"/>
      <c r="AA97" s="26">
        <v>5</v>
      </c>
      <c r="AB97" s="42" t="str">
        <f t="shared" si="10"/>
        <v>年間</v>
      </c>
      <c r="AC97" s="40"/>
      <c r="AD97" s="20">
        <v>1</v>
      </c>
      <c r="AE97" s="22">
        <v>108000</v>
      </c>
      <c r="AF97" s="23">
        <f t="shared" si="11"/>
        <v>108000</v>
      </c>
      <c r="AG97" s="24">
        <v>44094</v>
      </c>
      <c r="AH97" s="36">
        <v>44105</v>
      </c>
      <c r="AI97" s="25" t="str">
        <f t="shared" si="12"/>
        <v>～</v>
      </c>
      <c r="AJ97" s="37">
        <f t="shared" si="13"/>
        <v>45930</v>
      </c>
      <c r="AK97" s="20" t="s">
        <v>1104</v>
      </c>
      <c r="AL97" s="20" t="s">
        <v>2023</v>
      </c>
      <c r="AM97" s="27">
        <v>44090</v>
      </c>
      <c r="AN97" s="20" t="s">
        <v>57</v>
      </c>
      <c r="AO97" s="27">
        <v>44134</v>
      </c>
      <c r="AP97" s="22" t="s">
        <v>2015</v>
      </c>
      <c r="AQ97" s="39">
        <f t="shared" si="14"/>
        <v>45017</v>
      </c>
    </row>
    <row r="98" spans="2:43" ht="25.5" hidden="1" customHeight="1" x14ac:dyDescent="0.2">
      <c r="B98" s="20" t="s">
        <v>2001</v>
      </c>
      <c r="C98" s="21" t="s">
        <v>2002</v>
      </c>
      <c r="D98" s="20" t="s">
        <v>1866</v>
      </c>
      <c r="E98" s="20" t="s">
        <v>1639</v>
      </c>
      <c r="F98" s="21" t="s">
        <v>387</v>
      </c>
      <c r="G98" s="22" t="s">
        <v>2003</v>
      </c>
      <c r="H98" s="20" t="s">
        <v>2004</v>
      </c>
      <c r="I98" s="20" t="s">
        <v>392</v>
      </c>
      <c r="J98" s="22" t="s">
        <v>2005</v>
      </c>
      <c r="K98" s="28" t="s">
        <v>2006</v>
      </c>
      <c r="L98" s="28" t="s">
        <v>2007</v>
      </c>
      <c r="M98" s="20" t="s">
        <v>2008</v>
      </c>
      <c r="N98" s="20"/>
      <c r="O98" s="22" t="s">
        <v>1751</v>
      </c>
      <c r="P98" s="20" t="s">
        <v>398</v>
      </c>
      <c r="Q98" s="22" t="s">
        <v>2009</v>
      </c>
      <c r="R98" s="28" t="s">
        <v>2010</v>
      </c>
      <c r="S98" s="20" t="s">
        <v>2011</v>
      </c>
      <c r="T98" s="20"/>
      <c r="U98" s="22" t="s">
        <v>2003</v>
      </c>
      <c r="V98" s="20" t="s">
        <v>2012</v>
      </c>
      <c r="W98" s="22" t="s">
        <v>2013</v>
      </c>
      <c r="X98" s="28" t="s">
        <v>2006</v>
      </c>
      <c r="Y98" s="20" t="s">
        <v>2008</v>
      </c>
      <c r="Z98" s="20"/>
      <c r="AA98" s="26">
        <v>5</v>
      </c>
      <c r="AB98" s="42" t="str">
        <f t="shared" si="10"/>
        <v>年間</v>
      </c>
      <c r="AC98" s="40"/>
      <c r="AD98" s="20">
        <v>1</v>
      </c>
      <c r="AE98" s="22">
        <v>108000</v>
      </c>
      <c r="AF98" s="23">
        <f t="shared" si="11"/>
        <v>108000</v>
      </c>
      <c r="AG98" s="24">
        <v>44094</v>
      </c>
      <c r="AH98" s="36">
        <v>44105</v>
      </c>
      <c r="AI98" s="25" t="str">
        <f t="shared" si="12"/>
        <v>～</v>
      </c>
      <c r="AJ98" s="37">
        <f t="shared" si="13"/>
        <v>45930</v>
      </c>
      <c r="AK98" s="20" t="s">
        <v>1104</v>
      </c>
      <c r="AL98" s="20" t="s">
        <v>2024</v>
      </c>
      <c r="AM98" s="27">
        <v>44090</v>
      </c>
      <c r="AN98" s="20" t="s">
        <v>57</v>
      </c>
      <c r="AO98" s="27">
        <v>44134</v>
      </c>
      <c r="AP98" s="22" t="s">
        <v>2015</v>
      </c>
      <c r="AQ98" s="39">
        <f t="shared" si="14"/>
        <v>45017</v>
      </c>
    </row>
    <row r="99" spans="2:43" ht="25.5" hidden="1" customHeight="1" x14ac:dyDescent="0.2">
      <c r="B99" s="20" t="s">
        <v>2001</v>
      </c>
      <c r="C99" s="21" t="s">
        <v>2002</v>
      </c>
      <c r="D99" s="20" t="s">
        <v>1866</v>
      </c>
      <c r="E99" s="20" t="s">
        <v>1639</v>
      </c>
      <c r="F99" s="21" t="s">
        <v>387</v>
      </c>
      <c r="G99" s="22" t="s">
        <v>2003</v>
      </c>
      <c r="H99" s="20" t="s">
        <v>2004</v>
      </c>
      <c r="I99" s="20" t="s">
        <v>392</v>
      </c>
      <c r="J99" s="22" t="s">
        <v>2005</v>
      </c>
      <c r="K99" s="28" t="s">
        <v>2006</v>
      </c>
      <c r="L99" s="28" t="s">
        <v>2007</v>
      </c>
      <c r="M99" s="20" t="s">
        <v>2008</v>
      </c>
      <c r="N99" s="20"/>
      <c r="O99" s="22" t="s">
        <v>1751</v>
      </c>
      <c r="P99" s="20" t="s">
        <v>398</v>
      </c>
      <c r="Q99" s="22" t="s">
        <v>2009</v>
      </c>
      <c r="R99" s="28" t="s">
        <v>2010</v>
      </c>
      <c r="S99" s="20" t="s">
        <v>2011</v>
      </c>
      <c r="T99" s="20"/>
      <c r="U99" s="22" t="s">
        <v>2003</v>
      </c>
      <c r="V99" s="20" t="s">
        <v>2012</v>
      </c>
      <c r="W99" s="22" t="s">
        <v>2013</v>
      </c>
      <c r="X99" s="28" t="s">
        <v>2006</v>
      </c>
      <c r="Y99" s="20" t="s">
        <v>2008</v>
      </c>
      <c r="Z99" s="20"/>
      <c r="AA99" s="26">
        <v>5</v>
      </c>
      <c r="AB99" s="42" t="str">
        <f t="shared" si="10"/>
        <v>年間</v>
      </c>
      <c r="AC99" s="40"/>
      <c r="AD99" s="20">
        <v>1</v>
      </c>
      <c r="AE99" s="22">
        <v>108000</v>
      </c>
      <c r="AF99" s="23">
        <f t="shared" si="11"/>
        <v>108000</v>
      </c>
      <c r="AG99" s="24">
        <v>44094</v>
      </c>
      <c r="AH99" s="36">
        <v>44105</v>
      </c>
      <c r="AI99" s="25" t="str">
        <f t="shared" si="12"/>
        <v>～</v>
      </c>
      <c r="AJ99" s="37">
        <f t="shared" si="13"/>
        <v>45930</v>
      </c>
      <c r="AK99" s="20" t="s">
        <v>1104</v>
      </c>
      <c r="AL99" s="20" t="s">
        <v>2025</v>
      </c>
      <c r="AM99" s="27">
        <v>44090</v>
      </c>
      <c r="AN99" s="20" t="s">
        <v>57</v>
      </c>
      <c r="AO99" s="27">
        <v>44134</v>
      </c>
      <c r="AP99" s="22" t="s">
        <v>2015</v>
      </c>
      <c r="AQ99" s="39">
        <f t="shared" si="14"/>
        <v>45017</v>
      </c>
    </row>
    <row r="100" spans="2:43" ht="24" hidden="1" customHeight="1" x14ac:dyDescent="0.2">
      <c r="B100" s="20" t="s">
        <v>2027</v>
      </c>
      <c r="C100" s="21" t="s">
        <v>2028</v>
      </c>
      <c r="D100" s="20" t="s">
        <v>2029</v>
      </c>
      <c r="E100" s="20" t="s">
        <v>1639</v>
      </c>
      <c r="F100" s="21" t="s">
        <v>165</v>
      </c>
      <c r="G100" s="22" t="s">
        <v>1913</v>
      </c>
      <c r="H100" s="20" t="s">
        <v>2030</v>
      </c>
      <c r="I100" s="20" t="s">
        <v>1642</v>
      </c>
      <c r="J100" s="22" t="s">
        <v>2031</v>
      </c>
      <c r="K100" s="28" t="s">
        <v>2032</v>
      </c>
      <c r="L100" s="28" t="s">
        <v>2033</v>
      </c>
      <c r="M100" s="20" t="s">
        <v>2034</v>
      </c>
      <c r="N100" s="20" t="s">
        <v>2035</v>
      </c>
      <c r="O100" s="22" t="s">
        <v>195</v>
      </c>
      <c r="P100" s="20" t="s">
        <v>2036</v>
      </c>
      <c r="Q100" s="22" t="s">
        <v>2037</v>
      </c>
      <c r="R100" s="28" t="s">
        <v>2038</v>
      </c>
      <c r="S100" s="20" t="s">
        <v>183</v>
      </c>
      <c r="T100" s="20" t="s">
        <v>2039</v>
      </c>
      <c r="U100" s="22" t="s">
        <v>1913</v>
      </c>
      <c r="V100" s="20" t="s">
        <v>2030</v>
      </c>
      <c r="W100" s="22" t="s">
        <v>2040</v>
      </c>
      <c r="X100" s="28" t="s">
        <v>2032</v>
      </c>
      <c r="Y100" s="20" t="s">
        <v>2034</v>
      </c>
      <c r="Z100" s="20"/>
      <c r="AA100" s="26">
        <v>5</v>
      </c>
      <c r="AB100" s="42" t="str">
        <f t="shared" si="10"/>
        <v>年間</v>
      </c>
      <c r="AC100" s="40"/>
      <c r="AD100" s="20">
        <v>1</v>
      </c>
      <c r="AE100" s="22">
        <v>301200</v>
      </c>
      <c r="AF100" s="23">
        <f t="shared" si="11"/>
        <v>301200</v>
      </c>
      <c r="AG100" s="24">
        <v>44185</v>
      </c>
      <c r="AH100" s="36">
        <v>44185</v>
      </c>
      <c r="AI100" s="25" t="str">
        <f t="shared" si="12"/>
        <v>～</v>
      </c>
      <c r="AJ100" s="37">
        <f t="shared" si="13"/>
        <v>46010</v>
      </c>
      <c r="AK100" s="20" t="s">
        <v>1573</v>
      </c>
      <c r="AL100" s="20" t="s">
        <v>2041</v>
      </c>
      <c r="AM100" s="27">
        <v>44185</v>
      </c>
      <c r="AN100" s="20" t="s">
        <v>57</v>
      </c>
      <c r="AO100" s="27">
        <v>44183</v>
      </c>
      <c r="AP100" s="22" t="s">
        <v>2042</v>
      </c>
      <c r="AQ100" s="39">
        <f t="shared" si="14"/>
        <v>45097</v>
      </c>
    </row>
    <row r="101" spans="2:43" ht="25.5" hidden="1" customHeight="1" x14ac:dyDescent="0.2">
      <c r="B101" s="20" t="s">
        <v>2027</v>
      </c>
      <c r="C101" s="21" t="s">
        <v>2028</v>
      </c>
      <c r="D101" s="20" t="s">
        <v>2029</v>
      </c>
      <c r="E101" s="20" t="s">
        <v>1639</v>
      </c>
      <c r="F101" s="21" t="s">
        <v>165</v>
      </c>
      <c r="G101" s="22" t="s">
        <v>1913</v>
      </c>
      <c r="H101" s="20" t="s">
        <v>2030</v>
      </c>
      <c r="I101" s="20" t="s">
        <v>1642</v>
      </c>
      <c r="J101" s="22" t="s">
        <v>2031</v>
      </c>
      <c r="K101" s="28" t="s">
        <v>2032</v>
      </c>
      <c r="L101" s="28" t="s">
        <v>2033</v>
      </c>
      <c r="M101" s="20" t="s">
        <v>2034</v>
      </c>
      <c r="N101" s="20" t="s">
        <v>2035</v>
      </c>
      <c r="O101" s="22" t="s">
        <v>195</v>
      </c>
      <c r="P101" s="20" t="s">
        <v>2036</v>
      </c>
      <c r="Q101" s="22" t="s">
        <v>2037</v>
      </c>
      <c r="R101" s="28" t="s">
        <v>2038</v>
      </c>
      <c r="S101" s="20" t="s">
        <v>183</v>
      </c>
      <c r="T101" s="20" t="s">
        <v>2039</v>
      </c>
      <c r="U101" s="22" t="s">
        <v>1913</v>
      </c>
      <c r="V101" s="20" t="s">
        <v>2030</v>
      </c>
      <c r="W101" s="22" t="s">
        <v>2040</v>
      </c>
      <c r="X101" s="28" t="s">
        <v>2032</v>
      </c>
      <c r="Y101" s="20" t="s">
        <v>2034</v>
      </c>
      <c r="Z101" s="20"/>
      <c r="AA101" s="26">
        <v>5</v>
      </c>
      <c r="AB101" s="42" t="str">
        <f t="shared" si="10"/>
        <v>年間</v>
      </c>
      <c r="AC101" s="40"/>
      <c r="AD101" s="20">
        <v>1</v>
      </c>
      <c r="AE101" s="22">
        <v>24000</v>
      </c>
      <c r="AF101" s="23">
        <f t="shared" si="11"/>
        <v>24000</v>
      </c>
      <c r="AG101" s="24">
        <v>44185</v>
      </c>
      <c r="AH101" s="36">
        <v>44185</v>
      </c>
      <c r="AI101" s="25" t="str">
        <f t="shared" si="12"/>
        <v>～</v>
      </c>
      <c r="AJ101" s="37">
        <f t="shared" si="13"/>
        <v>46010</v>
      </c>
      <c r="AK101" s="20" t="s">
        <v>1806</v>
      </c>
      <c r="AL101" s="20" t="s">
        <v>2043</v>
      </c>
      <c r="AM101" s="27">
        <v>44185</v>
      </c>
      <c r="AN101" s="20"/>
      <c r="AO101" s="27">
        <v>44183</v>
      </c>
      <c r="AP101" s="22" t="s">
        <v>2042</v>
      </c>
      <c r="AQ101" s="39" t="str">
        <f t="shared" si="14"/>
        <v/>
      </c>
    </row>
    <row r="102" spans="2:43" ht="24.75" hidden="1" customHeight="1" x14ac:dyDescent="0.2">
      <c r="B102" s="20" t="s">
        <v>2027</v>
      </c>
      <c r="C102" s="21" t="s">
        <v>2028</v>
      </c>
      <c r="D102" s="20" t="s">
        <v>2029</v>
      </c>
      <c r="E102" s="20" t="s">
        <v>1639</v>
      </c>
      <c r="F102" s="21" t="s">
        <v>165</v>
      </c>
      <c r="G102" s="22" t="s">
        <v>1913</v>
      </c>
      <c r="H102" s="20" t="s">
        <v>2030</v>
      </c>
      <c r="I102" s="20" t="s">
        <v>1642</v>
      </c>
      <c r="J102" s="22" t="s">
        <v>2031</v>
      </c>
      <c r="K102" s="28" t="s">
        <v>2032</v>
      </c>
      <c r="L102" s="28" t="s">
        <v>2033</v>
      </c>
      <c r="M102" s="20" t="s">
        <v>2034</v>
      </c>
      <c r="N102" s="20" t="s">
        <v>2035</v>
      </c>
      <c r="O102" s="22" t="s">
        <v>195</v>
      </c>
      <c r="P102" s="20" t="s">
        <v>2036</v>
      </c>
      <c r="Q102" s="22" t="s">
        <v>2037</v>
      </c>
      <c r="R102" s="28" t="s">
        <v>2038</v>
      </c>
      <c r="S102" s="20" t="s">
        <v>183</v>
      </c>
      <c r="T102" s="20" t="s">
        <v>2039</v>
      </c>
      <c r="U102" s="22" t="s">
        <v>1913</v>
      </c>
      <c r="V102" s="20" t="s">
        <v>2030</v>
      </c>
      <c r="W102" s="22" t="s">
        <v>2040</v>
      </c>
      <c r="X102" s="28" t="s">
        <v>2032</v>
      </c>
      <c r="Y102" s="20" t="s">
        <v>2034</v>
      </c>
      <c r="Z102" s="20"/>
      <c r="AA102" s="26">
        <v>5</v>
      </c>
      <c r="AB102" s="42" t="str">
        <f t="shared" si="10"/>
        <v>年間</v>
      </c>
      <c r="AC102" s="40"/>
      <c r="AD102" s="20">
        <v>1</v>
      </c>
      <c r="AE102" s="22">
        <v>24000</v>
      </c>
      <c r="AF102" s="23">
        <f t="shared" si="11"/>
        <v>24000</v>
      </c>
      <c r="AG102" s="24">
        <v>44185</v>
      </c>
      <c r="AH102" s="36">
        <v>44185</v>
      </c>
      <c r="AI102" s="25" t="str">
        <f t="shared" si="12"/>
        <v>～</v>
      </c>
      <c r="AJ102" s="37">
        <f t="shared" si="13"/>
        <v>46010</v>
      </c>
      <c r="AK102" s="20" t="s">
        <v>1806</v>
      </c>
      <c r="AL102" s="20" t="s">
        <v>2044</v>
      </c>
      <c r="AM102" s="27">
        <v>44185</v>
      </c>
      <c r="AN102" s="20"/>
      <c r="AO102" s="27">
        <v>44183</v>
      </c>
      <c r="AP102" s="22" t="s">
        <v>2042</v>
      </c>
      <c r="AQ102" s="39" t="str">
        <f t="shared" si="14"/>
        <v/>
      </c>
    </row>
    <row r="103" spans="2:43" ht="24.75" hidden="1" customHeight="1" x14ac:dyDescent="0.2">
      <c r="B103" s="20" t="s">
        <v>2027</v>
      </c>
      <c r="C103" s="21" t="s">
        <v>2028</v>
      </c>
      <c r="D103" s="20" t="s">
        <v>2029</v>
      </c>
      <c r="E103" s="20" t="s">
        <v>1639</v>
      </c>
      <c r="F103" s="21" t="s">
        <v>165</v>
      </c>
      <c r="G103" s="22" t="s">
        <v>1913</v>
      </c>
      <c r="H103" s="20" t="s">
        <v>2030</v>
      </c>
      <c r="I103" s="20" t="s">
        <v>1642</v>
      </c>
      <c r="J103" s="22" t="s">
        <v>2031</v>
      </c>
      <c r="K103" s="28" t="s">
        <v>2032</v>
      </c>
      <c r="L103" s="28" t="s">
        <v>2033</v>
      </c>
      <c r="M103" s="20" t="s">
        <v>2034</v>
      </c>
      <c r="N103" s="20" t="s">
        <v>2035</v>
      </c>
      <c r="O103" s="22" t="s">
        <v>195</v>
      </c>
      <c r="P103" s="20" t="s">
        <v>2036</v>
      </c>
      <c r="Q103" s="22" t="s">
        <v>2037</v>
      </c>
      <c r="R103" s="28" t="s">
        <v>2038</v>
      </c>
      <c r="S103" s="20" t="s">
        <v>183</v>
      </c>
      <c r="T103" s="20" t="s">
        <v>2039</v>
      </c>
      <c r="U103" s="22" t="s">
        <v>1913</v>
      </c>
      <c r="V103" s="20" t="s">
        <v>2030</v>
      </c>
      <c r="W103" s="22" t="s">
        <v>2040</v>
      </c>
      <c r="X103" s="28" t="s">
        <v>2032</v>
      </c>
      <c r="Y103" s="20" t="s">
        <v>2034</v>
      </c>
      <c r="Z103" s="20"/>
      <c r="AA103" s="26">
        <v>5</v>
      </c>
      <c r="AB103" s="42" t="str">
        <f t="shared" si="10"/>
        <v>年間</v>
      </c>
      <c r="AC103" s="40"/>
      <c r="AD103" s="20">
        <v>1</v>
      </c>
      <c r="AE103" s="22">
        <v>24000</v>
      </c>
      <c r="AF103" s="23">
        <f t="shared" si="11"/>
        <v>24000</v>
      </c>
      <c r="AG103" s="24">
        <v>44185</v>
      </c>
      <c r="AH103" s="36">
        <v>44185</v>
      </c>
      <c r="AI103" s="25" t="str">
        <f t="shared" si="12"/>
        <v>～</v>
      </c>
      <c r="AJ103" s="37">
        <f t="shared" si="13"/>
        <v>46010</v>
      </c>
      <c r="AK103" s="20" t="s">
        <v>1812</v>
      </c>
      <c r="AL103" s="20" t="s">
        <v>2045</v>
      </c>
      <c r="AM103" s="27">
        <v>44185</v>
      </c>
      <c r="AN103" s="20"/>
      <c r="AO103" s="27">
        <v>44183</v>
      </c>
      <c r="AP103" s="22" t="s">
        <v>2042</v>
      </c>
      <c r="AQ103" s="39" t="str">
        <f t="shared" si="14"/>
        <v/>
      </c>
    </row>
    <row r="104" spans="2:43" ht="24.75" hidden="1" customHeight="1" x14ac:dyDescent="0.2">
      <c r="B104" s="20" t="s">
        <v>2027</v>
      </c>
      <c r="C104" s="21" t="s">
        <v>2028</v>
      </c>
      <c r="D104" s="20" t="s">
        <v>2029</v>
      </c>
      <c r="E104" s="20" t="s">
        <v>1639</v>
      </c>
      <c r="F104" s="21" t="s">
        <v>165</v>
      </c>
      <c r="G104" s="22" t="s">
        <v>1913</v>
      </c>
      <c r="H104" s="20" t="s">
        <v>2030</v>
      </c>
      <c r="I104" s="20" t="s">
        <v>1642</v>
      </c>
      <c r="J104" s="22" t="s">
        <v>2031</v>
      </c>
      <c r="K104" s="28" t="s">
        <v>2032</v>
      </c>
      <c r="L104" s="28" t="s">
        <v>2033</v>
      </c>
      <c r="M104" s="20" t="s">
        <v>2034</v>
      </c>
      <c r="N104" s="20" t="s">
        <v>2035</v>
      </c>
      <c r="O104" s="22" t="s">
        <v>195</v>
      </c>
      <c r="P104" s="20" t="s">
        <v>2036</v>
      </c>
      <c r="Q104" s="22" t="s">
        <v>2037</v>
      </c>
      <c r="R104" s="28" t="s">
        <v>2038</v>
      </c>
      <c r="S104" s="20" t="s">
        <v>183</v>
      </c>
      <c r="T104" s="20" t="s">
        <v>2039</v>
      </c>
      <c r="U104" s="22" t="s">
        <v>1913</v>
      </c>
      <c r="V104" s="20" t="s">
        <v>2030</v>
      </c>
      <c r="W104" s="22" t="s">
        <v>2040</v>
      </c>
      <c r="X104" s="28" t="s">
        <v>2032</v>
      </c>
      <c r="Y104" s="20" t="s">
        <v>2034</v>
      </c>
      <c r="Z104" s="20"/>
      <c r="AA104" s="26">
        <v>5</v>
      </c>
      <c r="AB104" s="42" t="str">
        <f t="shared" si="10"/>
        <v>年間</v>
      </c>
      <c r="AC104" s="40"/>
      <c r="AD104" s="20">
        <v>1</v>
      </c>
      <c r="AE104" s="22">
        <v>24000</v>
      </c>
      <c r="AF104" s="23">
        <f t="shared" si="11"/>
        <v>24000</v>
      </c>
      <c r="AG104" s="24">
        <v>44185</v>
      </c>
      <c r="AH104" s="36">
        <v>44185</v>
      </c>
      <c r="AI104" s="25" t="str">
        <f t="shared" si="12"/>
        <v>～</v>
      </c>
      <c r="AJ104" s="37">
        <f t="shared" si="13"/>
        <v>46010</v>
      </c>
      <c r="AK104" s="20" t="s">
        <v>1806</v>
      </c>
      <c r="AL104" s="20" t="s">
        <v>2046</v>
      </c>
      <c r="AM104" s="27">
        <v>44185</v>
      </c>
      <c r="AN104" s="20"/>
      <c r="AO104" s="27">
        <v>44183</v>
      </c>
      <c r="AP104" s="22" t="s">
        <v>2042</v>
      </c>
      <c r="AQ104" s="39" t="str">
        <f t="shared" si="14"/>
        <v/>
      </c>
    </row>
    <row r="105" spans="2:43" ht="24.75" hidden="1" customHeight="1" x14ac:dyDescent="0.2">
      <c r="B105" s="20" t="s">
        <v>2047</v>
      </c>
      <c r="C105" s="21" t="s">
        <v>2048</v>
      </c>
      <c r="D105" s="20" t="s">
        <v>2049</v>
      </c>
      <c r="E105" s="20" t="s">
        <v>1639</v>
      </c>
      <c r="F105" s="21" t="s">
        <v>387</v>
      </c>
      <c r="G105" s="22" t="s">
        <v>2050</v>
      </c>
      <c r="H105" s="20" t="s">
        <v>2051</v>
      </c>
      <c r="I105" s="20" t="s">
        <v>2052</v>
      </c>
      <c r="J105" s="22" t="s">
        <v>2053</v>
      </c>
      <c r="K105" s="28" t="s">
        <v>2054</v>
      </c>
      <c r="L105" s="28" t="s">
        <v>2055</v>
      </c>
      <c r="M105" s="20" t="s">
        <v>2056</v>
      </c>
      <c r="N105" s="20"/>
      <c r="O105" s="22" t="s">
        <v>2057</v>
      </c>
      <c r="P105" s="20" t="s">
        <v>2058</v>
      </c>
      <c r="Q105" s="22" t="s">
        <v>2059</v>
      </c>
      <c r="R105" s="28" t="s">
        <v>2060</v>
      </c>
      <c r="S105" s="20" t="s">
        <v>2056</v>
      </c>
      <c r="T105" s="20" t="s">
        <v>2061</v>
      </c>
      <c r="U105" s="22" t="s">
        <v>2062</v>
      </c>
      <c r="V105" s="20" t="s">
        <v>2063</v>
      </c>
      <c r="W105" s="22" t="s">
        <v>2064</v>
      </c>
      <c r="X105" s="28" t="s">
        <v>2065</v>
      </c>
      <c r="Y105" s="20" t="s">
        <v>2056</v>
      </c>
      <c r="Z105" s="20"/>
      <c r="AA105" s="26">
        <v>5</v>
      </c>
      <c r="AB105" s="42" t="str">
        <f t="shared" si="10"/>
        <v>年間</v>
      </c>
      <c r="AC105" s="40"/>
      <c r="AD105" s="20">
        <v>1</v>
      </c>
      <c r="AE105" s="22">
        <v>159600</v>
      </c>
      <c r="AF105" s="23">
        <f t="shared" si="11"/>
        <v>159600</v>
      </c>
      <c r="AG105" s="24">
        <v>44185</v>
      </c>
      <c r="AH105" s="36">
        <v>44197</v>
      </c>
      <c r="AI105" s="25" t="str">
        <f t="shared" si="12"/>
        <v>～</v>
      </c>
      <c r="AJ105" s="37">
        <f t="shared" si="13"/>
        <v>46022</v>
      </c>
      <c r="AK105" s="20" t="s">
        <v>2066</v>
      </c>
      <c r="AL105" s="20" t="s">
        <v>2067</v>
      </c>
      <c r="AM105" s="27">
        <v>44197</v>
      </c>
      <c r="AN105" s="20"/>
      <c r="AO105" s="27">
        <v>44183</v>
      </c>
      <c r="AP105" s="22" t="s">
        <v>2068</v>
      </c>
      <c r="AQ105" s="39" t="str">
        <f t="shared" si="14"/>
        <v/>
      </c>
    </row>
    <row r="106" spans="2:43" ht="24.75" hidden="1" customHeight="1" x14ac:dyDescent="0.2">
      <c r="B106" s="20" t="s">
        <v>2047</v>
      </c>
      <c r="C106" s="21" t="s">
        <v>2048</v>
      </c>
      <c r="D106" s="20" t="s">
        <v>2049</v>
      </c>
      <c r="E106" s="20" t="s">
        <v>1639</v>
      </c>
      <c r="F106" s="21" t="s">
        <v>387</v>
      </c>
      <c r="G106" s="22" t="s">
        <v>2050</v>
      </c>
      <c r="H106" s="20" t="s">
        <v>2051</v>
      </c>
      <c r="I106" s="20" t="s">
        <v>2052</v>
      </c>
      <c r="J106" s="22" t="s">
        <v>2053</v>
      </c>
      <c r="K106" s="28" t="s">
        <v>2054</v>
      </c>
      <c r="L106" s="28" t="s">
        <v>2055</v>
      </c>
      <c r="M106" s="20" t="s">
        <v>2056</v>
      </c>
      <c r="N106" s="20"/>
      <c r="O106" s="22" t="s">
        <v>2057</v>
      </c>
      <c r="P106" s="20" t="s">
        <v>2058</v>
      </c>
      <c r="Q106" s="22" t="s">
        <v>2059</v>
      </c>
      <c r="R106" s="28" t="s">
        <v>2060</v>
      </c>
      <c r="S106" s="20" t="s">
        <v>2056</v>
      </c>
      <c r="T106" s="20" t="s">
        <v>2061</v>
      </c>
      <c r="U106" s="22" t="s">
        <v>2062</v>
      </c>
      <c r="V106" s="20" t="s">
        <v>2063</v>
      </c>
      <c r="W106" s="22" t="s">
        <v>2064</v>
      </c>
      <c r="X106" s="28" t="s">
        <v>2065</v>
      </c>
      <c r="Y106" s="20" t="s">
        <v>2056</v>
      </c>
      <c r="Z106" s="20"/>
      <c r="AA106" s="26">
        <v>5</v>
      </c>
      <c r="AB106" s="42" t="str">
        <f t="shared" si="10"/>
        <v>年間</v>
      </c>
      <c r="AC106" s="40"/>
      <c r="AD106" s="20">
        <v>1</v>
      </c>
      <c r="AE106" s="22">
        <v>159600</v>
      </c>
      <c r="AF106" s="23">
        <f t="shared" si="11"/>
        <v>159600</v>
      </c>
      <c r="AG106" s="24">
        <v>44185</v>
      </c>
      <c r="AH106" s="36">
        <v>44197</v>
      </c>
      <c r="AI106" s="25" t="str">
        <f t="shared" si="12"/>
        <v>～</v>
      </c>
      <c r="AJ106" s="37">
        <f t="shared" si="13"/>
        <v>46022</v>
      </c>
      <c r="AK106" s="20" t="s">
        <v>2069</v>
      </c>
      <c r="AL106" s="20" t="s">
        <v>2070</v>
      </c>
      <c r="AM106" s="27">
        <v>44197</v>
      </c>
      <c r="AN106" s="20"/>
      <c r="AO106" s="27">
        <v>44183</v>
      </c>
      <c r="AP106" s="22" t="s">
        <v>2068</v>
      </c>
      <c r="AQ106" s="39" t="str">
        <f t="shared" si="14"/>
        <v/>
      </c>
    </row>
    <row r="107" spans="2:43" ht="24.75" hidden="1" customHeight="1" x14ac:dyDescent="0.2">
      <c r="B107" s="20" t="s">
        <v>2047</v>
      </c>
      <c r="C107" s="21" t="s">
        <v>2048</v>
      </c>
      <c r="D107" s="20" t="s">
        <v>2049</v>
      </c>
      <c r="E107" s="20" t="s">
        <v>1639</v>
      </c>
      <c r="F107" s="21" t="s">
        <v>387</v>
      </c>
      <c r="G107" s="22" t="s">
        <v>2050</v>
      </c>
      <c r="H107" s="20" t="s">
        <v>2051</v>
      </c>
      <c r="I107" s="20" t="s">
        <v>2052</v>
      </c>
      <c r="J107" s="22" t="s">
        <v>2053</v>
      </c>
      <c r="K107" s="28" t="s">
        <v>2054</v>
      </c>
      <c r="L107" s="28" t="s">
        <v>2055</v>
      </c>
      <c r="M107" s="20" t="s">
        <v>2056</v>
      </c>
      <c r="N107" s="20"/>
      <c r="O107" s="22" t="s">
        <v>2057</v>
      </c>
      <c r="P107" s="20" t="s">
        <v>2058</v>
      </c>
      <c r="Q107" s="22" t="s">
        <v>2059</v>
      </c>
      <c r="R107" s="28" t="s">
        <v>2060</v>
      </c>
      <c r="S107" s="20" t="s">
        <v>2056</v>
      </c>
      <c r="T107" s="20" t="s">
        <v>2061</v>
      </c>
      <c r="U107" s="22" t="s">
        <v>2062</v>
      </c>
      <c r="V107" s="20" t="s">
        <v>2063</v>
      </c>
      <c r="W107" s="22" t="s">
        <v>2064</v>
      </c>
      <c r="X107" s="28" t="s">
        <v>2065</v>
      </c>
      <c r="Y107" s="20" t="s">
        <v>2056</v>
      </c>
      <c r="Z107" s="20"/>
      <c r="AA107" s="26">
        <v>5</v>
      </c>
      <c r="AB107" s="42" t="str">
        <f t="shared" si="10"/>
        <v>年間</v>
      </c>
      <c r="AC107" s="40"/>
      <c r="AD107" s="20">
        <v>1</v>
      </c>
      <c r="AE107" s="22">
        <v>159600</v>
      </c>
      <c r="AF107" s="23">
        <f t="shared" si="11"/>
        <v>159600</v>
      </c>
      <c r="AG107" s="24">
        <v>44185</v>
      </c>
      <c r="AH107" s="36">
        <v>44197</v>
      </c>
      <c r="AI107" s="25" t="str">
        <f t="shared" si="12"/>
        <v>～</v>
      </c>
      <c r="AJ107" s="37">
        <f t="shared" si="13"/>
        <v>46022</v>
      </c>
      <c r="AK107" s="20" t="s">
        <v>2066</v>
      </c>
      <c r="AL107" s="20" t="s">
        <v>2071</v>
      </c>
      <c r="AM107" s="27">
        <v>44197</v>
      </c>
      <c r="AN107" s="20"/>
      <c r="AO107" s="27">
        <v>44183</v>
      </c>
      <c r="AP107" s="22" t="s">
        <v>2068</v>
      </c>
      <c r="AQ107" s="39" t="str">
        <f t="shared" si="14"/>
        <v/>
      </c>
    </row>
    <row r="108" spans="2:43" ht="24.75" hidden="1" customHeight="1" x14ac:dyDescent="0.2">
      <c r="B108" s="20" t="s">
        <v>2047</v>
      </c>
      <c r="C108" s="21" t="s">
        <v>2048</v>
      </c>
      <c r="D108" s="20" t="s">
        <v>2049</v>
      </c>
      <c r="E108" s="20" t="s">
        <v>1639</v>
      </c>
      <c r="F108" s="21" t="s">
        <v>387</v>
      </c>
      <c r="G108" s="22" t="s">
        <v>2050</v>
      </c>
      <c r="H108" s="20" t="s">
        <v>2051</v>
      </c>
      <c r="I108" s="20" t="s">
        <v>2052</v>
      </c>
      <c r="J108" s="22" t="s">
        <v>2053</v>
      </c>
      <c r="K108" s="28" t="s">
        <v>2054</v>
      </c>
      <c r="L108" s="28" t="s">
        <v>2055</v>
      </c>
      <c r="M108" s="20" t="s">
        <v>2056</v>
      </c>
      <c r="N108" s="20"/>
      <c r="O108" s="22" t="s">
        <v>2057</v>
      </c>
      <c r="P108" s="20" t="s">
        <v>2058</v>
      </c>
      <c r="Q108" s="22" t="s">
        <v>2059</v>
      </c>
      <c r="R108" s="28" t="s">
        <v>2060</v>
      </c>
      <c r="S108" s="20" t="s">
        <v>2056</v>
      </c>
      <c r="T108" s="20" t="s">
        <v>2061</v>
      </c>
      <c r="U108" s="22" t="s">
        <v>2062</v>
      </c>
      <c r="V108" s="20" t="s">
        <v>2063</v>
      </c>
      <c r="W108" s="22" t="s">
        <v>2064</v>
      </c>
      <c r="X108" s="28" t="s">
        <v>2065</v>
      </c>
      <c r="Y108" s="20" t="s">
        <v>2056</v>
      </c>
      <c r="Z108" s="20"/>
      <c r="AA108" s="26">
        <v>5</v>
      </c>
      <c r="AB108" s="42" t="str">
        <f t="shared" si="10"/>
        <v>年間</v>
      </c>
      <c r="AC108" s="40"/>
      <c r="AD108" s="20">
        <v>1</v>
      </c>
      <c r="AE108" s="22">
        <v>234000</v>
      </c>
      <c r="AF108" s="23">
        <f t="shared" si="11"/>
        <v>234000</v>
      </c>
      <c r="AG108" s="24">
        <v>44185</v>
      </c>
      <c r="AH108" s="36">
        <v>44197</v>
      </c>
      <c r="AI108" s="25" t="str">
        <f t="shared" si="12"/>
        <v>～</v>
      </c>
      <c r="AJ108" s="37">
        <f t="shared" si="13"/>
        <v>46022</v>
      </c>
      <c r="AK108" s="20" t="s">
        <v>1122</v>
      </c>
      <c r="AL108" s="20" t="s">
        <v>2072</v>
      </c>
      <c r="AM108" s="27">
        <v>44197</v>
      </c>
      <c r="AN108" s="20" t="s">
        <v>57</v>
      </c>
      <c r="AO108" s="27">
        <v>44183</v>
      </c>
      <c r="AP108" s="22" t="s">
        <v>2068</v>
      </c>
      <c r="AQ108" s="39">
        <f t="shared" si="14"/>
        <v>45108</v>
      </c>
    </row>
    <row r="109" spans="2:43" ht="24.75" hidden="1" customHeight="1" x14ac:dyDescent="0.2">
      <c r="B109" s="20" t="s">
        <v>2047</v>
      </c>
      <c r="C109" s="21" t="s">
        <v>2048</v>
      </c>
      <c r="D109" s="20" t="s">
        <v>2049</v>
      </c>
      <c r="E109" s="20" t="s">
        <v>1639</v>
      </c>
      <c r="F109" s="21" t="s">
        <v>387</v>
      </c>
      <c r="G109" s="22" t="s">
        <v>2073</v>
      </c>
      <c r="H109" s="20" t="s">
        <v>2051</v>
      </c>
      <c r="I109" s="20" t="s">
        <v>1219</v>
      </c>
      <c r="J109" s="22" t="s">
        <v>2074</v>
      </c>
      <c r="K109" s="28" t="s">
        <v>2054</v>
      </c>
      <c r="L109" s="28" t="s">
        <v>2055</v>
      </c>
      <c r="M109" s="20" t="s">
        <v>2056</v>
      </c>
      <c r="N109" s="20"/>
      <c r="O109" s="22" t="s">
        <v>2057</v>
      </c>
      <c r="P109" s="20" t="s">
        <v>2058</v>
      </c>
      <c r="Q109" s="22" t="s">
        <v>2059</v>
      </c>
      <c r="R109" s="28" t="s">
        <v>2060</v>
      </c>
      <c r="S109" s="20" t="s">
        <v>2056</v>
      </c>
      <c r="T109" s="20" t="s">
        <v>2061</v>
      </c>
      <c r="U109" s="22" t="s">
        <v>2062</v>
      </c>
      <c r="V109" s="20" t="s">
        <v>2063</v>
      </c>
      <c r="W109" s="22" t="s">
        <v>2064</v>
      </c>
      <c r="X109" s="28" t="s">
        <v>2065</v>
      </c>
      <c r="Y109" s="20" t="s">
        <v>2056</v>
      </c>
      <c r="Z109" s="20"/>
      <c r="AA109" s="26">
        <v>5</v>
      </c>
      <c r="AB109" s="42" t="str">
        <f t="shared" si="10"/>
        <v>年間</v>
      </c>
      <c r="AC109" s="40"/>
      <c r="AD109" s="20">
        <v>1</v>
      </c>
      <c r="AE109" s="22">
        <v>159600</v>
      </c>
      <c r="AF109" s="23">
        <f t="shared" si="11"/>
        <v>159600</v>
      </c>
      <c r="AG109" s="24">
        <v>44185</v>
      </c>
      <c r="AH109" s="36">
        <v>44197</v>
      </c>
      <c r="AI109" s="25" t="str">
        <f t="shared" si="12"/>
        <v>～</v>
      </c>
      <c r="AJ109" s="37">
        <f t="shared" si="13"/>
        <v>46022</v>
      </c>
      <c r="AK109" s="20" t="s">
        <v>2069</v>
      </c>
      <c r="AL109" s="20" t="s">
        <v>2075</v>
      </c>
      <c r="AM109" s="27">
        <v>44197</v>
      </c>
      <c r="AN109" s="20"/>
      <c r="AO109" s="27">
        <v>44183</v>
      </c>
      <c r="AP109" s="22" t="s">
        <v>2068</v>
      </c>
      <c r="AQ109" s="39" t="str">
        <f t="shared" si="14"/>
        <v/>
      </c>
    </row>
    <row r="110" spans="2:43" ht="24.75" hidden="1" customHeight="1" x14ac:dyDescent="0.2">
      <c r="B110" s="20" t="s">
        <v>2047</v>
      </c>
      <c r="C110" s="21" t="s">
        <v>2048</v>
      </c>
      <c r="D110" s="20" t="s">
        <v>2049</v>
      </c>
      <c r="E110" s="20" t="s">
        <v>1639</v>
      </c>
      <c r="F110" s="21" t="s">
        <v>387</v>
      </c>
      <c r="G110" s="22" t="s">
        <v>2073</v>
      </c>
      <c r="H110" s="20" t="s">
        <v>2051</v>
      </c>
      <c r="I110" s="20" t="s">
        <v>1219</v>
      </c>
      <c r="J110" s="22" t="s">
        <v>2074</v>
      </c>
      <c r="K110" s="28" t="s">
        <v>2054</v>
      </c>
      <c r="L110" s="28" t="s">
        <v>2055</v>
      </c>
      <c r="M110" s="20" t="s">
        <v>2056</v>
      </c>
      <c r="N110" s="20"/>
      <c r="O110" s="22" t="s">
        <v>2057</v>
      </c>
      <c r="P110" s="20" t="s">
        <v>2058</v>
      </c>
      <c r="Q110" s="22" t="s">
        <v>2059</v>
      </c>
      <c r="R110" s="28" t="s">
        <v>2060</v>
      </c>
      <c r="S110" s="20" t="s">
        <v>2056</v>
      </c>
      <c r="T110" s="20" t="s">
        <v>2061</v>
      </c>
      <c r="U110" s="22" t="s">
        <v>2062</v>
      </c>
      <c r="V110" s="20" t="s">
        <v>2063</v>
      </c>
      <c r="W110" s="22" t="s">
        <v>2064</v>
      </c>
      <c r="X110" s="28" t="s">
        <v>2065</v>
      </c>
      <c r="Y110" s="20" t="s">
        <v>2056</v>
      </c>
      <c r="Z110" s="20"/>
      <c r="AA110" s="26">
        <v>5</v>
      </c>
      <c r="AB110" s="42" t="str">
        <f t="shared" si="10"/>
        <v>年間</v>
      </c>
      <c r="AC110" s="40"/>
      <c r="AD110" s="20">
        <v>1</v>
      </c>
      <c r="AE110" s="22">
        <v>159600</v>
      </c>
      <c r="AF110" s="23">
        <f t="shared" si="11"/>
        <v>159600</v>
      </c>
      <c r="AG110" s="24">
        <v>44185</v>
      </c>
      <c r="AH110" s="36">
        <v>44197</v>
      </c>
      <c r="AI110" s="25" t="str">
        <f t="shared" si="12"/>
        <v>～</v>
      </c>
      <c r="AJ110" s="37">
        <f t="shared" si="13"/>
        <v>46022</v>
      </c>
      <c r="AK110" s="20" t="s">
        <v>2066</v>
      </c>
      <c r="AL110" s="20" t="s">
        <v>2076</v>
      </c>
      <c r="AM110" s="27">
        <v>44197</v>
      </c>
      <c r="AN110" s="20"/>
      <c r="AO110" s="27">
        <v>44183</v>
      </c>
      <c r="AP110" s="22" t="s">
        <v>2068</v>
      </c>
      <c r="AQ110" s="39" t="str">
        <f t="shared" si="14"/>
        <v/>
      </c>
    </row>
    <row r="111" spans="2:43" ht="24.75" hidden="1" customHeight="1" x14ac:dyDescent="0.2">
      <c r="B111" s="20" t="s">
        <v>2047</v>
      </c>
      <c r="C111" s="21" t="s">
        <v>2048</v>
      </c>
      <c r="D111" s="20" t="s">
        <v>2049</v>
      </c>
      <c r="E111" s="20" t="s">
        <v>1639</v>
      </c>
      <c r="F111" s="21" t="s">
        <v>387</v>
      </c>
      <c r="G111" s="22" t="s">
        <v>2073</v>
      </c>
      <c r="H111" s="20" t="s">
        <v>2051</v>
      </c>
      <c r="I111" s="20" t="s">
        <v>1219</v>
      </c>
      <c r="J111" s="22" t="s">
        <v>2074</v>
      </c>
      <c r="K111" s="28" t="s">
        <v>2054</v>
      </c>
      <c r="L111" s="28" t="s">
        <v>2055</v>
      </c>
      <c r="M111" s="20" t="s">
        <v>2056</v>
      </c>
      <c r="N111" s="20"/>
      <c r="O111" s="22" t="s">
        <v>2057</v>
      </c>
      <c r="P111" s="20" t="s">
        <v>2058</v>
      </c>
      <c r="Q111" s="22" t="s">
        <v>2059</v>
      </c>
      <c r="R111" s="28" t="s">
        <v>2060</v>
      </c>
      <c r="S111" s="20" t="s">
        <v>2056</v>
      </c>
      <c r="T111" s="20" t="s">
        <v>2061</v>
      </c>
      <c r="U111" s="22" t="s">
        <v>2062</v>
      </c>
      <c r="V111" s="20" t="s">
        <v>2063</v>
      </c>
      <c r="W111" s="22" t="s">
        <v>2064</v>
      </c>
      <c r="X111" s="28" t="s">
        <v>2065</v>
      </c>
      <c r="Y111" s="20" t="s">
        <v>2056</v>
      </c>
      <c r="Z111" s="20"/>
      <c r="AA111" s="26">
        <v>5</v>
      </c>
      <c r="AB111" s="42" t="str">
        <f t="shared" si="10"/>
        <v>年間</v>
      </c>
      <c r="AC111" s="40"/>
      <c r="AD111" s="20">
        <v>1</v>
      </c>
      <c r="AE111" s="22">
        <v>159600</v>
      </c>
      <c r="AF111" s="23">
        <f t="shared" si="11"/>
        <v>159600</v>
      </c>
      <c r="AG111" s="24">
        <v>44185</v>
      </c>
      <c r="AH111" s="36">
        <v>44197</v>
      </c>
      <c r="AI111" s="25" t="str">
        <f t="shared" si="12"/>
        <v>～</v>
      </c>
      <c r="AJ111" s="37">
        <f t="shared" si="13"/>
        <v>46022</v>
      </c>
      <c r="AK111" s="20" t="s">
        <v>2066</v>
      </c>
      <c r="AL111" s="20" t="s">
        <v>2077</v>
      </c>
      <c r="AM111" s="27">
        <v>44197</v>
      </c>
      <c r="AN111" s="20"/>
      <c r="AO111" s="27">
        <v>44183</v>
      </c>
      <c r="AP111" s="22" t="s">
        <v>2068</v>
      </c>
      <c r="AQ111" s="39" t="str">
        <f t="shared" si="14"/>
        <v/>
      </c>
    </row>
    <row r="112" spans="2:43" ht="24.75" hidden="1" customHeight="1" x14ac:dyDescent="0.2">
      <c r="B112" s="20" t="s">
        <v>2047</v>
      </c>
      <c r="C112" s="21" t="s">
        <v>2048</v>
      </c>
      <c r="D112" s="20" t="s">
        <v>2049</v>
      </c>
      <c r="E112" s="20" t="s">
        <v>1639</v>
      </c>
      <c r="F112" s="21" t="s">
        <v>387</v>
      </c>
      <c r="G112" s="22" t="s">
        <v>2078</v>
      </c>
      <c r="H112" s="20" t="s">
        <v>2051</v>
      </c>
      <c r="I112" s="20" t="s">
        <v>1219</v>
      </c>
      <c r="J112" s="22" t="s">
        <v>2074</v>
      </c>
      <c r="K112" s="28" t="s">
        <v>2054</v>
      </c>
      <c r="L112" s="28" t="s">
        <v>2055</v>
      </c>
      <c r="M112" s="20" t="s">
        <v>2056</v>
      </c>
      <c r="N112" s="20"/>
      <c r="O112" s="22" t="s">
        <v>2057</v>
      </c>
      <c r="P112" s="20" t="s">
        <v>2058</v>
      </c>
      <c r="Q112" s="22" t="s">
        <v>2059</v>
      </c>
      <c r="R112" s="28" t="s">
        <v>2060</v>
      </c>
      <c r="S112" s="20" t="s">
        <v>2056</v>
      </c>
      <c r="T112" s="20" t="s">
        <v>2061</v>
      </c>
      <c r="U112" s="22" t="s">
        <v>2062</v>
      </c>
      <c r="V112" s="20" t="s">
        <v>2063</v>
      </c>
      <c r="W112" s="22" t="s">
        <v>2064</v>
      </c>
      <c r="X112" s="28" t="s">
        <v>2065</v>
      </c>
      <c r="Y112" s="20" t="s">
        <v>2056</v>
      </c>
      <c r="Z112" s="20"/>
      <c r="AA112" s="26">
        <v>5</v>
      </c>
      <c r="AB112" s="42" t="str">
        <f t="shared" si="10"/>
        <v>年間</v>
      </c>
      <c r="AC112" s="40"/>
      <c r="AD112" s="20">
        <v>1</v>
      </c>
      <c r="AE112" s="22">
        <v>234000</v>
      </c>
      <c r="AF112" s="23">
        <f t="shared" si="11"/>
        <v>234000</v>
      </c>
      <c r="AG112" s="24">
        <v>44185</v>
      </c>
      <c r="AH112" s="36">
        <v>44197</v>
      </c>
      <c r="AI112" s="25" t="str">
        <f t="shared" si="12"/>
        <v>～</v>
      </c>
      <c r="AJ112" s="37">
        <f t="shared" si="13"/>
        <v>46022</v>
      </c>
      <c r="AK112" s="20" t="s">
        <v>1124</v>
      </c>
      <c r="AL112" s="20" t="s">
        <v>2079</v>
      </c>
      <c r="AM112" s="27">
        <v>44197</v>
      </c>
      <c r="AN112" s="20" t="s">
        <v>57</v>
      </c>
      <c r="AO112" s="27">
        <v>44183</v>
      </c>
      <c r="AP112" s="22" t="s">
        <v>2068</v>
      </c>
      <c r="AQ112" s="39">
        <f t="shared" si="14"/>
        <v>45108</v>
      </c>
    </row>
    <row r="113" spans="2:43" ht="24" hidden="1" customHeight="1" x14ac:dyDescent="0.2">
      <c r="B113" s="20" t="s">
        <v>2085</v>
      </c>
      <c r="C113" s="21" t="s">
        <v>1711</v>
      </c>
      <c r="D113" s="20" t="s">
        <v>421</v>
      </c>
      <c r="E113" s="20" t="s">
        <v>1639</v>
      </c>
      <c r="F113" s="21" t="s">
        <v>387</v>
      </c>
      <c r="G113" s="22" t="s">
        <v>2086</v>
      </c>
      <c r="H113" s="20" t="s">
        <v>2087</v>
      </c>
      <c r="I113" s="20" t="s">
        <v>392</v>
      </c>
      <c r="J113" s="22" t="s">
        <v>2088</v>
      </c>
      <c r="K113" s="28" t="s">
        <v>2089</v>
      </c>
      <c r="L113" s="28" t="s">
        <v>2090</v>
      </c>
      <c r="M113" s="20" t="s">
        <v>2091</v>
      </c>
      <c r="N113" s="20"/>
      <c r="O113" s="22" t="s">
        <v>1678</v>
      </c>
      <c r="P113" s="20" t="s">
        <v>1224</v>
      </c>
      <c r="Q113" s="22" t="s">
        <v>2092</v>
      </c>
      <c r="R113" s="28" t="s">
        <v>2093</v>
      </c>
      <c r="S113" s="20" t="s">
        <v>2094</v>
      </c>
      <c r="T113" s="20" t="s">
        <v>2095</v>
      </c>
      <c r="U113" s="22" t="s">
        <v>2086</v>
      </c>
      <c r="V113" s="20" t="s">
        <v>2087</v>
      </c>
      <c r="W113" s="22" t="s">
        <v>2096</v>
      </c>
      <c r="X113" s="28" t="s">
        <v>2089</v>
      </c>
      <c r="Y113" s="20" t="s">
        <v>2097</v>
      </c>
      <c r="Z113" s="20"/>
      <c r="AA113" s="26">
        <v>5</v>
      </c>
      <c r="AB113" s="42" t="str">
        <f t="shared" si="10"/>
        <v>年間</v>
      </c>
      <c r="AC113" s="40"/>
      <c r="AD113" s="20">
        <v>1</v>
      </c>
      <c r="AE113" s="22">
        <v>25920</v>
      </c>
      <c r="AF113" s="23">
        <f t="shared" si="11"/>
        <v>25920</v>
      </c>
      <c r="AG113" s="24">
        <v>44248</v>
      </c>
      <c r="AH113" s="36">
        <v>44228</v>
      </c>
      <c r="AI113" s="25" t="str">
        <f t="shared" si="12"/>
        <v>～</v>
      </c>
      <c r="AJ113" s="37">
        <f t="shared" si="13"/>
        <v>46053</v>
      </c>
      <c r="AK113" s="20" t="s">
        <v>1706</v>
      </c>
      <c r="AL113" s="20" t="s">
        <v>2098</v>
      </c>
      <c r="AM113" s="27">
        <v>44228</v>
      </c>
      <c r="AN113" s="20"/>
      <c r="AO113" s="27">
        <v>44229</v>
      </c>
      <c r="AP113" s="22" t="s">
        <v>2099</v>
      </c>
      <c r="AQ113" s="39" t="str">
        <f t="shared" si="14"/>
        <v/>
      </c>
    </row>
    <row r="114" spans="2:43" ht="24" hidden="1" customHeight="1" x14ac:dyDescent="0.2">
      <c r="B114" s="20" t="s">
        <v>2085</v>
      </c>
      <c r="C114" s="21" t="s">
        <v>1711</v>
      </c>
      <c r="D114" s="20" t="s">
        <v>421</v>
      </c>
      <c r="E114" s="20" t="s">
        <v>1639</v>
      </c>
      <c r="F114" s="21" t="s">
        <v>387</v>
      </c>
      <c r="G114" s="22" t="s">
        <v>2086</v>
      </c>
      <c r="H114" s="20" t="s">
        <v>2087</v>
      </c>
      <c r="I114" s="20" t="s">
        <v>392</v>
      </c>
      <c r="J114" s="22" t="s">
        <v>2088</v>
      </c>
      <c r="K114" s="28" t="s">
        <v>2089</v>
      </c>
      <c r="L114" s="28" t="s">
        <v>2090</v>
      </c>
      <c r="M114" s="20" t="s">
        <v>2091</v>
      </c>
      <c r="N114" s="20"/>
      <c r="O114" s="22" t="s">
        <v>1678</v>
      </c>
      <c r="P114" s="20" t="s">
        <v>1224</v>
      </c>
      <c r="Q114" s="22" t="s">
        <v>2092</v>
      </c>
      <c r="R114" s="28" t="s">
        <v>2093</v>
      </c>
      <c r="S114" s="20" t="s">
        <v>2094</v>
      </c>
      <c r="T114" s="20" t="s">
        <v>2095</v>
      </c>
      <c r="U114" s="22" t="s">
        <v>2086</v>
      </c>
      <c r="V114" s="20" t="s">
        <v>2087</v>
      </c>
      <c r="W114" s="22" t="s">
        <v>2096</v>
      </c>
      <c r="X114" s="28" t="s">
        <v>2089</v>
      </c>
      <c r="Y114" s="20" t="s">
        <v>2097</v>
      </c>
      <c r="Z114" s="20"/>
      <c r="AA114" s="26">
        <v>5</v>
      </c>
      <c r="AB114" s="42" t="str">
        <f t="shared" si="10"/>
        <v>年間</v>
      </c>
      <c r="AC114" s="40"/>
      <c r="AD114" s="20">
        <v>1</v>
      </c>
      <c r="AE114" s="22">
        <v>25920</v>
      </c>
      <c r="AF114" s="23">
        <f t="shared" si="11"/>
        <v>25920</v>
      </c>
      <c r="AG114" s="24">
        <v>44248</v>
      </c>
      <c r="AH114" s="36">
        <v>44228</v>
      </c>
      <c r="AI114" s="25" t="str">
        <f t="shared" si="12"/>
        <v>～</v>
      </c>
      <c r="AJ114" s="37">
        <f t="shared" si="13"/>
        <v>46053</v>
      </c>
      <c r="AK114" s="20" t="s">
        <v>1706</v>
      </c>
      <c r="AL114" s="20" t="s">
        <v>2100</v>
      </c>
      <c r="AM114" s="27">
        <v>44228</v>
      </c>
      <c r="AN114" s="20"/>
      <c r="AO114" s="27">
        <v>44229</v>
      </c>
      <c r="AP114" s="22" t="s">
        <v>2099</v>
      </c>
      <c r="AQ114" s="39" t="str">
        <f t="shared" si="14"/>
        <v/>
      </c>
    </row>
    <row r="115" spans="2:43" ht="24" hidden="1" customHeight="1" x14ac:dyDescent="0.2">
      <c r="B115" s="20" t="s">
        <v>2085</v>
      </c>
      <c r="C115" s="21" t="s">
        <v>1711</v>
      </c>
      <c r="D115" s="20" t="s">
        <v>421</v>
      </c>
      <c r="E115" s="20" t="s">
        <v>1639</v>
      </c>
      <c r="F115" s="21" t="s">
        <v>387</v>
      </c>
      <c r="G115" s="22" t="s">
        <v>2086</v>
      </c>
      <c r="H115" s="20" t="s">
        <v>2087</v>
      </c>
      <c r="I115" s="20" t="s">
        <v>392</v>
      </c>
      <c r="J115" s="22" t="s">
        <v>2088</v>
      </c>
      <c r="K115" s="28" t="s">
        <v>2089</v>
      </c>
      <c r="L115" s="28" t="s">
        <v>2090</v>
      </c>
      <c r="M115" s="20" t="s">
        <v>2091</v>
      </c>
      <c r="N115" s="20"/>
      <c r="O115" s="22" t="s">
        <v>1678</v>
      </c>
      <c r="P115" s="20" t="s">
        <v>1224</v>
      </c>
      <c r="Q115" s="22" t="s">
        <v>2092</v>
      </c>
      <c r="R115" s="28" t="s">
        <v>2093</v>
      </c>
      <c r="S115" s="20" t="s">
        <v>2094</v>
      </c>
      <c r="T115" s="20" t="s">
        <v>2095</v>
      </c>
      <c r="U115" s="22" t="s">
        <v>2086</v>
      </c>
      <c r="V115" s="20" t="s">
        <v>2087</v>
      </c>
      <c r="W115" s="22" t="s">
        <v>2096</v>
      </c>
      <c r="X115" s="28" t="s">
        <v>2089</v>
      </c>
      <c r="Y115" s="20" t="s">
        <v>2097</v>
      </c>
      <c r="Z115" s="20"/>
      <c r="AA115" s="26">
        <v>5</v>
      </c>
      <c r="AB115" s="42" t="str">
        <f t="shared" si="10"/>
        <v>年間</v>
      </c>
      <c r="AC115" s="40"/>
      <c r="AD115" s="20">
        <v>1</v>
      </c>
      <c r="AE115" s="22">
        <v>25920</v>
      </c>
      <c r="AF115" s="23">
        <f t="shared" si="11"/>
        <v>25920</v>
      </c>
      <c r="AG115" s="24">
        <v>44248</v>
      </c>
      <c r="AH115" s="36">
        <v>44228</v>
      </c>
      <c r="AI115" s="25" t="str">
        <f t="shared" si="12"/>
        <v>～</v>
      </c>
      <c r="AJ115" s="37">
        <f t="shared" si="13"/>
        <v>46053</v>
      </c>
      <c r="AK115" s="20" t="s">
        <v>1703</v>
      </c>
      <c r="AL115" s="20" t="s">
        <v>2101</v>
      </c>
      <c r="AM115" s="27">
        <v>44228</v>
      </c>
      <c r="AN115" s="20"/>
      <c r="AO115" s="27">
        <v>44229</v>
      </c>
      <c r="AP115" s="22" t="s">
        <v>2099</v>
      </c>
      <c r="AQ115" s="39" t="str">
        <f t="shared" si="14"/>
        <v/>
      </c>
    </row>
    <row r="116" spans="2:43" ht="24" hidden="1" customHeight="1" x14ac:dyDescent="0.2">
      <c r="B116" s="20" t="s">
        <v>2085</v>
      </c>
      <c r="C116" s="21" t="s">
        <v>1711</v>
      </c>
      <c r="D116" s="20" t="s">
        <v>421</v>
      </c>
      <c r="E116" s="20" t="s">
        <v>1639</v>
      </c>
      <c r="F116" s="21" t="s">
        <v>387</v>
      </c>
      <c r="G116" s="22" t="s">
        <v>2086</v>
      </c>
      <c r="H116" s="20" t="s">
        <v>2087</v>
      </c>
      <c r="I116" s="20" t="s">
        <v>392</v>
      </c>
      <c r="J116" s="22" t="s">
        <v>2088</v>
      </c>
      <c r="K116" s="28" t="s">
        <v>2089</v>
      </c>
      <c r="L116" s="28" t="s">
        <v>2090</v>
      </c>
      <c r="M116" s="20" t="s">
        <v>2091</v>
      </c>
      <c r="N116" s="20"/>
      <c r="O116" s="22" t="s">
        <v>1678</v>
      </c>
      <c r="P116" s="20" t="s">
        <v>1224</v>
      </c>
      <c r="Q116" s="22" t="s">
        <v>2092</v>
      </c>
      <c r="R116" s="28" t="s">
        <v>2093</v>
      </c>
      <c r="S116" s="20" t="s">
        <v>2094</v>
      </c>
      <c r="T116" s="20" t="s">
        <v>2095</v>
      </c>
      <c r="U116" s="22" t="s">
        <v>2086</v>
      </c>
      <c r="V116" s="20" t="s">
        <v>2087</v>
      </c>
      <c r="W116" s="22" t="s">
        <v>2096</v>
      </c>
      <c r="X116" s="28" t="s">
        <v>2089</v>
      </c>
      <c r="Y116" s="20" t="s">
        <v>2097</v>
      </c>
      <c r="Z116" s="20"/>
      <c r="AA116" s="26">
        <v>5</v>
      </c>
      <c r="AB116" s="42" t="str">
        <f t="shared" si="10"/>
        <v>年間</v>
      </c>
      <c r="AC116" s="40"/>
      <c r="AD116" s="20">
        <v>1</v>
      </c>
      <c r="AE116" s="22">
        <v>96600</v>
      </c>
      <c r="AF116" s="23">
        <f t="shared" si="11"/>
        <v>96600</v>
      </c>
      <c r="AG116" s="24">
        <v>44248</v>
      </c>
      <c r="AH116" s="36">
        <v>44228</v>
      </c>
      <c r="AI116" s="25" t="str">
        <f t="shared" si="12"/>
        <v>～</v>
      </c>
      <c r="AJ116" s="37">
        <f t="shared" si="13"/>
        <v>46053</v>
      </c>
      <c r="AK116" s="20" t="s">
        <v>1594</v>
      </c>
      <c r="AL116" s="20" t="s">
        <v>2102</v>
      </c>
      <c r="AM116" s="27">
        <v>44228</v>
      </c>
      <c r="AN116" s="20" t="s">
        <v>57</v>
      </c>
      <c r="AO116" s="27">
        <v>44229</v>
      </c>
      <c r="AP116" s="22" t="s">
        <v>2099</v>
      </c>
      <c r="AQ116" s="39">
        <f t="shared" si="14"/>
        <v>45139</v>
      </c>
    </row>
    <row r="117" spans="2:43" ht="24" hidden="1" customHeight="1" x14ac:dyDescent="0.2">
      <c r="B117" s="20" t="s">
        <v>2105</v>
      </c>
      <c r="C117" s="21" t="s">
        <v>1711</v>
      </c>
      <c r="D117" s="20" t="s">
        <v>421</v>
      </c>
      <c r="E117" s="20" t="s">
        <v>1639</v>
      </c>
      <c r="F117" s="21" t="s">
        <v>165</v>
      </c>
      <c r="G117" s="22" t="s">
        <v>2106</v>
      </c>
      <c r="H117" s="20" t="s">
        <v>2107</v>
      </c>
      <c r="I117" s="20" t="s">
        <v>168</v>
      </c>
      <c r="J117" s="22" t="s">
        <v>2108</v>
      </c>
      <c r="K117" s="28" t="s">
        <v>2109</v>
      </c>
      <c r="L117" s="28" t="s">
        <v>2110</v>
      </c>
      <c r="M117" s="20" t="s">
        <v>2111</v>
      </c>
      <c r="N117" s="20"/>
      <c r="O117" s="22" t="s">
        <v>1678</v>
      </c>
      <c r="P117" s="20" t="s">
        <v>440</v>
      </c>
      <c r="Q117" s="22" t="s">
        <v>712</v>
      </c>
      <c r="R117" s="28" t="s">
        <v>2112</v>
      </c>
      <c r="S117" s="20" t="s">
        <v>446</v>
      </c>
      <c r="T117" s="20" t="s">
        <v>2113</v>
      </c>
      <c r="U117" s="22" t="s">
        <v>2106</v>
      </c>
      <c r="V117" s="20" t="s">
        <v>2107</v>
      </c>
      <c r="W117" s="22" t="s">
        <v>2114</v>
      </c>
      <c r="X117" s="28" t="s">
        <v>2109</v>
      </c>
      <c r="Y117" s="20" t="s">
        <v>2115</v>
      </c>
      <c r="Z117" s="20"/>
      <c r="AA117" s="26">
        <v>5</v>
      </c>
      <c r="AB117" s="42" t="str">
        <f t="shared" si="10"/>
        <v>年間</v>
      </c>
      <c r="AC117" s="40"/>
      <c r="AD117" s="20">
        <v>1</v>
      </c>
      <c r="AE117" s="22">
        <v>24000</v>
      </c>
      <c r="AF117" s="23">
        <f t="shared" si="11"/>
        <v>24000</v>
      </c>
      <c r="AG117" s="24">
        <v>44276</v>
      </c>
      <c r="AH117" s="36">
        <v>44281</v>
      </c>
      <c r="AI117" s="25" t="str">
        <f t="shared" si="12"/>
        <v>～</v>
      </c>
      <c r="AJ117" s="37">
        <f t="shared" si="13"/>
        <v>46106</v>
      </c>
      <c r="AK117" s="20" t="s">
        <v>1806</v>
      </c>
      <c r="AL117" s="20" t="s">
        <v>2116</v>
      </c>
      <c r="AM117" s="27">
        <v>44281</v>
      </c>
      <c r="AN117" s="20"/>
      <c r="AO117" s="27">
        <v>44277</v>
      </c>
      <c r="AP117" s="22" t="s">
        <v>2117</v>
      </c>
      <c r="AQ117" s="39" t="str">
        <f t="shared" si="14"/>
        <v/>
      </c>
    </row>
    <row r="118" spans="2:43" ht="24" hidden="1" customHeight="1" x14ac:dyDescent="0.2">
      <c r="B118" s="20" t="s">
        <v>2105</v>
      </c>
      <c r="C118" s="21" t="s">
        <v>1711</v>
      </c>
      <c r="D118" s="20" t="s">
        <v>421</v>
      </c>
      <c r="E118" s="20" t="s">
        <v>1639</v>
      </c>
      <c r="F118" s="21" t="s">
        <v>165</v>
      </c>
      <c r="G118" s="22" t="s">
        <v>2106</v>
      </c>
      <c r="H118" s="20" t="s">
        <v>2107</v>
      </c>
      <c r="I118" s="20" t="s">
        <v>168</v>
      </c>
      <c r="J118" s="22" t="s">
        <v>2108</v>
      </c>
      <c r="K118" s="28" t="s">
        <v>2109</v>
      </c>
      <c r="L118" s="28" t="s">
        <v>2110</v>
      </c>
      <c r="M118" s="20" t="s">
        <v>2111</v>
      </c>
      <c r="N118" s="20"/>
      <c r="O118" s="22" t="s">
        <v>1678</v>
      </c>
      <c r="P118" s="20" t="s">
        <v>440</v>
      </c>
      <c r="Q118" s="22" t="s">
        <v>712</v>
      </c>
      <c r="R118" s="28" t="s">
        <v>2112</v>
      </c>
      <c r="S118" s="20" t="s">
        <v>446</v>
      </c>
      <c r="T118" s="20" t="s">
        <v>2113</v>
      </c>
      <c r="U118" s="22" t="s">
        <v>2106</v>
      </c>
      <c r="V118" s="20" t="s">
        <v>2107</v>
      </c>
      <c r="W118" s="22" t="s">
        <v>2114</v>
      </c>
      <c r="X118" s="28" t="s">
        <v>2109</v>
      </c>
      <c r="Y118" s="20" t="s">
        <v>2115</v>
      </c>
      <c r="Z118" s="20"/>
      <c r="AA118" s="26">
        <v>5</v>
      </c>
      <c r="AB118" s="42" t="str">
        <f t="shared" si="10"/>
        <v>年間</v>
      </c>
      <c r="AC118" s="40"/>
      <c r="AD118" s="20">
        <v>1</v>
      </c>
      <c r="AE118" s="22">
        <v>24000</v>
      </c>
      <c r="AF118" s="23">
        <f t="shared" si="11"/>
        <v>24000</v>
      </c>
      <c r="AG118" s="24">
        <v>44276</v>
      </c>
      <c r="AH118" s="36">
        <v>44281</v>
      </c>
      <c r="AI118" s="25" t="str">
        <f t="shared" si="12"/>
        <v>～</v>
      </c>
      <c r="AJ118" s="37">
        <f t="shared" si="13"/>
        <v>46106</v>
      </c>
      <c r="AK118" s="20" t="s">
        <v>1812</v>
      </c>
      <c r="AL118" s="20" t="s">
        <v>2118</v>
      </c>
      <c r="AM118" s="27">
        <v>44281</v>
      </c>
      <c r="AN118" s="20"/>
      <c r="AO118" s="27">
        <v>44277</v>
      </c>
      <c r="AP118" s="22" t="s">
        <v>2117</v>
      </c>
      <c r="AQ118" s="39" t="str">
        <f t="shared" si="14"/>
        <v/>
      </c>
    </row>
    <row r="119" spans="2:43" ht="24" hidden="1" customHeight="1" x14ac:dyDescent="0.2">
      <c r="B119" s="20" t="s">
        <v>2105</v>
      </c>
      <c r="C119" s="21" t="s">
        <v>1711</v>
      </c>
      <c r="D119" s="20" t="s">
        <v>421</v>
      </c>
      <c r="E119" s="20" t="s">
        <v>1639</v>
      </c>
      <c r="F119" s="21" t="s">
        <v>165</v>
      </c>
      <c r="G119" s="22" t="s">
        <v>2106</v>
      </c>
      <c r="H119" s="20" t="s">
        <v>2107</v>
      </c>
      <c r="I119" s="20" t="s">
        <v>168</v>
      </c>
      <c r="J119" s="22" t="s">
        <v>2108</v>
      </c>
      <c r="K119" s="28" t="s">
        <v>2109</v>
      </c>
      <c r="L119" s="28" t="s">
        <v>2110</v>
      </c>
      <c r="M119" s="20" t="s">
        <v>2111</v>
      </c>
      <c r="N119" s="20"/>
      <c r="O119" s="22" t="s">
        <v>1678</v>
      </c>
      <c r="P119" s="20" t="s">
        <v>440</v>
      </c>
      <c r="Q119" s="22" t="s">
        <v>712</v>
      </c>
      <c r="R119" s="28" t="s">
        <v>2112</v>
      </c>
      <c r="S119" s="20" t="s">
        <v>446</v>
      </c>
      <c r="T119" s="20" t="s">
        <v>2113</v>
      </c>
      <c r="U119" s="22" t="s">
        <v>2106</v>
      </c>
      <c r="V119" s="20" t="s">
        <v>2107</v>
      </c>
      <c r="W119" s="22" t="s">
        <v>2114</v>
      </c>
      <c r="X119" s="28" t="s">
        <v>2109</v>
      </c>
      <c r="Y119" s="20" t="s">
        <v>2115</v>
      </c>
      <c r="Z119" s="20"/>
      <c r="AA119" s="26">
        <v>5</v>
      </c>
      <c r="AB119" s="42" t="str">
        <f t="shared" si="10"/>
        <v>年間</v>
      </c>
      <c r="AC119" s="40"/>
      <c r="AD119" s="20">
        <v>1</v>
      </c>
      <c r="AE119" s="22">
        <v>24000</v>
      </c>
      <c r="AF119" s="23">
        <f t="shared" si="11"/>
        <v>24000</v>
      </c>
      <c r="AG119" s="24">
        <v>44276</v>
      </c>
      <c r="AH119" s="36">
        <v>44281</v>
      </c>
      <c r="AI119" s="25" t="str">
        <f t="shared" si="12"/>
        <v>～</v>
      </c>
      <c r="AJ119" s="37">
        <f t="shared" si="13"/>
        <v>46106</v>
      </c>
      <c r="AK119" s="20" t="s">
        <v>1812</v>
      </c>
      <c r="AL119" s="20" t="s">
        <v>2119</v>
      </c>
      <c r="AM119" s="27">
        <v>44281</v>
      </c>
      <c r="AN119" s="20"/>
      <c r="AO119" s="27">
        <v>44277</v>
      </c>
      <c r="AP119" s="22" t="s">
        <v>2117</v>
      </c>
      <c r="AQ119" s="39" t="str">
        <f t="shared" si="14"/>
        <v/>
      </c>
    </row>
    <row r="120" spans="2:43" ht="24" hidden="1" customHeight="1" x14ac:dyDescent="0.2">
      <c r="B120" s="20" t="s">
        <v>2105</v>
      </c>
      <c r="C120" s="21" t="s">
        <v>1711</v>
      </c>
      <c r="D120" s="20" t="s">
        <v>421</v>
      </c>
      <c r="E120" s="20" t="s">
        <v>1639</v>
      </c>
      <c r="F120" s="21" t="s">
        <v>165</v>
      </c>
      <c r="G120" s="22" t="s">
        <v>2106</v>
      </c>
      <c r="H120" s="20" t="s">
        <v>2107</v>
      </c>
      <c r="I120" s="20" t="s">
        <v>168</v>
      </c>
      <c r="J120" s="22" t="s">
        <v>2108</v>
      </c>
      <c r="K120" s="28" t="s">
        <v>2109</v>
      </c>
      <c r="L120" s="28" t="s">
        <v>2110</v>
      </c>
      <c r="M120" s="20" t="s">
        <v>2111</v>
      </c>
      <c r="N120" s="20"/>
      <c r="O120" s="22" t="s">
        <v>1678</v>
      </c>
      <c r="P120" s="20" t="s">
        <v>440</v>
      </c>
      <c r="Q120" s="22" t="s">
        <v>712</v>
      </c>
      <c r="R120" s="28" t="s">
        <v>2112</v>
      </c>
      <c r="S120" s="20" t="s">
        <v>446</v>
      </c>
      <c r="T120" s="20" t="s">
        <v>2113</v>
      </c>
      <c r="U120" s="22" t="s">
        <v>2106</v>
      </c>
      <c r="V120" s="20" t="s">
        <v>2107</v>
      </c>
      <c r="W120" s="22" t="s">
        <v>2114</v>
      </c>
      <c r="X120" s="28" t="s">
        <v>2109</v>
      </c>
      <c r="Y120" s="20" t="s">
        <v>2115</v>
      </c>
      <c r="Z120" s="20"/>
      <c r="AA120" s="26">
        <v>5</v>
      </c>
      <c r="AB120" s="42" t="str">
        <f t="shared" si="10"/>
        <v>年間</v>
      </c>
      <c r="AC120" s="40"/>
      <c r="AD120" s="20">
        <v>1</v>
      </c>
      <c r="AE120" s="22">
        <v>24000</v>
      </c>
      <c r="AF120" s="23">
        <f t="shared" si="11"/>
        <v>24000</v>
      </c>
      <c r="AG120" s="24">
        <v>44276</v>
      </c>
      <c r="AH120" s="36">
        <v>44281</v>
      </c>
      <c r="AI120" s="25" t="str">
        <f t="shared" si="12"/>
        <v>～</v>
      </c>
      <c r="AJ120" s="37">
        <f t="shared" si="13"/>
        <v>46106</v>
      </c>
      <c r="AK120" s="20" t="s">
        <v>1812</v>
      </c>
      <c r="AL120" s="20" t="s">
        <v>2120</v>
      </c>
      <c r="AM120" s="27">
        <v>44281</v>
      </c>
      <c r="AN120" s="20"/>
      <c r="AO120" s="27">
        <v>44277</v>
      </c>
      <c r="AP120" s="22" t="s">
        <v>2117</v>
      </c>
      <c r="AQ120" s="39" t="str">
        <f t="shared" si="14"/>
        <v/>
      </c>
    </row>
    <row r="121" spans="2:43" ht="24" hidden="1" customHeight="1" x14ac:dyDescent="0.2">
      <c r="B121" s="20" t="s">
        <v>2105</v>
      </c>
      <c r="C121" s="21" t="s">
        <v>1711</v>
      </c>
      <c r="D121" s="20" t="s">
        <v>421</v>
      </c>
      <c r="E121" s="20" t="s">
        <v>1639</v>
      </c>
      <c r="F121" s="21" t="s">
        <v>165</v>
      </c>
      <c r="G121" s="22" t="s">
        <v>2106</v>
      </c>
      <c r="H121" s="20" t="s">
        <v>2107</v>
      </c>
      <c r="I121" s="20" t="s">
        <v>168</v>
      </c>
      <c r="J121" s="22" t="s">
        <v>2108</v>
      </c>
      <c r="K121" s="28" t="s">
        <v>2109</v>
      </c>
      <c r="L121" s="28" t="s">
        <v>2110</v>
      </c>
      <c r="M121" s="20" t="s">
        <v>2111</v>
      </c>
      <c r="N121" s="20"/>
      <c r="O121" s="22" t="s">
        <v>1678</v>
      </c>
      <c r="P121" s="20" t="s">
        <v>440</v>
      </c>
      <c r="Q121" s="22" t="s">
        <v>712</v>
      </c>
      <c r="R121" s="28" t="s">
        <v>2112</v>
      </c>
      <c r="S121" s="20" t="s">
        <v>446</v>
      </c>
      <c r="T121" s="20" t="s">
        <v>2113</v>
      </c>
      <c r="U121" s="22" t="s">
        <v>2106</v>
      </c>
      <c r="V121" s="20" t="s">
        <v>2107</v>
      </c>
      <c r="W121" s="22" t="s">
        <v>2114</v>
      </c>
      <c r="X121" s="28" t="s">
        <v>2109</v>
      </c>
      <c r="Y121" s="20" t="s">
        <v>2115</v>
      </c>
      <c r="Z121" s="20"/>
      <c r="AA121" s="26">
        <v>5</v>
      </c>
      <c r="AB121" s="42" t="str">
        <f t="shared" si="10"/>
        <v>年間</v>
      </c>
      <c r="AC121" s="40"/>
      <c r="AD121" s="20">
        <v>1</v>
      </c>
      <c r="AE121" s="22">
        <v>24000</v>
      </c>
      <c r="AF121" s="23">
        <f t="shared" si="11"/>
        <v>24000</v>
      </c>
      <c r="AG121" s="24">
        <v>44276</v>
      </c>
      <c r="AH121" s="36">
        <v>44281</v>
      </c>
      <c r="AI121" s="25" t="str">
        <f t="shared" si="12"/>
        <v>～</v>
      </c>
      <c r="AJ121" s="37">
        <f t="shared" si="13"/>
        <v>46106</v>
      </c>
      <c r="AK121" s="20" t="s">
        <v>1812</v>
      </c>
      <c r="AL121" s="20" t="s">
        <v>2121</v>
      </c>
      <c r="AM121" s="27">
        <v>44281</v>
      </c>
      <c r="AN121" s="20"/>
      <c r="AO121" s="27">
        <v>44277</v>
      </c>
      <c r="AP121" s="22" t="s">
        <v>2117</v>
      </c>
      <c r="AQ121" s="39" t="str">
        <f t="shared" si="14"/>
        <v/>
      </c>
    </row>
    <row r="122" spans="2:43" ht="24" hidden="1" customHeight="1" x14ac:dyDescent="0.2">
      <c r="B122" s="20" t="s">
        <v>2105</v>
      </c>
      <c r="C122" s="21" t="s">
        <v>1711</v>
      </c>
      <c r="D122" s="20" t="s">
        <v>421</v>
      </c>
      <c r="E122" s="20" t="s">
        <v>1639</v>
      </c>
      <c r="F122" s="21" t="s">
        <v>165</v>
      </c>
      <c r="G122" s="22" t="s">
        <v>2106</v>
      </c>
      <c r="H122" s="20" t="s">
        <v>2107</v>
      </c>
      <c r="I122" s="20" t="s">
        <v>168</v>
      </c>
      <c r="J122" s="22" t="s">
        <v>2108</v>
      </c>
      <c r="K122" s="28" t="s">
        <v>2109</v>
      </c>
      <c r="L122" s="28" t="s">
        <v>2110</v>
      </c>
      <c r="M122" s="20" t="s">
        <v>2111</v>
      </c>
      <c r="N122" s="20"/>
      <c r="O122" s="22" t="s">
        <v>1678</v>
      </c>
      <c r="P122" s="20" t="s">
        <v>440</v>
      </c>
      <c r="Q122" s="22" t="s">
        <v>712</v>
      </c>
      <c r="R122" s="28" t="s">
        <v>2112</v>
      </c>
      <c r="S122" s="20" t="s">
        <v>446</v>
      </c>
      <c r="T122" s="20" t="s">
        <v>2113</v>
      </c>
      <c r="U122" s="22" t="s">
        <v>2106</v>
      </c>
      <c r="V122" s="20" t="s">
        <v>2107</v>
      </c>
      <c r="W122" s="22" t="s">
        <v>2114</v>
      </c>
      <c r="X122" s="28" t="s">
        <v>2109</v>
      </c>
      <c r="Y122" s="20" t="s">
        <v>2115</v>
      </c>
      <c r="Z122" s="20"/>
      <c r="AA122" s="26">
        <v>5</v>
      </c>
      <c r="AB122" s="42" t="str">
        <f t="shared" si="10"/>
        <v>年間</v>
      </c>
      <c r="AC122" s="40"/>
      <c r="AD122" s="20">
        <v>1</v>
      </c>
      <c r="AE122" s="22">
        <v>24000</v>
      </c>
      <c r="AF122" s="23">
        <f t="shared" si="11"/>
        <v>24000</v>
      </c>
      <c r="AG122" s="24">
        <v>44276</v>
      </c>
      <c r="AH122" s="36">
        <v>44281</v>
      </c>
      <c r="AI122" s="25" t="str">
        <f t="shared" si="12"/>
        <v>～</v>
      </c>
      <c r="AJ122" s="37">
        <f t="shared" si="13"/>
        <v>46106</v>
      </c>
      <c r="AK122" s="20" t="s">
        <v>1812</v>
      </c>
      <c r="AL122" s="20" t="s">
        <v>2122</v>
      </c>
      <c r="AM122" s="27">
        <v>44281</v>
      </c>
      <c r="AN122" s="20"/>
      <c r="AO122" s="27">
        <v>44277</v>
      </c>
      <c r="AP122" s="22" t="s">
        <v>2117</v>
      </c>
      <c r="AQ122" s="39" t="str">
        <f t="shared" si="14"/>
        <v/>
      </c>
    </row>
    <row r="123" spans="2:43" ht="24" hidden="1" customHeight="1" x14ac:dyDescent="0.2">
      <c r="B123" s="20" t="s">
        <v>2105</v>
      </c>
      <c r="C123" s="21" t="s">
        <v>1711</v>
      </c>
      <c r="D123" s="20" t="s">
        <v>421</v>
      </c>
      <c r="E123" s="20" t="s">
        <v>1639</v>
      </c>
      <c r="F123" s="21" t="s">
        <v>165</v>
      </c>
      <c r="G123" s="22" t="s">
        <v>2106</v>
      </c>
      <c r="H123" s="20" t="s">
        <v>2107</v>
      </c>
      <c r="I123" s="20" t="s">
        <v>168</v>
      </c>
      <c r="J123" s="22" t="s">
        <v>2108</v>
      </c>
      <c r="K123" s="28" t="s">
        <v>2109</v>
      </c>
      <c r="L123" s="28" t="s">
        <v>2110</v>
      </c>
      <c r="M123" s="20" t="s">
        <v>2111</v>
      </c>
      <c r="N123" s="20"/>
      <c r="O123" s="22" t="s">
        <v>1678</v>
      </c>
      <c r="P123" s="20" t="s">
        <v>440</v>
      </c>
      <c r="Q123" s="22" t="s">
        <v>712</v>
      </c>
      <c r="R123" s="28" t="s">
        <v>2112</v>
      </c>
      <c r="S123" s="20" t="s">
        <v>446</v>
      </c>
      <c r="T123" s="20" t="s">
        <v>2113</v>
      </c>
      <c r="U123" s="22" t="s">
        <v>2106</v>
      </c>
      <c r="V123" s="20" t="s">
        <v>2107</v>
      </c>
      <c r="W123" s="22" t="s">
        <v>2114</v>
      </c>
      <c r="X123" s="28" t="s">
        <v>2109</v>
      </c>
      <c r="Y123" s="20" t="s">
        <v>2115</v>
      </c>
      <c r="Z123" s="20"/>
      <c r="AA123" s="26">
        <v>5</v>
      </c>
      <c r="AB123" s="42" t="str">
        <f t="shared" ref="AB123:AB142" si="15">IF(ISBLANK($AA123),"","年間")</f>
        <v>年間</v>
      </c>
      <c r="AC123" s="40"/>
      <c r="AD123" s="20">
        <v>1</v>
      </c>
      <c r="AE123" s="22">
        <v>24000</v>
      </c>
      <c r="AF123" s="23">
        <f t="shared" ref="AF123:AF184" si="16">IF(ISBLANK($AE123),"",$AE123*$AD123)</f>
        <v>24000</v>
      </c>
      <c r="AG123" s="24">
        <v>44276</v>
      </c>
      <c r="AH123" s="36">
        <v>44281</v>
      </c>
      <c r="AI123" s="25" t="str">
        <f t="shared" ref="AI123:AI184" si="17">IF(ISBLANK($AH123),"","～")</f>
        <v>～</v>
      </c>
      <c r="AJ123" s="37">
        <f t="shared" ref="AJ123:AJ184" si="18">IF(ISBLANK($AH123),"",DATE(YEAR($AH123)+$AA123,MONTH($AH123),DAY($AH123)-1))</f>
        <v>46106</v>
      </c>
      <c r="AK123" s="20" t="s">
        <v>1812</v>
      </c>
      <c r="AL123" s="20" t="s">
        <v>2123</v>
      </c>
      <c r="AM123" s="27">
        <v>44281</v>
      </c>
      <c r="AN123" s="20"/>
      <c r="AO123" s="27">
        <v>44277</v>
      </c>
      <c r="AP123" s="22" t="s">
        <v>2117</v>
      </c>
      <c r="AQ123" s="39" t="str">
        <f t="shared" si="14"/>
        <v/>
      </c>
    </row>
    <row r="124" spans="2:43" ht="24" hidden="1" customHeight="1" x14ac:dyDescent="0.2">
      <c r="B124" s="20" t="s">
        <v>2105</v>
      </c>
      <c r="C124" s="21" t="s">
        <v>1711</v>
      </c>
      <c r="D124" s="20" t="s">
        <v>421</v>
      </c>
      <c r="E124" s="20" t="s">
        <v>1639</v>
      </c>
      <c r="F124" s="21" t="s">
        <v>165</v>
      </c>
      <c r="G124" s="22" t="s">
        <v>2106</v>
      </c>
      <c r="H124" s="20" t="s">
        <v>2107</v>
      </c>
      <c r="I124" s="20" t="s">
        <v>168</v>
      </c>
      <c r="J124" s="22" t="s">
        <v>2108</v>
      </c>
      <c r="K124" s="28" t="s">
        <v>2109</v>
      </c>
      <c r="L124" s="28" t="s">
        <v>2110</v>
      </c>
      <c r="M124" s="20" t="s">
        <v>2111</v>
      </c>
      <c r="N124" s="20"/>
      <c r="O124" s="22" t="s">
        <v>1678</v>
      </c>
      <c r="P124" s="20" t="s">
        <v>440</v>
      </c>
      <c r="Q124" s="22" t="s">
        <v>712</v>
      </c>
      <c r="R124" s="28" t="s">
        <v>2112</v>
      </c>
      <c r="S124" s="20" t="s">
        <v>446</v>
      </c>
      <c r="T124" s="20" t="s">
        <v>2113</v>
      </c>
      <c r="U124" s="22" t="s">
        <v>2106</v>
      </c>
      <c r="V124" s="20" t="s">
        <v>2107</v>
      </c>
      <c r="W124" s="22" t="s">
        <v>2114</v>
      </c>
      <c r="X124" s="28" t="s">
        <v>2109</v>
      </c>
      <c r="Y124" s="20" t="s">
        <v>2115</v>
      </c>
      <c r="Z124" s="20"/>
      <c r="AA124" s="26">
        <v>5</v>
      </c>
      <c r="AB124" s="42" t="str">
        <f t="shared" si="15"/>
        <v>年間</v>
      </c>
      <c r="AC124" s="40"/>
      <c r="AD124" s="20">
        <v>1</v>
      </c>
      <c r="AE124" s="22">
        <v>24000</v>
      </c>
      <c r="AF124" s="23">
        <f t="shared" si="16"/>
        <v>24000</v>
      </c>
      <c r="AG124" s="24">
        <v>44276</v>
      </c>
      <c r="AH124" s="36">
        <v>44281</v>
      </c>
      <c r="AI124" s="25" t="str">
        <f t="shared" si="17"/>
        <v>～</v>
      </c>
      <c r="AJ124" s="37">
        <f t="shared" si="18"/>
        <v>46106</v>
      </c>
      <c r="AK124" s="20" t="s">
        <v>1812</v>
      </c>
      <c r="AL124" s="20" t="s">
        <v>2124</v>
      </c>
      <c r="AM124" s="27">
        <v>44281</v>
      </c>
      <c r="AN124" s="20"/>
      <c r="AO124" s="27">
        <v>44277</v>
      </c>
      <c r="AP124" s="22" t="s">
        <v>2117</v>
      </c>
      <c r="AQ124" s="39" t="str">
        <f t="shared" ref="AQ124:AQ142" si="19">IF(COUNTIF($AN124,"*消耗部品交換対象*"),IF(ISBLANK($AH124),"契約期間 未入力",EDATE($AH124,30)),"")</f>
        <v/>
      </c>
    </row>
    <row r="125" spans="2:43" ht="24" hidden="1" customHeight="1" x14ac:dyDescent="0.2">
      <c r="B125" s="20" t="s">
        <v>2105</v>
      </c>
      <c r="C125" s="21" t="s">
        <v>1711</v>
      </c>
      <c r="D125" s="20" t="s">
        <v>421</v>
      </c>
      <c r="E125" s="20" t="s">
        <v>1639</v>
      </c>
      <c r="F125" s="21" t="s">
        <v>165</v>
      </c>
      <c r="G125" s="22" t="s">
        <v>2106</v>
      </c>
      <c r="H125" s="20" t="s">
        <v>2107</v>
      </c>
      <c r="I125" s="20" t="s">
        <v>168</v>
      </c>
      <c r="J125" s="22" t="s">
        <v>2108</v>
      </c>
      <c r="K125" s="28" t="s">
        <v>2109</v>
      </c>
      <c r="L125" s="28" t="s">
        <v>2110</v>
      </c>
      <c r="M125" s="20" t="s">
        <v>2111</v>
      </c>
      <c r="N125" s="20"/>
      <c r="O125" s="22" t="s">
        <v>1678</v>
      </c>
      <c r="P125" s="20" t="s">
        <v>440</v>
      </c>
      <c r="Q125" s="22" t="s">
        <v>712</v>
      </c>
      <c r="R125" s="28" t="s">
        <v>2112</v>
      </c>
      <c r="S125" s="20" t="s">
        <v>446</v>
      </c>
      <c r="T125" s="20" t="s">
        <v>2113</v>
      </c>
      <c r="U125" s="22" t="s">
        <v>2106</v>
      </c>
      <c r="V125" s="20" t="s">
        <v>2107</v>
      </c>
      <c r="W125" s="22" t="s">
        <v>2114</v>
      </c>
      <c r="X125" s="28" t="s">
        <v>2109</v>
      </c>
      <c r="Y125" s="20" t="s">
        <v>2115</v>
      </c>
      <c r="Z125" s="20"/>
      <c r="AA125" s="26">
        <v>5</v>
      </c>
      <c r="AB125" s="42" t="str">
        <f t="shared" si="15"/>
        <v>年間</v>
      </c>
      <c r="AC125" s="40"/>
      <c r="AD125" s="20">
        <v>1</v>
      </c>
      <c r="AE125" s="22">
        <v>21180</v>
      </c>
      <c r="AF125" s="23">
        <f t="shared" si="16"/>
        <v>21180</v>
      </c>
      <c r="AG125" s="24">
        <v>44276</v>
      </c>
      <c r="AH125" s="36">
        <v>44281</v>
      </c>
      <c r="AI125" s="25" t="str">
        <f t="shared" si="17"/>
        <v>～</v>
      </c>
      <c r="AJ125" s="37">
        <f t="shared" si="18"/>
        <v>46106</v>
      </c>
      <c r="AK125" s="20" t="s">
        <v>1762</v>
      </c>
      <c r="AL125" s="20" t="s">
        <v>2125</v>
      </c>
      <c r="AM125" s="27">
        <v>44281</v>
      </c>
      <c r="AN125" s="20"/>
      <c r="AO125" s="27">
        <v>44277</v>
      </c>
      <c r="AP125" s="22" t="s">
        <v>2117</v>
      </c>
      <c r="AQ125" s="39" t="str">
        <f t="shared" si="19"/>
        <v/>
      </c>
    </row>
    <row r="126" spans="2:43" ht="24.75" hidden="1" customHeight="1" x14ac:dyDescent="0.2">
      <c r="B126" s="20" t="s">
        <v>2105</v>
      </c>
      <c r="C126" s="21" t="s">
        <v>1711</v>
      </c>
      <c r="D126" s="20" t="s">
        <v>421</v>
      </c>
      <c r="E126" s="20" t="s">
        <v>1639</v>
      </c>
      <c r="F126" s="21" t="s">
        <v>165</v>
      </c>
      <c r="G126" s="22" t="s">
        <v>2106</v>
      </c>
      <c r="H126" s="20" t="s">
        <v>2107</v>
      </c>
      <c r="I126" s="20" t="s">
        <v>168</v>
      </c>
      <c r="J126" s="22" t="s">
        <v>2108</v>
      </c>
      <c r="K126" s="28" t="s">
        <v>2109</v>
      </c>
      <c r="L126" s="28" t="s">
        <v>2110</v>
      </c>
      <c r="M126" s="20" t="s">
        <v>2111</v>
      </c>
      <c r="N126" s="20"/>
      <c r="O126" s="22" t="s">
        <v>1678</v>
      </c>
      <c r="P126" s="20" t="s">
        <v>440</v>
      </c>
      <c r="Q126" s="22" t="s">
        <v>712</v>
      </c>
      <c r="R126" s="28" t="s">
        <v>2112</v>
      </c>
      <c r="S126" s="20" t="s">
        <v>446</v>
      </c>
      <c r="T126" s="20" t="s">
        <v>2113</v>
      </c>
      <c r="U126" s="22" t="s">
        <v>2106</v>
      </c>
      <c r="V126" s="20" t="s">
        <v>2107</v>
      </c>
      <c r="W126" s="22" t="s">
        <v>2114</v>
      </c>
      <c r="X126" s="28" t="s">
        <v>2109</v>
      </c>
      <c r="Y126" s="20" t="s">
        <v>2115</v>
      </c>
      <c r="Z126" s="20"/>
      <c r="AA126" s="26">
        <v>5</v>
      </c>
      <c r="AB126" s="42" t="str">
        <f t="shared" si="15"/>
        <v>年間</v>
      </c>
      <c r="AC126" s="40"/>
      <c r="AD126" s="20">
        <v>1</v>
      </c>
      <c r="AE126" s="22">
        <v>21180</v>
      </c>
      <c r="AF126" s="23">
        <f t="shared" si="16"/>
        <v>21180</v>
      </c>
      <c r="AG126" s="24">
        <v>44276</v>
      </c>
      <c r="AH126" s="36">
        <v>44281</v>
      </c>
      <c r="AI126" s="25" t="str">
        <f t="shared" si="17"/>
        <v>～</v>
      </c>
      <c r="AJ126" s="37">
        <f t="shared" si="18"/>
        <v>46106</v>
      </c>
      <c r="AK126" s="20" t="s">
        <v>2126</v>
      </c>
      <c r="AL126" s="20" t="s">
        <v>2127</v>
      </c>
      <c r="AM126" s="27">
        <v>44281</v>
      </c>
      <c r="AN126" s="20"/>
      <c r="AO126" s="27">
        <v>44277</v>
      </c>
      <c r="AP126" s="22" t="s">
        <v>2117</v>
      </c>
      <c r="AQ126" s="39" t="str">
        <f t="shared" si="19"/>
        <v/>
      </c>
    </row>
    <row r="127" spans="2:43" ht="24.75" hidden="1" customHeight="1" x14ac:dyDescent="0.2">
      <c r="B127" s="20" t="s">
        <v>2105</v>
      </c>
      <c r="C127" s="21" t="s">
        <v>1711</v>
      </c>
      <c r="D127" s="20" t="s">
        <v>421</v>
      </c>
      <c r="E127" s="20" t="s">
        <v>1639</v>
      </c>
      <c r="F127" s="21" t="s">
        <v>165</v>
      </c>
      <c r="G127" s="22" t="s">
        <v>2106</v>
      </c>
      <c r="H127" s="20" t="s">
        <v>2107</v>
      </c>
      <c r="I127" s="20" t="s">
        <v>168</v>
      </c>
      <c r="J127" s="22" t="s">
        <v>2108</v>
      </c>
      <c r="K127" s="28" t="s">
        <v>2109</v>
      </c>
      <c r="L127" s="28" t="s">
        <v>2110</v>
      </c>
      <c r="M127" s="20" t="s">
        <v>2111</v>
      </c>
      <c r="N127" s="20"/>
      <c r="O127" s="22" t="s">
        <v>1678</v>
      </c>
      <c r="P127" s="20" t="s">
        <v>440</v>
      </c>
      <c r="Q127" s="22" t="s">
        <v>712</v>
      </c>
      <c r="R127" s="28" t="s">
        <v>2112</v>
      </c>
      <c r="S127" s="20" t="s">
        <v>446</v>
      </c>
      <c r="T127" s="20" t="s">
        <v>2113</v>
      </c>
      <c r="U127" s="22" t="s">
        <v>2106</v>
      </c>
      <c r="V127" s="20" t="s">
        <v>2107</v>
      </c>
      <c r="W127" s="22" t="s">
        <v>2114</v>
      </c>
      <c r="X127" s="28" t="s">
        <v>2109</v>
      </c>
      <c r="Y127" s="20" t="s">
        <v>2115</v>
      </c>
      <c r="Z127" s="20"/>
      <c r="AA127" s="26">
        <v>5</v>
      </c>
      <c r="AB127" s="42" t="str">
        <f t="shared" si="15"/>
        <v>年間</v>
      </c>
      <c r="AC127" s="40"/>
      <c r="AD127" s="20">
        <v>1</v>
      </c>
      <c r="AE127" s="22">
        <v>21180</v>
      </c>
      <c r="AF127" s="23">
        <f t="shared" si="16"/>
        <v>21180</v>
      </c>
      <c r="AG127" s="24">
        <v>44276</v>
      </c>
      <c r="AH127" s="36">
        <v>44281</v>
      </c>
      <c r="AI127" s="25" t="str">
        <f t="shared" si="17"/>
        <v>～</v>
      </c>
      <c r="AJ127" s="37">
        <f t="shared" si="18"/>
        <v>46106</v>
      </c>
      <c r="AK127" s="20" t="s">
        <v>2126</v>
      </c>
      <c r="AL127" s="20" t="s">
        <v>2128</v>
      </c>
      <c r="AM127" s="27">
        <v>44281</v>
      </c>
      <c r="AN127" s="20"/>
      <c r="AO127" s="27">
        <v>44277</v>
      </c>
      <c r="AP127" s="22" t="s">
        <v>2117</v>
      </c>
      <c r="AQ127" s="39" t="str">
        <f t="shared" si="19"/>
        <v/>
      </c>
    </row>
    <row r="128" spans="2:43" ht="24.75" hidden="1" customHeight="1" x14ac:dyDescent="0.2">
      <c r="B128" s="20" t="s">
        <v>2105</v>
      </c>
      <c r="C128" s="21" t="s">
        <v>1711</v>
      </c>
      <c r="D128" s="20" t="s">
        <v>421</v>
      </c>
      <c r="E128" s="20" t="s">
        <v>1639</v>
      </c>
      <c r="F128" s="21" t="s">
        <v>165</v>
      </c>
      <c r="G128" s="22" t="s">
        <v>2106</v>
      </c>
      <c r="H128" s="20" t="s">
        <v>2107</v>
      </c>
      <c r="I128" s="20" t="s">
        <v>168</v>
      </c>
      <c r="J128" s="22" t="s">
        <v>2108</v>
      </c>
      <c r="K128" s="28" t="s">
        <v>2109</v>
      </c>
      <c r="L128" s="28" t="s">
        <v>2110</v>
      </c>
      <c r="M128" s="20" t="s">
        <v>2111</v>
      </c>
      <c r="N128" s="20"/>
      <c r="O128" s="22" t="s">
        <v>1678</v>
      </c>
      <c r="P128" s="20" t="s">
        <v>440</v>
      </c>
      <c r="Q128" s="22" t="s">
        <v>712</v>
      </c>
      <c r="R128" s="28" t="s">
        <v>2112</v>
      </c>
      <c r="S128" s="20" t="s">
        <v>446</v>
      </c>
      <c r="T128" s="20" t="s">
        <v>2113</v>
      </c>
      <c r="U128" s="22" t="s">
        <v>2106</v>
      </c>
      <c r="V128" s="20" t="s">
        <v>2107</v>
      </c>
      <c r="W128" s="22" t="s">
        <v>2114</v>
      </c>
      <c r="X128" s="28" t="s">
        <v>2109</v>
      </c>
      <c r="Y128" s="20" t="s">
        <v>2115</v>
      </c>
      <c r="Z128" s="20"/>
      <c r="AA128" s="26">
        <v>5</v>
      </c>
      <c r="AB128" s="42" t="str">
        <f t="shared" si="15"/>
        <v>年間</v>
      </c>
      <c r="AC128" s="40"/>
      <c r="AD128" s="20">
        <v>1</v>
      </c>
      <c r="AE128" s="22">
        <v>21180</v>
      </c>
      <c r="AF128" s="23">
        <f t="shared" si="16"/>
        <v>21180</v>
      </c>
      <c r="AG128" s="24">
        <v>44276</v>
      </c>
      <c r="AH128" s="36">
        <v>44281</v>
      </c>
      <c r="AI128" s="25" t="str">
        <f t="shared" si="17"/>
        <v>～</v>
      </c>
      <c r="AJ128" s="37">
        <f t="shared" si="18"/>
        <v>46106</v>
      </c>
      <c r="AK128" s="20" t="s">
        <v>2126</v>
      </c>
      <c r="AL128" s="20" t="s">
        <v>2129</v>
      </c>
      <c r="AM128" s="27">
        <v>44281</v>
      </c>
      <c r="AN128" s="20"/>
      <c r="AO128" s="27">
        <v>44277</v>
      </c>
      <c r="AP128" s="22" t="s">
        <v>2117</v>
      </c>
      <c r="AQ128" s="39" t="str">
        <f t="shared" si="19"/>
        <v/>
      </c>
    </row>
    <row r="129" spans="1:43" ht="24.75" hidden="1" customHeight="1" x14ac:dyDescent="0.2">
      <c r="B129" s="20" t="s">
        <v>2105</v>
      </c>
      <c r="C129" s="21" t="s">
        <v>1711</v>
      </c>
      <c r="D129" s="20" t="s">
        <v>421</v>
      </c>
      <c r="E129" s="20" t="s">
        <v>1639</v>
      </c>
      <c r="F129" s="21" t="s">
        <v>165</v>
      </c>
      <c r="G129" s="22" t="s">
        <v>2106</v>
      </c>
      <c r="H129" s="20" t="s">
        <v>2107</v>
      </c>
      <c r="I129" s="20" t="s">
        <v>168</v>
      </c>
      <c r="J129" s="22" t="s">
        <v>2108</v>
      </c>
      <c r="K129" s="28" t="s">
        <v>2109</v>
      </c>
      <c r="L129" s="28" t="s">
        <v>2110</v>
      </c>
      <c r="M129" s="20" t="s">
        <v>2111</v>
      </c>
      <c r="N129" s="20"/>
      <c r="O129" s="22" t="s">
        <v>1678</v>
      </c>
      <c r="P129" s="20" t="s">
        <v>440</v>
      </c>
      <c r="Q129" s="22" t="s">
        <v>712</v>
      </c>
      <c r="R129" s="28" t="s">
        <v>2112</v>
      </c>
      <c r="S129" s="20" t="s">
        <v>446</v>
      </c>
      <c r="T129" s="20" t="s">
        <v>2113</v>
      </c>
      <c r="U129" s="22" t="s">
        <v>2106</v>
      </c>
      <c r="V129" s="20" t="s">
        <v>2107</v>
      </c>
      <c r="W129" s="22" t="s">
        <v>2114</v>
      </c>
      <c r="X129" s="28" t="s">
        <v>2109</v>
      </c>
      <c r="Y129" s="20" t="s">
        <v>2115</v>
      </c>
      <c r="Z129" s="20"/>
      <c r="AA129" s="26">
        <v>5</v>
      </c>
      <c r="AB129" s="42" t="str">
        <f t="shared" si="15"/>
        <v>年間</v>
      </c>
      <c r="AC129" s="40"/>
      <c r="AD129" s="20">
        <v>1</v>
      </c>
      <c r="AE129" s="22">
        <v>238200</v>
      </c>
      <c r="AF129" s="23">
        <f t="shared" si="16"/>
        <v>238200</v>
      </c>
      <c r="AG129" s="24">
        <v>44276</v>
      </c>
      <c r="AH129" s="36">
        <v>44281</v>
      </c>
      <c r="AI129" s="25" t="str">
        <f t="shared" si="17"/>
        <v>～</v>
      </c>
      <c r="AJ129" s="37">
        <f t="shared" si="18"/>
        <v>46106</v>
      </c>
      <c r="AK129" s="20" t="s">
        <v>320</v>
      </c>
      <c r="AL129" s="20" t="s">
        <v>2130</v>
      </c>
      <c r="AM129" s="27">
        <v>44281</v>
      </c>
      <c r="AN129" s="20" t="s">
        <v>57</v>
      </c>
      <c r="AO129" s="27">
        <v>44277</v>
      </c>
      <c r="AP129" s="22" t="s">
        <v>2117</v>
      </c>
      <c r="AQ129" s="39">
        <f t="shared" si="19"/>
        <v>45195</v>
      </c>
    </row>
    <row r="130" spans="1:43" ht="24.75" hidden="1" customHeight="1" x14ac:dyDescent="0.2">
      <c r="B130" s="20" t="s">
        <v>2105</v>
      </c>
      <c r="C130" s="21" t="s">
        <v>1711</v>
      </c>
      <c r="D130" s="20" t="s">
        <v>421</v>
      </c>
      <c r="E130" s="20" t="s">
        <v>1639</v>
      </c>
      <c r="F130" s="21" t="s">
        <v>165</v>
      </c>
      <c r="G130" s="22" t="s">
        <v>2106</v>
      </c>
      <c r="H130" s="20" t="s">
        <v>2107</v>
      </c>
      <c r="I130" s="20" t="s">
        <v>168</v>
      </c>
      <c r="J130" s="22" t="s">
        <v>2108</v>
      </c>
      <c r="K130" s="28" t="s">
        <v>2109</v>
      </c>
      <c r="L130" s="28" t="s">
        <v>2110</v>
      </c>
      <c r="M130" s="20" t="s">
        <v>2111</v>
      </c>
      <c r="N130" s="20"/>
      <c r="O130" s="22" t="s">
        <v>1678</v>
      </c>
      <c r="P130" s="20" t="s">
        <v>440</v>
      </c>
      <c r="Q130" s="22" t="s">
        <v>712</v>
      </c>
      <c r="R130" s="28" t="s">
        <v>2112</v>
      </c>
      <c r="S130" s="20" t="s">
        <v>446</v>
      </c>
      <c r="T130" s="20" t="s">
        <v>2113</v>
      </c>
      <c r="U130" s="22" t="s">
        <v>2106</v>
      </c>
      <c r="V130" s="20" t="s">
        <v>2107</v>
      </c>
      <c r="W130" s="22" t="s">
        <v>2114</v>
      </c>
      <c r="X130" s="28" t="s">
        <v>2109</v>
      </c>
      <c r="Y130" s="20" t="s">
        <v>2115</v>
      </c>
      <c r="Z130" s="20"/>
      <c r="AA130" s="26">
        <v>5</v>
      </c>
      <c r="AB130" s="42" t="str">
        <f t="shared" si="15"/>
        <v>年間</v>
      </c>
      <c r="AC130" s="40"/>
      <c r="AD130" s="20">
        <v>1</v>
      </c>
      <c r="AE130" s="22">
        <v>108000</v>
      </c>
      <c r="AF130" s="23">
        <f t="shared" si="16"/>
        <v>108000</v>
      </c>
      <c r="AG130" s="24">
        <v>44276</v>
      </c>
      <c r="AH130" s="36">
        <v>44281</v>
      </c>
      <c r="AI130" s="25" t="str">
        <f t="shared" si="17"/>
        <v>～</v>
      </c>
      <c r="AJ130" s="37">
        <f t="shared" si="18"/>
        <v>46106</v>
      </c>
      <c r="AK130" s="20" t="s">
        <v>2021</v>
      </c>
      <c r="AL130" s="20" t="s">
        <v>2131</v>
      </c>
      <c r="AM130" s="27">
        <v>44281</v>
      </c>
      <c r="AN130" s="20" t="s">
        <v>57</v>
      </c>
      <c r="AO130" s="27">
        <v>44277</v>
      </c>
      <c r="AP130" s="22" t="s">
        <v>2117</v>
      </c>
      <c r="AQ130" s="39">
        <f t="shared" si="19"/>
        <v>45195</v>
      </c>
    </row>
    <row r="131" spans="1:43" ht="24.75" hidden="1" customHeight="1" x14ac:dyDescent="0.2">
      <c r="B131" s="20" t="s">
        <v>2105</v>
      </c>
      <c r="C131" s="21" t="s">
        <v>1711</v>
      </c>
      <c r="D131" s="20" t="s">
        <v>421</v>
      </c>
      <c r="E131" s="20" t="s">
        <v>1639</v>
      </c>
      <c r="F131" s="21" t="s">
        <v>165</v>
      </c>
      <c r="G131" s="22" t="s">
        <v>2106</v>
      </c>
      <c r="H131" s="20" t="s">
        <v>2107</v>
      </c>
      <c r="I131" s="20" t="s">
        <v>168</v>
      </c>
      <c r="J131" s="22" t="s">
        <v>2108</v>
      </c>
      <c r="K131" s="28" t="s">
        <v>2109</v>
      </c>
      <c r="L131" s="28" t="s">
        <v>2110</v>
      </c>
      <c r="M131" s="20" t="s">
        <v>2111</v>
      </c>
      <c r="N131" s="20"/>
      <c r="O131" s="22" t="s">
        <v>1678</v>
      </c>
      <c r="P131" s="20" t="s">
        <v>440</v>
      </c>
      <c r="Q131" s="22" t="s">
        <v>712</v>
      </c>
      <c r="R131" s="28" t="s">
        <v>2112</v>
      </c>
      <c r="S131" s="20" t="s">
        <v>446</v>
      </c>
      <c r="T131" s="20" t="s">
        <v>2113</v>
      </c>
      <c r="U131" s="22" t="s">
        <v>2106</v>
      </c>
      <c r="V131" s="20" t="s">
        <v>2107</v>
      </c>
      <c r="W131" s="22" t="s">
        <v>2114</v>
      </c>
      <c r="X131" s="28" t="s">
        <v>2109</v>
      </c>
      <c r="Y131" s="20" t="s">
        <v>2115</v>
      </c>
      <c r="Z131" s="20"/>
      <c r="AA131" s="26">
        <v>5</v>
      </c>
      <c r="AB131" s="42" t="str">
        <f t="shared" si="15"/>
        <v>年間</v>
      </c>
      <c r="AC131" s="40"/>
      <c r="AD131" s="20">
        <v>1</v>
      </c>
      <c r="AE131" s="22">
        <v>108000</v>
      </c>
      <c r="AF131" s="23">
        <f t="shared" si="16"/>
        <v>108000</v>
      </c>
      <c r="AG131" s="24">
        <v>44276</v>
      </c>
      <c r="AH131" s="36">
        <v>44281</v>
      </c>
      <c r="AI131" s="25" t="str">
        <f t="shared" si="17"/>
        <v>～</v>
      </c>
      <c r="AJ131" s="37">
        <f t="shared" si="18"/>
        <v>46106</v>
      </c>
      <c r="AK131" s="20" t="s">
        <v>1104</v>
      </c>
      <c r="AL131" s="20" t="s">
        <v>2132</v>
      </c>
      <c r="AM131" s="27">
        <v>44281</v>
      </c>
      <c r="AN131" s="20" t="s">
        <v>57</v>
      </c>
      <c r="AO131" s="27">
        <v>44277</v>
      </c>
      <c r="AP131" s="22" t="s">
        <v>2117</v>
      </c>
      <c r="AQ131" s="39">
        <f t="shared" si="19"/>
        <v>45195</v>
      </c>
    </row>
    <row r="132" spans="1:43" ht="24.75" hidden="1" customHeight="1" x14ac:dyDescent="0.2">
      <c r="B132" s="20" t="s">
        <v>2105</v>
      </c>
      <c r="C132" s="21" t="s">
        <v>1711</v>
      </c>
      <c r="D132" s="20" t="s">
        <v>421</v>
      </c>
      <c r="E132" s="20" t="s">
        <v>1639</v>
      </c>
      <c r="F132" s="21" t="s">
        <v>165</v>
      </c>
      <c r="G132" s="22" t="s">
        <v>2106</v>
      </c>
      <c r="H132" s="20" t="s">
        <v>2107</v>
      </c>
      <c r="I132" s="20" t="s">
        <v>168</v>
      </c>
      <c r="J132" s="22" t="s">
        <v>2108</v>
      </c>
      <c r="K132" s="28" t="s">
        <v>2109</v>
      </c>
      <c r="L132" s="28" t="s">
        <v>2110</v>
      </c>
      <c r="M132" s="20" t="s">
        <v>2111</v>
      </c>
      <c r="N132" s="20"/>
      <c r="O132" s="22" t="s">
        <v>1678</v>
      </c>
      <c r="P132" s="20" t="s">
        <v>440</v>
      </c>
      <c r="Q132" s="22" t="s">
        <v>712</v>
      </c>
      <c r="R132" s="28" t="s">
        <v>2112</v>
      </c>
      <c r="S132" s="20" t="s">
        <v>446</v>
      </c>
      <c r="T132" s="20" t="s">
        <v>2113</v>
      </c>
      <c r="U132" s="22" t="s">
        <v>2106</v>
      </c>
      <c r="V132" s="20" t="s">
        <v>2107</v>
      </c>
      <c r="W132" s="22" t="s">
        <v>2114</v>
      </c>
      <c r="X132" s="28" t="s">
        <v>2109</v>
      </c>
      <c r="Y132" s="20" t="s">
        <v>2115</v>
      </c>
      <c r="Z132" s="20"/>
      <c r="AA132" s="26">
        <v>5</v>
      </c>
      <c r="AB132" s="42" t="str">
        <f t="shared" si="15"/>
        <v>年間</v>
      </c>
      <c r="AC132" s="40"/>
      <c r="AD132" s="20">
        <v>1</v>
      </c>
      <c r="AE132" s="22">
        <v>108000</v>
      </c>
      <c r="AF132" s="23">
        <f t="shared" si="16"/>
        <v>108000</v>
      </c>
      <c r="AG132" s="24">
        <v>44276</v>
      </c>
      <c r="AH132" s="36">
        <v>44281</v>
      </c>
      <c r="AI132" s="25" t="str">
        <f t="shared" si="17"/>
        <v>～</v>
      </c>
      <c r="AJ132" s="37">
        <f t="shared" si="18"/>
        <v>46106</v>
      </c>
      <c r="AK132" s="20" t="s">
        <v>1104</v>
      </c>
      <c r="AL132" s="20" t="s">
        <v>2133</v>
      </c>
      <c r="AM132" s="27">
        <v>44281</v>
      </c>
      <c r="AN132" s="20" t="s">
        <v>57</v>
      </c>
      <c r="AO132" s="27">
        <v>44277</v>
      </c>
      <c r="AP132" s="22" t="s">
        <v>2117</v>
      </c>
      <c r="AQ132" s="39">
        <f t="shared" si="19"/>
        <v>45195</v>
      </c>
    </row>
    <row r="133" spans="1:43" ht="24.75" hidden="1" customHeight="1" x14ac:dyDescent="0.2">
      <c r="B133" s="20" t="s">
        <v>2105</v>
      </c>
      <c r="C133" s="21" t="s">
        <v>1711</v>
      </c>
      <c r="D133" s="20" t="s">
        <v>421</v>
      </c>
      <c r="E133" s="20" t="s">
        <v>1639</v>
      </c>
      <c r="F133" s="21" t="s">
        <v>165</v>
      </c>
      <c r="G133" s="22" t="s">
        <v>2106</v>
      </c>
      <c r="H133" s="20" t="s">
        <v>2107</v>
      </c>
      <c r="I133" s="20" t="s">
        <v>168</v>
      </c>
      <c r="J133" s="22" t="s">
        <v>2108</v>
      </c>
      <c r="K133" s="28" t="s">
        <v>2109</v>
      </c>
      <c r="L133" s="28" t="s">
        <v>2110</v>
      </c>
      <c r="M133" s="20" t="s">
        <v>2111</v>
      </c>
      <c r="N133" s="20"/>
      <c r="O133" s="22" t="s">
        <v>1678</v>
      </c>
      <c r="P133" s="20" t="s">
        <v>440</v>
      </c>
      <c r="Q133" s="22" t="s">
        <v>712</v>
      </c>
      <c r="R133" s="28" t="s">
        <v>2112</v>
      </c>
      <c r="S133" s="20" t="s">
        <v>446</v>
      </c>
      <c r="T133" s="20" t="s">
        <v>2113</v>
      </c>
      <c r="U133" s="22" t="s">
        <v>2106</v>
      </c>
      <c r="V133" s="20" t="s">
        <v>2107</v>
      </c>
      <c r="W133" s="22" t="s">
        <v>2114</v>
      </c>
      <c r="X133" s="28" t="s">
        <v>2109</v>
      </c>
      <c r="Y133" s="20" t="s">
        <v>2115</v>
      </c>
      <c r="Z133" s="20"/>
      <c r="AA133" s="26">
        <v>5</v>
      </c>
      <c r="AB133" s="42" t="str">
        <f t="shared" si="15"/>
        <v>年間</v>
      </c>
      <c r="AC133" s="40"/>
      <c r="AD133" s="20">
        <v>1</v>
      </c>
      <c r="AE133" s="22">
        <v>108000</v>
      </c>
      <c r="AF133" s="23">
        <f t="shared" si="16"/>
        <v>108000</v>
      </c>
      <c r="AG133" s="24">
        <v>44276</v>
      </c>
      <c r="AH133" s="36">
        <v>44281</v>
      </c>
      <c r="AI133" s="25" t="str">
        <f t="shared" si="17"/>
        <v>～</v>
      </c>
      <c r="AJ133" s="37">
        <f t="shared" si="18"/>
        <v>46106</v>
      </c>
      <c r="AK133" s="20" t="s">
        <v>1104</v>
      </c>
      <c r="AL133" s="20" t="s">
        <v>2134</v>
      </c>
      <c r="AM133" s="27">
        <v>44281</v>
      </c>
      <c r="AN133" s="20" t="s">
        <v>57</v>
      </c>
      <c r="AO133" s="27">
        <v>44277</v>
      </c>
      <c r="AP133" s="22" t="s">
        <v>2117</v>
      </c>
      <c r="AQ133" s="39">
        <f t="shared" si="19"/>
        <v>45195</v>
      </c>
    </row>
    <row r="134" spans="1:43" ht="24.75" hidden="1" customHeight="1" x14ac:dyDescent="0.2">
      <c r="B134" s="20" t="s">
        <v>2105</v>
      </c>
      <c r="C134" s="21" t="s">
        <v>1711</v>
      </c>
      <c r="D134" s="20" t="s">
        <v>421</v>
      </c>
      <c r="E134" s="20" t="s">
        <v>1639</v>
      </c>
      <c r="F134" s="21" t="s">
        <v>165</v>
      </c>
      <c r="G134" s="22" t="s">
        <v>2106</v>
      </c>
      <c r="H134" s="20" t="s">
        <v>2107</v>
      </c>
      <c r="I134" s="20" t="s">
        <v>168</v>
      </c>
      <c r="J134" s="22" t="s">
        <v>2108</v>
      </c>
      <c r="K134" s="28" t="s">
        <v>2109</v>
      </c>
      <c r="L134" s="28" t="s">
        <v>2110</v>
      </c>
      <c r="M134" s="20" t="s">
        <v>2111</v>
      </c>
      <c r="N134" s="20"/>
      <c r="O134" s="22" t="s">
        <v>1678</v>
      </c>
      <c r="P134" s="20" t="s">
        <v>440</v>
      </c>
      <c r="Q134" s="22" t="s">
        <v>712</v>
      </c>
      <c r="R134" s="28" t="s">
        <v>2112</v>
      </c>
      <c r="S134" s="20" t="s">
        <v>446</v>
      </c>
      <c r="T134" s="20" t="s">
        <v>2113</v>
      </c>
      <c r="U134" s="22" t="s">
        <v>2106</v>
      </c>
      <c r="V134" s="20" t="s">
        <v>2107</v>
      </c>
      <c r="W134" s="22" t="s">
        <v>2114</v>
      </c>
      <c r="X134" s="28" t="s">
        <v>2109</v>
      </c>
      <c r="Y134" s="20" t="s">
        <v>2115</v>
      </c>
      <c r="Z134" s="20"/>
      <c r="AA134" s="26">
        <v>5</v>
      </c>
      <c r="AB134" s="42" t="str">
        <f t="shared" si="15"/>
        <v>年間</v>
      </c>
      <c r="AC134" s="40"/>
      <c r="AD134" s="20">
        <v>1</v>
      </c>
      <c r="AE134" s="22">
        <v>108000</v>
      </c>
      <c r="AF134" s="23">
        <f t="shared" si="16"/>
        <v>108000</v>
      </c>
      <c r="AG134" s="24">
        <v>44276</v>
      </c>
      <c r="AH134" s="36">
        <v>44281</v>
      </c>
      <c r="AI134" s="25" t="str">
        <f t="shared" si="17"/>
        <v>～</v>
      </c>
      <c r="AJ134" s="37">
        <f t="shared" si="18"/>
        <v>46106</v>
      </c>
      <c r="AK134" s="20" t="s">
        <v>1104</v>
      </c>
      <c r="AL134" s="20" t="s">
        <v>2135</v>
      </c>
      <c r="AM134" s="27">
        <v>44281</v>
      </c>
      <c r="AN134" s="20" t="s">
        <v>57</v>
      </c>
      <c r="AO134" s="27">
        <v>44277</v>
      </c>
      <c r="AP134" s="22" t="s">
        <v>2117</v>
      </c>
      <c r="AQ134" s="39">
        <f t="shared" si="19"/>
        <v>45195</v>
      </c>
    </row>
    <row r="135" spans="1:43" ht="24.75" hidden="1" customHeight="1" x14ac:dyDescent="0.2">
      <c r="B135" s="20" t="s">
        <v>2105</v>
      </c>
      <c r="C135" s="21" t="s">
        <v>1711</v>
      </c>
      <c r="D135" s="20" t="s">
        <v>421</v>
      </c>
      <c r="E135" s="20" t="s">
        <v>1639</v>
      </c>
      <c r="F135" s="21" t="s">
        <v>165</v>
      </c>
      <c r="G135" s="22" t="s">
        <v>2106</v>
      </c>
      <c r="H135" s="20" t="s">
        <v>2107</v>
      </c>
      <c r="I135" s="20" t="s">
        <v>168</v>
      </c>
      <c r="J135" s="22" t="s">
        <v>2108</v>
      </c>
      <c r="K135" s="28" t="s">
        <v>2109</v>
      </c>
      <c r="L135" s="28" t="s">
        <v>2110</v>
      </c>
      <c r="M135" s="20" t="s">
        <v>2111</v>
      </c>
      <c r="N135" s="20"/>
      <c r="O135" s="22" t="s">
        <v>1678</v>
      </c>
      <c r="P135" s="20" t="s">
        <v>440</v>
      </c>
      <c r="Q135" s="22" t="s">
        <v>712</v>
      </c>
      <c r="R135" s="28" t="s">
        <v>2112</v>
      </c>
      <c r="S135" s="20" t="s">
        <v>446</v>
      </c>
      <c r="T135" s="20" t="s">
        <v>2113</v>
      </c>
      <c r="U135" s="22" t="s">
        <v>2106</v>
      </c>
      <c r="V135" s="20" t="s">
        <v>2107</v>
      </c>
      <c r="W135" s="22" t="s">
        <v>2114</v>
      </c>
      <c r="X135" s="28" t="s">
        <v>2109</v>
      </c>
      <c r="Y135" s="20" t="s">
        <v>2115</v>
      </c>
      <c r="Z135" s="20"/>
      <c r="AA135" s="26">
        <v>5</v>
      </c>
      <c r="AB135" s="42" t="str">
        <f t="shared" si="15"/>
        <v>年間</v>
      </c>
      <c r="AC135" s="40"/>
      <c r="AD135" s="20">
        <v>1</v>
      </c>
      <c r="AE135" s="22">
        <v>108000</v>
      </c>
      <c r="AF135" s="23">
        <f t="shared" si="16"/>
        <v>108000</v>
      </c>
      <c r="AG135" s="24">
        <v>44276</v>
      </c>
      <c r="AH135" s="36">
        <v>44281</v>
      </c>
      <c r="AI135" s="25" t="str">
        <f t="shared" si="17"/>
        <v>～</v>
      </c>
      <c r="AJ135" s="37">
        <f t="shared" si="18"/>
        <v>46106</v>
      </c>
      <c r="AK135" s="20" t="s">
        <v>1104</v>
      </c>
      <c r="AL135" s="20" t="s">
        <v>2136</v>
      </c>
      <c r="AM135" s="27">
        <v>44281</v>
      </c>
      <c r="AN135" s="20" t="s">
        <v>57</v>
      </c>
      <c r="AO135" s="27">
        <v>44277</v>
      </c>
      <c r="AP135" s="22" t="s">
        <v>2117</v>
      </c>
      <c r="AQ135" s="39">
        <f t="shared" si="19"/>
        <v>45195</v>
      </c>
    </row>
    <row r="136" spans="1:43" ht="24.75" hidden="1" customHeight="1" x14ac:dyDescent="0.2">
      <c r="B136" s="20" t="s">
        <v>2105</v>
      </c>
      <c r="C136" s="21" t="s">
        <v>1711</v>
      </c>
      <c r="D136" s="20" t="s">
        <v>421</v>
      </c>
      <c r="E136" s="20" t="s">
        <v>1639</v>
      </c>
      <c r="F136" s="21" t="s">
        <v>165</v>
      </c>
      <c r="G136" s="22" t="s">
        <v>2106</v>
      </c>
      <c r="H136" s="20" t="s">
        <v>2107</v>
      </c>
      <c r="I136" s="20" t="s">
        <v>168</v>
      </c>
      <c r="J136" s="22" t="s">
        <v>2108</v>
      </c>
      <c r="K136" s="28" t="s">
        <v>2109</v>
      </c>
      <c r="L136" s="28" t="s">
        <v>2110</v>
      </c>
      <c r="M136" s="20" t="s">
        <v>2111</v>
      </c>
      <c r="N136" s="20"/>
      <c r="O136" s="22" t="s">
        <v>1678</v>
      </c>
      <c r="P136" s="20" t="s">
        <v>440</v>
      </c>
      <c r="Q136" s="22" t="s">
        <v>712</v>
      </c>
      <c r="R136" s="28" t="s">
        <v>2112</v>
      </c>
      <c r="S136" s="20" t="s">
        <v>446</v>
      </c>
      <c r="T136" s="20" t="s">
        <v>2113</v>
      </c>
      <c r="U136" s="22" t="s">
        <v>2106</v>
      </c>
      <c r="V136" s="20" t="s">
        <v>2107</v>
      </c>
      <c r="W136" s="22" t="s">
        <v>2114</v>
      </c>
      <c r="X136" s="28" t="s">
        <v>2109</v>
      </c>
      <c r="Y136" s="20" t="s">
        <v>2115</v>
      </c>
      <c r="Z136" s="20"/>
      <c r="AA136" s="26">
        <v>5</v>
      </c>
      <c r="AB136" s="42" t="str">
        <f t="shared" si="15"/>
        <v>年間</v>
      </c>
      <c r="AC136" s="40"/>
      <c r="AD136" s="20">
        <v>1</v>
      </c>
      <c r="AE136" s="22">
        <v>108000</v>
      </c>
      <c r="AF136" s="23">
        <f t="shared" si="16"/>
        <v>108000</v>
      </c>
      <c r="AG136" s="24">
        <v>44276</v>
      </c>
      <c r="AH136" s="36">
        <v>44281</v>
      </c>
      <c r="AI136" s="25" t="str">
        <f t="shared" si="17"/>
        <v>～</v>
      </c>
      <c r="AJ136" s="37">
        <f t="shared" si="18"/>
        <v>46106</v>
      </c>
      <c r="AK136" s="20" t="s">
        <v>1104</v>
      </c>
      <c r="AL136" s="20" t="s">
        <v>2137</v>
      </c>
      <c r="AM136" s="27">
        <v>44281</v>
      </c>
      <c r="AN136" s="20" t="s">
        <v>57</v>
      </c>
      <c r="AO136" s="27">
        <v>44277</v>
      </c>
      <c r="AP136" s="22" t="s">
        <v>2117</v>
      </c>
      <c r="AQ136" s="39">
        <f t="shared" si="19"/>
        <v>45195</v>
      </c>
    </row>
    <row r="137" spans="1:43" ht="24.75" hidden="1" customHeight="1" x14ac:dyDescent="0.2">
      <c r="B137" s="20" t="s">
        <v>2105</v>
      </c>
      <c r="C137" s="21" t="s">
        <v>1711</v>
      </c>
      <c r="D137" s="20" t="s">
        <v>421</v>
      </c>
      <c r="E137" s="20" t="s">
        <v>1639</v>
      </c>
      <c r="F137" s="21" t="s">
        <v>165</v>
      </c>
      <c r="G137" s="22" t="s">
        <v>2106</v>
      </c>
      <c r="H137" s="20" t="s">
        <v>2107</v>
      </c>
      <c r="I137" s="20" t="s">
        <v>168</v>
      </c>
      <c r="J137" s="22" t="s">
        <v>2108</v>
      </c>
      <c r="K137" s="28" t="s">
        <v>2109</v>
      </c>
      <c r="L137" s="28" t="s">
        <v>2110</v>
      </c>
      <c r="M137" s="20" t="s">
        <v>2111</v>
      </c>
      <c r="N137" s="20"/>
      <c r="O137" s="22" t="s">
        <v>1678</v>
      </c>
      <c r="P137" s="20" t="s">
        <v>440</v>
      </c>
      <c r="Q137" s="22" t="s">
        <v>712</v>
      </c>
      <c r="R137" s="28" t="s">
        <v>2112</v>
      </c>
      <c r="S137" s="20" t="s">
        <v>446</v>
      </c>
      <c r="T137" s="20" t="s">
        <v>2113</v>
      </c>
      <c r="U137" s="22" t="s">
        <v>2106</v>
      </c>
      <c r="V137" s="20" t="s">
        <v>2107</v>
      </c>
      <c r="W137" s="22" t="s">
        <v>2114</v>
      </c>
      <c r="X137" s="28" t="s">
        <v>2109</v>
      </c>
      <c r="Y137" s="20" t="s">
        <v>2115</v>
      </c>
      <c r="Z137" s="20"/>
      <c r="AA137" s="26">
        <v>5</v>
      </c>
      <c r="AB137" s="42" t="str">
        <f t="shared" si="15"/>
        <v>年間</v>
      </c>
      <c r="AC137" s="40"/>
      <c r="AD137" s="20">
        <v>1</v>
      </c>
      <c r="AE137" s="22">
        <v>108000</v>
      </c>
      <c r="AF137" s="23">
        <f t="shared" si="16"/>
        <v>108000</v>
      </c>
      <c r="AG137" s="24">
        <v>44276</v>
      </c>
      <c r="AH137" s="36">
        <v>44281</v>
      </c>
      <c r="AI137" s="25" t="str">
        <f t="shared" si="17"/>
        <v>～</v>
      </c>
      <c r="AJ137" s="37">
        <f t="shared" si="18"/>
        <v>46106</v>
      </c>
      <c r="AK137" s="20" t="s">
        <v>1104</v>
      </c>
      <c r="AL137" s="20" t="s">
        <v>2138</v>
      </c>
      <c r="AM137" s="27">
        <v>44281</v>
      </c>
      <c r="AN137" s="20" t="s">
        <v>57</v>
      </c>
      <c r="AO137" s="27">
        <v>44277</v>
      </c>
      <c r="AP137" s="22" t="s">
        <v>2117</v>
      </c>
      <c r="AQ137" s="39">
        <f t="shared" si="19"/>
        <v>45195</v>
      </c>
    </row>
    <row r="138" spans="1:43" ht="24.75" hidden="1" customHeight="1" x14ac:dyDescent="0.2">
      <c r="B138" s="20" t="s">
        <v>2105</v>
      </c>
      <c r="C138" s="21" t="s">
        <v>1711</v>
      </c>
      <c r="D138" s="20" t="s">
        <v>421</v>
      </c>
      <c r="E138" s="20" t="s">
        <v>1639</v>
      </c>
      <c r="F138" s="21" t="s">
        <v>165</v>
      </c>
      <c r="G138" s="22" t="s">
        <v>2106</v>
      </c>
      <c r="H138" s="20" t="s">
        <v>2107</v>
      </c>
      <c r="I138" s="20" t="s">
        <v>168</v>
      </c>
      <c r="J138" s="22" t="s">
        <v>2108</v>
      </c>
      <c r="K138" s="28" t="s">
        <v>2109</v>
      </c>
      <c r="L138" s="28" t="s">
        <v>2110</v>
      </c>
      <c r="M138" s="20" t="s">
        <v>2111</v>
      </c>
      <c r="N138" s="20"/>
      <c r="O138" s="22" t="s">
        <v>1678</v>
      </c>
      <c r="P138" s="20" t="s">
        <v>440</v>
      </c>
      <c r="Q138" s="22" t="s">
        <v>712</v>
      </c>
      <c r="R138" s="28" t="s">
        <v>2112</v>
      </c>
      <c r="S138" s="20" t="s">
        <v>446</v>
      </c>
      <c r="T138" s="20" t="s">
        <v>2113</v>
      </c>
      <c r="U138" s="22" t="s">
        <v>2106</v>
      </c>
      <c r="V138" s="20" t="s">
        <v>2107</v>
      </c>
      <c r="W138" s="22" t="s">
        <v>2114</v>
      </c>
      <c r="X138" s="28" t="s">
        <v>2109</v>
      </c>
      <c r="Y138" s="20" t="s">
        <v>2115</v>
      </c>
      <c r="Z138" s="20"/>
      <c r="AA138" s="26">
        <v>5</v>
      </c>
      <c r="AB138" s="42" t="str">
        <f t="shared" si="15"/>
        <v>年間</v>
      </c>
      <c r="AC138" s="40"/>
      <c r="AD138" s="20">
        <v>1</v>
      </c>
      <c r="AE138" s="22">
        <v>96600</v>
      </c>
      <c r="AF138" s="23">
        <f t="shared" si="16"/>
        <v>96600</v>
      </c>
      <c r="AG138" s="24">
        <v>44276</v>
      </c>
      <c r="AH138" s="36">
        <v>44281</v>
      </c>
      <c r="AI138" s="25" t="str">
        <f t="shared" si="17"/>
        <v>～</v>
      </c>
      <c r="AJ138" s="37">
        <f t="shared" si="18"/>
        <v>46106</v>
      </c>
      <c r="AK138" s="20" t="s">
        <v>1594</v>
      </c>
      <c r="AL138" s="20" t="s">
        <v>2139</v>
      </c>
      <c r="AM138" s="27">
        <v>44281</v>
      </c>
      <c r="AN138" s="20" t="s">
        <v>57</v>
      </c>
      <c r="AO138" s="27">
        <v>44277</v>
      </c>
      <c r="AP138" s="22" t="s">
        <v>2117</v>
      </c>
      <c r="AQ138" s="39">
        <f t="shared" si="19"/>
        <v>45195</v>
      </c>
    </row>
    <row r="139" spans="1:43" ht="24.75" hidden="1" customHeight="1" x14ac:dyDescent="0.2">
      <c r="B139" s="20" t="s">
        <v>2145</v>
      </c>
      <c r="C139" s="21" t="s">
        <v>1769</v>
      </c>
      <c r="D139" s="20" t="s">
        <v>2146</v>
      </c>
      <c r="E139" s="20" t="s">
        <v>1639</v>
      </c>
      <c r="F139" s="21" t="s">
        <v>579</v>
      </c>
      <c r="G139" s="22" t="s">
        <v>2147</v>
      </c>
      <c r="H139" s="20" t="s">
        <v>2148</v>
      </c>
      <c r="I139" s="20" t="s">
        <v>2149</v>
      </c>
      <c r="J139" s="22" t="s">
        <v>2150</v>
      </c>
      <c r="K139" s="28"/>
      <c r="L139" s="28" t="s">
        <v>2151</v>
      </c>
      <c r="M139" s="20" t="s">
        <v>2152</v>
      </c>
      <c r="N139" s="20" t="s">
        <v>2153</v>
      </c>
      <c r="O139" s="22" t="s">
        <v>1433</v>
      </c>
      <c r="P139" s="20" t="s">
        <v>587</v>
      </c>
      <c r="Q139" s="22" t="s">
        <v>2154</v>
      </c>
      <c r="R139" s="28"/>
      <c r="S139" s="20" t="s">
        <v>2155</v>
      </c>
      <c r="T139" s="20" t="s">
        <v>2156</v>
      </c>
      <c r="U139" s="22" t="s">
        <v>2157</v>
      </c>
      <c r="V139" s="20" t="s">
        <v>2158</v>
      </c>
      <c r="W139" s="22" t="s">
        <v>2159</v>
      </c>
      <c r="X139" s="28"/>
      <c r="Y139" s="20" t="s">
        <v>2152</v>
      </c>
      <c r="Z139" s="20" t="s">
        <v>2153</v>
      </c>
      <c r="AA139" s="26">
        <v>5</v>
      </c>
      <c r="AB139" s="42" t="str">
        <f t="shared" si="15"/>
        <v>年間</v>
      </c>
      <c r="AC139" s="40"/>
      <c r="AD139" s="20">
        <v>1</v>
      </c>
      <c r="AE139" s="22">
        <v>105500</v>
      </c>
      <c r="AF139" s="23">
        <f t="shared" si="16"/>
        <v>105500</v>
      </c>
      <c r="AG139" s="24">
        <v>44276</v>
      </c>
      <c r="AH139" s="36">
        <v>44287</v>
      </c>
      <c r="AI139" s="25" t="str">
        <f t="shared" si="17"/>
        <v>～</v>
      </c>
      <c r="AJ139" s="37">
        <f t="shared" si="18"/>
        <v>46112</v>
      </c>
      <c r="AK139" s="20" t="s">
        <v>1839</v>
      </c>
      <c r="AL139" s="20" t="s">
        <v>2160</v>
      </c>
      <c r="AM139" s="27">
        <v>44287</v>
      </c>
      <c r="AN139" s="20"/>
      <c r="AO139" s="27">
        <v>44298</v>
      </c>
      <c r="AP139" s="22" t="s">
        <v>2161</v>
      </c>
      <c r="AQ139" s="39" t="str">
        <f t="shared" si="19"/>
        <v/>
      </c>
    </row>
    <row r="140" spans="1:43" ht="24.75" hidden="1" customHeight="1" x14ac:dyDescent="0.2">
      <c r="B140" s="20" t="s">
        <v>2145</v>
      </c>
      <c r="C140" s="21" t="s">
        <v>1769</v>
      </c>
      <c r="D140" s="20" t="s">
        <v>2146</v>
      </c>
      <c r="E140" s="20" t="s">
        <v>1639</v>
      </c>
      <c r="F140" s="21" t="s">
        <v>579</v>
      </c>
      <c r="G140" s="22" t="s">
        <v>2147</v>
      </c>
      <c r="H140" s="20" t="s">
        <v>2148</v>
      </c>
      <c r="I140" s="20" t="s">
        <v>2149</v>
      </c>
      <c r="J140" s="22" t="s">
        <v>2150</v>
      </c>
      <c r="K140" s="28"/>
      <c r="L140" s="28" t="s">
        <v>2151</v>
      </c>
      <c r="M140" s="20" t="s">
        <v>2152</v>
      </c>
      <c r="N140" s="20" t="s">
        <v>2153</v>
      </c>
      <c r="O140" s="22" t="s">
        <v>1433</v>
      </c>
      <c r="P140" s="20" t="s">
        <v>587</v>
      </c>
      <c r="Q140" s="22" t="s">
        <v>2154</v>
      </c>
      <c r="R140" s="28"/>
      <c r="S140" s="20" t="s">
        <v>2155</v>
      </c>
      <c r="T140" s="20" t="s">
        <v>2156</v>
      </c>
      <c r="U140" s="22" t="s">
        <v>2157</v>
      </c>
      <c r="V140" s="20" t="s">
        <v>2158</v>
      </c>
      <c r="W140" s="22" t="s">
        <v>2159</v>
      </c>
      <c r="X140" s="28"/>
      <c r="Y140" s="20" t="s">
        <v>2152</v>
      </c>
      <c r="Z140" s="20" t="s">
        <v>2153</v>
      </c>
      <c r="AA140" s="26">
        <v>5</v>
      </c>
      <c r="AB140" s="42" t="str">
        <f t="shared" si="15"/>
        <v>年間</v>
      </c>
      <c r="AC140" s="40"/>
      <c r="AD140" s="20">
        <v>1</v>
      </c>
      <c r="AE140" s="22">
        <v>105500</v>
      </c>
      <c r="AF140" s="23">
        <f t="shared" si="16"/>
        <v>105500</v>
      </c>
      <c r="AG140" s="24">
        <v>44276</v>
      </c>
      <c r="AH140" s="36">
        <v>44287</v>
      </c>
      <c r="AI140" s="25" t="str">
        <f t="shared" si="17"/>
        <v>～</v>
      </c>
      <c r="AJ140" s="37">
        <f t="shared" si="18"/>
        <v>46112</v>
      </c>
      <c r="AK140" s="20" t="s">
        <v>1317</v>
      </c>
      <c r="AL140" s="20" t="s">
        <v>2162</v>
      </c>
      <c r="AM140" s="27">
        <v>44287</v>
      </c>
      <c r="AN140" s="20"/>
      <c r="AO140" s="27">
        <v>44298</v>
      </c>
      <c r="AP140" s="22" t="s">
        <v>2161</v>
      </c>
      <c r="AQ140" s="39" t="str">
        <f t="shared" si="19"/>
        <v/>
      </c>
    </row>
    <row r="141" spans="1:43" ht="24.75" hidden="1" customHeight="1" x14ac:dyDescent="0.2">
      <c r="B141" s="20" t="s">
        <v>2145</v>
      </c>
      <c r="C141" s="21" t="s">
        <v>1769</v>
      </c>
      <c r="D141" s="20" t="s">
        <v>2146</v>
      </c>
      <c r="E141" s="20" t="s">
        <v>1639</v>
      </c>
      <c r="F141" s="21" t="s">
        <v>579</v>
      </c>
      <c r="G141" s="22" t="s">
        <v>2147</v>
      </c>
      <c r="H141" s="20" t="s">
        <v>2148</v>
      </c>
      <c r="I141" s="20" t="s">
        <v>2149</v>
      </c>
      <c r="J141" s="22" t="s">
        <v>2150</v>
      </c>
      <c r="K141" s="28"/>
      <c r="L141" s="28" t="s">
        <v>2151</v>
      </c>
      <c r="M141" s="20" t="s">
        <v>2152</v>
      </c>
      <c r="N141" s="20" t="s">
        <v>2153</v>
      </c>
      <c r="O141" s="22" t="s">
        <v>1433</v>
      </c>
      <c r="P141" s="20" t="s">
        <v>587</v>
      </c>
      <c r="Q141" s="22" t="s">
        <v>2154</v>
      </c>
      <c r="R141" s="28"/>
      <c r="S141" s="20" t="s">
        <v>2155</v>
      </c>
      <c r="T141" s="20" t="s">
        <v>2156</v>
      </c>
      <c r="U141" s="22" t="s">
        <v>2157</v>
      </c>
      <c r="V141" s="20" t="s">
        <v>2158</v>
      </c>
      <c r="W141" s="22" t="s">
        <v>2159</v>
      </c>
      <c r="X141" s="28"/>
      <c r="Y141" s="20" t="s">
        <v>2152</v>
      </c>
      <c r="Z141" s="20" t="s">
        <v>2153</v>
      </c>
      <c r="AA141" s="26">
        <v>5</v>
      </c>
      <c r="AB141" s="42" t="str">
        <f t="shared" si="15"/>
        <v>年間</v>
      </c>
      <c r="AC141" s="40"/>
      <c r="AD141" s="20">
        <v>1</v>
      </c>
      <c r="AE141" s="22">
        <v>105500</v>
      </c>
      <c r="AF141" s="23">
        <f t="shared" si="16"/>
        <v>105500</v>
      </c>
      <c r="AG141" s="24">
        <v>44276</v>
      </c>
      <c r="AH141" s="36">
        <v>44287</v>
      </c>
      <c r="AI141" s="25" t="str">
        <f t="shared" si="17"/>
        <v>～</v>
      </c>
      <c r="AJ141" s="37">
        <f t="shared" si="18"/>
        <v>46112</v>
      </c>
      <c r="AK141" s="20" t="s">
        <v>1317</v>
      </c>
      <c r="AL141" s="20" t="s">
        <v>2163</v>
      </c>
      <c r="AM141" s="27">
        <v>44287</v>
      </c>
      <c r="AN141" s="20"/>
      <c r="AO141" s="27">
        <v>44298</v>
      </c>
      <c r="AP141" s="22" t="s">
        <v>2161</v>
      </c>
      <c r="AQ141" s="39" t="str">
        <f t="shared" si="19"/>
        <v/>
      </c>
    </row>
    <row r="142" spans="1:43" ht="24.75" hidden="1" customHeight="1" x14ac:dyDescent="0.2">
      <c r="A142" s="43">
        <v>2020</v>
      </c>
      <c r="B142" s="20" t="s">
        <v>2145</v>
      </c>
      <c r="C142" s="21" t="s">
        <v>1769</v>
      </c>
      <c r="D142" s="20" t="s">
        <v>2146</v>
      </c>
      <c r="E142" s="20" t="s">
        <v>1639</v>
      </c>
      <c r="F142" s="21" t="s">
        <v>579</v>
      </c>
      <c r="G142" s="22" t="s">
        <v>2147</v>
      </c>
      <c r="H142" s="20" t="s">
        <v>2148</v>
      </c>
      <c r="I142" s="20" t="s">
        <v>2149</v>
      </c>
      <c r="J142" s="22" t="s">
        <v>2150</v>
      </c>
      <c r="K142" s="28"/>
      <c r="L142" s="28" t="s">
        <v>2151</v>
      </c>
      <c r="M142" s="20" t="s">
        <v>2152</v>
      </c>
      <c r="N142" s="20" t="s">
        <v>2153</v>
      </c>
      <c r="O142" s="22" t="s">
        <v>1433</v>
      </c>
      <c r="P142" s="20" t="s">
        <v>587</v>
      </c>
      <c r="Q142" s="22" t="s">
        <v>2154</v>
      </c>
      <c r="R142" s="28"/>
      <c r="S142" s="20" t="s">
        <v>2155</v>
      </c>
      <c r="T142" s="20" t="s">
        <v>2156</v>
      </c>
      <c r="U142" s="22" t="s">
        <v>2157</v>
      </c>
      <c r="V142" s="20" t="s">
        <v>2158</v>
      </c>
      <c r="W142" s="22" t="s">
        <v>2159</v>
      </c>
      <c r="X142" s="28"/>
      <c r="Y142" s="20" t="s">
        <v>2152</v>
      </c>
      <c r="Z142" s="20" t="s">
        <v>2153</v>
      </c>
      <c r="AA142" s="26">
        <v>5</v>
      </c>
      <c r="AB142" s="42" t="str">
        <f t="shared" si="15"/>
        <v>年間</v>
      </c>
      <c r="AC142" s="40"/>
      <c r="AD142" s="20">
        <v>1</v>
      </c>
      <c r="AE142" s="22">
        <v>96600</v>
      </c>
      <c r="AF142" s="23">
        <f t="shared" si="16"/>
        <v>96600</v>
      </c>
      <c r="AG142" s="24">
        <v>44276</v>
      </c>
      <c r="AH142" s="36">
        <v>44287</v>
      </c>
      <c r="AI142" s="25" t="str">
        <f t="shared" si="17"/>
        <v>～</v>
      </c>
      <c r="AJ142" s="37">
        <f t="shared" si="18"/>
        <v>46112</v>
      </c>
      <c r="AK142" s="20" t="s">
        <v>1594</v>
      </c>
      <c r="AL142" s="20" t="s">
        <v>2164</v>
      </c>
      <c r="AM142" s="27">
        <v>44287</v>
      </c>
      <c r="AN142" s="20" t="s">
        <v>57</v>
      </c>
      <c r="AO142" s="27">
        <v>44298</v>
      </c>
      <c r="AP142" s="22" t="s">
        <v>2161</v>
      </c>
      <c r="AQ142" s="39">
        <f t="shared" si="19"/>
        <v>45200</v>
      </c>
    </row>
    <row r="143" spans="1:43" ht="24.75" hidden="1" customHeight="1" x14ac:dyDescent="0.2">
      <c r="A143" s="43">
        <v>2021</v>
      </c>
      <c r="B143" s="20" t="s">
        <v>2424</v>
      </c>
      <c r="C143" s="21" t="s">
        <v>2026</v>
      </c>
      <c r="D143" s="20" t="s">
        <v>2425</v>
      </c>
      <c r="E143" s="20" t="s">
        <v>2426</v>
      </c>
      <c r="F143" s="21" t="s">
        <v>165</v>
      </c>
      <c r="G143" s="22" t="s">
        <v>2427</v>
      </c>
      <c r="H143" s="20" t="s">
        <v>2428</v>
      </c>
      <c r="I143" s="20" t="s">
        <v>707</v>
      </c>
      <c r="J143" s="22" t="s">
        <v>2429</v>
      </c>
      <c r="K143" s="28" t="s">
        <v>2430</v>
      </c>
      <c r="L143" s="28" t="s">
        <v>2431</v>
      </c>
      <c r="M143" s="20" t="s">
        <v>2432</v>
      </c>
      <c r="N143" s="20"/>
      <c r="O143" s="22" t="s">
        <v>2433</v>
      </c>
      <c r="P143" s="20" t="s">
        <v>440</v>
      </c>
      <c r="Q143" s="22" t="s">
        <v>2434</v>
      </c>
      <c r="R143" s="28" t="s">
        <v>2435</v>
      </c>
      <c r="S143" s="20" t="s">
        <v>2436</v>
      </c>
      <c r="T143" s="20" t="s">
        <v>2113</v>
      </c>
      <c r="U143" s="22" t="s">
        <v>2427</v>
      </c>
      <c r="V143" s="20" t="s">
        <v>2428</v>
      </c>
      <c r="W143" s="22" t="s">
        <v>2437</v>
      </c>
      <c r="X143" s="28" t="s">
        <v>2430</v>
      </c>
      <c r="Y143" s="20" t="s">
        <v>2432</v>
      </c>
      <c r="Z143" s="20"/>
      <c r="AA143" s="26">
        <v>5</v>
      </c>
      <c r="AB143" s="42" t="s">
        <v>59</v>
      </c>
      <c r="AC143" s="40"/>
      <c r="AD143" s="20">
        <v>1</v>
      </c>
      <c r="AE143" s="23">
        <v>73200</v>
      </c>
      <c r="AF143" s="23">
        <f t="shared" si="16"/>
        <v>73200</v>
      </c>
      <c r="AG143" s="24">
        <v>44307</v>
      </c>
      <c r="AH143" s="36">
        <v>44287</v>
      </c>
      <c r="AI143" s="25" t="str">
        <f t="shared" si="17"/>
        <v>～</v>
      </c>
      <c r="AJ143" s="37">
        <f t="shared" si="18"/>
        <v>46112</v>
      </c>
      <c r="AK143" s="20" t="s">
        <v>2438</v>
      </c>
      <c r="AL143" s="20" t="s">
        <v>2439</v>
      </c>
      <c r="AM143" s="27">
        <v>44287</v>
      </c>
      <c r="AN143" s="20" t="s">
        <v>2440</v>
      </c>
      <c r="AO143" s="27">
        <v>44291</v>
      </c>
      <c r="AP143" s="22" t="s">
        <v>2441</v>
      </c>
      <c r="AQ143" s="39">
        <f>IF(COUNTIF($AN143,"*消耗部品交換対象*"),IF(ISBLANK($AH143),"契約期間 未入力",EDATE($AH143,30)),"")</f>
        <v>45200</v>
      </c>
    </row>
    <row r="144" spans="1:43" ht="24.75" hidden="1" customHeight="1" x14ac:dyDescent="0.2">
      <c r="B144" s="20" t="s">
        <v>2424</v>
      </c>
      <c r="C144" s="21" t="s">
        <v>2026</v>
      </c>
      <c r="D144" s="20" t="s">
        <v>2425</v>
      </c>
      <c r="E144" s="20" t="s">
        <v>2426</v>
      </c>
      <c r="F144" s="21" t="s">
        <v>165</v>
      </c>
      <c r="G144" s="22" t="s">
        <v>2427</v>
      </c>
      <c r="H144" s="20" t="s">
        <v>2428</v>
      </c>
      <c r="I144" s="20" t="s">
        <v>707</v>
      </c>
      <c r="J144" s="22" t="s">
        <v>2429</v>
      </c>
      <c r="K144" s="28" t="s">
        <v>2430</v>
      </c>
      <c r="L144" s="28" t="s">
        <v>2431</v>
      </c>
      <c r="M144" s="20" t="s">
        <v>2432</v>
      </c>
      <c r="N144" s="20"/>
      <c r="O144" s="22" t="s">
        <v>2433</v>
      </c>
      <c r="P144" s="20" t="s">
        <v>440</v>
      </c>
      <c r="Q144" s="22" t="s">
        <v>2434</v>
      </c>
      <c r="R144" s="28" t="s">
        <v>2435</v>
      </c>
      <c r="S144" s="20" t="s">
        <v>2436</v>
      </c>
      <c r="T144" s="20" t="s">
        <v>2113</v>
      </c>
      <c r="U144" s="22" t="s">
        <v>2427</v>
      </c>
      <c r="V144" s="20" t="s">
        <v>2428</v>
      </c>
      <c r="W144" s="22" t="s">
        <v>2437</v>
      </c>
      <c r="X144" s="28" t="s">
        <v>2430</v>
      </c>
      <c r="Y144" s="20" t="s">
        <v>2432</v>
      </c>
      <c r="Z144" s="20"/>
      <c r="AA144" s="26">
        <v>5</v>
      </c>
      <c r="AB144" s="42" t="s">
        <v>59</v>
      </c>
      <c r="AC144" s="40"/>
      <c r="AD144" s="20">
        <v>1</v>
      </c>
      <c r="AE144" s="23">
        <v>37200</v>
      </c>
      <c r="AF144" s="23">
        <f t="shared" si="16"/>
        <v>37200</v>
      </c>
      <c r="AG144" s="24">
        <v>44307</v>
      </c>
      <c r="AH144" s="36">
        <v>44287</v>
      </c>
      <c r="AI144" s="25" t="str">
        <f t="shared" si="17"/>
        <v>～</v>
      </c>
      <c r="AJ144" s="37">
        <f t="shared" si="18"/>
        <v>46112</v>
      </c>
      <c r="AK144" s="20" t="s">
        <v>1681</v>
      </c>
      <c r="AL144" s="20" t="s">
        <v>2442</v>
      </c>
      <c r="AM144" s="27">
        <v>44287</v>
      </c>
      <c r="AN144" s="20"/>
      <c r="AO144" s="27">
        <v>44291</v>
      </c>
      <c r="AP144" s="22" t="s">
        <v>2441</v>
      </c>
      <c r="AQ144" s="39" t="str">
        <f t="shared" ref="AQ144:AQ207" si="20">IF(COUNTIF($AN144,"*消耗部品交換対象*"),IF(ISBLANK($AH144),"契約期間 未入力",EDATE($AH144,30)),"")</f>
        <v/>
      </c>
    </row>
    <row r="145" spans="2:43" ht="24.75" hidden="1" customHeight="1" x14ac:dyDescent="0.2">
      <c r="B145" s="20" t="s">
        <v>2443</v>
      </c>
      <c r="C145" s="21" t="s">
        <v>1711</v>
      </c>
      <c r="D145" s="20" t="s">
        <v>421</v>
      </c>
      <c r="E145" s="20" t="s">
        <v>2426</v>
      </c>
      <c r="F145" s="21" t="s">
        <v>1015</v>
      </c>
      <c r="G145" s="22" t="s">
        <v>2444</v>
      </c>
      <c r="H145" s="20" t="s">
        <v>2445</v>
      </c>
      <c r="I145" s="20" t="s">
        <v>2446</v>
      </c>
      <c r="J145" s="22" t="s">
        <v>2447</v>
      </c>
      <c r="K145" s="28" t="s">
        <v>2448</v>
      </c>
      <c r="L145" s="28" t="s">
        <v>2449</v>
      </c>
      <c r="M145" s="20" t="s">
        <v>2450</v>
      </c>
      <c r="N145" s="20" t="s">
        <v>2451</v>
      </c>
      <c r="O145" s="22" t="s">
        <v>1678</v>
      </c>
      <c r="P145" s="20" t="s">
        <v>440</v>
      </c>
      <c r="Q145" s="22" t="s">
        <v>712</v>
      </c>
      <c r="R145" s="28" t="s">
        <v>2452</v>
      </c>
      <c r="S145" s="20" t="s">
        <v>446</v>
      </c>
      <c r="T145" s="20" t="s">
        <v>2113</v>
      </c>
      <c r="U145" s="22" t="s">
        <v>2444</v>
      </c>
      <c r="V145" s="20" t="s">
        <v>2445</v>
      </c>
      <c r="W145" s="22" t="s">
        <v>2453</v>
      </c>
      <c r="X145" s="28" t="s">
        <v>2448</v>
      </c>
      <c r="Y145" s="20" t="s">
        <v>2454</v>
      </c>
      <c r="Z145" s="20" t="s">
        <v>2455</v>
      </c>
      <c r="AA145" s="26">
        <v>5</v>
      </c>
      <c r="AB145" s="42" t="s">
        <v>59</v>
      </c>
      <c r="AC145" s="40"/>
      <c r="AD145" s="20">
        <v>1</v>
      </c>
      <c r="AE145" s="23">
        <v>21180</v>
      </c>
      <c r="AF145" s="23">
        <f t="shared" si="16"/>
        <v>21180</v>
      </c>
      <c r="AG145" s="24">
        <v>44307</v>
      </c>
      <c r="AH145" s="36">
        <v>44287</v>
      </c>
      <c r="AI145" s="25" t="str">
        <f t="shared" si="17"/>
        <v>～</v>
      </c>
      <c r="AJ145" s="37">
        <f t="shared" si="18"/>
        <v>46112</v>
      </c>
      <c r="AK145" s="20" t="s">
        <v>1762</v>
      </c>
      <c r="AL145" s="20" t="s">
        <v>2456</v>
      </c>
      <c r="AM145" s="27">
        <v>44287</v>
      </c>
      <c r="AN145" s="20"/>
      <c r="AO145" s="27">
        <v>44291</v>
      </c>
      <c r="AP145" s="22" t="s">
        <v>2457</v>
      </c>
      <c r="AQ145" s="39" t="str">
        <f t="shared" si="20"/>
        <v/>
      </c>
    </row>
    <row r="146" spans="2:43" ht="24.75" hidden="1" customHeight="1" x14ac:dyDescent="0.2">
      <c r="B146" s="20" t="s">
        <v>2443</v>
      </c>
      <c r="C146" s="21" t="s">
        <v>1711</v>
      </c>
      <c r="D146" s="20" t="s">
        <v>421</v>
      </c>
      <c r="E146" s="20" t="s">
        <v>2426</v>
      </c>
      <c r="F146" s="21" t="s">
        <v>1015</v>
      </c>
      <c r="G146" s="22" t="s">
        <v>2444</v>
      </c>
      <c r="H146" s="20" t="s">
        <v>2445</v>
      </c>
      <c r="I146" s="20" t="s">
        <v>2446</v>
      </c>
      <c r="J146" s="22" t="s">
        <v>2447</v>
      </c>
      <c r="K146" s="28" t="s">
        <v>2448</v>
      </c>
      <c r="L146" s="28" t="s">
        <v>2449</v>
      </c>
      <c r="M146" s="20" t="s">
        <v>2450</v>
      </c>
      <c r="N146" s="20" t="s">
        <v>2451</v>
      </c>
      <c r="O146" s="22" t="s">
        <v>1678</v>
      </c>
      <c r="P146" s="20" t="s">
        <v>440</v>
      </c>
      <c r="Q146" s="22" t="s">
        <v>712</v>
      </c>
      <c r="R146" s="28" t="s">
        <v>2452</v>
      </c>
      <c r="S146" s="20" t="s">
        <v>446</v>
      </c>
      <c r="T146" s="20" t="s">
        <v>2113</v>
      </c>
      <c r="U146" s="22" t="s">
        <v>2444</v>
      </c>
      <c r="V146" s="20" t="s">
        <v>2445</v>
      </c>
      <c r="W146" s="22" t="s">
        <v>2453</v>
      </c>
      <c r="X146" s="28" t="s">
        <v>2448</v>
      </c>
      <c r="Y146" s="20" t="s">
        <v>2454</v>
      </c>
      <c r="Z146" s="20" t="s">
        <v>2455</v>
      </c>
      <c r="AA146" s="26">
        <v>5</v>
      </c>
      <c r="AB146" s="42" t="s">
        <v>59</v>
      </c>
      <c r="AC146" s="40"/>
      <c r="AD146" s="20">
        <v>1</v>
      </c>
      <c r="AE146" s="23">
        <v>21180</v>
      </c>
      <c r="AF146" s="23">
        <f t="shared" si="16"/>
        <v>21180</v>
      </c>
      <c r="AG146" s="24">
        <v>44307</v>
      </c>
      <c r="AH146" s="36">
        <v>44287</v>
      </c>
      <c r="AI146" s="25" t="str">
        <f t="shared" si="17"/>
        <v>～</v>
      </c>
      <c r="AJ146" s="37">
        <f t="shared" si="18"/>
        <v>46112</v>
      </c>
      <c r="AK146" s="20" t="s">
        <v>2126</v>
      </c>
      <c r="AL146" s="20" t="s">
        <v>2458</v>
      </c>
      <c r="AM146" s="27">
        <v>44287</v>
      </c>
      <c r="AN146" s="20"/>
      <c r="AO146" s="27">
        <v>44291</v>
      </c>
      <c r="AP146" s="22" t="s">
        <v>2457</v>
      </c>
      <c r="AQ146" s="39" t="str">
        <f t="shared" si="20"/>
        <v/>
      </c>
    </row>
    <row r="147" spans="2:43" ht="24.75" hidden="1" customHeight="1" x14ac:dyDescent="0.2">
      <c r="B147" s="20" t="s">
        <v>2443</v>
      </c>
      <c r="C147" s="21" t="s">
        <v>1711</v>
      </c>
      <c r="D147" s="20" t="s">
        <v>421</v>
      </c>
      <c r="E147" s="20" t="s">
        <v>2426</v>
      </c>
      <c r="F147" s="21" t="s">
        <v>1015</v>
      </c>
      <c r="G147" s="22" t="s">
        <v>2444</v>
      </c>
      <c r="H147" s="20" t="s">
        <v>2445</v>
      </c>
      <c r="I147" s="20" t="s">
        <v>2446</v>
      </c>
      <c r="J147" s="22" t="s">
        <v>2447</v>
      </c>
      <c r="K147" s="28" t="s">
        <v>2448</v>
      </c>
      <c r="L147" s="28" t="s">
        <v>2449</v>
      </c>
      <c r="M147" s="20" t="s">
        <v>2450</v>
      </c>
      <c r="N147" s="20" t="s">
        <v>2451</v>
      </c>
      <c r="O147" s="22" t="s">
        <v>1678</v>
      </c>
      <c r="P147" s="20" t="s">
        <v>440</v>
      </c>
      <c r="Q147" s="22" t="s">
        <v>712</v>
      </c>
      <c r="R147" s="28" t="s">
        <v>2452</v>
      </c>
      <c r="S147" s="20" t="s">
        <v>446</v>
      </c>
      <c r="T147" s="20" t="s">
        <v>2113</v>
      </c>
      <c r="U147" s="22" t="s">
        <v>2444</v>
      </c>
      <c r="V147" s="20" t="s">
        <v>2445</v>
      </c>
      <c r="W147" s="22" t="s">
        <v>2453</v>
      </c>
      <c r="X147" s="28" t="s">
        <v>2448</v>
      </c>
      <c r="Y147" s="20" t="s">
        <v>2454</v>
      </c>
      <c r="Z147" s="20" t="s">
        <v>2455</v>
      </c>
      <c r="AA147" s="26">
        <v>5</v>
      </c>
      <c r="AB147" s="42" t="s">
        <v>59</v>
      </c>
      <c r="AC147" s="40"/>
      <c r="AD147" s="20">
        <v>1</v>
      </c>
      <c r="AE147" s="23">
        <v>21180</v>
      </c>
      <c r="AF147" s="23">
        <f t="shared" si="16"/>
        <v>21180</v>
      </c>
      <c r="AG147" s="24">
        <v>44307</v>
      </c>
      <c r="AH147" s="36">
        <v>44287</v>
      </c>
      <c r="AI147" s="25" t="str">
        <f t="shared" si="17"/>
        <v>～</v>
      </c>
      <c r="AJ147" s="37">
        <f t="shared" si="18"/>
        <v>46112</v>
      </c>
      <c r="AK147" s="20" t="s">
        <v>2126</v>
      </c>
      <c r="AL147" s="20" t="s">
        <v>2459</v>
      </c>
      <c r="AM147" s="27">
        <v>44287</v>
      </c>
      <c r="AN147" s="20"/>
      <c r="AO147" s="27">
        <v>44291</v>
      </c>
      <c r="AP147" s="22" t="s">
        <v>2457</v>
      </c>
      <c r="AQ147" s="39" t="str">
        <f t="shared" si="20"/>
        <v/>
      </c>
    </row>
    <row r="148" spans="2:43" ht="24.75" hidden="1" customHeight="1" x14ac:dyDescent="0.2">
      <c r="B148" s="20" t="s">
        <v>2443</v>
      </c>
      <c r="C148" s="21" t="s">
        <v>1711</v>
      </c>
      <c r="D148" s="20" t="s">
        <v>421</v>
      </c>
      <c r="E148" s="20" t="s">
        <v>2426</v>
      </c>
      <c r="F148" s="21" t="s">
        <v>1015</v>
      </c>
      <c r="G148" s="22" t="s">
        <v>2444</v>
      </c>
      <c r="H148" s="20" t="s">
        <v>2445</v>
      </c>
      <c r="I148" s="20" t="s">
        <v>2446</v>
      </c>
      <c r="J148" s="22" t="s">
        <v>2447</v>
      </c>
      <c r="K148" s="28" t="s">
        <v>2448</v>
      </c>
      <c r="L148" s="28" t="s">
        <v>2449</v>
      </c>
      <c r="M148" s="20" t="s">
        <v>2450</v>
      </c>
      <c r="N148" s="20" t="s">
        <v>2451</v>
      </c>
      <c r="O148" s="22" t="s">
        <v>1678</v>
      </c>
      <c r="P148" s="20" t="s">
        <v>440</v>
      </c>
      <c r="Q148" s="22" t="s">
        <v>712</v>
      </c>
      <c r="R148" s="28" t="s">
        <v>2452</v>
      </c>
      <c r="S148" s="20" t="s">
        <v>446</v>
      </c>
      <c r="T148" s="20" t="s">
        <v>2113</v>
      </c>
      <c r="U148" s="22" t="s">
        <v>2444</v>
      </c>
      <c r="V148" s="20" t="s">
        <v>2445</v>
      </c>
      <c r="W148" s="22" t="s">
        <v>2453</v>
      </c>
      <c r="X148" s="28" t="s">
        <v>2448</v>
      </c>
      <c r="Y148" s="20" t="s">
        <v>2454</v>
      </c>
      <c r="Z148" s="20" t="s">
        <v>2455</v>
      </c>
      <c r="AA148" s="26">
        <v>5</v>
      </c>
      <c r="AB148" s="42" t="s">
        <v>59</v>
      </c>
      <c r="AC148" s="40"/>
      <c r="AD148" s="20">
        <v>1</v>
      </c>
      <c r="AE148" s="23">
        <v>21180</v>
      </c>
      <c r="AF148" s="23">
        <f t="shared" si="16"/>
        <v>21180</v>
      </c>
      <c r="AG148" s="24">
        <v>44307</v>
      </c>
      <c r="AH148" s="36">
        <v>44287</v>
      </c>
      <c r="AI148" s="25" t="str">
        <f t="shared" si="17"/>
        <v>～</v>
      </c>
      <c r="AJ148" s="37">
        <f t="shared" si="18"/>
        <v>46112</v>
      </c>
      <c r="AK148" s="20" t="s">
        <v>2126</v>
      </c>
      <c r="AL148" s="20" t="s">
        <v>2460</v>
      </c>
      <c r="AM148" s="27">
        <v>44287</v>
      </c>
      <c r="AN148" s="20"/>
      <c r="AO148" s="27">
        <v>44291</v>
      </c>
      <c r="AP148" s="22" t="s">
        <v>2457</v>
      </c>
      <c r="AQ148" s="39" t="str">
        <f t="shared" si="20"/>
        <v/>
      </c>
    </row>
    <row r="149" spans="2:43" ht="24.75" hidden="1" customHeight="1" x14ac:dyDescent="0.2">
      <c r="B149" s="20" t="s">
        <v>2443</v>
      </c>
      <c r="C149" s="21" t="s">
        <v>1711</v>
      </c>
      <c r="D149" s="20" t="s">
        <v>421</v>
      </c>
      <c r="E149" s="20" t="s">
        <v>2426</v>
      </c>
      <c r="F149" s="21" t="s">
        <v>1015</v>
      </c>
      <c r="G149" s="22" t="s">
        <v>2444</v>
      </c>
      <c r="H149" s="20" t="s">
        <v>2445</v>
      </c>
      <c r="I149" s="20" t="s">
        <v>2446</v>
      </c>
      <c r="J149" s="22" t="s">
        <v>2447</v>
      </c>
      <c r="K149" s="28" t="s">
        <v>2448</v>
      </c>
      <c r="L149" s="28" t="s">
        <v>2449</v>
      </c>
      <c r="M149" s="20" t="s">
        <v>2450</v>
      </c>
      <c r="N149" s="20" t="s">
        <v>2451</v>
      </c>
      <c r="O149" s="22" t="s">
        <v>1678</v>
      </c>
      <c r="P149" s="20" t="s">
        <v>440</v>
      </c>
      <c r="Q149" s="22" t="s">
        <v>712</v>
      </c>
      <c r="R149" s="28" t="s">
        <v>2452</v>
      </c>
      <c r="S149" s="20" t="s">
        <v>446</v>
      </c>
      <c r="T149" s="20" t="s">
        <v>2113</v>
      </c>
      <c r="U149" s="22" t="s">
        <v>2444</v>
      </c>
      <c r="V149" s="20" t="s">
        <v>2445</v>
      </c>
      <c r="W149" s="22" t="s">
        <v>2453</v>
      </c>
      <c r="X149" s="28" t="s">
        <v>2448</v>
      </c>
      <c r="Y149" s="20" t="s">
        <v>2454</v>
      </c>
      <c r="Z149" s="20" t="s">
        <v>2455</v>
      </c>
      <c r="AA149" s="26">
        <v>5</v>
      </c>
      <c r="AB149" s="42" t="s">
        <v>59</v>
      </c>
      <c r="AC149" s="40"/>
      <c r="AD149" s="20">
        <v>1</v>
      </c>
      <c r="AE149" s="23">
        <v>21180</v>
      </c>
      <c r="AF149" s="23">
        <f t="shared" si="16"/>
        <v>21180</v>
      </c>
      <c r="AG149" s="24">
        <v>44307</v>
      </c>
      <c r="AH149" s="36">
        <v>44287</v>
      </c>
      <c r="AI149" s="25" t="str">
        <f t="shared" si="17"/>
        <v>～</v>
      </c>
      <c r="AJ149" s="37">
        <f t="shared" si="18"/>
        <v>46112</v>
      </c>
      <c r="AK149" s="20" t="s">
        <v>2126</v>
      </c>
      <c r="AL149" s="20" t="s">
        <v>2461</v>
      </c>
      <c r="AM149" s="27">
        <v>44287</v>
      </c>
      <c r="AN149" s="20"/>
      <c r="AO149" s="27">
        <v>44291</v>
      </c>
      <c r="AP149" s="22" t="s">
        <v>2457</v>
      </c>
      <c r="AQ149" s="39" t="str">
        <f t="shared" si="20"/>
        <v/>
      </c>
    </row>
    <row r="150" spans="2:43" ht="24.75" hidden="1" customHeight="1" x14ac:dyDescent="0.2">
      <c r="B150" s="20" t="s">
        <v>2443</v>
      </c>
      <c r="C150" s="21" t="s">
        <v>1711</v>
      </c>
      <c r="D150" s="20" t="s">
        <v>421</v>
      </c>
      <c r="E150" s="20" t="s">
        <v>2426</v>
      </c>
      <c r="F150" s="21" t="s">
        <v>1015</v>
      </c>
      <c r="G150" s="22" t="s">
        <v>2444</v>
      </c>
      <c r="H150" s="20" t="s">
        <v>2445</v>
      </c>
      <c r="I150" s="20" t="s">
        <v>2446</v>
      </c>
      <c r="J150" s="22" t="s">
        <v>2447</v>
      </c>
      <c r="K150" s="28" t="s">
        <v>2448</v>
      </c>
      <c r="L150" s="28" t="s">
        <v>2449</v>
      </c>
      <c r="M150" s="20" t="s">
        <v>2450</v>
      </c>
      <c r="N150" s="20" t="s">
        <v>2451</v>
      </c>
      <c r="O150" s="22" t="s">
        <v>1678</v>
      </c>
      <c r="P150" s="20" t="s">
        <v>440</v>
      </c>
      <c r="Q150" s="22" t="s">
        <v>712</v>
      </c>
      <c r="R150" s="28" t="s">
        <v>2452</v>
      </c>
      <c r="S150" s="20" t="s">
        <v>446</v>
      </c>
      <c r="T150" s="20" t="s">
        <v>2113</v>
      </c>
      <c r="U150" s="22" t="s">
        <v>2444</v>
      </c>
      <c r="V150" s="20" t="s">
        <v>2445</v>
      </c>
      <c r="W150" s="22" t="s">
        <v>2453</v>
      </c>
      <c r="X150" s="28" t="s">
        <v>2448</v>
      </c>
      <c r="Y150" s="20" t="s">
        <v>2454</v>
      </c>
      <c r="Z150" s="20" t="s">
        <v>2455</v>
      </c>
      <c r="AA150" s="26">
        <v>5</v>
      </c>
      <c r="AB150" s="42" t="s">
        <v>59</v>
      </c>
      <c r="AC150" s="40"/>
      <c r="AD150" s="20">
        <v>1</v>
      </c>
      <c r="AE150" s="23">
        <v>21180</v>
      </c>
      <c r="AF150" s="23">
        <f t="shared" si="16"/>
        <v>21180</v>
      </c>
      <c r="AG150" s="24">
        <v>44307</v>
      </c>
      <c r="AH150" s="36">
        <v>44287</v>
      </c>
      <c r="AI150" s="25" t="str">
        <f t="shared" si="17"/>
        <v>～</v>
      </c>
      <c r="AJ150" s="37">
        <f t="shared" si="18"/>
        <v>46112</v>
      </c>
      <c r="AK150" s="20" t="s">
        <v>2126</v>
      </c>
      <c r="AL150" s="20" t="s">
        <v>2462</v>
      </c>
      <c r="AM150" s="27">
        <v>44287</v>
      </c>
      <c r="AN150" s="20"/>
      <c r="AO150" s="27">
        <v>44291</v>
      </c>
      <c r="AP150" s="22" t="s">
        <v>2457</v>
      </c>
      <c r="AQ150" s="39" t="str">
        <f t="shared" si="20"/>
        <v/>
      </c>
    </row>
    <row r="151" spans="2:43" ht="24.75" hidden="1" customHeight="1" x14ac:dyDescent="0.2">
      <c r="B151" s="20" t="s">
        <v>2443</v>
      </c>
      <c r="C151" s="21" t="s">
        <v>1711</v>
      </c>
      <c r="D151" s="20" t="s">
        <v>421</v>
      </c>
      <c r="E151" s="20" t="s">
        <v>2426</v>
      </c>
      <c r="F151" s="21" t="s">
        <v>1015</v>
      </c>
      <c r="G151" s="22" t="s">
        <v>2444</v>
      </c>
      <c r="H151" s="20" t="s">
        <v>2445</v>
      </c>
      <c r="I151" s="20" t="s">
        <v>2446</v>
      </c>
      <c r="J151" s="22" t="s">
        <v>2447</v>
      </c>
      <c r="K151" s="28" t="s">
        <v>2448</v>
      </c>
      <c r="L151" s="28" t="s">
        <v>2449</v>
      </c>
      <c r="M151" s="20" t="s">
        <v>2450</v>
      </c>
      <c r="N151" s="20" t="s">
        <v>2451</v>
      </c>
      <c r="O151" s="22" t="s">
        <v>1678</v>
      </c>
      <c r="P151" s="20" t="s">
        <v>440</v>
      </c>
      <c r="Q151" s="22" t="s">
        <v>712</v>
      </c>
      <c r="R151" s="28" t="s">
        <v>2452</v>
      </c>
      <c r="S151" s="20" t="s">
        <v>446</v>
      </c>
      <c r="T151" s="20" t="s">
        <v>2113</v>
      </c>
      <c r="U151" s="22" t="s">
        <v>2444</v>
      </c>
      <c r="V151" s="20" t="s">
        <v>2445</v>
      </c>
      <c r="W151" s="22" t="s">
        <v>2453</v>
      </c>
      <c r="X151" s="28" t="s">
        <v>2448</v>
      </c>
      <c r="Y151" s="20" t="s">
        <v>2454</v>
      </c>
      <c r="Z151" s="20" t="s">
        <v>2455</v>
      </c>
      <c r="AA151" s="26">
        <v>5</v>
      </c>
      <c r="AB151" s="42" t="s">
        <v>59</v>
      </c>
      <c r="AC151" s="40"/>
      <c r="AD151" s="20">
        <v>1</v>
      </c>
      <c r="AE151" s="23">
        <v>21180</v>
      </c>
      <c r="AF151" s="23">
        <f t="shared" si="16"/>
        <v>21180</v>
      </c>
      <c r="AG151" s="24">
        <v>44307</v>
      </c>
      <c r="AH151" s="36">
        <v>44287</v>
      </c>
      <c r="AI151" s="25" t="str">
        <f t="shared" si="17"/>
        <v>～</v>
      </c>
      <c r="AJ151" s="37">
        <f t="shared" si="18"/>
        <v>46112</v>
      </c>
      <c r="AK151" s="20" t="s">
        <v>2126</v>
      </c>
      <c r="AL151" s="20" t="s">
        <v>2463</v>
      </c>
      <c r="AM151" s="27">
        <v>44287</v>
      </c>
      <c r="AN151" s="20"/>
      <c r="AO151" s="27">
        <v>44291</v>
      </c>
      <c r="AP151" s="22" t="s">
        <v>2457</v>
      </c>
      <c r="AQ151" s="39" t="str">
        <f t="shared" si="20"/>
        <v/>
      </c>
    </row>
    <row r="152" spans="2:43" ht="24.75" hidden="1" customHeight="1" x14ac:dyDescent="0.2">
      <c r="B152" s="20" t="s">
        <v>2443</v>
      </c>
      <c r="C152" s="21" t="s">
        <v>1711</v>
      </c>
      <c r="D152" s="20" t="s">
        <v>421</v>
      </c>
      <c r="E152" s="20" t="s">
        <v>2426</v>
      </c>
      <c r="F152" s="21" t="s">
        <v>1015</v>
      </c>
      <c r="G152" s="22" t="s">
        <v>2444</v>
      </c>
      <c r="H152" s="20" t="s">
        <v>2445</v>
      </c>
      <c r="I152" s="20" t="s">
        <v>2446</v>
      </c>
      <c r="J152" s="22" t="s">
        <v>2447</v>
      </c>
      <c r="K152" s="28" t="s">
        <v>2448</v>
      </c>
      <c r="L152" s="28" t="s">
        <v>2449</v>
      </c>
      <c r="M152" s="20" t="s">
        <v>2450</v>
      </c>
      <c r="N152" s="20" t="s">
        <v>2451</v>
      </c>
      <c r="O152" s="22" t="s">
        <v>1678</v>
      </c>
      <c r="P152" s="20" t="s">
        <v>440</v>
      </c>
      <c r="Q152" s="22" t="s">
        <v>712</v>
      </c>
      <c r="R152" s="28" t="s">
        <v>2452</v>
      </c>
      <c r="S152" s="20" t="s">
        <v>446</v>
      </c>
      <c r="T152" s="20" t="s">
        <v>2113</v>
      </c>
      <c r="U152" s="22" t="s">
        <v>2444</v>
      </c>
      <c r="V152" s="20" t="s">
        <v>2445</v>
      </c>
      <c r="W152" s="22" t="s">
        <v>2453</v>
      </c>
      <c r="X152" s="28" t="s">
        <v>2448</v>
      </c>
      <c r="Y152" s="20" t="s">
        <v>2454</v>
      </c>
      <c r="Z152" s="20" t="s">
        <v>2455</v>
      </c>
      <c r="AA152" s="26">
        <v>5</v>
      </c>
      <c r="AB152" s="42" t="s">
        <v>59</v>
      </c>
      <c r="AC152" s="40"/>
      <c r="AD152" s="20">
        <v>1</v>
      </c>
      <c r="AE152" s="23">
        <v>21180</v>
      </c>
      <c r="AF152" s="23">
        <f t="shared" si="16"/>
        <v>21180</v>
      </c>
      <c r="AG152" s="24">
        <v>44307</v>
      </c>
      <c r="AH152" s="36">
        <v>44287</v>
      </c>
      <c r="AI152" s="25" t="str">
        <f t="shared" si="17"/>
        <v>～</v>
      </c>
      <c r="AJ152" s="37">
        <f t="shared" si="18"/>
        <v>46112</v>
      </c>
      <c r="AK152" s="20" t="s">
        <v>2126</v>
      </c>
      <c r="AL152" s="20" t="s">
        <v>2464</v>
      </c>
      <c r="AM152" s="27">
        <v>44287</v>
      </c>
      <c r="AN152" s="20"/>
      <c r="AO152" s="27">
        <v>44291</v>
      </c>
      <c r="AP152" s="22" t="s">
        <v>2457</v>
      </c>
      <c r="AQ152" s="39" t="str">
        <f t="shared" si="20"/>
        <v/>
      </c>
    </row>
    <row r="153" spans="2:43" ht="24.75" hidden="1" customHeight="1" x14ac:dyDescent="0.2">
      <c r="B153" s="20" t="s">
        <v>2443</v>
      </c>
      <c r="C153" s="21" t="s">
        <v>1711</v>
      </c>
      <c r="D153" s="20" t="s">
        <v>421</v>
      </c>
      <c r="E153" s="20" t="s">
        <v>2426</v>
      </c>
      <c r="F153" s="21" t="s">
        <v>1015</v>
      </c>
      <c r="G153" s="22" t="s">
        <v>2444</v>
      </c>
      <c r="H153" s="20" t="s">
        <v>2445</v>
      </c>
      <c r="I153" s="20" t="s">
        <v>2446</v>
      </c>
      <c r="J153" s="22" t="s">
        <v>2447</v>
      </c>
      <c r="K153" s="28" t="s">
        <v>2448</v>
      </c>
      <c r="L153" s="28" t="s">
        <v>2449</v>
      </c>
      <c r="M153" s="20" t="s">
        <v>2450</v>
      </c>
      <c r="N153" s="20" t="s">
        <v>2451</v>
      </c>
      <c r="O153" s="22" t="s">
        <v>1678</v>
      </c>
      <c r="P153" s="20" t="s">
        <v>440</v>
      </c>
      <c r="Q153" s="22" t="s">
        <v>712</v>
      </c>
      <c r="R153" s="28" t="s">
        <v>2452</v>
      </c>
      <c r="S153" s="20" t="s">
        <v>446</v>
      </c>
      <c r="T153" s="20" t="s">
        <v>2113</v>
      </c>
      <c r="U153" s="22" t="s">
        <v>2444</v>
      </c>
      <c r="V153" s="20" t="s">
        <v>2445</v>
      </c>
      <c r="W153" s="22" t="s">
        <v>2453</v>
      </c>
      <c r="X153" s="28" t="s">
        <v>2448</v>
      </c>
      <c r="Y153" s="20" t="s">
        <v>2454</v>
      </c>
      <c r="Z153" s="20" t="s">
        <v>2455</v>
      </c>
      <c r="AA153" s="26">
        <v>5</v>
      </c>
      <c r="AB153" s="42" t="s">
        <v>59</v>
      </c>
      <c r="AC153" s="40"/>
      <c r="AD153" s="20">
        <v>1</v>
      </c>
      <c r="AE153" s="23">
        <v>21180</v>
      </c>
      <c r="AF153" s="23">
        <f t="shared" si="16"/>
        <v>21180</v>
      </c>
      <c r="AG153" s="24">
        <v>44307</v>
      </c>
      <c r="AH153" s="36">
        <v>44287</v>
      </c>
      <c r="AI153" s="25" t="str">
        <f t="shared" si="17"/>
        <v>～</v>
      </c>
      <c r="AJ153" s="37">
        <f t="shared" si="18"/>
        <v>46112</v>
      </c>
      <c r="AK153" s="20" t="s">
        <v>2126</v>
      </c>
      <c r="AL153" s="20" t="s">
        <v>2465</v>
      </c>
      <c r="AM153" s="27">
        <v>44287</v>
      </c>
      <c r="AN153" s="20"/>
      <c r="AO153" s="27">
        <v>44291</v>
      </c>
      <c r="AP153" s="22" t="s">
        <v>2457</v>
      </c>
      <c r="AQ153" s="39" t="str">
        <f t="shared" si="20"/>
        <v/>
      </c>
    </row>
    <row r="154" spans="2:43" ht="24.75" hidden="1" customHeight="1" x14ac:dyDescent="0.2">
      <c r="B154" s="20" t="s">
        <v>2443</v>
      </c>
      <c r="C154" s="21" t="s">
        <v>1711</v>
      </c>
      <c r="D154" s="20" t="s">
        <v>421</v>
      </c>
      <c r="E154" s="20" t="s">
        <v>2426</v>
      </c>
      <c r="F154" s="21" t="s">
        <v>1015</v>
      </c>
      <c r="G154" s="22" t="s">
        <v>2444</v>
      </c>
      <c r="H154" s="20" t="s">
        <v>2445</v>
      </c>
      <c r="I154" s="20" t="s">
        <v>2446</v>
      </c>
      <c r="J154" s="22" t="s">
        <v>2447</v>
      </c>
      <c r="K154" s="28" t="s">
        <v>2448</v>
      </c>
      <c r="L154" s="28" t="s">
        <v>2449</v>
      </c>
      <c r="M154" s="20" t="s">
        <v>2450</v>
      </c>
      <c r="N154" s="20" t="s">
        <v>2451</v>
      </c>
      <c r="O154" s="22" t="s">
        <v>1678</v>
      </c>
      <c r="P154" s="20" t="s">
        <v>440</v>
      </c>
      <c r="Q154" s="22" t="s">
        <v>712</v>
      </c>
      <c r="R154" s="28" t="s">
        <v>2452</v>
      </c>
      <c r="S154" s="20" t="s">
        <v>446</v>
      </c>
      <c r="T154" s="20" t="s">
        <v>2113</v>
      </c>
      <c r="U154" s="22" t="s">
        <v>2444</v>
      </c>
      <c r="V154" s="20" t="s">
        <v>2445</v>
      </c>
      <c r="W154" s="22" t="s">
        <v>2453</v>
      </c>
      <c r="X154" s="28" t="s">
        <v>2448</v>
      </c>
      <c r="Y154" s="20" t="s">
        <v>2454</v>
      </c>
      <c r="Z154" s="20" t="s">
        <v>2455</v>
      </c>
      <c r="AA154" s="26">
        <v>5</v>
      </c>
      <c r="AB154" s="42" t="s">
        <v>59</v>
      </c>
      <c r="AC154" s="40"/>
      <c r="AD154" s="20">
        <v>1</v>
      </c>
      <c r="AE154" s="23">
        <v>21180</v>
      </c>
      <c r="AF154" s="23">
        <f t="shared" si="16"/>
        <v>21180</v>
      </c>
      <c r="AG154" s="24">
        <v>44307</v>
      </c>
      <c r="AH154" s="36">
        <v>44287</v>
      </c>
      <c r="AI154" s="25" t="str">
        <f t="shared" si="17"/>
        <v>～</v>
      </c>
      <c r="AJ154" s="37">
        <f t="shared" si="18"/>
        <v>46112</v>
      </c>
      <c r="AK154" s="20" t="s">
        <v>2126</v>
      </c>
      <c r="AL154" s="20" t="s">
        <v>2466</v>
      </c>
      <c r="AM154" s="27">
        <v>44287</v>
      </c>
      <c r="AN154" s="20"/>
      <c r="AO154" s="27">
        <v>44291</v>
      </c>
      <c r="AP154" s="22" t="s">
        <v>2457</v>
      </c>
      <c r="AQ154" s="39" t="str">
        <f t="shared" si="20"/>
        <v/>
      </c>
    </row>
    <row r="155" spans="2:43" ht="24.75" hidden="1" customHeight="1" x14ac:dyDescent="0.2">
      <c r="B155" s="20" t="s">
        <v>2443</v>
      </c>
      <c r="C155" s="21" t="s">
        <v>1711</v>
      </c>
      <c r="D155" s="20" t="s">
        <v>421</v>
      </c>
      <c r="E155" s="20" t="s">
        <v>2426</v>
      </c>
      <c r="F155" s="21" t="s">
        <v>1015</v>
      </c>
      <c r="G155" s="22" t="s">
        <v>2444</v>
      </c>
      <c r="H155" s="20" t="s">
        <v>2445</v>
      </c>
      <c r="I155" s="20" t="s">
        <v>2446</v>
      </c>
      <c r="J155" s="22" t="s">
        <v>2447</v>
      </c>
      <c r="K155" s="28" t="s">
        <v>2448</v>
      </c>
      <c r="L155" s="28" t="s">
        <v>2449</v>
      </c>
      <c r="M155" s="20" t="s">
        <v>2450</v>
      </c>
      <c r="N155" s="20" t="s">
        <v>2451</v>
      </c>
      <c r="O155" s="22" t="s">
        <v>1678</v>
      </c>
      <c r="P155" s="20" t="s">
        <v>440</v>
      </c>
      <c r="Q155" s="22" t="s">
        <v>712</v>
      </c>
      <c r="R155" s="28" t="s">
        <v>2452</v>
      </c>
      <c r="S155" s="20" t="s">
        <v>446</v>
      </c>
      <c r="T155" s="20" t="s">
        <v>2113</v>
      </c>
      <c r="U155" s="22" t="s">
        <v>2444</v>
      </c>
      <c r="V155" s="20" t="s">
        <v>2445</v>
      </c>
      <c r="W155" s="22" t="s">
        <v>2453</v>
      </c>
      <c r="X155" s="28" t="s">
        <v>2448</v>
      </c>
      <c r="Y155" s="20" t="s">
        <v>2454</v>
      </c>
      <c r="Z155" s="20" t="s">
        <v>2455</v>
      </c>
      <c r="AA155" s="26">
        <v>5</v>
      </c>
      <c r="AB155" s="42" t="s">
        <v>59</v>
      </c>
      <c r="AC155" s="40"/>
      <c r="AD155" s="20">
        <v>1</v>
      </c>
      <c r="AE155" s="23">
        <v>21180</v>
      </c>
      <c r="AF155" s="23">
        <f t="shared" si="16"/>
        <v>21180</v>
      </c>
      <c r="AG155" s="24">
        <v>44307</v>
      </c>
      <c r="AH155" s="36">
        <v>44287</v>
      </c>
      <c r="AI155" s="25" t="str">
        <f t="shared" si="17"/>
        <v>～</v>
      </c>
      <c r="AJ155" s="37">
        <f t="shared" si="18"/>
        <v>46112</v>
      </c>
      <c r="AK155" s="20" t="s">
        <v>2126</v>
      </c>
      <c r="AL155" s="20" t="s">
        <v>2467</v>
      </c>
      <c r="AM155" s="27">
        <v>44287</v>
      </c>
      <c r="AN155" s="20"/>
      <c r="AO155" s="27">
        <v>44291</v>
      </c>
      <c r="AP155" s="22" t="s">
        <v>2457</v>
      </c>
      <c r="AQ155" s="39" t="str">
        <f t="shared" si="20"/>
        <v/>
      </c>
    </row>
    <row r="156" spans="2:43" ht="24.75" hidden="1" customHeight="1" x14ac:dyDescent="0.2">
      <c r="B156" s="20" t="s">
        <v>2443</v>
      </c>
      <c r="C156" s="21" t="s">
        <v>1711</v>
      </c>
      <c r="D156" s="20" t="s">
        <v>421</v>
      </c>
      <c r="E156" s="20" t="s">
        <v>2426</v>
      </c>
      <c r="F156" s="21" t="s">
        <v>1015</v>
      </c>
      <c r="G156" s="22" t="s">
        <v>2444</v>
      </c>
      <c r="H156" s="20" t="s">
        <v>2445</v>
      </c>
      <c r="I156" s="20" t="s">
        <v>2446</v>
      </c>
      <c r="J156" s="22" t="s">
        <v>2447</v>
      </c>
      <c r="K156" s="28" t="s">
        <v>2448</v>
      </c>
      <c r="L156" s="28" t="s">
        <v>2449</v>
      </c>
      <c r="M156" s="20" t="s">
        <v>2450</v>
      </c>
      <c r="N156" s="20" t="s">
        <v>2451</v>
      </c>
      <c r="O156" s="22" t="s">
        <v>1678</v>
      </c>
      <c r="P156" s="20" t="s">
        <v>440</v>
      </c>
      <c r="Q156" s="22" t="s">
        <v>712</v>
      </c>
      <c r="R156" s="28" t="s">
        <v>2452</v>
      </c>
      <c r="S156" s="20" t="s">
        <v>446</v>
      </c>
      <c r="T156" s="20" t="s">
        <v>2113</v>
      </c>
      <c r="U156" s="22" t="s">
        <v>2444</v>
      </c>
      <c r="V156" s="20" t="s">
        <v>2445</v>
      </c>
      <c r="W156" s="22" t="s">
        <v>2453</v>
      </c>
      <c r="X156" s="28" t="s">
        <v>2448</v>
      </c>
      <c r="Y156" s="20" t="s">
        <v>2454</v>
      </c>
      <c r="Z156" s="20" t="s">
        <v>2455</v>
      </c>
      <c r="AA156" s="26">
        <v>5</v>
      </c>
      <c r="AB156" s="42" t="s">
        <v>59</v>
      </c>
      <c r="AC156" s="40"/>
      <c r="AD156" s="20">
        <v>1</v>
      </c>
      <c r="AE156" s="23">
        <v>21180</v>
      </c>
      <c r="AF156" s="23">
        <f t="shared" si="16"/>
        <v>21180</v>
      </c>
      <c r="AG156" s="24">
        <v>44307</v>
      </c>
      <c r="AH156" s="36">
        <v>44287</v>
      </c>
      <c r="AI156" s="25" t="str">
        <f t="shared" si="17"/>
        <v>～</v>
      </c>
      <c r="AJ156" s="37">
        <f t="shared" si="18"/>
        <v>46112</v>
      </c>
      <c r="AK156" s="20" t="s">
        <v>2126</v>
      </c>
      <c r="AL156" s="20" t="s">
        <v>2468</v>
      </c>
      <c r="AM156" s="27">
        <v>44287</v>
      </c>
      <c r="AN156" s="20"/>
      <c r="AO156" s="27">
        <v>44291</v>
      </c>
      <c r="AP156" s="22" t="s">
        <v>2457</v>
      </c>
      <c r="AQ156" s="39" t="str">
        <f t="shared" si="20"/>
        <v/>
      </c>
    </row>
    <row r="157" spans="2:43" ht="24.75" hidden="1" customHeight="1" x14ac:dyDescent="0.2">
      <c r="B157" s="20" t="s">
        <v>2443</v>
      </c>
      <c r="C157" s="21" t="s">
        <v>1711</v>
      </c>
      <c r="D157" s="20" t="s">
        <v>421</v>
      </c>
      <c r="E157" s="20" t="s">
        <v>2426</v>
      </c>
      <c r="F157" s="21" t="s">
        <v>1015</v>
      </c>
      <c r="G157" s="22" t="s">
        <v>2444</v>
      </c>
      <c r="H157" s="20" t="s">
        <v>2445</v>
      </c>
      <c r="I157" s="20" t="s">
        <v>2446</v>
      </c>
      <c r="J157" s="22" t="s">
        <v>2447</v>
      </c>
      <c r="K157" s="28" t="s">
        <v>2448</v>
      </c>
      <c r="L157" s="28" t="s">
        <v>2449</v>
      </c>
      <c r="M157" s="20" t="s">
        <v>2450</v>
      </c>
      <c r="N157" s="20" t="s">
        <v>2451</v>
      </c>
      <c r="O157" s="22" t="s">
        <v>1678</v>
      </c>
      <c r="P157" s="20" t="s">
        <v>440</v>
      </c>
      <c r="Q157" s="22" t="s">
        <v>712</v>
      </c>
      <c r="R157" s="28" t="s">
        <v>2452</v>
      </c>
      <c r="S157" s="20" t="s">
        <v>446</v>
      </c>
      <c r="T157" s="20" t="s">
        <v>2113</v>
      </c>
      <c r="U157" s="22" t="s">
        <v>2444</v>
      </c>
      <c r="V157" s="20" t="s">
        <v>2445</v>
      </c>
      <c r="W157" s="22" t="s">
        <v>2453</v>
      </c>
      <c r="X157" s="28" t="s">
        <v>2448</v>
      </c>
      <c r="Y157" s="20" t="s">
        <v>2454</v>
      </c>
      <c r="Z157" s="20" t="s">
        <v>2455</v>
      </c>
      <c r="AA157" s="26">
        <v>5</v>
      </c>
      <c r="AB157" s="42" t="s">
        <v>59</v>
      </c>
      <c r="AC157" s="40"/>
      <c r="AD157" s="20">
        <v>1</v>
      </c>
      <c r="AE157" s="23">
        <v>21180</v>
      </c>
      <c r="AF157" s="23">
        <f t="shared" si="16"/>
        <v>21180</v>
      </c>
      <c r="AG157" s="24">
        <v>44307</v>
      </c>
      <c r="AH157" s="36">
        <v>44287</v>
      </c>
      <c r="AI157" s="25" t="str">
        <f t="shared" si="17"/>
        <v>～</v>
      </c>
      <c r="AJ157" s="37">
        <f t="shared" si="18"/>
        <v>46112</v>
      </c>
      <c r="AK157" s="20" t="s">
        <v>2126</v>
      </c>
      <c r="AL157" s="20" t="s">
        <v>2469</v>
      </c>
      <c r="AM157" s="27">
        <v>44287</v>
      </c>
      <c r="AN157" s="20"/>
      <c r="AO157" s="27">
        <v>44291</v>
      </c>
      <c r="AP157" s="22" t="s">
        <v>2457</v>
      </c>
      <c r="AQ157" s="39" t="str">
        <f t="shared" si="20"/>
        <v/>
      </c>
    </row>
    <row r="158" spans="2:43" ht="24.75" hidden="1" customHeight="1" x14ac:dyDescent="0.2">
      <c r="B158" s="20" t="s">
        <v>2443</v>
      </c>
      <c r="C158" s="21" t="s">
        <v>1711</v>
      </c>
      <c r="D158" s="20" t="s">
        <v>421</v>
      </c>
      <c r="E158" s="20" t="s">
        <v>2426</v>
      </c>
      <c r="F158" s="21" t="s">
        <v>1015</v>
      </c>
      <c r="G158" s="22" t="s">
        <v>2444</v>
      </c>
      <c r="H158" s="20" t="s">
        <v>2445</v>
      </c>
      <c r="I158" s="20" t="s">
        <v>2446</v>
      </c>
      <c r="J158" s="22" t="s">
        <v>2447</v>
      </c>
      <c r="K158" s="28" t="s">
        <v>2448</v>
      </c>
      <c r="L158" s="28" t="s">
        <v>2449</v>
      </c>
      <c r="M158" s="20" t="s">
        <v>2450</v>
      </c>
      <c r="N158" s="20" t="s">
        <v>2451</v>
      </c>
      <c r="O158" s="22" t="s">
        <v>1678</v>
      </c>
      <c r="P158" s="20" t="s">
        <v>440</v>
      </c>
      <c r="Q158" s="22" t="s">
        <v>712</v>
      </c>
      <c r="R158" s="28" t="s">
        <v>2452</v>
      </c>
      <c r="S158" s="20" t="s">
        <v>446</v>
      </c>
      <c r="T158" s="20" t="s">
        <v>2113</v>
      </c>
      <c r="U158" s="22" t="s">
        <v>2444</v>
      </c>
      <c r="V158" s="20" t="s">
        <v>2445</v>
      </c>
      <c r="W158" s="22" t="s">
        <v>2453</v>
      </c>
      <c r="X158" s="28" t="s">
        <v>2448</v>
      </c>
      <c r="Y158" s="20" t="s">
        <v>2454</v>
      </c>
      <c r="Z158" s="20" t="s">
        <v>2455</v>
      </c>
      <c r="AA158" s="26">
        <v>5</v>
      </c>
      <c r="AB158" s="42" t="s">
        <v>59</v>
      </c>
      <c r="AC158" s="40"/>
      <c r="AD158" s="20">
        <v>1</v>
      </c>
      <c r="AE158" s="23">
        <v>21180</v>
      </c>
      <c r="AF158" s="23">
        <f t="shared" si="16"/>
        <v>21180</v>
      </c>
      <c r="AG158" s="24">
        <v>44307</v>
      </c>
      <c r="AH158" s="36">
        <v>44287</v>
      </c>
      <c r="AI158" s="25" t="str">
        <f t="shared" si="17"/>
        <v>～</v>
      </c>
      <c r="AJ158" s="37">
        <f t="shared" si="18"/>
        <v>46112</v>
      </c>
      <c r="AK158" s="20" t="s">
        <v>2126</v>
      </c>
      <c r="AL158" s="20" t="s">
        <v>2470</v>
      </c>
      <c r="AM158" s="27">
        <v>44287</v>
      </c>
      <c r="AN158" s="20"/>
      <c r="AO158" s="27">
        <v>44291</v>
      </c>
      <c r="AP158" s="22" t="s">
        <v>2457</v>
      </c>
      <c r="AQ158" s="39" t="str">
        <f t="shared" si="20"/>
        <v/>
      </c>
    </row>
    <row r="159" spans="2:43" ht="24.75" hidden="1" customHeight="1" x14ac:dyDescent="0.2">
      <c r="B159" s="20" t="s">
        <v>2443</v>
      </c>
      <c r="C159" s="21" t="s">
        <v>1711</v>
      </c>
      <c r="D159" s="20" t="s">
        <v>421</v>
      </c>
      <c r="E159" s="20" t="s">
        <v>2426</v>
      </c>
      <c r="F159" s="21" t="s">
        <v>1015</v>
      </c>
      <c r="G159" s="22" t="s">
        <v>2444</v>
      </c>
      <c r="H159" s="20" t="s">
        <v>2445</v>
      </c>
      <c r="I159" s="20" t="s">
        <v>2446</v>
      </c>
      <c r="J159" s="22" t="s">
        <v>2447</v>
      </c>
      <c r="K159" s="28" t="s">
        <v>2448</v>
      </c>
      <c r="L159" s="28" t="s">
        <v>2449</v>
      </c>
      <c r="M159" s="20" t="s">
        <v>2450</v>
      </c>
      <c r="N159" s="20" t="s">
        <v>2451</v>
      </c>
      <c r="O159" s="22" t="s">
        <v>1678</v>
      </c>
      <c r="P159" s="20" t="s">
        <v>440</v>
      </c>
      <c r="Q159" s="22" t="s">
        <v>712</v>
      </c>
      <c r="R159" s="28" t="s">
        <v>2452</v>
      </c>
      <c r="S159" s="20" t="s">
        <v>446</v>
      </c>
      <c r="T159" s="20" t="s">
        <v>2113</v>
      </c>
      <c r="U159" s="22" t="s">
        <v>2444</v>
      </c>
      <c r="V159" s="20" t="s">
        <v>2445</v>
      </c>
      <c r="W159" s="22" t="s">
        <v>2453</v>
      </c>
      <c r="X159" s="28" t="s">
        <v>2448</v>
      </c>
      <c r="Y159" s="20" t="s">
        <v>2454</v>
      </c>
      <c r="Z159" s="20" t="s">
        <v>2455</v>
      </c>
      <c r="AA159" s="26">
        <v>5</v>
      </c>
      <c r="AB159" s="42" t="s">
        <v>59</v>
      </c>
      <c r="AC159" s="40"/>
      <c r="AD159" s="20">
        <v>1</v>
      </c>
      <c r="AE159" s="23">
        <v>21180</v>
      </c>
      <c r="AF159" s="23">
        <f t="shared" si="16"/>
        <v>21180</v>
      </c>
      <c r="AG159" s="24">
        <v>44307</v>
      </c>
      <c r="AH159" s="36">
        <v>44287</v>
      </c>
      <c r="AI159" s="25" t="str">
        <f t="shared" si="17"/>
        <v>～</v>
      </c>
      <c r="AJ159" s="37">
        <f t="shared" si="18"/>
        <v>46112</v>
      </c>
      <c r="AK159" s="20" t="s">
        <v>2126</v>
      </c>
      <c r="AL159" s="20" t="s">
        <v>2471</v>
      </c>
      <c r="AM159" s="27">
        <v>44287</v>
      </c>
      <c r="AN159" s="20"/>
      <c r="AO159" s="27">
        <v>44291</v>
      </c>
      <c r="AP159" s="22" t="s">
        <v>2457</v>
      </c>
      <c r="AQ159" s="39" t="str">
        <f t="shared" si="20"/>
        <v/>
      </c>
    </row>
    <row r="160" spans="2:43" ht="24.75" hidden="1" customHeight="1" x14ac:dyDescent="0.2">
      <c r="B160" s="20" t="s">
        <v>2443</v>
      </c>
      <c r="C160" s="21" t="s">
        <v>1711</v>
      </c>
      <c r="D160" s="20" t="s">
        <v>421</v>
      </c>
      <c r="E160" s="20" t="s">
        <v>2426</v>
      </c>
      <c r="F160" s="21" t="s">
        <v>1015</v>
      </c>
      <c r="G160" s="22" t="s">
        <v>2444</v>
      </c>
      <c r="H160" s="20" t="s">
        <v>2445</v>
      </c>
      <c r="I160" s="20" t="s">
        <v>2446</v>
      </c>
      <c r="J160" s="22" t="s">
        <v>2447</v>
      </c>
      <c r="K160" s="28" t="s">
        <v>2448</v>
      </c>
      <c r="L160" s="28" t="s">
        <v>2449</v>
      </c>
      <c r="M160" s="20" t="s">
        <v>2450</v>
      </c>
      <c r="N160" s="20" t="s">
        <v>2451</v>
      </c>
      <c r="O160" s="22" t="s">
        <v>1678</v>
      </c>
      <c r="P160" s="20" t="s">
        <v>440</v>
      </c>
      <c r="Q160" s="22" t="s">
        <v>712</v>
      </c>
      <c r="R160" s="28" t="s">
        <v>2452</v>
      </c>
      <c r="S160" s="20" t="s">
        <v>446</v>
      </c>
      <c r="T160" s="20" t="s">
        <v>2113</v>
      </c>
      <c r="U160" s="22" t="s">
        <v>2444</v>
      </c>
      <c r="V160" s="20" t="s">
        <v>2445</v>
      </c>
      <c r="W160" s="22" t="s">
        <v>2453</v>
      </c>
      <c r="X160" s="28" t="s">
        <v>2448</v>
      </c>
      <c r="Y160" s="20" t="s">
        <v>2454</v>
      </c>
      <c r="Z160" s="20" t="s">
        <v>2455</v>
      </c>
      <c r="AA160" s="26">
        <v>5</v>
      </c>
      <c r="AB160" s="42" t="s">
        <v>59</v>
      </c>
      <c r="AC160" s="40"/>
      <c r="AD160" s="20">
        <v>1</v>
      </c>
      <c r="AE160" s="23">
        <v>21180</v>
      </c>
      <c r="AF160" s="23">
        <f t="shared" si="16"/>
        <v>21180</v>
      </c>
      <c r="AG160" s="24">
        <v>44307</v>
      </c>
      <c r="AH160" s="36">
        <v>44287</v>
      </c>
      <c r="AI160" s="25" t="str">
        <f t="shared" si="17"/>
        <v>～</v>
      </c>
      <c r="AJ160" s="37">
        <f t="shared" si="18"/>
        <v>46112</v>
      </c>
      <c r="AK160" s="20" t="s">
        <v>2126</v>
      </c>
      <c r="AL160" s="20" t="s">
        <v>2472</v>
      </c>
      <c r="AM160" s="27">
        <v>44287</v>
      </c>
      <c r="AN160" s="20"/>
      <c r="AO160" s="27">
        <v>44291</v>
      </c>
      <c r="AP160" s="22" t="s">
        <v>2457</v>
      </c>
      <c r="AQ160" s="39" t="str">
        <f t="shared" si="20"/>
        <v/>
      </c>
    </row>
    <row r="161" spans="2:115" ht="24.75" hidden="1" customHeight="1" x14ac:dyDescent="0.2">
      <c r="B161" s="20" t="s">
        <v>2443</v>
      </c>
      <c r="C161" s="21" t="s">
        <v>1711</v>
      </c>
      <c r="D161" s="20" t="s">
        <v>421</v>
      </c>
      <c r="E161" s="20" t="s">
        <v>2426</v>
      </c>
      <c r="F161" s="21" t="s">
        <v>1015</v>
      </c>
      <c r="G161" s="22" t="s">
        <v>2444</v>
      </c>
      <c r="H161" s="20" t="s">
        <v>2445</v>
      </c>
      <c r="I161" s="20" t="s">
        <v>2446</v>
      </c>
      <c r="J161" s="22" t="s">
        <v>2447</v>
      </c>
      <c r="K161" s="28" t="s">
        <v>2448</v>
      </c>
      <c r="L161" s="28" t="s">
        <v>2449</v>
      </c>
      <c r="M161" s="20" t="s">
        <v>2450</v>
      </c>
      <c r="N161" s="20" t="s">
        <v>2451</v>
      </c>
      <c r="O161" s="22" t="s">
        <v>1678</v>
      </c>
      <c r="P161" s="20" t="s">
        <v>440</v>
      </c>
      <c r="Q161" s="22" t="s">
        <v>712</v>
      </c>
      <c r="R161" s="28" t="s">
        <v>2452</v>
      </c>
      <c r="S161" s="20" t="s">
        <v>446</v>
      </c>
      <c r="T161" s="20" t="s">
        <v>2113</v>
      </c>
      <c r="U161" s="22" t="s">
        <v>2444</v>
      </c>
      <c r="V161" s="20" t="s">
        <v>2445</v>
      </c>
      <c r="W161" s="22" t="s">
        <v>2453</v>
      </c>
      <c r="X161" s="28" t="s">
        <v>2448</v>
      </c>
      <c r="Y161" s="20" t="s">
        <v>2454</v>
      </c>
      <c r="Z161" s="20" t="s">
        <v>2455</v>
      </c>
      <c r="AA161" s="26">
        <v>5</v>
      </c>
      <c r="AB161" s="42" t="s">
        <v>59</v>
      </c>
      <c r="AC161" s="40"/>
      <c r="AD161" s="20">
        <v>1</v>
      </c>
      <c r="AE161" s="23">
        <v>21180</v>
      </c>
      <c r="AF161" s="23">
        <f t="shared" si="16"/>
        <v>21180</v>
      </c>
      <c r="AG161" s="24">
        <v>44307</v>
      </c>
      <c r="AH161" s="36">
        <v>44287</v>
      </c>
      <c r="AI161" s="25" t="str">
        <f t="shared" si="17"/>
        <v>～</v>
      </c>
      <c r="AJ161" s="37">
        <f t="shared" si="18"/>
        <v>46112</v>
      </c>
      <c r="AK161" s="20" t="s">
        <v>2126</v>
      </c>
      <c r="AL161" s="20" t="s">
        <v>2473</v>
      </c>
      <c r="AM161" s="27">
        <v>44287</v>
      </c>
      <c r="AN161" s="20"/>
      <c r="AO161" s="27">
        <v>44291</v>
      </c>
      <c r="AP161" s="22" t="s">
        <v>2457</v>
      </c>
      <c r="AQ161" s="39" t="str">
        <f t="shared" si="20"/>
        <v/>
      </c>
    </row>
    <row r="162" spans="2:115" ht="24.75" hidden="1" customHeight="1" x14ac:dyDescent="0.2">
      <c r="B162" s="20" t="s">
        <v>2443</v>
      </c>
      <c r="C162" s="21" t="s">
        <v>1711</v>
      </c>
      <c r="D162" s="20" t="s">
        <v>421</v>
      </c>
      <c r="E162" s="20" t="s">
        <v>2426</v>
      </c>
      <c r="F162" s="21" t="s">
        <v>1015</v>
      </c>
      <c r="G162" s="22" t="s">
        <v>2444</v>
      </c>
      <c r="H162" s="20" t="s">
        <v>2445</v>
      </c>
      <c r="I162" s="20" t="s">
        <v>2446</v>
      </c>
      <c r="J162" s="22" t="s">
        <v>2447</v>
      </c>
      <c r="K162" s="28" t="s">
        <v>2448</v>
      </c>
      <c r="L162" s="28" t="s">
        <v>2449</v>
      </c>
      <c r="M162" s="20" t="s">
        <v>2450</v>
      </c>
      <c r="N162" s="20" t="s">
        <v>2451</v>
      </c>
      <c r="O162" s="22" t="s">
        <v>1678</v>
      </c>
      <c r="P162" s="20" t="s">
        <v>440</v>
      </c>
      <c r="Q162" s="22" t="s">
        <v>712</v>
      </c>
      <c r="R162" s="28" t="s">
        <v>2452</v>
      </c>
      <c r="S162" s="20" t="s">
        <v>446</v>
      </c>
      <c r="T162" s="20" t="s">
        <v>2113</v>
      </c>
      <c r="U162" s="22" t="s">
        <v>2444</v>
      </c>
      <c r="V162" s="20" t="s">
        <v>2445</v>
      </c>
      <c r="W162" s="22" t="s">
        <v>2453</v>
      </c>
      <c r="X162" s="28" t="s">
        <v>2448</v>
      </c>
      <c r="Y162" s="20" t="s">
        <v>2454</v>
      </c>
      <c r="Z162" s="20" t="s">
        <v>2455</v>
      </c>
      <c r="AA162" s="26">
        <v>5</v>
      </c>
      <c r="AB162" s="42" t="s">
        <v>59</v>
      </c>
      <c r="AC162" s="40"/>
      <c r="AD162" s="20">
        <v>1</v>
      </c>
      <c r="AE162" s="23">
        <v>21180</v>
      </c>
      <c r="AF162" s="23">
        <f t="shared" si="16"/>
        <v>21180</v>
      </c>
      <c r="AG162" s="24">
        <v>44307</v>
      </c>
      <c r="AH162" s="36">
        <v>44287</v>
      </c>
      <c r="AI162" s="25" t="str">
        <f t="shared" si="17"/>
        <v>～</v>
      </c>
      <c r="AJ162" s="37">
        <f t="shared" si="18"/>
        <v>46112</v>
      </c>
      <c r="AK162" s="20" t="s">
        <v>2126</v>
      </c>
      <c r="AL162" s="20" t="s">
        <v>2474</v>
      </c>
      <c r="AM162" s="27">
        <v>44287</v>
      </c>
      <c r="AN162" s="20"/>
      <c r="AO162" s="27">
        <v>44291</v>
      </c>
      <c r="AP162" s="22" t="s">
        <v>2457</v>
      </c>
      <c r="AQ162" s="39" t="str">
        <f t="shared" si="20"/>
        <v/>
      </c>
    </row>
    <row r="163" spans="2:115" ht="24.75" hidden="1" customHeight="1" x14ac:dyDescent="0.2">
      <c r="B163" s="20" t="s">
        <v>2443</v>
      </c>
      <c r="C163" s="21" t="s">
        <v>1711</v>
      </c>
      <c r="D163" s="20" t="s">
        <v>421</v>
      </c>
      <c r="E163" s="20" t="s">
        <v>2426</v>
      </c>
      <c r="F163" s="21" t="s">
        <v>1015</v>
      </c>
      <c r="G163" s="22" t="s">
        <v>2444</v>
      </c>
      <c r="H163" s="20" t="s">
        <v>2445</v>
      </c>
      <c r="I163" s="20" t="s">
        <v>2446</v>
      </c>
      <c r="J163" s="22" t="s">
        <v>2447</v>
      </c>
      <c r="K163" s="28" t="s">
        <v>2448</v>
      </c>
      <c r="L163" s="28" t="s">
        <v>2449</v>
      </c>
      <c r="M163" s="20" t="s">
        <v>2450</v>
      </c>
      <c r="N163" s="20" t="s">
        <v>2451</v>
      </c>
      <c r="O163" s="22" t="s">
        <v>1678</v>
      </c>
      <c r="P163" s="20" t="s">
        <v>440</v>
      </c>
      <c r="Q163" s="22" t="s">
        <v>712</v>
      </c>
      <c r="R163" s="28" t="s">
        <v>2452</v>
      </c>
      <c r="S163" s="20" t="s">
        <v>446</v>
      </c>
      <c r="T163" s="20" t="s">
        <v>2113</v>
      </c>
      <c r="U163" s="22" t="s">
        <v>2444</v>
      </c>
      <c r="V163" s="20" t="s">
        <v>2445</v>
      </c>
      <c r="W163" s="22" t="s">
        <v>2453</v>
      </c>
      <c r="X163" s="28" t="s">
        <v>2448</v>
      </c>
      <c r="Y163" s="20" t="s">
        <v>2454</v>
      </c>
      <c r="Z163" s="20" t="s">
        <v>2455</v>
      </c>
      <c r="AA163" s="26">
        <v>5</v>
      </c>
      <c r="AB163" s="42" t="s">
        <v>59</v>
      </c>
      <c r="AC163" s="40"/>
      <c r="AD163" s="20">
        <v>1</v>
      </c>
      <c r="AE163" s="23">
        <v>21180</v>
      </c>
      <c r="AF163" s="23">
        <f t="shared" si="16"/>
        <v>21180</v>
      </c>
      <c r="AG163" s="24">
        <v>44307</v>
      </c>
      <c r="AH163" s="36">
        <v>44287</v>
      </c>
      <c r="AI163" s="25" t="str">
        <f t="shared" si="17"/>
        <v>～</v>
      </c>
      <c r="AJ163" s="37">
        <f t="shared" si="18"/>
        <v>46112</v>
      </c>
      <c r="AK163" s="20" t="s">
        <v>2126</v>
      </c>
      <c r="AL163" s="20" t="s">
        <v>2475</v>
      </c>
      <c r="AM163" s="27">
        <v>44287</v>
      </c>
      <c r="AN163" s="20"/>
      <c r="AO163" s="27">
        <v>44291</v>
      </c>
      <c r="AP163" s="22" t="s">
        <v>2457</v>
      </c>
      <c r="AQ163" s="39" t="str">
        <f t="shared" si="20"/>
        <v/>
      </c>
    </row>
    <row r="164" spans="2:115" ht="24.75" hidden="1" customHeight="1" x14ac:dyDescent="0.2">
      <c r="B164" s="20" t="s">
        <v>2443</v>
      </c>
      <c r="C164" s="21" t="s">
        <v>1711</v>
      </c>
      <c r="D164" s="20" t="s">
        <v>421</v>
      </c>
      <c r="E164" s="20" t="s">
        <v>2426</v>
      </c>
      <c r="F164" s="21" t="s">
        <v>1015</v>
      </c>
      <c r="G164" s="22" t="s">
        <v>2444</v>
      </c>
      <c r="H164" s="20" t="s">
        <v>2445</v>
      </c>
      <c r="I164" s="20" t="s">
        <v>2446</v>
      </c>
      <c r="J164" s="22" t="s">
        <v>2447</v>
      </c>
      <c r="K164" s="28" t="s">
        <v>2448</v>
      </c>
      <c r="L164" s="28" t="s">
        <v>2449</v>
      </c>
      <c r="M164" s="20" t="s">
        <v>2450</v>
      </c>
      <c r="N164" s="20" t="s">
        <v>2451</v>
      </c>
      <c r="O164" s="22" t="s">
        <v>1678</v>
      </c>
      <c r="P164" s="20" t="s">
        <v>440</v>
      </c>
      <c r="Q164" s="22" t="s">
        <v>712</v>
      </c>
      <c r="R164" s="28" t="s">
        <v>2452</v>
      </c>
      <c r="S164" s="20" t="s">
        <v>446</v>
      </c>
      <c r="T164" s="20" t="s">
        <v>2113</v>
      </c>
      <c r="U164" s="22" t="s">
        <v>2444</v>
      </c>
      <c r="V164" s="20" t="s">
        <v>2445</v>
      </c>
      <c r="W164" s="22" t="s">
        <v>2453</v>
      </c>
      <c r="X164" s="28" t="s">
        <v>2448</v>
      </c>
      <c r="Y164" s="20" t="s">
        <v>2454</v>
      </c>
      <c r="Z164" s="20" t="s">
        <v>2455</v>
      </c>
      <c r="AA164" s="26">
        <v>5</v>
      </c>
      <c r="AB164" s="42" t="s">
        <v>59</v>
      </c>
      <c r="AC164" s="40"/>
      <c r="AD164" s="20">
        <v>1</v>
      </c>
      <c r="AE164" s="23">
        <v>21180</v>
      </c>
      <c r="AF164" s="23">
        <f t="shared" si="16"/>
        <v>21180</v>
      </c>
      <c r="AG164" s="24">
        <v>44307</v>
      </c>
      <c r="AH164" s="36">
        <v>44287</v>
      </c>
      <c r="AI164" s="25" t="str">
        <f t="shared" si="17"/>
        <v>～</v>
      </c>
      <c r="AJ164" s="37">
        <f t="shared" si="18"/>
        <v>46112</v>
      </c>
      <c r="AK164" s="20" t="s">
        <v>2126</v>
      </c>
      <c r="AL164" s="20" t="s">
        <v>2476</v>
      </c>
      <c r="AM164" s="27">
        <v>44287</v>
      </c>
      <c r="AN164" s="20"/>
      <c r="AO164" s="27">
        <v>44291</v>
      </c>
      <c r="AP164" s="22" t="s">
        <v>2457</v>
      </c>
      <c r="AQ164" s="39" t="str">
        <f t="shared" si="20"/>
        <v/>
      </c>
    </row>
    <row r="165" spans="2:115" ht="24.75" hidden="1" customHeight="1" x14ac:dyDescent="0.2">
      <c r="B165" s="20" t="s">
        <v>2443</v>
      </c>
      <c r="C165" s="21" t="s">
        <v>1711</v>
      </c>
      <c r="D165" s="20" t="s">
        <v>421</v>
      </c>
      <c r="E165" s="20" t="s">
        <v>2426</v>
      </c>
      <c r="F165" s="21" t="s">
        <v>1015</v>
      </c>
      <c r="G165" s="22" t="s">
        <v>2444</v>
      </c>
      <c r="H165" s="20" t="s">
        <v>2445</v>
      </c>
      <c r="I165" s="20" t="s">
        <v>2446</v>
      </c>
      <c r="J165" s="22" t="s">
        <v>2447</v>
      </c>
      <c r="K165" s="28" t="s">
        <v>2448</v>
      </c>
      <c r="L165" s="28" t="s">
        <v>2449</v>
      </c>
      <c r="M165" s="20" t="s">
        <v>2450</v>
      </c>
      <c r="N165" s="20" t="s">
        <v>2451</v>
      </c>
      <c r="O165" s="22" t="s">
        <v>1678</v>
      </c>
      <c r="P165" s="20" t="s">
        <v>440</v>
      </c>
      <c r="Q165" s="22" t="s">
        <v>712</v>
      </c>
      <c r="R165" s="28" t="s">
        <v>2452</v>
      </c>
      <c r="S165" s="20" t="s">
        <v>446</v>
      </c>
      <c r="T165" s="20" t="s">
        <v>2113</v>
      </c>
      <c r="U165" s="22" t="s">
        <v>2444</v>
      </c>
      <c r="V165" s="20" t="s">
        <v>2445</v>
      </c>
      <c r="W165" s="22" t="s">
        <v>2453</v>
      </c>
      <c r="X165" s="28" t="s">
        <v>2448</v>
      </c>
      <c r="Y165" s="20" t="s">
        <v>2454</v>
      </c>
      <c r="Z165" s="20" t="s">
        <v>2455</v>
      </c>
      <c r="AA165" s="26">
        <v>5</v>
      </c>
      <c r="AB165" s="42" t="s">
        <v>59</v>
      </c>
      <c r="AC165" s="40"/>
      <c r="AD165" s="20">
        <v>1</v>
      </c>
      <c r="AE165" s="23">
        <v>21180</v>
      </c>
      <c r="AF165" s="23">
        <f t="shared" si="16"/>
        <v>21180</v>
      </c>
      <c r="AG165" s="24">
        <v>44307</v>
      </c>
      <c r="AH165" s="36">
        <v>44287</v>
      </c>
      <c r="AI165" s="25" t="str">
        <f t="shared" si="17"/>
        <v>～</v>
      </c>
      <c r="AJ165" s="37">
        <f t="shared" si="18"/>
        <v>46112</v>
      </c>
      <c r="AK165" s="20" t="s">
        <v>2126</v>
      </c>
      <c r="AL165" s="20" t="s">
        <v>2477</v>
      </c>
      <c r="AM165" s="27">
        <v>44287</v>
      </c>
      <c r="AN165" s="20"/>
      <c r="AO165" s="27">
        <v>44291</v>
      </c>
      <c r="AP165" s="22" t="s">
        <v>2457</v>
      </c>
      <c r="AQ165" s="39" t="str">
        <f t="shared" si="20"/>
        <v/>
      </c>
    </row>
    <row r="166" spans="2:115" ht="24.75" hidden="1" customHeight="1" x14ac:dyDescent="0.2">
      <c r="B166" s="20" t="s">
        <v>2443</v>
      </c>
      <c r="C166" s="21" t="s">
        <v>1711</v>
      </c>
      <c r="D166" s="20" t="s">
        <v>421</v>
      </c>
      <c r="E166" s="20" t="s">
        <v>2426</v>
      </c>
      <c r="F166" s="21" t="s">
        <v>1015</v>
      </c>
      <c r="G166" s="22" t="s">
        <v>2444</v>
      </c>
      <c r="H166" s="20" t="s">
        <v>2445</v>
      </c>
      <c r="I166" s="20" t="s">
        <v>2446</v>
      </c>
      <c r="J166" s="22" t="s">
        <v>2447</v>
      </c>
      <c r="K166" s="28" t="s">
        <v>2448</v>
      </c>
      <c r="L166" s="28" t="s">
        <v>2449</v>
      </c>
      <c r="M166" s="20" t="s">
        <v>2450</v>
      </c>
      <c r="N166" s="20" t="s">
        <v>2451</v>
      </c>
      <c r="O166" s="22" t="s">
        <v>1678</v>
      </c>
      <c r="P166" s="20" t="s">
        <v>440</v>
      </c>
      <c r="Q166" s="22" t="s">
        <v>712</v>
      </c>
      <c r="R166" s="28" t="s">
        <v>2452</v>
      </c>
      <c r="S166" s="20" t="s">
        <v>446</v>
      </c>
      <c r="T166" s="20" t="s">
        <v>2113</v>
      </c>
      <c r="U166" s="22" t="s">
        <v>2444</v>
      </c>
      <c r="V166" s="20" t="s">
        <v>2445</v>
      </c>
      <c r="W166" s="22" t="s">
        <v>2453</v>
      </c>
      <c r="X166" s="28" t="s">
        <v>2448</v>
      </c>
      <c r="Y166" s="20" t="s">
        <v>2454</v>
      </c>
      <c r="Z166" s="20" t="s">
        <v>2455</v>
      </c>
      <c r="AA166" s="26">
        <v>5</v>
      </c>
      <c r="AB166" s="42" t="s">
        <v>59</v>
      </c>
      <c r="AC166" s="40"/>
      <c r="AD166" s="20">
        <v>1</v>
      </c>
      <c r="AE166" s="23">
        <v>21180</v>
      </c>
      <c r="AF166" s="23">
        <f t="shared" si="16"/>
        <v>21180</v>
      </c>
      <c r="AG166" s="24">
        <v>44307</v>
      </c>
      <c r="AH166" s="36">
        <v>44287</v>
      </c>
      <c r="AI166" s="25" t="str">
        <f t="shared" si="17"/>
        <v>～</v>
      </c>
      <c r="AJ166" s="37">
        <f t="shared" si="18"/>
        <v>46112</v>
      </c>
      <c r="AK166" s="20" t="s">
        <v>2126</v>
      </c>
      <c r="AL166" s="20" t="s">
        <v>2478</v>
      </c>
      <c r="AM166" s="27">
        <v>44287</v>
      </c>
      <c r="AN166" s="20"/>
      <c r="AO166" s="27">
        <v>44291</v>
      </c>
      <c r="AP166" s="22" t="s">
        <v>2457</v>
      </c>
      <c r="AQ166" s="39" t="str">
        <f t="shared" si="20"/>
        <v/>
      </c>
    </row>
    <row r="167" spans="2:115" ht="25.5" hidden="1" customHeight="1" x14ac:dyDescent="0.2">
      <c r="B167" s="20" t="s">
        <v>2443</v>
      </c>
      <c r="C167" s="21" t="s">
        <v>1711</v>
      </c>
      <c r="D167" s="20" t="s">
        <v>421</v>
      </c>
      <c r="E167" s="20" t="s">
        <v>2426</v>
      </c>
      <c r="F167" s="21" t="s">
        <v>1015</v>
      </c>
      <c r="G167" s="22" t="s">
        <v>2444</v>
      </c>
      <c r="H167" s="20" t="s">
        <v>2445</v>
      </c>
      <c r="I167" s="20" t="s">
        <v>2446</v>
      </c>
      <c r="J167" s="22" t="s">
        <v>2447</v>
      </c>
      <c r="K167" s="28" t="s">
        <v>2448</v>
      </c>
      <c r="L167" s="28" t="s">
        <v>2449</v>
      </c>
      <c r="M167" s="20" t="s">
        <v>2450</v>
      </c>
      <c r="N167" s="20" t="s">
        <v>2451</v>
      </c>
      <c r="O167" s="22" t="s">
        <v>1678</v>
      </c>
      <c r="P167" s="20" t="s">
        <v>440</v>
      </c>
      <c r="Q167" s="22" t="s">
        <v>712</v>
      </c>
      <c r="R167" s="28" t="s">
        <v>2452</v>
      </c>
      <c r="S167" s="20" t="s">
        <v>446</v>
      </c>
      <c r="T167" s="20" t="s">
        <v>2113</v>
      </c>
      <c r="U167" s="22" t="s">
        <v>2444</v>
      </c>
      <c r="V167" s="20" t="s">
        <v>2445</v>
      </c>
      <c r="W167" s="22" t="s">
        <v>2453</v>
      </c>
      <c r="X167" s="28" t="s">
        <v>2448</v>
      </c>
      <c r="Y167" s="20" t="s">
        <v>2454</v>
      </c>
      <c r="Z167" s="20" t="s">
        <v>2455</v>
      </c>
      <c r="AA167" s="26">
        <v>5</v>
      </c>
      <c r="AB167" s="42" t="s">
        <v>59</v>
      </c>
      <c r="AC167" s="40"/>
      <c r="AD167" s="20">
        <v>1</v>
      </c>
      <c r="AE167" s="23">
        <v>21180</v>
      </c>
      <c r="AF167" s="23">
        <f t="shared" si="16"/>
        <v>21180</v>
      </c>
      <c r="AG167" s="24">
        <v>44307</v>
      </c>
      <c r="AH167" s="36">
        <v>44287</v>
      </c>
      <c r="AI167" s="25" t="str">
        <f t="shared" si="17"/>
        <v>～</v>
      </c>
      <c r="AJ167" s="37">
        <f t="shared" si="18"/>
        <v>46112</v>
      </c>
      <c r="AK167" s="20" t="s">
        <v>2126</v>
      </c>
      <c r="AL167" s="20" t="s">
        <v>2479</v>
      </c>
      <c r="AM167" s="27">
        <v>44287</v>
      </c>
      <c r="AN167" s="20"/>
      <c r="AO167" s="27">
        <v>44291</v>
      </c>
      <c r="AP167" s="22" t="s">
        <v>2457</v>
      </c>
      <c r="AQ167" s="39" t="str">
        <f t="shared" si="20"/>
        <v/>
      </c>
    </row>
    <row r="168" spans="2:115" ht="24.75" hidden="1" customHeight="1" x14ac:dyDescent="0.2">
      <c r="B168" s="20" t="s">
        <v>2443</v>
      </c>
      <c r="C168" s="21" t="s">
        <v>1711</v>
      </c>
      <c r="D168" s="20" t="s">
        <v>421</v>
      </c>
      <c r="E168" s="20" t="s">
        <v>2426</v>
      </c>
      <c r="F168" s="21" t="s">
        <v>1015</v>
      </c>
      <c r="G168" s="22" t="s">
        <v>2444</v>
      </c>
      <c r="H168" s="20" t="s">
        <v>2445</v>
      </c>
      <c r="I168" s="20" t="s">
        <v>2446</v>
      </c>
      <c r="J168" s="22" t="s">
        <v>2447</v>
      </c>
      <c r="K168" s="28" t="s">
        <v>2448</v>
      </c>
      <c r="L168" s="28" t="s">
        <v>2449</v>
      </c>
      <c r="M168" s="20" t="s">
        <v>2450</v>
      </c>
      <c r="N168" s="20" t="s">
        <v>2451</v>
      </c>
      <c r="O168" s="22" t="s">
        <v>1678</v>
      </c>
      <c r="P168" s="20" t="s">
        <v>440</v>
      </c>
      <c r="Q168" s="22" t="s">
        <v>712</v>
      </c>
      <c r="R168" s="28" t="s">
        <v>2452</v>
      </c>
      <c r="S168" s="20" t="s">
        <v>446</v>
      </c>
      <c r="T168" s="20" t="s">
        <v>2113</v>
      </c>
      <c r="U168" s="22" t="s">
        <v>2444</v>
      </c>
      <c r="V168" s="20" t="s">
        <v>2445</v>
      </c>
      <c r="W168" s="22" t="s">
        <v>2453</v>
      </c>
      <c r="X168" s="28" t="s">
        <v>2448</v>
      </c>
      <c r="Y168" s="20" t="s">
        <v>2454</v>
      </c>
      <c r="Z168" s="20" t="s">
        <v>2455</v>
      </c>
      <c r="AA168" s="26">
        <v>5</v>
      </c>
      <c r="AB168" s="42" t="s">
        <v>59</v>
      </c>
      <c r="AC168" s="40"/>
      <c r="AD168" s="20">
        <v>1</v>
      </c>
      <c r="AE168" s="23">
        <v>21180</v>
      </c>
      <c r="AF168" s="23">
        <f t="shared" si="16"/>
        <v>21180</v>
      </c>
      <c r="AG168" s="24">
        <v>44307</v>
      </c>
      <c r="AH168" s="36">
        <v>44287</v>
      </c>
      <c r="AI168" s="25" t="str">
        <f t="shared" si="17"/>
        <v>～</v>
      </c>
      <c r="AJ168" s="37">
        <f t="shared" si="18"/>
        <v>46112</v>
      </c>
      <c r="AK168" s="20" t="s">
        <v>2126</v>
      </c>
      <c r="AL168" s="20" t="s">
        <v>2480</v>
      </c>
      <c r="AM168" s="27">
        <v>44287</v>
      </c>
      <c r="AN168" s="20"/>
      <c r="AO168" s="27">
        <v>44291</v>
      </c>
      <c r="AP168" s="22" t="s">
        <v>2457</v>
      </c>
      <c r="AQ168" s="39" t="str">
        <f t="shared" si="20"/>
        <v/>
      </c>
    </row>
    <row r="169" spans="2:115" ht="24.75" hidden="1" customHeight="1" x14ac:dyDescent="0.2">
      <c r="B169" s="20" t="s">
        <v>2443</v>
      </c>
      <c r="C169" s="21" t="s">
        <v>1711</v>
      </c>
      <c r="D169" s="20" t="s">
        <v>421</v>
      </c>
      <c r="E169" s="20" t="s">
        <v>2426</v>
      </c>
      <c r="F169" s="21" t="s">
        <v>1015</v>
      </c>
      <c r="G169" s="22" t="s">
        <v>2444</v>
      </c>
      <c r="H169" s="20" t="s">
        <v>2445</v>
      </c>
      <c r="I169" s="20" t="s">
        <v>2446</v>
      </c>
      <c r="J169" s="22" t="s">
        <v>2447</v>
      </c>
      <c r="K169" s="28" t="s">
        <v>2448</v>
      </c>
      <c r="L169" s="28" t="s">
        <v>2449</v>
      </c>
      <c r="M169" s="20" t="s">
        <v>2450</v>
      </c>
      <c r="N169" s="20" t="s">
        <v>2451</v>
      </c>
      <c r="O169" s="22" t="s">
        <v>1678</v>
      </c>
      <c r="P169" s="20" t="s">
        <v>440</v>
      </c>
      <c r="Q169" s="22" t="s">
        <v>712</v>
      </c>
      <c r="R169" s="28" t="s">
        <v>2452</v>
      </c>
      <c r="S169" s="20" t="s">
        <v>446</v>
      </c>
      <c r="T169" s="20" t="s">
        <v>2113</v>
      </c>
      <c r="U169" s="22" t="s">
        <v>2444</v>
      </c>
      <c r="V169" s="20" t="s">
        <v>2445</v>
      </c>
      <c r="W169" s="22" t="s">
        <v>2453</v>
      </c>
      <c r="X169" s="28" t="s">
        <v>2448</v>
      </c>
      <c r="Y169" s="20" t="s">
        <v>2454</v>
      </c>
      <c r="Z169" s="20" t="s">
        <v>2455</v>
      </c>
      <c r="AA169" s="26">
        <v>5</v>
      </c>
      <c r="AB169" s="42" t="s">
        <v>59</v>
      </c>
      <c r="AC169" s="40"/>
      <c r="AD169" s="20">
        <v>1</v>
      </c>
      <c r="AE169" s="23">
        <v>23100</v>
      </c>
      <c r="AF169" s="23">
        <f t="shared" si="16"/>
        <v>23100</v>
      </c>
      <c r="AG169" s="24">
        <v>44307</v>
      </c>
      <c r="AH169" s="36">
        <v>44287</v>
      </c>
      <c r="AI169" s="25" t="str">
        <f t="shared" si="17"/>
        <v>～</v>
      </c>
      <c r="AJ169" s="37">
        <f t="shared" si="18"/>
        <v>46112</v>
      </c>
      <c r="AK169" s="20" t="s">
        <v>1728</v>
      </c>
      <c r="AL169" s="20" t="s">
        <v>2481</v>
      </c>
      <c r="AM169" s="27">
        <v>44287</v>
      </c>
      <c r="AN169" s="20"/>
      <c r="AO169" s="27">
        <v>44291</v>
      </c>
      <c r="AP169" s="22" t="s">
        <v>2457</v>
      </c>
      <c r="AQ169" s="39" t="str">
        <f t="shared" si="20"/>
        <v/>
      </c>
    </row>
    <row r="170" spans="2:115" ht="24.75" hidden="1" customHeight="1" x14ac:dyDescent="0.2">
      <c r="B170" s="20" t="s">
        <v>2443</v>
      </c>
      <c r="C170" s="21" t="s">
        <v>1711</v>
      </c>
      <c r="D170" s="20" t="s">
        <v>421</v>
      </c>
      <c r="E170" s="20" t="s">
        <v>2426</v>
      </c>
      <c r="F170" s="21" t="s">
        <v>1015</v>
      </c>
      <c r="G170" s="22" t="s">
        <v>2444</v>
      </c>
      <c r="H170" s="20" t="s">
        <v>2445</v>
      </c>
      <c r="I170" s="20" t="s">
        <v>2446</v>
      </c>
      <c r="J170" s="22" t="s">
        <v>2447</v>
      </c>
      <c r="K170" s="28" t="s">
        <v>2448</v>
      </c>
      <c r="L170" s="28" t="s">
        <v>2449</v>
      </c>
      <c r="M170" s="20" t="s">
        <v>2450</v>
      </c>
      <c r="N170" s="20" t="s">
        <v>2451</v>
      </c>
      <c r="O170" s="22" t="s">
        <v>1678</v>
      </c>
      <c r="P170" s="20" t="s">
        <v>440</v>
      </c>
      <c r="Q170" s="22" t="s">
        <v>712</v>
      </c>
      <c r="R170" s="28" t="s">
        <v>2452</v>
      </c>
      <c r="S170" s="20" t="s">
        <v>446</v>
      </c>
      <c r="T170" s="20" t="s">
        <v>2113</v>
      </c>
      <c r="U170" s="22" t="s">
        <v>2444</v>
      </c>
      <c r="V170" s="20" t="s">
        <v>2445</v>
      </c>
      <c r="W170" s="22" t="s">
        <v>2453</v>
      </c>
      <c r="X170" s="28" t="s">
        <v>2448</v>
      </c>
      <c r="Y170" s="20" t="s">
        <v>2454</v>
      </c>
      <c r="Z170" s="20" t="s">
        <v>2455</v>
      </c>
      <c r="AA170" s="26">
        <v>5</v>
      </c>
      <c r="AB170" s="42" t="s">
        <v>59</v>
      </c>
      <c r="AC170" s="40"/>
      <c r="AD170" s="20">
        <v>1</v>
      </c>
      <c r="AE170" s="23">
        <v>25920</v>
      </c>
      <c r="AF170" s="23">
        <f t="shared" si="16"/>
        <v>25920</v>
      </c>
      <c r="AG170" s="24">
        <v>44307</v>
      </c>
      <c r="AH170" s="36">
        <v>44287</v>
      </c>
      <c r="AI170" s="25" t="str">
        <f t="shared" si="17"/>
        <v>～</v>
      </c>
      <c r="AJ170" s="37">
        <f t="shared" si="18"/>
        <v>46112</v>
      </c>
      <c r="AK170" s="20" t="s">
        <v>2482</v>
      </c>
      <c r="AL170" s="20" t="s">
        <v>2483</v>
      </c>
      <c r="AM170" s="27">
        <v>44287</v>
      </c>
      <c r="AN170" s="20"/>
      <c r="AO170" s="27">
        <v>44291</v>
      </c>
      <c r="AP170" s="22" t="s">
        <v>2457</v>
      </c>
      <c r="AQ170" s="39" t="str">
        <f t="shared" si="20"/>
        <v/>
      </c>
    </row>
    <row r="171" spans="2:115" ht="24.75" hidden="1" customHeight="1" x14ac:dyDescent="0.2">
      <c r="B171" s="20" t="s">
        <v>2443</v>
      </c>
      <c r="C171" s="21" t="s">
        <v>1711</v>
      </c>
      <c r="D171" s="20" t="s">
        <v>421</v>
      </c>
      <c r="E171" s="20" t="s">
        <v>2426</v>
      </c>
      <c r="F171" s="21" t="s">
        <v>1015</v>
      </c>
      <c r="G171" s="22" t="s">
        <v>2444</v>
      </c>
      <c r="H171" s="20" t="s">
        <v>2445</v>
      </c>
      <c r="I171" s="20" t="s">
        <v>2446</v>
      </c>
      <c r="J171" s="22" t="s">
        <v>2447</v>
      </c>
      <c r="K171" s="28" t="s">
        <v>2448</v>
      </c>
      <c r="L171" s="28" t="s">
        <v>2449</v>
      </c>
      <c r="M171" s="20" t="s">
        <v>2450</v>
      </c>
      <c r="N171" s="20" t="s">
        <v>2451</v>
      </c>
      <c r="O171" s="22" t="s">
        <v>1678</v>
      </c>
      <c r="P171" s="20" t="s">
        <v>440</v>
      </c>
      <c r="Q171" s="22" t="s">
        <v>712</v>
      </c>
      <c r="R171" s="28" t="s">
        <v>2452</v>
      </c>
      <c r="S171" s="20" t="s">
        <v>446</v>
      </c>
      <c r="T171" s="20" t="s">
        <v>2113</v>
      </c>
      <c r="U171" s="22" t="s">
        <v>2444</v>
      </c>
      <c r="V171" s="20" t="s">
        <v>2445</v>
      </c>
      <c r="W171" s="22" t="s">
        <v>2453</v>
      </c>
      <c r="X171" s="28" t="s">
        <v>2448</v>
      </c>
      <c r="Y171" s="20" t="s">
        <v>2454</v>
      </c>
      <c r="Z171" s="20" t="s">
        <v>2455</v>
      </c>
      <c r="AA171" s="26">
        <v>5</v>
      </c>
      <c r="AB171" s="42" t="s">
        <v>59</v>
      </c>
      <c r="AC171" s="40"/>
      <c r="AD171" s="20">
        <v>1</v>
      </c>
      <c r="AE171" s="23">
        <v>24000</v>
      </c>
      <c r="AF171" s="23">
        <f t="shared" si="16"/>
        <v>24000</v>
      </c>
      <c r="AG171" s="24">
        <v>44307</v>
      </c>
      <c r="AH171" s="36">
        <v>44287</v>
      </c>
      <c r="AI171" s="25" t="str">
        <f t="shared" si="17"/>
        <v>～</v>
      </c>
      <c r="AJ171" s="37">
        <f t="shared" si="18"/>
        <v>46112</v>
      </c>
      <c r="AK171" s="20" t="s">
        <v>1806</v>
      </c>
      <c r="AL171" s="20" t="s">
        <v>2484</v>
      </c>
      <c r="AM171" s="27">
        <v>44287</v>
      </c>
      <c r="AN171" s="20"/>
      <c r="AO171" s="27">
        <v>44291</v>
      </c>
      <c r="AP171" s="22" t="s">
        <v>2457</v>
      </c>
      <c r="AQ171" s="39" t="str">
        <f t="shared" si="20"/>
        <v/>
      </c>
    </row>
    <row r="172" spans="2:115" ht="24.75" hidden="1" customHeight="1" x14ac:dyDescent="0.2">
      <c r="B172" s="20" t="s">
        <v>2443</v>
      </c>
      <c r="C172" s="21" t="s">
        <v>1711</v>
      </c>
      <c r="D172" s="20" t="s">
        <v>421</v>
      </c>
      <c r="E172" s="20" t="s">
        <v>2426</v>
      </c>
      <c r="F172" s="21" t="s">
        <v>1015</v>
      </c>
      <c r="G172" s="22" t="s">
        <v>2444</v>
      </c>
      <c r="H172" s="20" t="s">
        <v>2445</v>
      </c>
      <c r="I172" s="20" t="s">
        <v>2446</v>
      </c>
      <c r="J172" s="22" t="s">
        <v>2447</v>
      </c>
      <c r="K172" s="28" t="s">
        <v>2448</v>
      </c>
      <c r="L172" s="28" t="s">
        <v>2449</v>
      </c>
      <c r="M172" s="20" t="s">
        <v>2450</v>
      </c>
      <c r="N172" s="20" t="s">
        <v>2451</v>
      </c>
      <c r="O172" s="22" t="s">
        <v>1678</v>
      </c>
      <c r="P172" s="20" t="s">
        <v>440</v>
      </c>
      <c r="Q172" s="22" t="s">
        <v>712</v>
      </c>
      <c r="R172" s="28" t="s">
        <v>2452</v>
      </c>
      <c r="S172" s="20" t="s">
        <v>446</v>
      </c>
      <c r="T172" s="20" t="s">
        <v>2113</v>
      </c>
      <c r="U172" s="22" t="s">
        <v>2444</v>
      </c>
      <c r="V172" s="20" t="s">
        <v>2445</v>
      </c>
      <c r="W172" s="22" t="s">
        <v>2453</v>
      </c>
      <c r="X172" s="28" t="s">
        <v>2448</v>
      </c>
      <c r="Y172" s="20" t="s">
        <v>2454</v>
      </c>
      <c r="Z172" s="20" t="s">
        <v>2455</v>
      </c>
      <c r="AA172" s="26">
        <v>5</v>
      </c>
      <c r="AB172" s="42" t="s">
        <v>59</v>
      </c>
      <c r="AC172" s="40"/>
      <c r="AD172" s="20">
        <v>1</v>
      </c>
      <c r="AE172" s="23">
        <v>24000</v>
      </c>
      <c r="AF172" s="23">
        <f t="shared" si="16"/>
        <v>24000</v>
      </c>
      <c r="AG172" s="24">
        <v>44307</v>
      </c>
      <c r="AH172" s="36">
        <v>44287</v>
      </c>
      <c r="AI172" s="25" t="str">
        <f t="shared" si="17"/>
        <v>～</v>
      </c>
      <c r="AJ172" s="37">
        <f t="shared" si="18"/>
        <v>46112</v>
      </c>
      <c r="AK172" s="20" t="s">
        <v>1812</v>
      </c>
      <c r="AL172" s="20" t="s">
        <v>2485</v>
      </c>
      <c r="AM172" s="27">
        <v>44287</v>
      </c>
      <c r="AN172" s="20"/>
      <c r="AO172" s="27">
        <v>44291</v>
      </c>
      <c r="AP172" s="22" t="s">
        <v>2457</v>
      </c>
      <c r="AQ172" s="39" t="str">
        <f t="shared" si="20"/>
        <v/>
      </c>
    </row>
    <row r="173" spans="2:115" ht="24.75" hidden="1" customHeight="1" x14ac:dyDescent="0.2">
      <c r="B173" s="20" t="s">
        <v>2443</v>
      </c>
      <c r="C173" s="21" t="s">
        <v>1711</v>
      </c>
      <c r="D173" s="20" t="s">
        <v>421</v>
      </c>
      <c r="E173" s="20" t="s">
        <v>2426</v>
      </c>
      <c r="F173" s="21" t="s">
        <v>1015</v>
      </c>
      <c r="G173" s="22" t="s">
        <v>2444</v>
      </c>
      <c r="H173" s="20" t="s">
        <v>2445</v>
      </c>
      <c r="I173" s="20" t="s">
        <v>2446</v>
      </c>
      <c r="J173" s="22" t="s">
        <v>2447</v>
      </c>
      <c r="K173" s="28" t="s">
        <v>2448</v>
      </c>
      <c r="L173" s="28" t="s">
        <v>2449</v>
      </c>
      <c r="M173" s="20" t="s">
        <v>2450</v>
      </c>
      <c r="N173" s="20" t="s">
        <v>2451</v>
      </c>
      <c r="O173" s="22" t="s">
        <v>1678</v>
      </c>
      <c r="P173" s="20" t="s">
        <v>440</v>
      </c>
      <c r="Q173" s="22" t="s">
        <v>712</v>
      </c>
      <c r="R173" s="28" t="s">
        <v>2452</v>
      </c>
      <c r="S173" s="20" t="s">
        <v>446</v>
      </c>
      <c r="T173" s="20" t="s">
        <v>2113</v>
      </c>
      <c r="U173" s="22" t="s">
        <v>2444</v>
      </c>
      <c r="V173" s="20" t="s">
        <v>2445</v>
      </c>
      <c r="W173" s="22" t="s">
        <v>2453</v>
      </c>
      <c r="X173" s="28" t="s">
        <v>2448</v>
      </c>
      <c r="Y173" s="20" t="s">
        <v>2454</v>
      </c>
      <c r="Z173" s="20" t="s">
        <v>2455</v>
      </c>
      <c r="AA173" s="26">
        <v>5</v>
      </c>
      <c r="AB173" s="42" t="s">
        <v>59</v>
      </c>
      <c r="AC173" s="40"/>
      <c r="AD173" s="20">
        <v>1</v>
      </c>
      <c r="AE173" s="23">
        <v>57000</v>
      </c>
      <c r="AF173" s="23">
        <f t="shared" si="16"/>
        <v>57000</v>
      </c>
      <c r="AG173" s="24">
        <v>44307</v>
      </c>
      <c r="AH173" s="36">
        <v>44287</v>
      </c>
      <c r="AI173" s="25" t="str">
        <f t="shared" si="17"/>
        <v>～</v>
      </c>
      <c r="AJ173" s="37">
        <f t="shared" si="18"/>
        <v>46112</v>
      </c>
      <c r="AK173" s="20" t="s">
        <v>2486</v>
      </c>
      <c r="AL173" s="20" t="s">
        <v>2487</v>
      </c>
      <c r="AM173" s="27">
        <v>44287</v>
      </c>
      <c r="AN173" s="20"/>
      <c r="AO173" s="27">
        <v>44291</v>
      </c>
      <c r="AP173" s="22" t="s">
        <v>2457</v>
      </c>
      <c r="AQ173" s="39" t="str">
        <f t="shared" si="20"/>
        <v/>
      </c>
    </row>
    <row r="174" spans="2:115" ht="24.75" hidden="1" customHeight="1" x14ac:dyDescent="0.2">
      <c r="B174" s="20" t="s">
        <v>2443</v>
      </c>
      <c r="C174" s="21" t="s">
        <v>1711</v>
      </c>
      <c r="D174" s="20" t="s">
        <v>421</v>
      </c>
      <c r="E174" s="20" t="s">
        <v>2426</v>
      </c>
      <c r="F174" s="21" t="s">
        <v>1015</v>
      </c>
      <c r="G174" s="22" t="s">
        <v>2444</v>
      </c>
      <c r="H174" s="20" t="s">
        <v>2445</v>
      </c>
      <c r="I174" s="20" t="s">
        <v>2446</v>
      </c>
      <c r="J174" s="22" t="s">
        <v>2447</v>
      </c>
      <c r="K174" s="28" t="s">
        <v>2448</v>
      </c>
      <c r="L174" s="28" t="s">
        <v>2449</v>
      </c>
      <c r="M174" s="20" t="s">
        <v>2450</v>
      </c>
      <c r="N174" s="20" t="s">
        <v>2451</v>
      </c>
      <c r="O174" s="22" t="s">
        <v>1678</v>
      </c>
      <c r="P174" s="20" t="s">
        <v>440</v>
      </c>
      <c r="Q174" s="22" t="s">
        <v>712</v>
      </c>
      <c r="R174" s="28" t="s">
        <v>2452</v>
      </c>
      <c r="S174" s="20" t="s">
        <v>446</v>
      </c>
      <c r="T174" s="20" t="s">
        <v>2113</v>
      </c>
      <c r="U174" s="22" t="s">
        <v>2444</v>
      </c>
      <c r="V174" s="20" t="s">
        <v>2445</v>
      </c>
      <c r="W174" s="22" t="s">
        <v>2453</v>
      </c>
      <c r="X174" s="28" t="s">
        <v>2448</v>
      </c>
      <c r="Y174" s="20" t="s">
        <v>2454</v>
      </c>
      <c r="Z174" s="20" t="s">
        <v>2455</v>
      </c>
      <c r="AA174" s="26">
        <v>5</v>
      </c>
      <c r="AB174" s="42" t="s">
        <v>59</v>
      </c>
      <c r="AC174" s="40"/>
      <c r="AD174" s="20">
        <v>1</v>
      </c>
      <c r="AE174" s="23">
        <v>116400</v>
      </c>
      <c r="AF174" s="23">
        <f t="shared" si="16"/>
        <v>116400</v>
      </c>
      <c r="AG174" s="24">
        <v>44307</v>
      </c>
      <c r="AH174" s="36">
        <v>44287</v>
      </c>
      <c r="AI174" s="25" t="str">
        <f t="shared" si="17"/>
        <v>～</v>
      </c>
      <c r="AJ174" s="37">
        <f t="shared" si="18"/>
        <v>46112</v>
      </c>
      <c r="AK174" s="20" t="s">
        <v>1145</v>
      </c>
      <c r="AL174" s="20" t="s">
        <v>2488</v>
      </c>
      <c r="AM174" s="27">
        <v>44287</v>
      </c>
      <c r="AN174" s="20" t="s">
        <v>2440</v>
      </c>
      <c r="AO174" s="27">
        <v>44291</v>
      </c>
      <c r="AP174" s="22" t="s">
        <v>2457</v>
      </c>
      <c r="AQ174" s="39">
        <f t="shared" si="20"/>
        <v>45200</v>
      </c>
    </row>
    <row r="175" spans="2:115" ht="24.75" hidden="1" customHeight="1" x14ac:dyDescent="0.2">
      <c r="B175" s="20" t="s">
        <v>2443</v>
      </c>
      <c r="C175" s="21" t="s">
        <v>1711</v>
      </c>
      <c r="D175" s="20" t="s">
        <v>421</v>
      </c>
      <c r="E175" s="20" t="s">
        <v>2426</v>
      </c>
      <c r="F175" s="21" t="s">
        <v>1015</v>
      </c>
      <c r="G175" s="22" t="s">
        <v>2444</v>
      </c>
      <c r="H175" s="20" t="s">
        <v>2445</v>
      </c>
      <c r="I175" s="20" t="s">
        <v>2446</v>
      </c>
      <c r="J175" s="22" t="s">
        <v>2447</v>
      </c>
      <c r="K175" s="28" t="s">
        <v>2448</v>
      </c>
      <c r="L175" s="28" t="s">
        <v>2449</v>
      </c>
      <c r="M175" s="20" t="s">
        <v>2450</v>
      </c>
      <c r="N175" s="20" t="s">
        <v>2451</v>
      </c>
      <c r="O175" s="22" t="s">
        <v>1678</v>
      </c>
      <c r="P175" s="20" t="s">
        <v>440</v>
      </c>
      <c r="Q175" s="22" t="s">
        <v>712</v>
      </c>
      <c r="R175" s="28" t="s">
        <v>2452</v>
      </c>
      <c r="S175" s="20" t="s">
        <v>446</v>
      </c>
      <c r="T175" s="20" t="s">
        <v>2113</v>
      </c>
      <c r="U175" s="22" t="s">
        <v>2444</v>
      </c>
      <c r="V175" s="20" t="s">
        <v>2445</v>
      </c>
      <c r="W175" s="22" t="s">
        <v>2453</v>
      </c>
      <c r="X175" s="28" t="s">
        <v>2448</v>
      </c>
      <c r="Y175" s="20" t="s">
        <v>2454</v>
      </c>
      <c r="Z175" s="20" t="s">
        <v>2455</v>
      </c>
      <c r="AA175" s="26">
        <v>5</v>
      </c>
      <c r="AB175" s="42" t="s">
        <v>59</v>
      </c>
      <c r="AC175" s="40"/>
      <c r="AD175" s="20">
        <v>1</v>
      </c>
      <c r="AE175" s="23">
        <v>137400</v>
      </c>
      <c r="AF175" s="23">
        <f t="shared" si="16"/>
        <v>137400</v>
      </c>
      <c r="AG175" s="24">
        <v>44307</v>
      </c>
      <c r="AH175" s="36">
        <v>44287</v>
      </c>
      <c r="AI175" s="25" t="str">
        <f t="shared" si="17"/>
        <v>～</v>
      </c>
      <c r="AJ175" s="37">
        <f t="shared" si="18"/>
        <v>46112</v>
      </c>
      <c r="AK175" s="20" t="s">
        <v>2103</v>
      </c>
      <c r="AL175" s="20" t="s">
        <v>2489</v>
      </c>
      <c r="AM175" s="27">
        <v>44287</v>
      </c>
      <c r="AN175" s="20" t="s">
        <v>2440</v>
      </c>
      <c r="AO175" s="27">
        <v>44291</v>
      </c>
      <c r="AP175" s="22" t="s">
        <v>2457</v>
      </c>
      <c r="AQ175" s="39">
        <f t="shared" si="20"/>
        <v>45200</v>
      </c>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c r="BY175" s="11"/>
      <c r="BZ175" s="11"/>
      <c r="CA175" s="11"/>
      <c r="CB175" s="11"/>
      <c r="CC175" s="11"/>
      <c r="CD175" s="11"/>
      <c r="CE175" s="11"/>
      <c r="CF175" s="11"/>
      <c r="CG175" s="11"/>
      <c r="CH175" s="11"/>
      <c r="CI175" s="11"/>
      <c r="CJ175" s="11"/>
      <c r="CK175" s="11"/>
      <c r="CL175" s="11"/>
      <c r="CM175" s="11"/>
      <c r="CN175" s="11"/>
      <c r="CO175" s="11"/>
      <c r="CP175" s="11"/>
      <c r="CQ175" s="11"/>
      <c r="CR175" s="11"/>
      <c r="CS175" s="11"/>
      <c r="CT175" s="11"/>
      <c r="CU175" s="11"/>
      <c r="CV175" s="11"/>
      <c r="CW175" s="11"/>
      <c r="CX175" s="11"/>
      <c r="CY175" s="11"/>
      <c r="CZ175" s="11"/>
      <c r="DA175" s="11"/>
      <c r="DB175" s="11"/>
      <c r="DC175" s="11"/>
      <c r="DD175" s="11"/>
      <c r="DE175" s="11"/>
      <c r="DF175" s="11"/>
      <c r="DG175" s="11"/>
      <c r="DH175" s="11"/>
      <c r="DI175" s="11"/>
      <c r="DJ175" s="11"/>
      <c r="DK175" s="11"/>
    </row>
    <row r="176" spans="2:115" ht="24.75" hidden="1" customHeight="1" x14ac:dyDescent="0.2">
      <c r="B176" s="20" t="s">
        <v>2443</v>
      </c>
      <c r="C176" s="21" t="s">
        <v>1711</v>
      </c>
      <c r="D176" s="20" t="s">
        <v>421</v>
      </c>
      <c r="E176" s="20" t="s">
        <v>2426</v>
      </c>
      <c r="F176" s="21" t="s">
        <v>1015</v>
      </c>
      <c r="G176" s="22" t="s">
        <v>2444</v>
      </c>
      <c r="H176" s="20" t="s">
        <v>2445</v>
      </c>
      <c r="I176" s="20" t="s">
        <v>2446</v>
      </c>
      <c r="J176" s="22" t="s">
        <v>2447</v>
      </c>
      <c r="K176" s="28" t="s">
        <v>2448</v>
      </c>
      <c r="L176" s="28" t="s">
        <v>2449</v>
      </c>
      <c r="M176" s="20" t="s">
        <v>2450</v>
      </c>
      <c r="N176" s="20" t="s">
        <v>2451</v>
      </c>
      <c r="O176" s="22" t="s">
        <v>1678</v>
      </c>
      <c r="P176" s="20" t="s">
        <v>440</v>
      </c>
      <c r="Q176" s="22" t="s">
        <v>712</v>
      </c>
      <c r="R176" s="28" t="s">
        <v>2452</v>
      </c>
      <c r="S176" s="20" t="s">
        <v>446</v>
      </c>
      <c r="T176" s="20" t="s">
        <v>2113</v>
      </c>
      <c r="U176" s="22" t="s">
        <v>2444</v>
      </c>
      <c r="V176" s="20" t="s">
        <v>2445</v>
      </c>
      <c r="W176" s="22" t="s">
        <v>2453</v>
      </c>
      <c r="X176" s="28" t="s">
        <v>2448</v>
      </c>
      <c r="Y176" s="20" t="s">
        <v>2454</v>
      </c>
      <c r="Z176" s="20" t="s">
        <v>2455</v>
      </c>
      <c r="AA176" s="26">
        <v>5</v>
      </c>
      <c r="AB176" s="42" t="s">
        <v>59</v>
      </c>
      <c r="AC176" s="40"/>
      <c r="AD176" s="20">
        <v>1</v>
      </c>
      <c r="AE176" s="23">
        <v>137400</v>
      </c>
      <c r="AF176" s="23">
        <f t="shared" si="16"/>
        <v>137400</v>
      </c>
      <c r="AG176" s="24">
        <v>44307</v>
      </c>
      <c r="AH176" s="36">
        <v>44287</v>
      </c>
      <c r="AI176" s="25" t="str">
        <f t="shared" si="17"/>
        <v>～</v>
      </c>
      <c r="AJ176" s="37">
        <f t="shared" si="18"/>
        <v>46112</v>
      </c>
      <c r="AK176" s="20" t="s">
        <v>2103</v>
      </c>
      <c r="AL176" s="20" t="s">
        <v>2490</v>
      </c>
      <c r="AM176" s="27">
        <v>44287</v>
      </c>
      <c r="AN176" s="20" t="s">
        <v>2440</v>
      </c>
      <c r="AO176" s="27">
        <v>44291</v>
      </c>
      <c r="AP176" s="22" t="s">
        <v>2457</v>
      </c>
      <c r="AQ176" s="39">
        <f t="shared" si="20"/>
        <v>45200</v>
      </c>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c r="BY176" s="11"/>
      <c r="BZ176" s="11"/>
      <c r="CA176" s="11"/>
      <c r="CB176" s="11"/>
      <c r="CC176" s="11"/>
      <c r="CD176" s="11"/>
      <c r="CE176" s="11"/>
      <c r="CF176" s="11"/>
      <c r="CG176" s="11"/>
      <c r="CH176" s="11"/>
      <c r="CI176" s="11"/>
      <c r="CJ176" s="11"/>
      <c r="CK176" s="11"/>
      <c r="CL176" s="11"/>
      <c r="CM176" s="11"/>
      <c r="CN176" s="11"/>
      <c r="CO176" s="11"/>
      <c r="CP176" s="11"/>
      <c r="CQ176" s="11"/>
      <c r="CR176" s="11"/>
      <c r="CS176" s="11"/>
      <c r="CT176" s="11"/>
      <c r="CU176" s="11"/>
      <c r="CV176" s="11"/>
      <c r="CW176" s="11"/>
      <c r="CX176" s="11"/>
      <c r="CY176" s="11"/>
      <c r="CZ176" s="11"/>
      <c r="DA176" s="11"/>
      <c r="DB176" s="11"/>
      <c r="DC176" s="11"/>
      <c r="DD176" s="11"/>
      <c r="DE176" s="11"/>
      <c r="DF176" s="11"/>
      <c r="DG176" s="11"/>
      <c r="DH176" s="11"/>
      <c r="DI176" s="11"/>
      <c r="DJ176" s="11"/>
      <c r="DK176" s="11"/>
    </row>
    <row r="177" spans="2:115" ht="24.75" hidden="1" customHeight="1" x14ac:dyDescent="0.2">
      <c r="B177" s="20" t="s">
        <v>2491</v>
      </c>
      <c r="C177" s="21" t="s">
        <v>1711</v>
      </c>
      <c r="D177" s="20" t="s">
        <v>421</v>
      </c>
      <c r="E177" s="20" t="s">
        <v>2426</v>
      </c>
      <c r="F177" s="21" t="s">
        <v>165</v>
      </c>
      <c r="G177" s="22" t="s">
        <v>2492</v>
      </c>
      <c r="H177" s="20" t="s">
        <v>2493</v>
      </c>
      <c r="I177" s="20" t="s">
        <v>168</v>
      </c>
      <c r="J177" s="22" t="s">
        <v>2494</v>
      </c>
      <c r="K177" s="28" t="s">
        <v>2495</v>
      </c>
      <c r="L177" s="28" t="s">
        <v>2496</v>
      </c>
      <c r="M177" s="20" t="s">
        <v>2497</v>
      </c>
      <c r="N177" s="20" t="s">
        <v>2498</v>
      </c>
      <c r="O177" s="22" t="s">
        <v>1678</v>
      </c>
      <c r="P177" s="20" t="s">
        <v>440</v>
      </c>
      <c r="Q177" s="22" t="s">
        <v>712</v>
      </c>
      <c r="R177" s="28" t="s">
        <v>2499</v>
      </c>
      <c r="S177" s="20" t="s">
        <v>446</v>
      </c>
      <c r="T177" s="20" t="s">
        <v>2113</v>
      </c>
      <c r="U177" s="22" t="s">
        <v>2492</v>
      </c>
      <c r="V177" s="20" t="s">
        <v>2493</v>
      </c>
      <c r="W177" s="22" t="s">
        <v>2500</v>
      </c>
      <c r="X177" s="28" t="s">
        <v>2495</v>
      </c>
      <c r="Y177" s="20" t="s">
        <v>2501</v>
      </c>
      <c r="Z177" s="20" t="s">
        <v>2502</v>
      </c>
      <c r="AA177" s="26">
        <v>5</v>
      </c>
      <c r="AB177" s="42" t="s">
        <v>59</v>
      </c>
      <c r="AC177" s="40"/>
      <c r="AD177" s="20">
        <v>1</v>
      </c>
      <c r="AE177" s="23">
        <v>21000</v>
      </c>
      <c r="AF177" s="23">
        <f t="shared" si="16"/>
        <v>21000</v>
      </c>
      <c r="AG177" s="24">
        <v>44287</v>
      </c>
      <c r="AH177" s="36">
        <v>44287</v>
      </c>
      <c r="AI177" s="25" t="str">
        <f t="shared" si="17"/>
        <v>～</v>
      </c>
      <c r="AJ177" s="37">
        <f t="shared" si="18"/>
        <v>46112</v>
      </c>
      <c r="AK177" s="20" t="s">
        <v>2503</v>
      </c>
      <c r="AL177" s="20" t="s">
        <v>2504</v>
      </c>
      <c r="AM177" s="27">
        <v>44287</v>
      </c>
      <c r="AN177" s="20"/>
      <c r="AO177" s="27">
        <v>44291</v>
      </c>
      <c r="AP177" s="22" t="s">
        <v>2505</v>
      </c>
      <c r="AQ177" s="39" t="str">
        <f t="shared" si="20"/>
        <v/>
      </c>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c r="BY177" s="11"/>
      <c r="BZ177" s="11"/>
      <c r="CA177" s="11"/>
      <c r="CB177" s="11"/>
      <c r="CC177" s="11"/>
      <c r="CD177" s="11"/>
      <c r="CE177" s="11"/>
      <c r="CF177" s="11"/>
      <c r="CG177" s="11"/>
      <c r="CH177" s="11"/>
      <c r="CI177" s="11"/>
      <c r="CJ177" s="11"/>
      <c r="CK177" s="11"/>
      <c r="CL177" s="11"/>
      <c r="CM177" s="11"/>
      <c r="CN177" s="11"/>
      <c r="CO177" s="11"/>
      <c r="CP177" s="11"/>
      <c r="CQ177" s="11"/>
      <c r="CR177" s="11"/>
      <c r="CS177" s="11"/>
      <c r="CT177" s="11"/>
      <c r="CU177" s="11"/>
      <c r="CV177" s="11"/>
      <c r="CW177" s="11"/>
      <c r="CX177" s="11"/>
      <c r="CY177" s="11"/>
      <c r="CZ177" s="11"/>
      <c r="DA177" s="11"/>
      <c r="DB177" s="11"/>
      <c r="DC177" s="11"/>
      <c r="DD177" s="11"/>
      <c r="DE177" s="11"/>
      <c r="DF177" s="11"/>
      <c r="DG177" s="11"/>
      <c r="DH177" s="11"/>
      <c r="DI177" s="11"/>
      <c r="DJ177" s="11"/>
      <c r="DK177" s="11"/>
    </row>
    <row r="178" spans="2:115" ht="24.75" hidden="1" customHeight="1" x14ac:dyDescent="0.2">
      <c r="B178" s="20" t="s">
        <v>2491</v>
      </c>
      <c r="C178" s="21" t="s">
        <v>1711</v>
      </c>
      <c r="D178" s="20" t="s">
        <v>421</v>
      </c>
      <c r="E178" s="20" t="s">
        <v>2426</v>
      </c>
      <c r="F178" s="21" t="s">
        <v>165</v>
      </c>
      <c r="G178" s="22" t="s">
        <v>2492</v>
      </c>
      <c r="H178" s="20" t="s">
        <v>2493</v>
      </c>
      <c r="I178" s="20" t="s">
        <v>168</v>
      </c>
      <c r="J178" s="22" t="s">
        <v>2494</v>
      </c>
      <c r="K178" s="28" t="s">
        <v>2495</v>
      </c>
      <c r="L178" s="28" t="s">
        <v>2496</v>
      </c>
      <c r="M178" s="20" t="s">
        <v>2497</v>
      </c>
      <c r="N178" s="20" t="s">
        <v>2498</v>
      </c>
      <c r="O178" s="22" t="s">
        <v>1678</v>
      </c>
      <c r="P178" s="20" t="s">
        <v>440</v>
      </c>
      <c r="Q178" s="22" t="s">
        <v>712</v>
      </c>
      <c r="R178" s="28" t="s">
        <v>2499</v>
      </c>
      <c r="S178" s="20" t="s">
        <v>446</v>
      </c>
      <c r="T178" s="20" t="s">
        <v>2113</v>
      </c>
      <c r="U178" s="22" t="s">
        <v>2492</v>
      </c>
      <c r="V178" s="20" t="s">
        <v>2493</v>
      </c>
      <c r="W178" s="22" t="s">
        <v>2500</v>
      </c>
      <c r="X178" s="28" t="s">
        <v>2495</v>
      </c>
      <c r="Y178" s="20" t="s">
        <v>2501</v>
      </c>
      <c r="Z178" s="20" t="s">
        <v>2502</v>
      </c>
      <c r="AA178" s="26">
        <v>5</v>
      </c>
      <c r="AB178" s="42" t="s">
        <v>59</v>
      </c>
      <c r="AC178" s="40"/>
      <c r="AD178" s="20">
        <v>1</v>
      </c>
      <c r="AE178" s="23">
        <v>21000</v>
      </c>
      <c r="AF178" s="23">
        <f t="shared" si="16"/>
        <v>21000</v>
      </c>
      <c r="AG178" s="24">
        <v>44287</v>
      </c>
      <c r="AH178" s="36">
        <v>44287</v>
      </c>
      <c r="AI178" s="25" t="str">
        <f t="shared" si="17"/>
        <v>～</v>
      </c>
      <c r="AJ178" s="37">
        <f t="shared" si="18"/>
        <v>46112</v>
      </c>
      <c r="AK178" s="20" t="s">
        <v>2506</v>
      </c>
      <c r="AL178" s="20" t="s">
        <v>2507</v>
      </c>
      <c r="AM178" s="27">
        <v>44287</v>
      </c>
      <c r="AN178" s="20"/>
      <c r="AO178" s="27">
        <v>44291</v>
      </c>
      <c r="AP178" s="22" t="s">
        <v>2505</v>
      </c>
      <c r="AQ178" s="39" t="str">
        <f t="shared" si="20"/>
        <v/>
      </c>
    </row>
    <row r="179" spans="2:115" ht="24.75" hidden="1" customHeight="1" x14ac:dyDescent="0.2">
      <c r="B179" s="20" t="s">
        <v>2491</v>
      </c>
      <c r="C179" s="21" t="s">
        <v>1711</v>
      </c>
      <c r="D179" s="20" t="s">
        <v>421</v>
      </c>
      <c r="E179" s="20" t="s">
        <v>2426</v>
      </c>
      <c r="F179" s="21" t="s">
        <v>165</v>
      </c>
      <c r="G179" s="22" t="s">
        <v>2492</v>
      </c>
      <c r="H179" s="20" t="s">
        <v>2493</v>
      </c>
      <c r="I179" s="20" t="s">
        <v>168</v>
      </c>
      <c r="J179" s="22" t="s">
        <v>2494</v>
      </c>
      <c r="K179" s="28" t="s">
        <v>2495</v>
      </c>
      <c r="L179" s="28" t="s">
        <v>2496</v>
      </c>
      <c r="M179" s="20" t="s">
        <v>2497</v>
      </c>
      <c r="N179" s="20" t="s">
        <v>2498</v>
      </c>
      <c r="O179" s="22" t="s">
        <v>1678</v>
      </c>
      <c r="P179" s="20" t="s">
        <v>440</v>
      </c>
      <c r="Q179" s="22" t="s">
        <v>712</v>
      </c>
      <c r="R179" s="28" t="s">
        <v>2499</v>
      </c>
      <c r="S179" s="20" t="s">
        <v>446</v>
      </c>
      <c r="T179" s="20" t="s">
        <v>2113</v>
      </c>
      <c r="U179" s="22" t="s">
        <v>2492</v>
      </c>
      <c r="V179" s="20" t="s">
        <v>2493</v>
      </c>
      <c r="W179" s="22" t="s">
        <v>2500</v>
      </c>
      <c r="X179" s="28" t="s">
        <v>2495</v>
      </c>
      <c r="Y179" s="20" t="s">
        <v>2501</v>
      </c>
      <c r="Z179" s="20" t="s">
        <v>2502</v>
      </c>
      <c r="AA179" s="26">
        <v>5</v>
      </c>
      <c r="AB179" s="42" t="s">
        <v>59</v>
      </c>
      <c r="AC179" s="40"/>
      <c r="AD179" s="20">
        <v>1</v>
      </c>
      <c r="AE179" s="23">
        <v>21000</v>
      </c>
      <c r="AF179" s="23">
        <f t="shared" si="16"/>
        <v>21000</v>
      </c>
      <c r="AG179" s="24">
        <v>44287</v>
      </c>
      <c r="AH179" s="36">
        <v>44287</v>
      </c>
      <c r="AI179" s="25" t="str">
        <f t="shared" si="17"/>
        <v>～</v>
      </c>
      <c r="AJ179" s="37">
        <f t="shared" si="18"/>
        <v>46112</v>
      </c>
      <c r="AK179" s="20" t="s">
        <v>2506</v>
      </c>
      <c r="AL179" s="20" t="s">
        <v>2508</v>
      </c>
      <c r="AM179" s="27">
        <v>44287</v>
      </c>
      <c r="AN179" s="20"/>
      <c r="AO179" s="27">
        <v>44291</v>
      </c>
      <c r="AP179" s="22" t="s">
        <v>2505</v>
      </c>
      <c r="AQ179" s="39" t="str">
        <f t="shared" si="20"/>
        <v/>
      </c>
    </row>
    <row r="180" spans="2:115" ht="24.75" hidden="1" customHeight="1" x14ac:dyDescent="0.2">
      <c r="B180" s="20" t="s">
        <v>2491</v>
      </c>
      <c r="C180" s="21" t="s">
        <v>1711</v>
      </c>
      <c r="D180" s="20" t="s">
        <v>421</v>
      </c>
      <c r="E180" s="20" t="s">
        <v>2426</v>
      </c>
      <c r="F180" s="21" t="s">
        <v>165</v>
      </c>
      <c r="G180" s="22" t="s">
        <v>2492</v>
      </c>
      <c r="H180" s="20" t="s">
        <v>2493</v>
      </c>
      <c r="I180" s="20" t="s">
        <v>168</v>
      </c>
      <c r="J180" s="22" t="s">
        <v>2494</v>
      </c>
      <c r="K180" s="28" t="s">
        <v>2495</v>
      </c>
      <c r="L180" s="28" t="s">
        <v>2496</v>
      </c>
      <c r="M180" s="20" t="s">
        <v>2497</v>
      </c>
      <c r="N180" s="20" t="s">
        <v>2498</v>
      </c>
      <c r="O180" s="22" t="s">
        <v>1678</v>
      </c>
      <c r="P180" s="20" t="s">
        <v>440</v>
      </c>
      <c r="Q180" s="22" t="s">
        <v>712</v>
      </c>
      <c r="R180" s="28" t="s">
        <v>2499</v>
      </c>
      <c r="S180" s="20" t="s">
        <v>446</v>
      </c>
      <c r="T180" s="20" t="s">
        <v>2113</v>
      </c>
      <c r="U180" s="22" t="s">
        <v>2492</v>
      </c>
      <c r="V180" s="20" t="s">
        <v>2493</v>
      </c>
      <c r="W180" s="22" t="s">
        <v>2500</v>
      </c>
      <c r="X180" s="28" t="s">
        <v>2495</v>
      </c>
      <c r="Y180" s="20" t="s">
        <v>2501</v>
      </c>
      <c r="Z180" s="20" t="s">
        <v>2502</v>
      </c>
      <c r="AA180" s="26">
        <v>5</v>
      </c>
      <c r="AB180" s="42" t="s">
        <v>59</v>
      </c>
      <c r="AC180" s="40"/>
      <c r="AD180" s="20">
        <v>1</v>
      </c>
      <c r="AE180" s="23">
        <v>21000</v>
      </c>
      <c r="AF180" s="23">
        <f t="shared" si="16"/>
        <v>21000</v>
      </c>
      <c r="AG180" s="24">
        <v>44287</v>
      </c>
      <c r="AH180" s="36">
        <v>44287</v>
      </c>
      <c r="AI180" s="25" t="str">
        <f t="shared" si="17"/>
        <v>～</v>
      </c>
      <c r="AJ180" s="37">
        <f t="shared" si="18"/>
        <v>46112</v>
      </c>
      <c r="AK180" s="20" t="s">
        <v>2506</v>
      </c>
      <c r="AL180" s="20" t="s">
        <v>2509</v>
      </c>
      <c r="AM180" s="27">
        <v>44287</v>
      </c>
      <c r="AN180" s="20"/>
      <c r="AO180" s="27">
        <v>44291</v>
      </c>
      <c r="AP180" s="22" t="s">
        <v>2505</v>
      </c>
      <c r="AQ180" s="39" t="str">
        <f t="shared" si="20"/>
        <v/>
      </c>
    </row>
    <row r="181" spans="2:115" ht="24.75" hidden="1" customHeight="1" x14ac:dyDescent="0.2">
      <c r="B181" s="20" t="s">
        <v>2491</v>
      </c>
      <c r="C181" s="21" t="s">
        <v>1711</v>
      </c>
      <c r="D181" s="20" t="s">
        <v>421</v>
      </c>
      <c r="E181" s="20" t="s">
        <v>2426</v>
      </c>
      <c r="F181" s="21" t="s">
        <v>165</v>
      </c>
      <c r="G181" s="22" t="s">
        <v>2492</v>
      </c>
      <c r="H181" s="20" t="s">
        <v>2493</v>
      </c>
      <c r="I181" s="20" t="s">
        <v>168</v>
      </c>
      <c r="J181" s="22" t="s">
        <v>2494</v>
      </c>
      <c r="K181" s="28" t="s">
        <v>2495</v>
      </c>
      <c r="L181" s="28" t="s">
        <v>2496</v>
      </c>
      <c r="M181" s="20" t="s">
        <v>2497</v>
      </c>
      <c r="N181" s="20" t="s">
        <v>2498</v>
      </c>
      <c r="O181" s="22" t="s">
        <v>1678</v>
      </c>
      <c r="P181" s="20" t="s">
        <v>440</v>
      </c>
      <c r="Q181" s="22" t="s">
        <v>712</v>
      </c>
      <c r="R181" s="28" t="s">
        <v>2499</v>
      </c>
      <c r="S181" s="20" t="s">
        <v>446</v>
      </c>
      <c r="T181" s="20" t="s">
        <v>2113</v>
      </c>
      <c r="U181" s="22" t="s">
        <v>2492</v>
      </c>
      <c r="V181" s="20" t="s">
        <v>2493</v>
      </c>
      <c r="W181" s="22" t="s">
        <v>2500</v>
      </c>
      <c r="X181" s="28" t="s">
        <v>2495</v>
      </c>
      <c r="Y181" s="20" t="s">
        <v>2501</v>
      </c>
      <c r="Z181" s="20" t="s">
        <v>2502</v>
      </c>
      <c r="AA181" s="26">
        <v>5</v>
      </c>
      <c r="AB181" s="42" t="s">
        <v>59</v>
      </c>
      <c r="AC181" s="40"/>
      <c r="AD181" s="20">
        <v>1</v>
      </c>
      <c r="AE181" s="23">
        <v>21000</v>
      </c>
      <c r="AF181" s="23">
        <f t="shared" si="16"/>
        <v>21000</v>
      </c>
      <c r="AG181" s="24">
        <v>44287</v>
      </c>
      <c r="AH181" s="36">
        <v>44287</v>
      </c>
      <c r="AI181" s="25" t="str">
        <f t="shared" si="17"/>
        <v>～</v>
      </c>
      <c r="AJ181" s="37">
        <f t="shared" si="18"/>
        <v>46112</v>
      </c>
      <c r="AK181" s="20" t="s">
        <v>2506</v>
      </c>
      <c r="AL181" s="20" t="s">
        <v>2510</v>
      </c>
      <c r="AM181" s="27">
        <v>44287</v>
      </c>
      <c r="AN181" s="20"/>
      <c r="AO181" s="27">
        <v>44291</v>
      </c>
      <c r="AP181" s="22" t="s">
        <v>2505</v>
      </c>
      <c r="AQ181" s="39" t="str">
        <f t="shared" si="20"/>
        <v/>
      </c>
    </row>
    <row r="182" spans="2:115" ht="24.75" hidden="1" customHeight="1" x14ac:dyDescent="0.2">
      <c r="B182" s="20" t="s">
        <v>2491</v>
      </c>
      <c r="C182" s="21" t="s">
        <v>1711</v>
      </c>
      <c r="D182" s="20" t="s">
        <v>421</v>
      </c>
      <c r="E182" s="20" t="s">
        <v>2426</v>
      </c>
      <c r="F182" s="21" t="s">
        <v>165</v>
      </c>
      <c r="G182" s="22" t="s">
        <v>2492</v>
      </c>
      <c r="H182" s="20" t="s">
        <v>2493</v>
      </c>
      <c r="I182" s="20" t="s">
        <v>168</v>
      </c>
      <c r="J182" s="22" t="s">
        <v>2494</v>
      </c>
      <c r="K182" s="28" t="s">
        <v>2495</v>
      </c>
      <c r="L182" s="28" t="s">
        <v>2496</v>
      </c>
      <c r="M182" s="20" t="s">
        <v>2497</v>
      </c>
      <c r="N182" s="20" t="s">
        <v>2498</v>
      </c>
      <c r="O182" s="22" t="s">
        <v>1678</v>
      </c>
      <c r="P182" s="20" t="s">
        <v>440</v>
      </c>
      <c r="Q182" s="22" t="s">
        <v>712</v>
      </c>
      <c r="R182" s="28" t="s">
        <v>2499</v>
      </c>
      <c r="S182" s="20" t="s">
        <v>446</v>
      </c>
      <c r="T182" s="20" t="s">
        <v>2113</v>
      </c>
      <c r="U182" s="22" t="s">
        <v>2492</v>
      </c>
      <c r="V182" s="20" t="s">
        <v>2493</v>
      </c>
      <c r="W182" s="22" t="s">
        <v>2500</v>
      </c>
      <c r="X182" s="28" t="s">
        <v>2495</v>
      </c>
      <c r="Y182" s="20" t="s">
        <v>2501</v>
      </c>
      <c r="Z182" s="20" t="s">
        <v>2502</v>
      </c>
      <c r="AA182" s="26">
        <v>5</v>
      </c>
      <c r="AB182" s="42" t="s">
        <v>59</v>
      </c>
      <c r="AC182" s="40"/>
      <c r="AD182" s="20">
        <v>1</v>
      </c>
      <c r="AE182" s="23">
        <v>21000</v>
      </c>
      <c r="AF182" s="23">
        <f t="shared" si="16"/>
        <v>21000</v>
      </c>
      <c r="AG182" s="24">
        <v>44287</v>
      </c>
      <c r="AH182" s="36">
        <v>44287</v>
      </c>
      <c r="AI182" s="25" t="str">
        <f t="shared" si="17"/>
        <v>～</v>
      </c>
      <c r="AJ182" s="37">
        <f t="shared" si="18"/>
        <v>46112</v>
      </c>
      <c r="AK182" s="20" t="s">
        <v>2506</v>
      </c>
      <c r="AL182" s="20" t="s">
        <v>2511</v>
      </c>
      <c r="AM182" s="27">
        <v>44287</v>
      </c>
      <c r="AN182" s="20"/>
      <c r="AO182" s="27">
        <v>44291</v>
      </c>
      <c r="AP182" s="22" t="s">
        <v>2505</v>
      </c>
      <c r="AQ182" s="39" t="str">
        <f t="shared" si="20"/>
        <v/>
      </c>
    </row>
    <row r="183" spans="2:115" ht="24.75" hidden="1" customHeight="1" x14ac:dyDescent="0.2">
      <c r="B183" s="20" t="s">
        <v>2491</v>
      </c>
      <c r="C183" s="21" t="s">
        <v>1711</v>
      </c>
      <c r="D183" s="20" t="s">
        <v>421</v>
      </c>
      <c r="E183" s="20" t="s">
        <v>2426</v>
      </c>
      <c r="F183" s="21" t="s">
        <v>165</v>
      </c>
      <c r="G183" s="22" t="s">
        <v>2492</v>
      </c>
      <c r="H183" s="20" t="s">
        <v>2493</v>
      </c>
      <c r="I183" s="20" t="s">
        <v>168</v>
      </c>
      <c r="J183" s="22" t="s">
        <v>2494</v>
      </c>
      <c r="K183" s="28" t="s">
        <v>2495</v>
      </c>
      <c r="L183" s="28" t="s">
        <v>2496</v>
      </c>
      <c r="M183" s="20" t="s">
        <v>2497</v>
      </c>
      <c r="N183" s="20" t="s">
        <v>2498</v>
      </c>
      <c r="O183" s="22" t="s">
        <v>1678</v>
      </c>
      <c r="P183" s="20" t="s">
        <v>440</v>
      </c>
      <c r="Q183" s="22" t="s">
        <v>712</v>
      </c>
      <c r="R183" s="28" t="s">
        <v>2499</v>
      </c>
      <c r="S183" s="20" t="s">
        <v>446</v>
      </c>
      <c r="T183" s="20" t="s">
        <v>2113</v>
      </c>
      <c r="U183" s="22" t="s">
        <v>2492</v>
      </c>
      <c r="V183" s="20" t="s">
        <v>2493</v>
      </c>
      <c r="W183" s="22" t="s">
        <v>2500</v>
      </c>
      <c r="X183" s="28" t="s">
        <v>2495</v>
      </c>
      <c r="Y183" s="20" t="s">
        <v>2501</v>
      </c>
      <c r="Z183" s="20" t="s">
        <v>2502</v>
      </c>
      <c r="AA183" s="26">
        <v>5</v>
      </c>
      <c r="AB183" s="42" t="s">
        <v>59</v>
      </c>
      <c r="AC183" s="40"/>
      <c r="AD183" s="20">
        <v>1</v>
      </c>
      <c r="AE183" s="23">
        <v>375000</v>
      </c>
      <c r="AF183" s="23">
        <f t="shared" si="16"/>
        <v>375000</v>
      </c>
      <c r="AG183" s="24">
        <v>44287</v>
      </c>
      <c r="AH183" s="36">
        <v>44287</v>
      </c>
      <c r="AI183" s="25" t="str">
        <f t="shared" si="17"/>
        <v>～</v>
      </c>
      <c r="AJ183" s="37">
        <f t="shared" si="18"/>
        <v>46112</v>
      </c>
      <c r="AK183" s="20" t="s">
        <v>2512</v>
      </c>
      <c r="AL183" s="20" t="s">
        <v>2513</v>
      </c>
      <c r="AM183" s="27">
        <v>44287</v>
      </c>
      <c r="AN183" s="20" t="s">
        <v>2440</v>
      </c>
      <c r="AO183" s="27">
        <v>44291</v>
      </c>
      <c r="AP183" s="22" t="s">
        <v>2505</v>
      </c>
      <c r="AQ183" s="39">
        <f t="shared" si="20"/>
        <v>45200</v>
      </c>
    </row>
    <row r="184" spans="2:115" ht="24.75" hidden="1" customHeight="1" x14ac:dyDescent="0.2">
      <c r="B184" s="20" t="s">
        <v>2491</v>
      </c>
      <c r="C184" s="21" t="s">
        <v>1711</v>
      </c>
      <c r="D184" s="20" t="s">
        <v>421</v>
      </c>
      <c r="E184" s="20" t="s">
        <v>2426</v>
      </c>
      <c r="F184" s="21" t="s">
        <v>165</v>
      </c>
      <c r="G184" s="22" t="s">
        <v>2492</v>
      </c>
      <c r="H184" s="20" t="s">
        <v>2493</v>
      </c>
      <c r="I184" s="20" t="s">
        <v>168</v>
      </c>
      <c r="J184" s="22" t="s">
        <v>2494</v>
      </c>
      <c r="K184" s="28" t="s">
        <v>2495</v>
      </c>
      <c r="L184" s="28" t="s">
        <v>2496</v>
      </c>
      <c r="M184" s="20" t="s">
        <v>2497</v>
      </c>
      <c r="N184" s="20" t="s">
        <v>2498</v>
      </c>
      <c r="O184" s="22" t="s">
        <v>1678</v>
      </c>
      <c r="P184" s="20" t="s">
        <v>440</v>
      </c>
      <c r="Q184" s="22" t="s">
        <v>712</v>
      </c>
      <c r="R184" s="28" t="s">
        <v>2499</v>
      </c>
      <c r="S184" s="20" t="s">
        <v>446</v>
      </c>
      <c r="T184" s="20" t="s">
        <v>2113</v>
      </c>
      <c r="U184" s="22" t="s">
        <v>2492</v>
      </c>
      <c r="V184" s="20" t="s">
        <v>2493</v>
      </c>
      <c r="W184" s="22" t="s">
        <v>2500</v>
      </c>
      <c r="X184" s="28" t="s">
        <v>2495</v>
      </c>
      <c r="Y184" s="20" t="s">
        <v>2501</v>
      </c>
      <c r="Z184" s="20" t="s">
        <v>2502</v>
      </c>
      <c r="AA184" s="26">
        <v>5</v>
      </c>
      <c r="AB184" s="42" t="s">
        <v>59</v>
      </c>
      <c r="AC184" s="40"/>
      <c r="AD184" s="20">
        <v>1</v>
      </c>
      <c r="AE184" s="23">
        <v>375000</v>
      </c>
      <c r="AF184" s="23">
        <f t="shared" si="16"/>
        <v>375000</v>
      </c>
      <c r="AG184" s="24">
        <v>44287</v>
      </c>
      <c r="AH184" s="36">
        <v>44287</v>
      </c>
      <c r="AI184" s="25" t="str">
        <f t="shared" si="17"/>
        <v>～</v>
      </c>
      <c r="AJ184" s="37">
        <f t="shared" si="18"/>
        <v>46112</v>
      </c>
      <c r="AK184" s="20" t="s">
        <v>1208</v>
      </c>
      <c r="AL184" s="20" t="s">
        <v>2514</v>
      </c>
      <c r="AM184" s="27">
        <v>44287</v>
      </c>
      <c r="AN184" s="20" t="s">
        <v>2440</v>
      </c>
      <c r="AO184" s="27">
        <v>44291</v>
      </c>
      <c r="AP184" s="22" t="s">
        <v>2505</v>
      </c>
      <c r="AQ184" s="39">
        <f t="shared" si="20"/>
        <v>45200</v>
      </c>
    </row>
    <row r="185" spans="2:115" ht="24.75" hidden="1" customHeight="1" x14ac:dyDescent="0.2">
      <c r="B185" s="20" t="s">
        <v>2491</v>
      </c>
      <c r="C185" s="21" t="s">
        <v>1711</v>
      </c>
      <c r="D185" s="20" t="s">
        <v>421</v>
      </c>
      <c r="E185" s="20" t="s">
        <v>2426</v>
      </c>
      <c r="F185" s="21" t="s">
        <v>165</v>
      </c>
      <c r="G185" s="22" t="s">
        <v>2492</v>
      </c>
      <c r="H185" s="20" t="s">
        <v>2493</v>
      </c>
      <c r="I185" s="20" t="s">
        <v>168</v>
      </c>
      <c r="J185" s="22" t="s">
        <v>2494</v>
      </c>
      <c r="K185" s="28" t="s">
        <v>2495</v>
      </c>
      <c r="L185" s="28" t="s">
        <v>2496</v>
      </c>
      <c r="M185" s="20" t="s">
        <v>2497</v>
      </c>
      <c r="N185" s="20" t="s">
        <v>2498</v>
      </c>
      <c r="O185" s="22" t="s">
        <v>1678</v>
      </c>
      <c r="P185" s="20" t="s">
        <v>440</v>
      </c>
      <c r="Q185" s="22" t="s">
        <v>712</v>
      </c>
      <c r="R185" s="28" t="s">
        <v>2499</v>
      </c>
      <c r="S185" s="20" t="s">
        <v>446</v>
      </c>
      <c r="T185" s="20" t="s">
        <v>2113</v>
      </c>
      <c r="U185" s="22" t="s">
        <v>2492</v>
      </c>
      <c r="V185" s="20" t="s">
        <v>2493</v>
      </c>
      <c r="W185" s="22" t="s">
        <v>2500</v>
      </c>
      <c r="X185" s="28" t="s">
        <v>2495</v>
      </c>
      <c r="Y185" s="20" t="s">
        <v>2501</v>
      </c>
      <c r="Z185" s="20" t="s">
        <v>2502</v>
      </c>
      <c r="AA185" s="26">
        <v>5</v>
      </c>
      <c r="AB185" s="42" t="s">
        <v>59</v>
      </c>
      <c r="AC185" s="40"/>
      <c r="AD185" s="20">
        <v>1</v>
      </c>
      <c r="AE185" s="23">
        <v>88800</v>
      </c>
      <c r="AF185" s="23">
        <f t="shared" ref="AF185:AF248" si="21">IF(ISBLANK($AE185),"",$AE185*$AD185)</f>
        <v>88800</v>
      </c>
      <c r="AG185" s="24">
        <v>44287</v>
      </c>
      <c r="AH185" s="36">
        <v>44287</v>
      </c>
      <c r="AI185" s="25" t="str">
        <f t="shared" ref="AI185:AI248" si="22">IF(ISBLANK($AH185),"","～")</f>
        <v>～</v>
      </c>
      <c r="AJ185" s="37">
        <f t="shared" ref="AJ185:AJ248" si="23">IF(ISBLANK($AH185),"",DATE(YEAR($AH185)+$AA185,MONTH($AH185),DAY($AH185)-1))</f>
        <v>46112</v>
      </c>
      <c r="AK185" s="20" t="s">
        <v>2515</v>
      </c>
      <c r="AL185" s="20" t="s">
        <v>2516</v>
      </c>
      <c r="AM185" s="27">
        <v>44287</v>
      </c>
      <c r="AN185" s="20" t="s">
        <v>2440</v>
      </c>
      <c r="AO185" s="27">
        <v>44291</v>
      </c>
      <c r="AP185" s="22" t="s">
        <v>2505</v>
      </c>
      <c r="AQ185" s="39">
        <f t="shared" si="20"/>
        <v>45200</v>
      </c>
    </row>
    <row r="186" spans="2:115" ht="24.75" hidden="1" customHeight="1" x14ac:dyDescent="0.2">
      <c r="B186" s="20" t="s">
        <v>2491</v>
      </c>
      <c r="C186" s="21" t="s">
        <v>1711</v>
      </c>
      <c r="D186" s="20" t="s">
        <v>421</v>
      </c>
      <c r="E186" s="20" t="s">
        <v>2426</v>
      </c>
      <c r="F186" s="21" t="s">
        <v>165</v>
      </c>
      <c r="G186" s="22" t="s">
        <v>2492</v>
      </c>
      <c r="H186" s="20" t="s">
        <v>2493</v>
      </c>
      <c r="I186" s="20" t="s">
        <v>168</v>
      </c>
      <c r="J186" s="22" t="s">
        <v>2494</v>
      </c>
      <c r="K186" s="28" t="s">
        <v>2495</v>
      </c>
      <c r="L186" s="28" t="s">
        <v>2496</v>
      </c>
      <c r="M186" s="20" t="s">
        <v>2497</v>
      </c>
      <c r="N186" s="20" t="s">
        <v>2498</v>
      </c>
      <c r="O186" s="22" t="s">
        <v>1678</v>
      </c>
      <c r="P186" s="20" t="s">
        <v>440</v>
      </c>
      <c r="Q186" s="22" t="s">
        <v>712</v>
      </c>
      <c r="R186" s="28" t="s">
        <v>2499</v>
      </c>
      <c r="S186" s="20" t="s">
        <v>446</v>
      </c>
      <c r="T186" s="20" t="s">
        <v>2113</v>
      </c>
      <c r="U186" s="22" t="s">
        <v>2492</v>
      </c>
      <c r="V186" s="20" t="s">
        <v>2493</v>
      </c>
      <c r="W186" s="22" t="s">
        <v>2500</v>
      </c>
      <c r="X186" s="28" t="s">
        <v>2495</v>
      </c>
      <c r="Y186" s="20" t="s">
        <v>2501</v>
      </c>
      <c r="Z186" s="20" t="s">
        <v>2502</v>
      </c>
      <c r="AA186" s="26">
        <v>5</v>
      </c>
      <c r="AB186" s="42" t="s">
        <v>59</v>
      </c>
      <c r="AC186" s="40"/>
      <c r="AD186" s="20">
        <v>1</v>
      </c>
      <c r="AE186" s="23">
        <v>88800</v>
      </c>
      <c r="AF186" s="23">
        <f t="shared" si="21"/>
        <v>88800</v>
      </c>
      <c r="AG186" s="24">
        <v>44287</v>
      </c>
      <c r="AH186" s="36">
        <v>44287</v>
      </c>
      <c r="AI186" s="25" t="str">
        <f t="shared" si="22"/>
        <v>～</v>
      </c>
      <c r="AJ186" s="37">
        <f t="shared" si="23"/>
        <v>46112</v>
      </c>
      <c r="AK186" s="20" t="s">
        <v>1046</v>
      </c>
      <c r="AL186" s="20" t="s">
        <v>2517</v>
      </c>
      <c r="AM186" s="27">
        <v>44287</v>
      </c>
      <c r="AN186" s="20" t="s">
        <v>2440</v>
      </c>
      <c r="AO186" s="27">
        <v>44291</v>
      </c>
      <c r="AP186" s="22" t="s">
        <v>2505</v>
      </c>
      <c r="AQ186" s="39">
        <f t="shared" si="20"/>
        <v>45200</v>
      </c>
    </row>
    <row r="187" spans="2:115" ht="24.75" hidden="1" customHeight="1" x14ac:dyDescent="0.2">
      <c r="B187" s="20" t="s">
        <v>2491</v>
      </c>
      <c r="C187" s="21" t="s">
        <v>1711</v>
      </c>
      <c r="D187" s="20" t="s">
        <v>421</v>
      </c>
      <c r="E187" s="20" t="s">
        <v>2426</v>
      </c>
      <c r="F187" s="21" t="s">
        <v>165</v>
      </c>
      <c r="G187" s="22" t="s">
        <v>2492</v>
      </c>
      <c r="H187" s="20" t="s">
        <v>2493</v>
      </c>
      <c r="I187" s="20" t="s">
        <v>168</v>
      </c>
      <c r="J187" s="22" t="s">
        <v>2494</v>
      </c>
      <c r="K187" s="28" t="s">
        <v>2495</v>
      </c>
      <c r="L187" s="28" t="s">
        <v>2496</v>
      </c>
      <c r="M187" s="20" t="s">
        <v>2497</v>
      </c>
      <c r="N187" s="20" t="s">
        <v>2498</v>
      </c>
      <c r="O187" s="22" t="s">
        <v>1678</v>
      </c>
      <c r="P187" s="20" t="s">
        <v>440</v>
      </c>
      <c r="Q187" s="22" t="s">
        <v>712</v>
      </c>
      <c r="R187" s="28" t="s">
        <v>2499</v>
      </c>
      <c r="S187" s="20" t="s">
        <v>446</v>
      </c>
      <c r="T187" s="20" t="s">
        <v>2113</v>
      </c>
      <c r="U187" s="22" t="s">
        <v>2492</v>
      </c>
      <c r="V187" s="20" t="s">
        <v>2493</v>
      </c>
      <c r="W187" s="22" t="s">
        <v>2500</v>
      </c>
      <c r="X187" s="28" t="s">
        <v>2495</v>
      </c>
      <c r="Y187" s="20" t="s">
        <v>2501</v>
      </c>
      <c r="Z187" s="20" t="s">
        <v>2502</v>
      </c>
      <c r="AA187" s="26">
        <v>5</v>
      </c>
      <c r="AB187" s="42" t="s">
        <v>59</v>
      </c>
      <c r="AC187" s="40"/>
      <c r="AD187" s="20">
        <v>1</v>
      </c>
      <c r="AE187" s="23">
        <v>99600</v>
      </c>
      <c r="AF187" s="23">
        <f t="shared" si="21"/>
        <v>99600</v>
      </c>
      <c r="AG187" s="24">
        <v>44287</v>
      </c>
      <c r="AH187" s="36">
        <v>44287</v>
      </c>
      <c r="AI187" s="25" t="str">
        <f t="shared" si="22"/>
        <v>～</v>
      </c>
      <c r="AJ187" s="37">
        <f t="shared" si="23"/>
        <v>46112</v>
      </c>
      <c r="AK187" s="20" t="s">
        <v>2518</v>
      </c>
      <c r="AL187" s="20" t="s">
        <v>2519</v>
      </c>
      <c r="AM187" s="27">
        <v>44287</v>
      </c>
      <c r="AN187" s="20" t="s">
        <v>2440</v>
      </c>
      <c r="AO187" s="27">
        <v>44291</v>
      </c>
      <c r="AP187" s="22" t="s">
        <v>2505</v>
      </c>
      <c r="AQ187" s="39">
        <f t="shared" si="20"/>
        <v>45200</v>
      </c>
    </row>
    <row r="188" spans="2:115" ht="24.75" hidden="1" customHeight="1" x14ac:dyDescent="0.2">
      <c r="B188" s="20" t="s">
        <v>2491</v>
      </c>
      <c r="C188" s="21" t="s">
        <v>1711</v>
      </c>
      <c r="D188" s="20" t="s">
        <v>421</v>
      </c>
      <c r="E188" s="20" t="s">
        <v>2426</v>
      </c>
      <c r="F188" s="21" t="s">
        <v>165</v>
      </c>
      <c r="G188" s="22" t="s">
        <v>2492</v>
      </c>
      <c r="H188" s="20" t="s">
        <v>2493</v>
      </c>
      <c r="I188" s="20" t="s">
        <v>168</v>
      </c>
      <c r="J188" s="22" t="s">
        <v>2494</v>
      </c>
      <c r="K188" s="28" t="s">
        <v>2495</v>
      </c>
      <c r="L188" s="28" t="s">
        <v>2496</v>
      </c>
      <c r="M188" s="20" t="s">
        <v>2497</v>
      </c>
      <c r="N188" s="20" t="s">
        <v>2498</v>
      </c>
      <c r="O188" s="22" t="s">
        <v>1678</v>
      </c>
      <c r="P188" s="20" t="s">
        <v>440</v>
      </c>
      <c r="Q188" s="22" t="s">
        <v>712</v>
      </c>
      <c r="R188" s="28" t="s">
        <v>2499</v>
      </c>
      <c r="S188" s="20" t="s">
        <v>446</v>
      </c>
      <c r="T188" s="20" t="s">
        <v>2113</v>
      </c>
      <c r="U188" s="22" t="s">
        <v>2492</v>
      </c>
      <c r="V188" s="20" t="s">
        <v>2493</v>
      </c>
      <c r="W188" s="22" t="s">
        <v>2500</v>
      </c>
      <c r="X188" s="28" t="s">
        <v>2495</v>
      </c>
      <c r="Y188" s="20" t="s">
        <v>2501</v>
      </c>
      <c r="Z188" s="20" t="s">
        <v>2502</v>
      </c>
      <c r="AA188" s="26">
        <v>5</v>
      </c>
      <c r="AB188" s="42" t="s">
        <v>59</v>
      </c>
      <c r="AC188" s="40"/>
      <c r="AD188" s="20">
        <v>1</v>
      </c>
      <c r="AE188" s="23">
        <v>99600</v>
      </c>
      <c r="AF188" s="23">
        <f t="shared" si="21"/>
        <v>99600</v>
      </c>
      <c r="AG188" s="24">
        <v>44287</v>
      </c>
      <c r="AH188" s="36">
        <v>44287</v>
      </c>
      <c r="AI188" s="25" t="str">
        <f t="shared" si="22"/>
        <v>～</v>
      </c>
      <c r="AJ188" s="37">
        <f t="shared" si="23"/>
        <v>46112</v>
      </c>
      <c r="AK188" s="20" t="s">
        <v>1297</v>
      </c>
      <c r="AL188" s="20" t="s">
        <v>2520</v>
      </c>
      <c r="AM188" s="27">
        <v>44287</v>
      </c>
      <c r="AN188" s="20" t="s">
        <v>2440</v>
      </c>
      <c r="AO188" s="27">
        <v>44291</v>
      </c>
      <c r="AP188" s="22" t="s">
        <v>2505</v>
      </c>
      <c r="AQ188" s="39">
        <f t="shared" si="20"/>
        <v>45200</v>
      </c>
    </row>
    <row r="189" spans="2:115" ht="25.5" hidden="1" customHeight="1" x14ac:dyDescent="0.2">
      <c r="B189" s="20" t="s">
        <v>2491</v>
      </c>
      <c r="C189" s="21" t="s">
        <v>1711</v>
      </c>
      <c r="D189" s="20" t="s">
        <v>421</v>
      </c>
      <c r="E189" s="20" t="s">
        <v>2426</v>
      </c>
      <c r="F189" s="21" t="s">
        <v>165</v>
      </c>
      <c r="G189" s="22" t="s">
        <v>2492</v>
      </c>
      <c r="H189" s="20" t="s">
        <v>2493</v>
      </c>
      <c r="I189" s="20" t="s">
        <v>168</v>
      </c>
      <c r="J189" s="22" t="s">
        <v>2494</v>
      </c>
      <c r="K189" s="28" t="s">
        <v>2495</v>
      </c>
      <c r="L189" s="28" t="s">
        <v>2496</v>
      </c>
      <c r="M189" s="20" t="s">
        <v>2497</v>
      </c>
      <c r="N189" s="20" t="s">
        <v>2498</v>
      </c>
      <c r="O189" s="22" t="s">
        <v>1678</v>
      </c>
      <c r="P189" s="20" t="s">
        <v>440</v>
      </c>
      <c r="Q189" s="22" t="s">
        <v>712</v>
      </c>
      <c r="R189" s="28" t="s">
        <v>2499</v>
      </c>
      <c r="S189" s="20" t="s">
        <v>446</v>
      </c>
      <c r="T189" s="20" t="s">
        <v>2113</v>
      </c>
      <c r="U189" s="22" t="s">
        <v>2492</v>
      </c>
      <c r="V189" s="20" t="s">
        <v>2493</v>
      </c>
      <c r="W189" s="22" t="s">
        <v>2500</v>
      </c>
      <c r="X189" s="28" t="s">
        <v>2495</v>
      </c>
      <c r="Y189" s="20" t="s">
        <v>2501</v>
      </c>
      <c r="Z189" s="20" t="s">
        <v>2502</v>
      </c>
      <c r="AA189" s="26">
        <v>5</v>
      </c>
      <c r="AB189" s="42" t="s">
        <v>59</v>
      </c>
      <c r="AC189" s="40"/>
      <c r="AD189" s="20">
        <v>1</v>
      </c>
      <c r="AE189" s="23">
        <v>99600</v>
      </c>
      <c r="AF189" s="23">
        <f t="shared" si="21"/>
        <v>99600</v>
      </c>
      <c r="AG189" s="24">
        <v>44287</v>
      </c>
      <c r="AH189" s="36">
        <v>44287</v>
      </c>
      <c r="AI189" s="25" t="str">
        <f t="shared" si="22"/>
        <v>～</v>
      </c>
      <c r="AJ189" s="37">
        <f t="shared" si="23"/>
        <v>46112</v>
      </c>
      <c r="AK189" s="20" t="s">
        <v>1297</v>
      </c>
      <c r="AL189" s="20" t="s">
        <v>2521</v>
      </c>
      <c r="AM189" s="27">
        <v>44287</v>
      </c>
      <c r="AN189" s="20" t="s">
        <v>2440</v>
      </c>
      <c r="AO189" s="27">
        <v>44291</v>
      </c>
      <c r="AP189" s="22" t="s">
        <v>2505</v>
      </c>
      <c r="AQ189" s="39">
        <f t="shared" si="20"/>
        <v>45200</v>
      </c>
    </row>
    <row r="190" spans="2:115" ht="25.5" hidden="1" customHeight="1" x14ac:dyDescent="0.2">
      <c r="B190" s="20" t="s">
        <v>2491</v>
      </c>
      <c r="C190" s="21" t="s">
        <v>1711</v>
      </c>
      <c r="D190" s="20" t="s">
        <v>421</v>
      </c>
      <c r="E190" s="20" t="s">
        <v>2426</v>
      </c>
      <c r="F190" s="21" t="s">
        <v>165</v>
      </c>
      <c r="G190" s="22" t="s">
        <v>2492</v>
      </c>
      <c r="H190" s="20" t="s">
        <v>2493</v>
      </c>
      <c r="I190" s="20" t="s">
        <v>168</v>
      </c>
      <c r="J190" s="22" t="s">
        <v>2494</v>
      </c>
      <c r="K190" s="28" t="s">
        <v>2495</v>
      </c>
      <c r="L190" s="28" t="s">
        <v>2496</v>
      </c>
      <c r="M190" s="20" t="s">
        <v>2497</v>
      </c>
      <c r="N190" s="20" t="s">
        <v>2498</v>
      </c>
      <c r="O190" s="22" t="s">
        <v>1678</v>
      </c>
      <c r="P190" s="20" t="s">
        <v>440</v>
      </c>
      <c r="Q190" s="22" t="s">
        <v>712</v>
      </c>
      <c r="R190" s="28" t="s">
        <v>2499</v>
      </c>
      <c r="S190" s="20" t="s">
        <v>446</v>
      </c>
      <c r="T190" s="20" t="s">
        <v>2113</v>
      </c>
      <c r="U190" s="22" t="s">
        <v>2492</v>
      </c>
      <c r="V190" s="20" t="s">
        <v>2493</v>
      </c>
      <c r="W190" s="22" t="s">
        <v>2500</v>
      </c>
      <c r="X190" s="28" t="s">
        <v>2495</v>
      </c>
      <c r="Y190" s="20" t="s">
        <v>2501</v>
      </c>
      <c r="Z190" s="20" t="s">
        <v>2502</v>
      </c>
      <c r="AA190" s="26">
        <v>5</v>
      </c>
      <c r="AB190" s="42" t="s">
        <v>59</v>
      </c>
      <c r="AC190" s="40"/>
      <c r="AD190" s="20">
        <v>1</v>
      </c>
      <c r="AE190" s="23">
        <v>99600</v>
      </c>
      <c r="AF190" s="23">
        <f t="shared" si="21"/>
        <v>99600</v>
      </c>
      <c r="AG190" s="24">
        <v>44287</v>
      </c>
      <c r="AH190" s="36">
        <v>44287</v>
      </c>
      <c r="AI190" s="25" t="str">
        <f t="shared" si="22"/>
        <v>～</v>
      </c>
      <c r="AJ190" s="37">
        <f t="shared" si="23"/>
        <v>46112</v>
      </c>
      <c r="AK190" s="20" t="s">
        <v>1297</v>
      </c>
      <c r="AL190" s="20" t="s">
        <v>2522</v>
      </c>
      <c r="AM190" s="27">
        <v>44287</v>
      </c>
      <c r="AN190" s="20" t="s">
        <v>2440</v>
      </c>
      <c r="AO190" s="27">
        <v>44291</v>
      </c>
      <c r="AP190" s="22" t="s">
        <v>2505</v>
      </c>
      <c r="AQ190" s="39">
        <f t="shared" si="20"/>
        <v>45200</v>
      </c>
    </row>
    <row r="191" spans="2:115" ht="25.5" hidden="1" customHeight="1" x14ac:dyDescent="0.2">
      <c r="B191" s="20" t="s">
        <v>2523</v>
      </c>
      <c r="C191" s="21" t="s">
        <v>1711</v>
      </c>
      <c r="D191" s="20" t="s">
        <v>421</v>
      </c>
      <c r="E191" s="20" t="s">
        <v>2426</v>
      </c>
      <c r="F191" s="21" t="s">
        <v>1403</v>
      </c>
      <c r="G191" s="22" t="s">
        <v>2524</v>
      </c>
      <c r="H191" s="20" t="s">
        <v>2525</v>
      </c>
      <c r="I191" s="20" t="s">
        <v>1406</v>
      </c>
      <c r="J191" s="22" t="s">
        <v>2526</v>
      </c>
      <c r="K191" s="28"/>
      <c r="L191" s="28" t="s">
        <v>2527</v>
      </c>
      <c r="M191" s="20" t="s">
        <v>2528</v>
      </c>
      <c r="N191" s="20"/>
      <c r="O191" s="22" t="s">
        <v>1678</v>
      </c>
      <c r="P191" s="20" t="s">
        <v>2529</v>
      </c>
      <c r="Q191" s="22" t="s">
        <v>2530</v>
      </c>
      <c r="R191" s="28" t="s">
        <v>2531</v>
      </c>
      <c r="S191" s="20" t="s">
        <v>2532</v>
      </c>
      <c r="T191" s="20" t="s">
        <v>2533</v>
      </c>
      <c r="U191" s="22" t="s">
        <v>2524</v>
      </c>
      <c r="V191" s="20" t="s">
        <v>2525</v>
      </c>
      <c r="W191" s="22" t="s">
        <v>2534</v>
      </c>
      <c r="X191" s="28"/>
      <c r="Y191" s="20" t="s">
        <v>2535</v>
      </c>
      <c r="Z191" s="20"/>
      <c r="AA191" s="26">
        <v>5</v>
      </c>
      <c r="AB191" s="42" t="s">
        <v>59</v>
      </c>
      <c r="AC191" s="40"/>
      <c r="AD191" s="20">
        <v>1</v>
      </c>
      <c r="AE191" s="23">
        <v>137400</v>
      </c>
      <c r="AF191" s="23">
        <f t="shared" si="21"/>
        <v>137400</v>
      </c>
      <c r="AG191" s="24">
        <v>44307</v>
      </c>
      <c r="AH191" s="36">
        <v>44287</v>
      </c>
      <c r="AI191" s="25" t="str">
        <f t="shared" si="22"/>
        <v>～</v>
      </c>
      <c r="AJ191" s="37">
        <f t="shared" si="23"/>
        <v>46112</v>
      </c>
      <c r="AK191" s="20" t="s">
        <v>2103</v>
      </c>
      <c r="AL191" s="20" t="s">
        <v>2536</v>
      </c>
      <c r="AM191" s="27">
        <v>44287</v>
      </c>
      <c r="AN191" s="20" t="s">
        <v>2440</v>
      </c>
      <c r="AO191" s="27">
        <v>44291</v>
      </c>
      <c r="AP191" s="22" t="s">
        <v>2537</v>
      </c>
      <c r="AQ191" s="39">
        <f t="shared" si="20"/>
        <v>45200</v>
      </c>
    </row>
    <row r="192" spans="2:115" ht="25.5" hidden="1" customHeight="1" x14ac:dyDescent="0.2">
      <c r="B192" s="20" t="s">
        <v>2523</v>
      </c>
      <c r="C192" s="21" t="s">
        <v>1711</v>
      </c>
      <c r="D192" s="20" t="s">
        <v>421</v>
      </c>
      <c r="E192" s="20" t="s">
        <v>2426</v>
      </c>
      <c r="F192" s="21" t="s">
        <v>1403</v>
      </c>
      <c r="G192" s="22" t="s">
        <v>2524</v>
      </c>
      <c r="H192" s="20" t="s">
        <v>2525</v>
      </c>
      <c r="I192" s="20" t="s">
        <v>1406</v>
      </c>
      <c r="J192" s="22" t="s">
        <v>2526</v>
      </c>
      <c r="K192" s="28"/>
      <c r="L192" s="28" t="s">
        <v>2527</v>
      </c>
      <c r="M192" s="20" t="s">
        <v>2528</v>
      </c>
      <c r="N192" s="20"/>
      <c r="O192" s="22" t="s">
        <v>1678</v>
      </c>
      <c r="P192" s="20" t="s">
        <v>2529</v>
      </c>
      <c r="Q192" s="22" t="s">
        <v>2530</v>
      </c>
      <c r="R192" s="28" t="s">
        <v>2531</v>
      </c>
      <c r="S192" s="20" t="s">
        <v>2532</v>
      </c>
      <c r="T192" s="20" t="s">
        <v>2533</v>
      </c>
      <c r="U192" s="22" t="s">
        <v>2524</v>
      </c>
      <c r="V192" s="20" t="s">
        <v>2525</v>
      </c>
      <c r="W192" s="22" t="s">
        <v>2534</v>
      </c>
      <c r="X192" s="28"/>
      <c r="Y192" s="20" t="s">
        <v>2535</v>
      </c>
      <c r="Z192" s="20"/>
      <c r="AA192" s="26">
        <v>5</v>
      </c>
      <c r="AB192" s="42" t="s">
        <v>59</v>
      </c>
      <c r="AC192" s="40"/>
      <c r="AD192" s="20">
        <v>1</v>
      </c>
      <c r="AE192" s="23">
        <v>13200</v>
      </c>
      <c r="AF192" s="23">
        <f t="shared" si="21"/>
        <v>13200</v>
      </c>
      <c r="AG192" s="24">
        <v>44307</v>
      </c>
      <c r="AH192" s="36">
        <v>44287</v>
      </c>
      <c r="AI192" s="25" t="str">
        <f t="shared" si="22"/>
        <v>～</v>
      </c>
      <c r="AJ192" s="37">
        <f t="shared" si="23"/>
        <v>46112</v>
      </c>
      <c r="AK192" s="20" t="s">
        <v>1942</v>
      </c>
      <c r="AL192" s="20" t="s">
        <v>2538</v>
      </c>
      <c r="AM192" s="27">
        <v>44287</v>
      </c>
      <c r="AN192" s="20"/>
      <c r="AO192" s="27">
        <v>44291</v>
      </c>
      <c r="AP192" s="22" t="s">
        <v>2537</v>
      </c>
      <c r="AQ192" s="39" t="str">
        <f t="shared" si="20"/>
        <v/>
      </c>
    </row>
    <row r="193" spans="2:43" ht="25.5" hidden="1" customHeight="1" x14ac:dyDescent="0.2">
      <c r="B193" s="20" t="s">
        <v>2523</v>
      </c>
      <c r="C193" s="21" t="s">
        <v>1711</v>
      </c>
      <c r="D193" s="20" t="s">
        <v>421</v>
      </c>
      <c r="E193" s="20" t="s">
        <v>2426</v>
      </c>
      <c r="F193" s="21" t="s">
        <v>1403</v>
      </c>
      <c r="G193" s="22" t="s">
        <v>2524</v>
      </c>
      <c r="H193" s="20" t="s">
        <v>2525</v>
      </c>
      <c r="I193" s="20" t="s">
        <v>1406</v>
      </c>
      <c r="J193" s="22" t="s">
        <v>2526</v>
      </c>
      <c r="K193" s="28"/>
      <c r="L193" s="28" t="s">
        <v>2527</v>
      </c>
      <c r="M193" s="20" t="s">
        <v>2528</v>
      </c>
      <c r="N193" s="20"/>
      <c r="O193" s="22" t="s">
        <v>1678</v>
      </c>
      <c r="P193" s="20" t="s">
        <v>2529</v>
      </c>
      <c r="Q193" s="22" t="s">
        <v>2530</v>
      </c>
      <c r="R193" s="28" t="s">
        <v>2531</v>
      </c>
      <c r="S193" s="20" t="s">
        <v>2532</v>
      </c>
      <c r="T193" s="20" t="s">
        <v>2533</v>
      </c>
      <c r="U193" s="22" t="s">
        <v>2524</v>
      </c>
      <c r="V193" s="20" t="s">
        <v>2525</v>
      </c>
      <c r="W193" s="22" t="s">
        <v>2534</v>
      </c>
      <c r="X193" s="28"/>
      <c r="Y193" s="20" t="s">
        <v>2535</v>
      </c>
      <c r="Z193" s="20"/>
      <c r="AA193" s="26">
        <v>5</v>
      </c>
      <c r="AB193" s="42" t="s">
        <v>59</v>
      </c>
      <c r="AC193" s="40"/>
      <c r="AD193" s="20">
        <v>1</v>
      </c>
      <c r="AE193" s="23">
        <v>13200</v>
      </c>
      <c r="AF193" s="23">
        <f t="shared" si="21"/>
        <v>13200</v>
      </c>
      <c r="AG193" s="24">
        <v>44307</v>
      </c>
      <c r="AH193" s="36">
        <v>44287</v>
      </c>
      <c r="AI193" s="25" t="str">
        <f t="shared" si="22"/>
        <v>～</v>
      </c>
      <c r="AJ193" s="37">
        <f t="shared" si="23"/>
        <v>46112</v>
      </c>
      <c r="AK193" s="20" t="s">
        <v>2018</v>
      </c>
      <c r="AL193" s="20" t="s">
        <v>2539</v>
      </c>
      <c r="AM193" s="27">
        <v>44287</v>
      </c>
      <c r="AN193" s="20"/>
      <c r="AO193" s="27">
        <v>44291</v>
      </c>
      <c r="AP193" s="22" t="s">
        <v>2537</v>
      </c>
      <c r="AQ193" s="39" t="str">
        <f t="shared" si="20"/>
        <v/>
      </c>
    </row>
    <row r="194" spans="2:43" ht="25.5" hidden="1" customHeight="1" x14ac:dyDescent="0.2">
      <c r="B194" s="20" t="s">
        <v>2523</v>
      </c>
      <c r="C194" s="21" t="s">
        <v>1711</v>
      </c>
      <c r="D194" s="20" t="s">
        <v>421</v>
      </c>
      <c r="E194" s="20" t="s">
        <v>2426</v>
      </c>
      <c r="F194" s="21" t="s">
        <v>1403</v>
      </c>
      <c r="G194" s="22" t="s">
        <v>2524</v>
      </c>
      <c r="H194" s="20" t="s">
        <v>2525</v>
      </c>
      <c r="I194" s="20" t="s">
        <v>1406</v>
      </c>
      <c r="J194" s="22" t="s">
        <v>2526</v>
      </c>
      <c r="K194" s="28"/>
      <c r="L194" s="28" t="s">
        <v>2527</v>
      </c>
      <c r="M194" s="20" t="s">
        <v>2528</v>
      </c>
      <c r="N194" s="20"/>
      <c r="O194" s="22" t="s">
        <v>1678</v>
      </c>
      <c r="P194" s="20" t="s">
        <v>2529</v>
      </c>
      <c r="Q194" s="22" t="s">
        <v>2530</v>
      </c>
      <c r="R194" s="28" t="s">
        <v>2531</v>
      </c>
      <c r="S194" s="20" t="s">
        <v>2532</v>
      </c>
      <c r="T194" s="20" t="s">
        <v>2533</v>
      </c>
      <c r="U194" s="22" t="s">
        <v>2524</v>
      </c>
      <c r="V194" s="20" t="s">
        <v>2525</v>
      </c>
      <c r="W194" s="22" t="s">
        <v>2534</v>
      </c>
      <c r="X194" s="28"/>
      <c r="Y194" s="20" t="s">
        <v>2535</v>
      </c>
      <c r="Z194" s="20"/>
      <c r="AA194" s="26">
        <v>5</v>
      </c>
      <c r="AB194" s="42" t="s">
        <v>59</v>
      </c>
      <c r="AC194" s="40"/>
      <c r="AD194" s="20">
        <v>1</v>
      </c>
      <c r="AE194" s="23">
        <v>13200</v>
      </c>
      <c r="AF194" s="23">
        <f t="shared" si="21"/>
        <v>13200</v>
      </c>
      <c r="AG194" s="24">
        <v>44307</v>
      </c>
      <c r="AH194" s="36">
        <v>44287</v>
      </c>
      <c r="AI194" s="25" t="str">
        <f t="shared" si="22"/>
        <v>～</v>
      </c>
      <c r="AJ194" s="37">
        <f t="shared" si="23"/>
        <v>46112</v>
      </c>
      <c r="AK194" s="20" t="s">
        <v>2018</v>
      </c>
      <c r="AL194" s="20" t="s">
        <v>2540</v>
      </c>
      <c r="AM194" s="27">
        <v>44287</v>
      </c>
      <c r="AN194" s="20"/>
      <c r="AO194" s="27">
        <v>44291</v>
      </c>
      <c r="AP194" s="22" t="s">
        <v>2537</v>
      </c>
      <c r="AQ194" s="39" t="str">
        <f t="shared" si="20"/>
        <v/>
      </c>
    </row>
    <row r="195" spans="2:43" ht="25.5" hidden="1" customHeight="1" x14ac:dyDescent="0.2">
      <c r="B195" s="20" t="s">
        <v>2523</v>
      </c>
      <c r="C195" s="21" t="s">
        <v>1711</v>
      </c>
      <c r="D195" s="20" t="s">
        <v>421</v>
      </c>
      <c r="E195" s="20" t="s">
        <v>2426</v>
      </c>
      <c r="F195" s="21" t="s">
        <v>1403</v>
      </c>
      <c r="G195" s="22" t="s">
        <v>2524</v>
      </c>
      <c r="H195" s="20" t="s">
        <v>2525</v>
      </c>
      <c r="I195" s="20" t="s">
        <v>1406</v>
      </c>
      <c r="J195" s="22" t="s">
        <v>2526</v>
      </c>
      <c r="K195" s="28"/>
      <c r="L195" s="28" t="s">
        <v>2527</v>
      </c>
      <c r="M195" s="20" t="s">
        <v>2528</v>
      </c>
      <c r="N195" s="20"/>
      <c r="O195" s="22" t="s">
        <v>1678</v>
      </c>
      <c r="P195" s="20" t="s">
        <v>2529</v>
      </c>
      <c r="Q195" s="22" t="s">
        <v>2530</v>
      </c>
      <c r="R195" s="28" t="s">
        <v>2531</v>
      </c>
      <c r="S195" s="20" t="s">
        <v>2532</v>
      </c>
      <c r="T195" s="20" t="s">
        <v>2533</v>
      </c>
      <c r="U195" s="22" t="s">
        <v>2524</v>
      </c>
      <c r="V195" s="20" t="s">
        <v>2525</v>
      </c>
      <c r="W195" s="22" t="s">
        <v>2534</v>
      </c>
      <c r="X195" s="28"/>
      <c r="Y195" s="20" t="s">
        <v>2535</v>
      </c>
      <c r="Z195" s="20"/>
      <c r="AA195" s="26">
        <v>5</v>
      </c>
      <c r="AB195" s="42" t="s">
        <v>59</v>
      </c>
      <c r="AC195" s="40"/>
      <c r="AD195" s="20">
        <v>1</v>
      </c>
      <c r="AE195" s="23">
        <v>13200</v>
      </c>
      <c r="AF195" s="23">
        <f t="shared" si="21"/>
        <v>13200</v>
      </c>
      <c r="AG195" s="24">
        <v>44307</v>
      </c>
      <c r="AH195" s="36">
        <v>44287</v>
      </c>
      <c r="AI195" s="25" t="str">
        <f t="shared" si="22"/>
        <v>～</v>
      </c>
      <c r="AJ195" s="37">
        <f t="shared" si="23"/>
        <v>46112</v>
      </c>
      <c r="AK195" s="20" t="s">
        <v>2018</v>
      </c>
      <c r="AL195" s="20" t="s">
        <v>2541</v>
      </c>
      <c r="AM195" s="27">
        <v>44287</v>
      </c>
      <c r="AN195" s="20"/>
      <c r="AO195" s="27">
        <v>44291</v>
      </c>
      <c r="AP195" s="22" t="s">
        <v>2537</v>
      </c>
      <c r="AQ195" s="39" t="str">
        <f t="shared" si="20"/>
        <v/>
      </c>
    </row>
    <row r="196" spans="2:43" ht="25.5" hidden="1" customHeight="1" x14ac:dyDescent="0.2">
      <c r="B196" s="20" t="s">
        <v>2523</v>
      </c>
      <c r="C196" s="21" t="s">
        <v>1711</v>
      </c>
      <c r="D196" s="20" t="s">
        <v>421</v>
      </c>
      <c r="E196" s="20" t="s">
        <v>2426</v>
      </c>
      <c r="F196" s="21" t="s">
        <v>1403</v>
      </c>
      <c r="G196" s="22" t="s">
        <v>2524</v>
      </c>
      <c r="H196" s="20" t="s">
        <v>2525</v>
      </c>
      <c r="I196" s="20" t="s">
        <v>1406</v>
      </c>
      <c r="J196" s="22" t="s">
        <v>2526</v>
      </c>
      <c r="K196" s="28"/>
      <c r="L196" s="28" t="s">
        <v>2527</v>
      </c>
      <c r="M196" s="20" t="s">
        <v>2528</v>
      </c>
      <c r="N196" s="20"/>
      <c r="O196" s="22" t="s">
        <v>1678</v>
      </c>
      <c r="P196" s="20" t="s">
        <v>2529</v>
      </c>
      <c r="Q196" s="22" t="s">
        <v>2530</v>
      </c>
      <c r="R196" s="28" t="s">
        <v>2531</v>
      </c>
      <c r="S196" s="20" t="s">
        <v>2532</v>
      </c>
      <c r="T196" s="20" t="s">
        <v>2533</v>
      </c>
      <c r="U196" s="22" t="s">
        <v>2524</v>
      </c>
      <c r="V196" s="20" t="s">
        <v>2525</v>
      </c>
      <c r="W196" s="22" t="s">
        <v>2534</v>
      </c>
      <c r="X196" s="28"/>
      <c r="Y196" s="20" t="s">
        <v>2535</v>
      </c>
      <c r="Z196" s="20"/>
      <c r="AA196" s="26">
        <v>5</v>
      </c>
      <c r="AB196" s="42" t="s">
        <v>59</v>
      </c>
      <c r="AC196" s="40"/>
      <c r="AD196" s="20">
        <v>1</v>
      </c>
      <c r="AE196" s="23">
        <v>13200</v>
      </c>
      <c r="AF196" s="23">
        <f t="shared" si="21"/>
        <v>13200</v>
      </c>
      <c r="AG196" s="24">
        <v>44307</v>
      </c>
      <c r="AH196" s="36">
        <v>44287</v>
      </c>
      <c r="AI196" s="25" t="str">
        <f t="shared" si="22"/>
        <v>～</v>
      </c>
      <c r="AJ196" s="37">
        <f t="shared" si="23"/>
        <v>46112</v>
      </c>
      <c r="AK196" s="20" t="s">
        <v>2018</v>
      </c>
      <c r="AL196" s="20" t="s">
        <v>2542</v>
      </c>
      <c r="AM196" s="27">
        <v>44287</v>
      </c>
      <c r="AN196" s="20"/>
      <c r="AO196" s="27">
        <v>44291</v>
      </c>
      <c r="AP196" s="22" t="s">
        <v>2537</v>
      </c>
      <c r="AQ196" s="39" t="str">
        <f t="shared" si="20"/>
        <v/>
      </c>
    </row>
    <row r="197" spans="2:43" ht="25.5" hidden="1" customHeight="1" x14ac:dyDescent="0.2">
      <c r="B197" s="20" t="s">
        <v>2523</v>
      </c>
      <c r="C197" s="21" t="s">
        <v>1711</v>
      </c>
      <c r="D197" s="20" t="s">
        <v>421</v>
      </c>
      <c r="E197" s="20" t="s">
        <v>2426</v>
      </c>
      <c r="F197" s="21" t="s">
        <v>1403</v>
      </c>
      <c r="G197" s="22" t="s">
        <v>2524</v>
      </c>
      <c r="H197" s="20" t="s">
        <v>2525</v>
      </c>
      <c r="I197" s="20" t="s">
        <v>1406</v>
      </c>
      <c r="J197" s="22" t="s">
        <v>2526</v>
      </c>
      <c r="K197" s="28"/>
      <c r="L197" s="28" t="s">
        <v>2527</v>
      </c>
      <c r="M197" s="20" t="s">
        <v>2528</v>
      </c>
      <c r="N197" s="20"/>
      <c r="O197" s="22" t="s">
        <v>1678</v>
      </c>
      <c r="P197" s="20" t="s">
        <v>2529</v>
      </c>
      <c r="Q197" s="22" t="s">
        <v>2530</v>
      </c>
      <c r="R197" s="28" t="s">
        <v>2531</v>
      </c>
      <c r="S197" s="20" t="s">
        <v>2532</v>
      </c>
      <c r="T197" s="20" t="s">
        <v>2533</v>
      </c>
      <c r="U197" s="22" t="s">
        <v>2524</v>
      </c>
      <c r="V197" s="20" t="s">
        <v>2525</v>
      </c>
      <c r="W197" s="22" t="s">
        <v>2534</v>
      </c>
      <c r="X197" s="28"/>
      <c r="Y197" s="20" t="s">
        <v>2535</v>
      </c>
      <c r="Z197" s="20"/>
      <c r="AA197" s="26">
        <v>5</v>
      </c>
      <c r="AB197" s="42" t="s">
        <v>59</v>
      </c>
      <c r="AC197" s="40"/>
      <c r="AD197" s="20">
        <v>1</v>
      </c>
      <c r="AE197" s="23">
        <v>13200</v>
      </c>
      <c r="AF197" s="23">
        <f t="shared" si="21"/>
        <v>13200</v>
      </c>
      <c r="AG197" s="24">
        <v>44307</v>
      </c>
      <c r="AH197" s="36">
        <v>44287</v>
      </c>
      <c r="AI197" s="25" t="str">
        <f t="shared" si="22"/>
        <v>～</v>
      </c>
      <c r="AJ197" s="37">
        <f t="shared" si="23"/>
        <v>46112</v>
      </c>
      <c r="AK197" s="20" t="s">
        <v>2018</v>
      </c>
      <c r="AL197" s="20" t="s">
        <v>2543</v>
      </c>
      <c r="AM197" s="27">
        <v>44287</v>
      </c>
      <c r="AN197" s="20"/>
      <c r="AO197" s="27">
        <v>44291</v>
      </c>
      <c r="AP197" s="22" t="s">
        <v>2537</v>
      </c>
      <c r="AQ197" s="39" t="str">
        <f t="shared" si="20"/>
        <v/>
      </c>
    </row>
    <row r="198" spans="2:43" ht="25.5" hidden="1" customHeight="1" x14ac:dyDescent="0.2">
      <c r="B198" s="20" t="s">
        <v>2523</v>
      </c>
      <c r="C198" s="21" t="s">
        <v>1711</v>
      </c>
      <c r="D198" s="20" t="s">
        <v>421</v>
      </c>
      <c r="E198" s="20" t="s">
        <v>2426</v>
      </c>
      <c r="F198" s="21" t="s">
        <v>1403</v>
      </c>
      <c r="G198" s="22" t="s">
        <v>2524</v>
      </c>
      <c r="H198" s="20" t="s">
        <v>2525</v>
      </c>
      <c r="I198" s="20" t="s">
        <v>1406</v>
      </c>
      <c r="J198" s="22" t="s">
        <v>2526</v>
      </c>
      <c r="K198" s="28"/>
      <c r="L198" s="28" t="s">
        <v>2527</v>
      </c>
      <c r="M198" s="20" t="s">
        <v>2528</v>
      </c>
      <c r="N198" s="20"/>
      <c r="O198" s="22" t="s">
        <v>1678</v>
      </c>
      <c r="P198" s="20" t="s">
        <v>2529</v>
      </c>
      <c r="Q198" s="22" t="s">
        <v>2530</v>
      </c>
      <c r="R198" s="28" t="s">
        <v>2531</v>
      </c>
      <c r="S198" s="20" t="s">
        <v>2532</v>
      </c>
      <c r="T198" s="20" t="s">
        <v>2533</v>
      </c>
      <c r="U198" s="22" t="s">
        <v>2524</v>
      </c>
      <c r="V198" s="20" t="s">
        <v>2525</v>
      </c>
      <c r="W198" s="22" t="s">
        <v>2534</v>
      </c>
      <c r="X198" s="28"/>
      <c r="Y198" s="20" t="s">
        <v>2535</v>
      </c>
      <c r="Z198" s="20"/>
      <c r="AA198" s="26">
        <v>5</v>
      </c>
      <c r="AB198" s="42" t="s">
        <v>59</v>
      </c>
      <c r="AC198" s="40"/>
      <c r="AD198" s="20">
        <v>1</v>
      </c>
      <c r="AE198" s="23">
        <v>13200</v>
      </c>
      <c r="AF198" s="23">
        <f t="shared" si="21"/>
        <v>13200</v>
      </c>
      <c r="AG198" s="24">
        <v>44307</v>
      </c>
      <c r="AH198" s="36">
        <v>44287</v>
      </c>
      <c r="AI198" s="25" t="str">
        <f t="shared" si="22"/>
        <v>～</v>
      </c>
      <c r="AJ198" s="37">
        <f t="shared" si="23"/>
        <v>46112</v>
      </c>
      <c r="AK198" s="20" t="s">
        <v>2018</v>
      </c>
      <c r="AL198" s="20" t="s">
        <v>2544</v>
      </c>
      <c r="AM198" s="27">
        <v>44287</v>
      </c>
      <c r="AN198" s="20"/>
      <c r="AO198" s="27">
        <v>44291</v>
      </c>
      <c r="AP198" s="22" t="s">
        <v>2537</v>
      </c>
      <c r="AQ198" s="39" t="str">
        <f t="shared" si="20"/>
        <v/>
      </c>
    </row>
    <row r="199" spans="2:43" ht="25.5" hidden="1" customHeight="1" x14ac:dyDescent="0.2">
      <c r="B199" s="20" t="s">
        <v>2523</v>
      </c>
      <c r="C199" s="21" t="s">
        <v>1711</v>
      </c>
      <c r="D199" s="20" t="s">
        <v>421</v>
      </c>
      <c r="E199" s="20" t="s">
        <v>2426</v>
      </c>
      <c r="F199" s="21" t="s">
        <v>1403</v>
      </c>
      <c r="G199" s="22" t="s">
        <v>2524</v>
      </c>
      <c r="H199" s="20" t="s">
        <v>2525</v>
      </c>
      <c r="I199" s="20" t="s">
        <v>1406</v>
      </c>
      <c r="J199" s="22" t="s">
        <v>2526</v>
      </c>
      <c r="K199" s="28"/>
      <c r="L199" s="28" t="s">
        <v>2527</v>
      </c>
      <c r="M199" s="20" t="s">
        <v>2528</v>
      </c>
      <c r="N199" s="20"/>
      <c r="O199" s="22" t="s">
        <v>1678</v>
      </c>
      <c r="P199" s="20" t="s">
        <v>2529</v>
      </c>
      <c r="Q199" s="22" t="s">
        <v>2530</v>
      </c>
      <c r="R199" s="28" t="s">
        <v>2531</v>
      </c>
      <c r="S199" s="20" t="s">
        <v>2532</v>
      </c>
      <c r="T199" s="20" t="s">
        <v>2533</v>
      </c>
      <c r="U199" s="22" t="s">
        <v>2524</v>
      </c>
      <c r="V199" s="20" t="s">
        <v>2525</v>
      </c>
      <c r="W199" s="22" t="s">
        <v>2534</v>
      </c>
      <c r="X199" s="28"/>
      <c r="Y199" s="20" t="s">
        <v>2535</v>
      </c>
      <c r="Z199" s="20"/>
      <c r="AA199" s="26">
        <v>5</v>
      </c>
      <c r="AB199" s="42" t="s">
        <v>59</v>
      </c>
      <c r="AC199" s="40"/>
      <c r="AD199" s="20">
        <v>1</v>
      </c>
      <c r="AE199" s="23">
        <v>26440</v>
      </c>
      <c r="AF199" s="23">
        <f t="shared" si="21"/>
        <v>26440</v>
      </c>
      <c r="AG199" s="24">
        <v>44307</v>
      </c>
      <c r="AH199" s="36">
        <v>44287</v>
      </c>
      <c r="AI199" s="25" t="str">
        <f t="shared" si="22"/>
        <v>～</v>
      </c>
      <c r="AJ199" s="37">
        <f t="shared" si="23"/>
        <v>46112</v>
      </c>
      <c r="AK199" s="20" t="s">
        <v>2545</v>
      </c>
      <c r="AL199" s="20" t="s">
        <v>2546</v>
      </c>
      <c r="AM199" s="27">
        <v>44287</v>
      </c>
      <c r="AN199" s="20"/>
      <c r="AO199" s="27">
        <v>44291</v>
      </c>
      <c r="AP199" s="22" t="s">
        <v>2537</v>
      </c>
      <c r="AQ199" s="39" t="str">
        <f t="shared" si="20"/>
        <v/>
      </c>
    </row>
    <row r="200" spans="2:43" ht="25.5" hidden="1" customHeight="1" x14ac:dyDescent="0.2">
      <c r="B200" s="20" t="s">
        <v>2523</v>
      </c>
      <c r="C200" s="21" t="s">
        <v>1711</v>
      </c>
      <c r="D200" s="20" t="s">
        <v>421</v>
      </c>
      <c r="E200" s="20" t="s">
        <v>2426</v>
      </c>
      <c r="F200" s="21" t="s">
        <v>1403</v>
      </c>
      <c r="G200" s="22" t="s">
        <v>2524</v>
      </c>
      <c r="H200" s="20" t="s">
        <v>2525</v>
      </c>
      <c r="I200" s="20" t="s">
        <v>1406</v>
      </c>
      <c r="J200" s="22" t="s">
        <v>2526</v>
      </c>
      <c r="K200" s="28"/>
      <c r="L200" s="28" t="s">
        <v>2527</v>
      </c>
      <c r="M200" s="20" t="s">
        <v>2528</v>
      </c>
      <c r="N200" s="20"/>
      <c r="O200" s="22" t="s">
        <v>1678</v>
      </c>
      <c r="P200" s="20" t="s">
        <v>2529</v>
      </c>
      <c r="Q200" s="22" t="s">
        <v>2530</v>
      </c>
      <c r="R200" s="28" t="s">
        <v>2531</v>
      </c>
      <c r="S200" s="20" t="s">
        <v>2532</v>
      </c>
      <c r="T200" s="20" t="s">
        <v>2533</v>
      </c>
      <c r="U200" s="22" t="s">
        <v>2524</v>
      </c>
      <c r="V200" s="20" t="s">
        <v>2525</v>
      </c>
      <c r="W200" s="22" t="s">
        <v>2534</v>
      </c>
      <c r="X200" s="28"/>
      <c r="Y200" s="20" t="s">
        <v>2535</v>
      </c>
      <c r="Z200" s="20"/>
      <c r="AA200" s="26">
        <v>5</v>
      </c>
      <c r="AB200" s="42" t="s">
        <v>59</v>
      </c>
      <c r="AC200" s="40"/>
      <c r="AD200" s="20">
        <v>1</v>
      </c>
      <c r="AE200" s="23">
        <v>26440</v>
      </c>
      <c r="AF200" s="23">
        <f t="shared" si="21"/>
        <v>26440</v>
      </c>
      <c r="AG200" s="24">
        <v>44307</v>
      </c>
      <c r="AH200" s="36">
        <v>44287</v>
      </c>
      <c r="AI200" s="25" t="str">
        <f t="shared" si="22"/>
        <v>～</v>
      </c>
      <c r="AJ200" s="37">
        <f t="shared" si="23"/>
        <v>46112</v>
      </c>
      <c r="AK200" s="20" t="s">
        <v>2547</v>
      </c>
      <c r="AL200" s="20" t="s">
        <v>2548</v>
      </c>
      <c r="AM200" s="27">
        <v>44287</v>
      </c>
      <c r="AN200" s="20"/>
      <c r="AO200" s="27">
        <v>44291</v>
      </c>
      <c r="AP200" s="22" t="s">
        <v>2537</v>
      </c>
      <c r="AQ200" s="39" t="str">
        <f t="shared" si="20"/>
        <v/>
      </c>
    </row>
    <row r="201" spans="2:43" ht="25.5" hidden="1" customHeight="1" x14ac:dyDescent="0.2">
      <c r="B201" s="20" t="s">
        <v>2523</v>
      </c>
      <c r="C201" s="21" t="s">
        <v>1711</v>
      </c>
      <c r="D201" s="20" t="s">
        <v>421</v>
      </c>
      <c r="E201" s="20" t="s">
        <v>2426</v>
      </c>
      <c r="F201" s="21" t="s">
        <v>1403</v>
      </c>
      <c r="G201" s="22" t="s">
        <v>2524</v>
      </c>
      <c r="H201" s="20" t="s">
        <v>2525</v>
      </c>
      <c r="I201" s="20" t="s">
        <v>1406</v>
      </c>
      <c r="J201" s="22" t="s">
        <v>2526</v>
      </c>
      <c r="K201" s="28"/>
      <c r="L201" s="28" t="s">
        <v>2527</v>
      </c>
      <c r="M201" s="20" t="s">
        <v>2528</v>
      </c>
      <c r="N201" s="20"/>
      <c r="O201" s="22" t="s">
        <v>1678</v>
      </c>
      <c r="P201" s="20" t="s">
        <v>2529</v>
      </c>
      <c r="Q201" s="22" t="s">
        <v>2530</v>
      </c>
      <c r="R201" s="28" t="s">
        <v>2531</v>
      </c>
      <c r="S201" s="20" t="s">
        <v>2532</v>
      </c>
      <c r="T201" s="20" t="s">
        <v>2533</v>
      </c>
      <c r="U201" s="22" t="s">
        <v>2524</v>
      </c>
      <c r="V201" s="20" t="s">
        <v>2525</v>
      </c>
      <c r="W201" s="22" t="s">
        <v>2534</v>
      </c>
      <c r="X201" s="28"/>
      <c r="Y201" s="20" t="s">
        <v>2535</v>
      </c>
      <c r="Z201" s="20"/>
      <c r="AA201" s="26">
        <v>5</v>
      </c>
      <c r="AB201" s="42" t="s">
        <v>59</v>
      </c>
      <c r="AC201" s="40"/>
      <c r="AD201" s="20">
        <v>1</v>
      </c>
      <c r="AE201" s="23">
        <v>26440</v>
      </c>
      <c r="AF201" s="23">
        <f t="shared" si="21"/>
        <v>26440</v>
      </c>
      <c r="AG201" s="24">
        <v>44307</v>
      </c>
      <c r="AH201" s="36">
        <v>44287</v>
      </c>
      <c r="AI201" s="25" t="str">
        <f t="shared" si="22"/>
        <v>～</v>
      </c>
      <c r="AJ201" s="37">
        <f t="shared" si="23"/>
        <v>46112</v>
      </c>
      <c r="AK201" s="20" t="s">
        <v>2547</v>
      </c>
      <c r="AL201" s="20" t="s">
        <v>2549</v>
      </c>
      <c r="AM201" s="27">
        <v>44287</v>
      </c>
      <c r="AN201" s="20"/>
      <c r="AO201" s="27">
        <v>44291</v>
      </c>
      <c r="AP201" s="22" t="s">
        <v>2537</v>
      </c>
      <c r="AQ201" s="39" t="str">
        <f t="shared" si="20"/>
        <v/>
      </c>
    </row>
    <row r="202" spans="2:43" ht="25.5" hidden="1" customHeight="1" x14ac:dyDescent="0.2">
      <c r="B202" s="20" t="s">
        <v>2523</v>
      </c>
      <c r="C202" s="21" t="s">
        <v>1711</v>
      </c>
      <c r="D202" s="20" t="s">
        <v>421</v>
      </c>
      <c r="E202" s="20" t="s">
        <v>2426</v>
      </c>
      <c r="F202" s="21" t="s">
        <v>1403</v>
      </c>
      <c r="G202" s="22" t="s">
        <v>2524</v>
      </c>
      <c r="H202" s="20" t="s">
        <v>2525</v>
      </c>
      <c r="I202" s="20" t="s">
        <v>1406</v>
      </c>
      <c r="J202" s="22" t="s">
        <v>2526</v>
      </c>
      <c r="K202" s="28"/>
      <c r="L202" s="28" t="s">
        <v>2527</v>
      </c>
      <c r="M202" s="20" t="s">
        <v>2528</v>
      </c>
      <c r="N202" s="20"/>
      <c r="O202" s="22" t="s">
        <v>1678</v>
      </c>
      <c r="P202" s="20" t="s">
        <v>2529</v>
      </c>
      <c r="Q202" s="22" t="s">
        <v>2530</v>
      </c>
      <c r="R202" s="28" t="s">
        <v>2531</v>
      </c>
      <c r="S202" s="20" t="s">
        <v>2532</v>
      </c>
      <c r="T202" s="20" t="s">
        <v>2533</v>
      </c>
      <c r="U202" s="22" t="s">
        <v>2524</v>
      </c>
      <c r="V202" s="20" t="s">
        <v>2525</v>
      </c>
      <c r="W202" s="22" t="s">
        <v>2534</v>
      </c>
      <c r="X202" s="28"/>
      <c r="Y202" s="20" t="s">
        <v>2535</v>
      </c>
      <c r="Z202" s="20"/>
      <c r="AA202" s="26">
        <v>5</v>
      </c>
      <c r="AB202" s="42" t="s">
        <v>59</v>
      </c>
      <c r="AC202" s="40"/>
      <c r="AD202" s="20">
        <v>1</v>
      </c>
      <c r="AE202" s="23">
        <v>26440</v>
      </c>
      <c r="AF202" s="23">
        <f t="shared" si="21"/>
        <v>26440</v>
      </c>
      <c r="AG202" s="24">
        <v>44307</v>
      </c>
      <c r="AH202" s="36">
        <v>44287</v>
      </c>
      <c r="AI202" s="25" t="str">
        <f t="shared" si="22"/>
        <v>～</v>
      </c>
      <c r="AJ202" s="37">
        <f t="shared" si="23"/>
        <v>46112</v>
      </c>
      <c r="AK202" s="20" t="s">
        <v>2547</v>
      </c>
      <c r="AL202" s="20" t="s">
        <v>2550</v>
      </c>
      <c r="AM202" s="27">
        <v>44287</v>
      </c>
      <c r="AN202" s="20"/>
      <c r="AO202" s="27">
        <v>44291</v>
      </c>
      <c r="AP202" s="22" t="s">
        <v>2537</v>
      </c>
      <c r="AQ202" s="39" t="str">
        <f t="shared" si="20"/>
        <v/>
      </c>
    </row>
    <row r="203" spans="2:43" ht="25.5" hidden="1" customHeight="1" x14ac:dyDescent="0.2">
      <c r="B203" s="20" t="s">
        <v>2551</v>
      </c>
      <c r="C203" s="21" t="s">
        <v>1711</v>
      </c>
      <c r="D203" s="20" t="s">
        <v>421</v>
      </c>
      <c r="E203" s="20" t="s">
        <v>2426</v>
      </c>
      <c r="F203" s="21" t="s">
        <v>1015</v>
      </c>
      <c r="G203" s="22" t="s">
        <v>2552</v>
      </c>
      <c r="H203" s="20" t="s">
        <v>2553</v>
      </c>
      <c r="I203" s="20" t="s">
        <v>1845</v>
      </c>
      <c r="J203" s="22" t="s">
        <v>2554</v>
      </c>
      <c r="K203" s="28" t="s">
        <v>2555</v>
      </c>
      <c r="L203" s="28" t="s">
        <v>2556</v>
      </c>
      <c r="M203" s="20" t="s">
        <v>2557</v>
      </c>
      <c r="N203" s="20" t="s">
        <v>2558</v>
      </c>
      <c r="O203" s="22" t="s">
        <v>1678</v>
      </c>
      <c r="P203" s="20" t="s">
        <v>2559</v>
      </c>
      <c r="Q203" s="22" t="s">
        <v>2560</v>
      </c>
      <c r="R203" s="28" t="s">
        <v>2561</v>
      </c>
      <c r="S203" s="20" t="s">
        <v>2562</v>
      </c>
      <c r="T203" s="20" t="s">
        <v>2563</v>
      </c>
      <c r="U203" s="22" t="s">
        <v>2552</v>
      </c>
      <c r="V203" s="20" t="s">
        <v>2553</v>
      </c>
      <c r="W203" s="22" t="s">
        <v>2564</v>
      </c>
      <c r="X203" s="28" t="s">
        <v>2565</v>
      </c>
      <c r="Y203" s="20" t="s">
        <v>2566</v>
      </c>
      <c r="Z203" s="20" t="s">
        <v>2567</v>
      </c>
      <c r="AA203" s="26">
        <v>5</v>
      </c>
      <c r="AB203" s="42" t="s">
        <v>59</v>
      </c>
      <c r="AC203" s="40"/>
      <c r="AD203" s="20">
        <v>1</v>
      </c>
      <c r="AE203" s="23">
        <v>238200</v>
      </c>
      <c r="AF203" s="23">
        <f t="shared" si="21"/>
        <v>238200</v>
      </c>
      <c r="AG203" s="24">
        <v>44307</v>
      </c>
      <c r="AH203" s="36">
        <v>44287</v>
      </c>
      <c r="AI203" s="25" t="str">
        <f t="shared" si="22"/>
        <v>～</v>
      </c>
      <c r="AJ203" s="37">
        <f t="shared" si="23"/>
        <v>46112</v>
      </c>
      <c r="AK203" s="20" t="s">
        <v>320</v>
      </c>
      <c r="AL203" s="20" t="s">
        <v>2568</v>
      </c>
      <c r="AM203" s="27">
        <v>44287</v>
      </c>
      <c r="AN203" s="20" t="s">
        <v>2440</v>
      </c>
      <c r="AO203" s="27">
        <v>44294</v>
      </c>
      <c r="AP203" s="22" t="s">
        <v>2569</v>
      </c>
      <c r="AQ203" s="39">
        <f t="shared" si="20"/>
        <v>45200</v>
      </c>
    </row>
    <row r="204" spans="2:43" ht="25.5" hidden="1" customHeight="1" x14ac:dyDescent="0.2">
      <c r="B204" s="20" t="s">
        <v>2551</v>
      </c>
      <c r="C204" s="21" t="s">
        <v>1711</v>
      </c>
      <c r="D204" s="20" t="s">
        <v>421</v>
      </c>
      <c r="E204" s="20" t="s">
        <v>2426</v>
      </c>
      <c r="F204" s="21" t="s">
        <v>1015</v>
      </c>
      <c r="G204" s="22" t="s">
        <v>2552</v>
      </c>
      <c r="H204" s="20" t="s">
        <v>2553</v>
      </c>
      <c r="I204" s="20" t="s">
        <v>1845</v>
      </c>
      <c r="J204" s="22" t="s">
        <v>2554</v>
      </c>
      <c r="K204" s="28" t="s">
        <v>2555</v>
      </c>
      <c r="L204" s="28" t="s">
        <v>2556</v>
      </c>
      <c r="M204" s="20" t="s">
        <v>2557</v>
      </c>
      <c r="N204" s="20" t="s">
        <v>2558</v>
      </c>
      <c r="O204" s="22" t="s">
        <v>1678</v>
      </c>
      <c r="P204" s="20" t="s">
        <v>2559</v>
      </c>
      <c r="Q204" s="22" t="s">
        <v>2560</v>
      </c>
      <c r="R204" s="28" t="s">
        <v>2561</v>
      </c>
      <c r="S204" s="20" t="s">
        <v>2562</v>
      </c>
      <c r="T204" s="20" t="s">
        <v>2563</v>
      </c>
      <c r="U204" s="22" t="s">
        <v>2552</v>
      </c>
      <c r="V204" s="20" t="s">
        <v>2553</v>
      </c>
      <c r="W204" s="22" t="s">
        <v>2564</v>
      </c>
      <c r="X204" s="28" t="s">
        <v>2565</v>
      </c>
      <c r="Y204" s="20" t="s">
        <v>2566</v>
      </c>
      <c r="Z204" s="20" t="s">
        <v>2567</v>
      </c>
      <c r="AA204" s="26">
        <v>5</v>
      </c>
      <c r="AB204" s="42" t="s">
        <v>59</v>
      </c>
      <c r="AC204" s="40"/>
      <c r="AD204" s="20">
        <v>1</v>
      </c>
      <c r="AE204" s="23">
        <v>108000</v>
      </c>
      <c r="AF204" s="23">
        <f t="shared" si="21"/>
        <v>108000</v>
      </c>
      <c r="AG204" s="24">
        <v>44307</v>
      </c>
      <c r="AH204" s="36">
        <v>44287</v>
      </c>
      <c r="AI204" s="25" t="str">
        <f t="shared" si="22"/>
        <v>～</v>
      </c>
      <c r="AJ204" s="37">
        <f t="shared" si="23"/>
        <v>46112</v>
      </c>
      <c r="AK204" s="20" t="s">
        <v>2021</v>
      </c>
      <c r="AL204" s="20" t="s">
        <v>2570</v>
      </c>
      <c r="AM204" s="27">
        <v>44287</v>
      </c>
      <c r="AN204" s="20" t="s">
        <v>2440</v>
      </c>
      <c r="AO204" s="27">
        <v>44294</v>
      </c>
      <c r="AP204" s="22" t="s">
        <v>2569</v>
      </c>
      <c r="AQ204" s="39">
        <f t="shared" si="20"/>
        <v>45200</v>
      </c>
    </row>
    <row r="205" spans="2:43" ht="25.5" hidden="1" customHeight="1" x14ac:dyDescent="0.2">
      <c r="B205" s="20" t="s">
        <v>2551</v>
      </c>
      <c r="C205" s="21" t="s">
        <v>1711</v>
      </c>
      <c r="D205" s="20" t="s">
        <v>421</v>
      </c>
      <c r="E205" s="20" t="s">
        <v>2426</v>
      </c>
      <c r="F205" s="21" t="s">
        <v>1015</v>
      </c>
      <c r="G205" s="22" t="s">
        <v>2552</v>
      </c>
      <c r="H205" s="20" t="s">
        <v>2553</v>
      </c>
      <c r="I205" s="20" t="s">
        <v>1845</v>
      </c>
      <c r="J205" s="22" t="s">
        <v>2554</v>
      </c>
      <c r="K205" s="28" t="s">
        <v>2555</v>
      </c>
      <c r="L205" s="28" t="s">
        <v>2556</v>
      </c>
      <c r="M205" s="20" t="s">
        <v>2557</v>
      </c>
      <c r="N205" s="20" t="s">
        <v>2558</v>
      </c>
      <c r="O205" s="22" t="s">
        <v>1678</v>
      </c>
      <c r="P205" s="20" t="s">
        <v>2559</v>
      </c>
      <c r="Q205" s="22" t="s">
        <v>2560</v>
      </c>
      <c r="R205" s="28" t="s">
        <v>2561</v>
      </c>
      <c r="S205" s="20" t="s">
        <v>2562</v>
      </c>
      <c r="T205" s="20" t="s">
        <v>2563</v>
      </c>
      <c r="U205" s="22" t="s">
        <v>2552</v>
      </c>
      <c r="V205" s="20" t="s">
        <v>2553</v>
      </c>
      <c r="W205" s="22" t="s">
        <v>2564</v>
      </c>
      <c r="X205" s="28" t="s">
        <v>2565</v>
      </c>
      <c r="Y205" s="20" t="s">
        <v>2566</v>
      </c>
      <c r="Z205" s="20" t="s">
        <v>2567</v>
      </c>
      <c r="AA205" s="26">
        <v>5</v>
      </c>
      <c r="AB205" s="42" t="s">
        <v>59</v>
      </c>
      <c r="AC205" s="40"/>
      <c r="AD205" s="20">
        <v>1</v>
      </c>
      <c r="AE205" s="23">
        <v>108000</v>
      </c>
      <c r="AF205" s="23">
        <f t="shared" si="21"/>
        <v>108000</v>
      </c>
      <c r="AG205" s="24">
        <v>44307</v>
      </c>
      <c r="AH205" s="36">
        <v>44287</v>
      </c>
      <c r="AI205" s="25" t="str">
        <f t="shared" si="22"/>
        <v>～</v>
      </c>
      <c r="AJ205" s="37">
        <f t="shared" si="23"/>
        <v>46112</v>
      </c>
      <c r="AK205" s="20" t="s">
        <v>1104</v>
      </c>
      <c r="AL205" s="20" t="s">
        <v>2571</v>
      </c>
      <c r="AM205" s="27">
        <v>44287</v>
      </c>
      <c r="AN205" s="20" t="s">
        <v>2440</v>
      </c>
      <c r="AO205" s="27">
        <v>44294</v>
      </c>
      <c r="AP205" s="22" t="s">
        <v>2569</v>
      </c>
      <c r="AQ205" s="39">
        <f t="shared" si="20"/>
        <v>45200</v>
      </c>
    </row>
    <row r="206" spans="2:43" ht="25.5" hidden="1" customHeight="1" x14ac:dyDescent="0.2">
      <c r="B206" s="20" t="s">
        <v>2551</v>
      </c>
      <c r="C206" s="21" t="s">
        <v>1711</v>
      </c>
      <c r="D206" s="20" t="s">
        <v>421</v>
      </c>
      <c r="E206" s="20" t="s">
        <v>2426</v>
      </c>
      <c r="F206" s="21" t="s">
        <v>1015</v>
      </c>
      <c r="G206" s="22" t="s">
        <v>2552</v>
      </c>
      <c r="H206" s="20" t="s">
        <v>2553</v>
      </c>
      <c r="I206" s="20" t="s">
        <v>1845</v>
      </c>
      <c r="J206" s="22" t="s">
        <v>2554</v>
      </c>
      <c r="K206" s="28" t="s">
        <v>2555</v>
      </c>
      <c r="L206" s="28" t="s">
        <v>2556</v>
      </c>
      <c r="M206" s="20" t="s">
        <v>2557</v>
      </c>
      <c r="N206" s="20" t="s">
        <v>2558</v>
      </c>
      <c r="O206" s="22" t="s">
        <v>1678</v>
      </c>
      <c r="P206" s="20" t="s">
        <v>2559</v>
      </c>
      <c r="Q206" s="22" t="s">
        <v>2560</v>
      </c>
      <c r="R206" s="28" t="s">
        <v>2561</v>
      </c>
      <c r="S206" s="20" t="s">
        <v>2562</v>
      </c>
      <c r="T206" s="20" t="s">
        <v>2563</v>
      </c>
      <c r="U206" s="22" t="s">
        <v>2552</v>
      </c>
      <c r="V206" s="20" t="s">
        <v>2553</v>
      </c>
      <c r="W206" s="22" t="s">
        <v>2564</v>
      </c>
      <c r="X206" s="28" t="s">
        <v>2565</v>
      </c>
      <c r="Y206" s="20" t="s">
        <v>2566</v>
      </c>
      <c r="Z206" s="20" t="s">
        <v>2567</v>
      </c>
      <c r="AA206" s="26">
        <v>5</v>
      </c>
      <c r="AB206" s="42" t="s">
        <v>59</v>
      </c>
      <c r="AC206" s="40"/>
      <c r="AD206" s="20">
        <v>1</v>
      </c>
      <c r="AE206" s="23">
        <v>108000</v>
      </c>
      <c r="AF206" s="23">
        <f t="shared" si="21"/>
        <v>108000</v>
      </c>
      <c r="AG206" s="24">
        <v>44307</v>
      </c>
      <c r="AH206" s="36">
        <v>44287</v>
      </c>
      <c r="AI206" s="25" t="str">
        <f t="shared" si="22"/>
        <v>～</v>
      </c>
      <c r="AJ206" s="37">
        <f t="shared" si="23"/>
        <v>46112</v>
      </c>
      <c r="AK206" s="20" t="s">
        <v>1104</v>
      </c>
      <c r="AL206" s="20" t="s">
        <v>2572</v>
      </c>
      <c r="AM206" s="27">
        <v>44287</v>
      </c>
      <c r="AN206" s="20" t="s">
        <v>2440</v>
      </c>
      <c r="AO206" s="27">
        <v>44294</v>
      </c>
      <c r="AP206" s="22" t="s">
        <v>2569</v>
      </c>
      <c r="AQ206" s="39">
        <f t="shared" si="20"/>
        <v>45200</v>
      </c>
    </row>
    <row r="207" spans="2:43" ht="25.5" hidden="1" customHeight="1" x14ac:dyDescent="0.2">
      <c r="B207" s="20" t="s">
        <v>2551</v>
      </c>
      <c r="C207" s="21" t="s">
        <v>1711</v>
      </c>
      <c r="D207" s="20" t="s">
        <v>421</v>
      </c>
      <c r="E207" s="20" t="s">
        <v>2426</v>
      </c>
      <c r="F207" s="21" t="s">
        <v>1015</v>
      </c>
      <c r="G207" s="22" t="s">
        <v>2552</v>
      </c>
      <c r="H207" s="20" t="s">
        <v>2553</v>
      </c>
      <c r="I207" s="20" t="s">
        <v>1845</v>
      </c>
      <c r="J207" s="22" t="s">
        <v>2554</v>
      </c>
      <c r="K207" s="28" t="s">
        <v>2555</v>
      </c>
      <c r="L207" s="28" t="s">
        <v>2556</v>
      </c>
      <c r="M207" s="20" t="s">
        <v>2557</v>
      </c>
      <c r="N207" s="20" t="s">
        <v>2558</v>
      </c>
      <c r="O207" s="22" t="s">
        <v>1678</v>
      </c>
      <c r="P207" s="20" t="s">
        <v>2559</v>
      </c>
      <c r="Q207" s="22" t="s">
        <v>2560</v>
      </c>
      <c r="R207" s="28" t="s">
        <v>2561</v>
      </c>
      <c r="S207" s="20" t="s">
        <v>2562</v>
      </c>
      <c r="T207" s="20" t="s">
        <v>2563</v>
      </c>
      <c r="U207" s="22" t="s">
        <v>2552</v>
      </c>
      <c r="V207" s="20" t="s">
        <v>2553</v>
      </c>
      <c r="W207" s="22" t="s">
        <v>2564</v>
      </c>
      <c r="X207" s="28" t="s">
        <v>2565</v>
      </c>
      <c r="Y207" s="20" t="s">
        <v>2566</v>
      </c>
      <c r="Z207" s="20" t="s">
        <v>2567</v>
      </c>
      <c r="AA207" s="26">
        <v>5</v>
      </c>
      <c r="AB207" s="42" t="s">
        <v>59</v>
      </c>
      <c r="AC207" s="40"/>
      <c r="AD207" s="20">
        <v>1</v>
      </c>
      <c r="AE207" s="23">
        <v>108000</v>
      </c>
      <c r="AF207" s="23">
        <f t="shared" si="21"/>
        <v>108000</v>
      </c>
      <c r="AG207" s="24">
        <v>44307</v>
      </c>
      <c r="AH207" s="36">
        <v>44287</v>
      </c>
      <c r="AI207" s="25" t="str">
        <f t="shared" si="22"/>
        <v>～</v>
      </c>
      <c r="AJ207" s="37">
        <f t="shared" si="23"/>
        <v>46112</v>
      </c>
      <c r="AK207" s="20" t="s">
        <v>1104</v>
      </c>
      <c r="AL207" s="20" t="s">
        <v>2573</v>
      </c>
      <c r="AM207" s="27">
        <v>44287</v>
      </c>
      <c r="AN207" s="20" t="s">
        <v>2440</v>
      </c>
      <c r="AO207" s="27">
        <v>44294</v>
      </c>
      <c r="AP207" s="22" t="s">
        <v>2569</v>
      </c>
      <c r="AQ207" s="39">
        <f t="shared" si="20"/>
        <v>45200</v>
      </c>
    </row>
    <row r="208" spans="2:43" ht="25.5" hidden="1" customHeight="1" x14ac:dyDescent="0.2">
      <c r="B208" s="20" t="s">
        <v>2551</v>
      </c>
      <c r="C208" s="21" t="s">
        <v>1711</v>
      </c>
      <c r="D208" s="20" t="s">
        <v>421</v>
      </c>
      <c r="E208" s="20" t="s">
        <v>2426</v>
      </c>
      <c r="F208" s="21" t="s">
        <v>1015</v>
      </c>
      <c r="G208" s="22" t="s">
        <v>2552</v>
      </c>
      <c r="H208" s="20" t="s">
        <v>2553</v>
      </c>
      <c r="I208" s="20" t="s">
        <v>1845</v>
      </c>
      <c r="J208" s="22" t="s">
        <v>2554</v>
      </c>
      <c r="K208" s="28" t="s">
        <v>2555</v>
      </c>
      <c r="L208" s="28" t="s">
        <v>2556</v>
      </c>
      <c r="M208" s="20" t="s">
        <v>2557</v>
      </c>
      <c r="N208" s="20" t="s">
        <v>2558</v>
      </c>
      <c r="O208" s="22" t="s">
        <v>1678</v>
      </c>
      <c r="P208" s="20" t="s">
        <v>2559</v>
      </c>
      <c r="Q208" s="22" t="s">
        <v>2560</v>
      </c>
      <c r="R208" s="28" t="s">
        <v>2561</v>
      </c>
      <c r="S208" s="20" t="s">
        <v>2562</v>
      </c>
      <c r="T208" s="20" t="s">
        <v>2563</v>
      </c>
      <c r="U208" s="22" t="s">
        <v>2552</v>
      </c>
      <c r="V208" s="20" t="s">
        <v>2553</v>
      </c>
      <c r="W208" s="22" t="s">
        <v>2564</v>
      </c>
      <c r="X208" s="28" t="s">
        <v>2565</v>
      </c>
      <c r="Y208" s="20" t="s">
        <v>2566</v>
      </c>
      <c r="Z208" s="20" t="s">
        <v>2567</v>
      </c>
      <c r="AA208" s="26">
        <v>5</v>
      </c>
      <c r="AB208" s="42" t="s">
        <v>59</v>
      </c>
      <c r="AC208" s="40"/>
      <c r="AD208" s="20">
        <v>1</v>
      </c>
      <c r="AE208" s="23">
        <v>108000</v>
      </c>
      <c r="AF208" s="23">
        <f t="shared" si="21"/>
        <v>108000</v>
      </c>
      <c r="AG208" s="24">
        <v>44307</v>
      </c>
      <c r="AH208" s="36">
        <v>44287</v>
      </c>
      <c r="AI208" s="25" t="str">
        <f t="shared" si="22"/>
        <v>～</v>
      </c>
      <c r="AJ208" s="37">
        <f t="shared" si="23"/>
        <v>46112</v>
      </c>
      <c r="AK208" s="20" t="s">
        <v>1104</v>
      </c>
      <c r="AL208" s="20" t="s">
        <v>2574</v>
      </c>
      <c r="AM208" s="27">
        <v>44287</v>
      </c>
      <c r="AN208" s="20" t="s">
        <v>2440</v>
      </c>
      <c r="AO208" s="27">
        <v>44294</v>
      </c>
      <c r="AP208" s="22" t="s">
        <v>2569</v>
      </c>
      <c r="AQ208" s="39">
        <f t="shared" ref="AQ208:AQ269" si="24">IF(COUNTIF($AN208,"*消耗部品交換対象*"),IF(ISBLANK($AH208),"契約期間 未入力",EDATE($AH208,30)),"")</f>
        <v>45200</v>
      </c>
    </row>
    <row r="209" spans="2:43" ht="25.5" hidden="1" customHeight="1" x14ac:dyDescent="0.2">
      <c r="B209" s="20" t="s">
        <v>2551</v>
      </c>
      <c r="C209" s="21" t="s">
        <v>1711</v>
      </c>
      <c r="D209" s="20" t="s">
        <v>421</v>
      </c>
      <c r="E209" s="20" t="s">
        <v>2426</v>
      </c>
      <c r="F209" s="21" t="s">
        <v>1015</v>
      </c>
      <c r="G209" s="22" t="s">
        <v>2552</v>
      </c>
      <c r="H209" s="20" t="s">
        <v>2553</v>
      </c>
      <c r="I209" s="20" t="s">
        <v>1845</v>
      </c>
      <c r="J209" s="22" t="s">
        <v>2554</v>
      </c>
      <c r="K209" s="28" t="s">
        <v>2555</v>
      </c>
      <c r="L209" s="28" t="s">
        <v>2556</v>
      </c>
      <c r="M209" s="20" t="s">
        <v>2557</v>
      </c>
      <c r="N209" s="20" t="s">
        <v>2558</v>
      </c>
      <c r="O209" s="22" t="s">
        <v>1678</v>
      </c>
      <c r="P209" s="20" t="s">
        <v>2559</v>
      </c>
      <c r="Q209" s="22" t="s">
        <v>2560</v>
      </c>
      <c r="R209" s="28" t="s">
        <v>2561</v>
      </c>
      <c r="S209" s="20" t="s">
        <v>2562</v>
      </c>
      <c r="T209" s="20" t="s">
        <v>2563</v>
      </c>
      <c r="U209" s="22" t="s">
        <v>2552</v>
      </c>
      <c r="V209" s="20" t="s">
        <v>2553</v>
      </c>
      <c r="W209" s="22" t="s">
        <v>2564</v>
      </c>
      <c r="X209" s="28" t="s">
        <v>2565</v>
      </c>
      <c r="Y209" s="20" t="s">
        <v>2566</v>
      </c>
      <c r="Z209" s="20" t="s">
        <v>2567</v>
      </c>
      <c r="AA209" s="26">
        <v>5</v>
      </c>
      <c r="AB209" s="42" t="s">
        <v>59</v>
      </c>
      <c r="AC209" s="40"/>
      <c r="AD209" s="20">
        <v>1</v>
      </c>
      <c r="AE209" s="23">
        <v>108000</v>
      </c>
      <c r="AF209" s="23">
        <f t="shared" si="21"/>
        <v>108000</v>
      </c>
      <c r="AG209" s="24">
        <v>44307</v>
      </c>
      <c r="AH209" s="36">
        <v>44287</v>
      </c>
      <c r="AI209" s="25" t="str">
        <f t="shared" si="22"/>
        <v>～</v>
      </c>
      <c r="AJ209" s="37">
        <f t="shared" si="23"/>
        <v>46112</v>
      </c>
      <c r="AK209" s="20" t="s">
        <v>1104</v>
      </c>
      <c r="AL209" s="20" t="s">
        <v>2575</v>
      </c>
      <c r="AM209" s="27">
        <v>44287</v>
      </c>
      <c r="AN209" s="20" t="s">
        <v>2440</v>
      </c>
      <c r="AO209" s="27">
        <v>44294</v>
      </c>
      <c r="AP209" s="22" t="s">
        <v>2569</v>
      </c>
      <c r="AQ209" s="39">
        <f t="shared" si="24"/>
        <v>45200</v>
      </c>
    </row>
    <row r="210" spans="2:43" ht="25.5" hidden="1" customHeight="1" x14ac:dyDescent="0.2">
      <c r="B210" s="20" t="s">
        <v>2551</v>
      </c>
      <c r="C210" s="21" t="s">
        <v>1711</v>
      </c>
      <c r="D210" s="20" t="s">
        <v>421</v>
      </c>
      <c r="E210" s="20" t="s">
        <v>2426</v>
      </c>
      <c r="F210" s="21" t="s">
        <v>1015</v>
      </c>
      <c r="G210" s="22" t="s">
        <v>2552</v>
      </c>
      <c r="H210" s="20" t="s">
        <v>2553</v>
      </c>
      <c r="I210" s="20" t="s">
        <v>1845</v>
      </c>
      <c r="J210" s="22" t="s">
        <v>2554</v>
      </c>
      <c r="K210" s="28" t="s">
        <v>2555</v>
      </c>
      <c r="L210" s="28" t="s">
        <v>2556</v>
      </c>
      <c r="M210" s="20" t="s">
        <v>2557</v>
      </c>
      <c r="N210" s="20" t="s">
        <v>2558</v>
      </c>
      <c r="O210" s="22" t="s">
        <v>1678</v>
      </c>
      <c r="P210" s="20" t="s">
        <v>2559</v>
      </c>
      <c r="Q210" s="22" t="s">
        <v>2560</v>
      </c>
      <c r="R210" s="28" t="s">
        <v>2561</v>
      </c>
      <c r="S210" s="20" t="s">
        <v>2562</v>
      </c>
      <c r="T210" s="20" t="s">
        <v>2563</v>
      </c>
      <c r="U210" s="22" t="s">
        <v>2552</v>
      </c>
      <c r="V210" s="20" t="s">
        <v>2553</v>
      </c>
      <c r="W210" s="22" t="s">
        <v>2564</v>
      </c>
      <c r="X210" s="28" t="s">
        <v>2565</v>
      </c>
      <c r="Y210" s="20" t="s">
        <v>2566</v>
      </c>
      <c r="Z210" s="20" t="s">
        <v>2567</v>
      </c>
      <c r="AA210" s="26">
        <v>5</v>
      </c>
      <c r="AB210" s="42" t="s">
        <v>59</v>
      </c>
      <c r="AC210" s="40"/>
      <c r="AD210" s="20">
        <v>1</v>
      </c>
      <c r="AE210" s="23">
        <v>108000</v>
      </c>
      <c r="AF210" s="23">
        <f t="shared" si="21"/>
        <v>108000</v>
      </c>
      <c r="AG210" s="24">
        <v>44307</v>
      </c>
      <c r="AH210" s="36">
        <v>44287</v>
      </c>
      <c r="AI210" s="25" t="str">
        <f t="shared" si="22"/>
        <v>～</v>
      </c>
      <c r="AJ210" s="37">
        <f t="shared" si="23"/>
        <v>46112</v>
      </c>
      <c r="AK210" s="20" t="s">
        <v>1104</v>
      </c>
      <c r="AL210" s="20" t="s">
        <v>2576</v>
      </c>
      <c r="AM210" s="27">
        <v>44287</v>
      </c>
      <c r="AN210" s="20" t="s">
        <v>2440</v>
      </c>
      <c r="AO210" s="27">
        <v>44294</v>
      </c>
      <c r="AP210" s="22" t="s">
        <v>2569</v>
      </c>
      <c r="AQ210" s="39">
        <f t="shared" si="24"/>
        <v>45200</v>
      </c>
    </row>
    <row r="211" spans="2:43" ht="25.5" hidden="1" customHeight="1" x14ac:dyDescent="0.2">
      <c r="B211" s="20" t="s">
        <v>2551</v>
      </c>
      <c r="C211" s="21" t="s">
        <v>1711</v>
      </c>
      <c r="D211" s="20" t="s">
        <v>421</v>
      </c>
      <c r="E211" s="20" t="s">
        <v>2426</v>
      </c>
      <c r="F211" s="21" t="s">
        <v>1015</v>
      </c>
      <c r="G211" s="22" t="s">
        <v>2552</v>
      </c>
      <c r="H211" s="20" t="s">
        <v>2553</v>
      </c>
      <c r="I211" s="20" t="s">
        <v>1845</v>
      </c>
      <c r="J211" s="22" t="s">
        <v>2554</v>
      </c>
      <c r="K211" s="28" t="s">
        <v>2555</v>
      </c>
      <c r="L211" s="28" t="s">
        <v>2556</v>
      </c>
      <c r="M211" s="20" t="s">
        <v>2557</v>
      </c>
      <c r="N211" s="20" t="s">
        <v>2558</v>
      </c>
      <c r="O211" s="22" t="s">
        <v>1678</v>
      </c>
      <c r="P211" s="20" t="s">
        <v>2559</v>
      </c>
      <c r="Q211" s="22" t="s">
        <v>2560</v>
      </c>
      <c r="R211" s="28" t="s">
        <v>2561</v>
      </c>
      <c r="S211" s="20" t="s">
        <v>2562</v>
      </c>
      <c r="T211" s="20" t="s">
        <v>2563</v>
      </c>
      <c r="U211" s="22" t="s">
        <v>2552</v>
      </c>
      <c r="V211" s="20" t="s">
        <v>2553</v>
      </c>
      <c r="W211" s="22" t="s">
        <v>2564</v>
      </c>
      <c r="X211" s="28" t="s">
        <v>2565</v>
      </c>
      <c r="Y211" s="20" t="s">
        <v>2566</v>
      </c>
      <c r="Z211" s="20" t="s">
        <v>2567</v>
      </c>
      <c r="AA211" s="26">
        <v>5</v>
      </c>
      <c r="AB211" s="42" t="s">
        <v>59</v>
      </c>
      <c r="AC211" s="40"/>
      <c r="AD211" s="20">
        <v>1</v>
      </c>
      <c r="AE211" s="23">
        <v>21180</v>
      </c>
      <c r="AF211" s="23">
        <f t="shared" si="21"/>
        <v>21180</v>
      </c>
      <c r="AG211" s="24">
        <v>44307</v>
      </c>
      <c r="AH211" s="36">
        <v>44287</v>
      </c>
      <c r="AI211" s="25" t="str">
        <f t="shared" si="22"/>
        <v>～</v>
      </c>
      <c r="AJ211" s="37">
        <f t="shared" si="23"/>
        <v>46112</v>
      </c>
      <c r="AK211" s="20" t="s">
        <v>2577</v>
      </c>
      <c r="AL211" s="20" t="s">
        <v>2578</v>
      </c>
      <c r="AM211" s="27">
        <v>44287</v>
      </c>
      <c r="AN211" s="20"/>
      <c r="AO211" s="27">
        <v>44294</v>
      </c>
      <c r="AP211" s="22" t="s">
        <v>2569</v>
      </c>
      <c r="AQ211" s="39" t="str">
        <f t="shared" si="24"/>
        <v/>
      </c>
    </row>
    <row r="212" spans="2:43" ht="25.5" hidden="1" customHeight="1" x14ac:dyDescent="0.2">
      <c r="B212" s="20" t="s">
        <v>2551</v>
      </c>
      <c r="C212" s="21" t="s">
        <v>1711</v>
      </c>
      <c r="D212" s="20" t="s">
        <v>421</v>
      </c>
      <c r="E212" s="20" t="s">
        <v>2426</v>
      </c>
      <c r="F212" s="21" t="s">
        <v>1015</v>
      </c>
      <c r="G212" s="22" t="s">
        <v>2552</v>
      </c>
      <c r="H212" s="20" t="s">
        <v>2553</v>
      </c>
      <c r="I212" s="20" t="s">
        <v>1845</v>
      </c>
      <c r="J212" s="22" t="s">
        <v>2554</v>
      </c>
      <c r="K212" s="28" t="s">
        <v>2555</v>
      </c>
      <c r="L212" s="28" t="s">
        <v>2556</v>
      </c>
      <c r="M212" s="20" t="s">
        <v>2557</v>
      </c>
      <c r="N212" s="20" t="s">
        <v>2558</v>
      </c>
      <c r="O212" s="22" t="s">
        <v>1678</v>
      </c>
      <c r="P212" s="20" t="s">
        <v>2559</v>
      </c>
      <c r="Q212" s="22" t="s">
        <v>2560</v>
      </c>
      <c r="R212" s="28" t="s">
        <v>2561</v>
      </c>
      <c r="S212" s="20" t="s">
        <v>2562</v>
      </c>
      <c r="T212" s="20" t="s">
        <v>2563</v>
      </c>
      <c r="U212" s="22" t="s">
        <v>2552</v>
      </c>
      <c r="V212" s="20" t="s">
        <v>2553</v>
      </c>
      <c r="W212" s="22" t="s">
        <v>2564</v>
      </c>
      <c r="X212" s="28" t="s">
        <v>2565</v>
      </c>
      <c r="Y212" s="20" t="s">
        <v>2566</v>
      </c>
      <c r="Z212" s="20" t="s">
        <v>2567</v>
      </c>
      <c r="AA212" s="26">
        <v>5</v>
      </c>
      <c r="AB212" s="42" t="s">
        <v>59</v>
      </c>
      <c r="AC212" s="40"/>
      <c r="AD212" s="20">
        <v>1</v>
      </c>
      <c r="AE212" s="23">
        <v>21180</v>
      </c>
      <c r="AF212" s="23">
        <f t="shared" si="21"/>
        <v>21180</v>
      </c>
      <c r="AG212" s="24">
        <v>44307</v>
      </c>
      <c r="AH212" s="36">
        <v>44287</v>
      </c>
      <c r="AI212" s="25" t="str">
        <f t="shared" si="22"/>
        <v>～</v>
      </c>
      <c r="AJ212" s="37">
        <f t="shared" si="23"/>
        <v>46112</v>
      </c>
      <c r="AK212" s="20" t="s">
        <v>2579</v>
      </c>
      <c r="AL212" s="20" t="s">
        <v>2580</v>
      </c>
      <c r="AM212" s="27">
        <v>44287</v>
      </c>
      <c r="AN212" s="20"/>
      <c r="AO212" s="27">
        <v>44294</v>
      </c>
      <c r="AP212" s="22" t="s">
        <v>2569</v>
      </c>
      <c r="AQ212" s="39" t="str">
        <f t="shared" si="24"/>
        <v/>
      </c>
    </row>
    <row r="213" spans="2:43" ht="25.5" hidden="1" customHeight="1" x14ac:dyDescent="0.2">
      <c r="B213" s="20" t="s">
        <v>2551</v>
      </c>
      <c r="C213" s="21" t="s">
        <v>1711</v>
      </c>
      <c r="D213" s="20" t="s">
        <v>421</v>
      </c>
      <c r="E213" s="20" t="s">
        <v>2426</v>
      </c>
      <c r="F213" s="21" t="s">
        <v>1015</v>
      </c>
      <c r="G213" s="22" t="s">
        <v>2552</v>
      </c>
      <c r="H213" s="20" t="s">
        <v>2553</v>
      </c>
      <c r="I213" s="20" t="s">
        <v>1845</v>
      </c>
      <c r="J213" s="22" t="s">
        <v>2554</v>
      </c>
      <c r="K213" s="28" t="s">
        <v>2555</v>
      </c>
      <c r="L213" s="28" t="s">
        <v>2556</v>
      </c>
      <c r="M213" s="20" t="s">
        <v>2557</v>
      </c>
      <c r="N213" s="20" t="s">
        <v>2558</v>
      </c>
      <c r="O213" s="22" t="s">
        <v>1678</v>
      </c>
      <c r="P213" s="20" t="s">
        <v>2559</v>
      </c>
      <c r="Q213" s="22" t="s">
        <v>2560</v>
      </c>
      <c r="R213" s="28" t="s">
        <v>2561</v>
      </c>
      <c r="S213" s="20" t="s">
        <v>2562</v>
      </c>
      <c r="T213" s="20" t="s">
        <v>2563</v>
      </c>
      <c r="U213" s="22" t="s">
        <v>2552</v>
      </c>
      <c r="V213" s="20" t="s">
        <v>2553</v>
      </c>
      <c r="W213" s="22" t="s">
        <v>2564</v>
      </c>
      <c r="X213" s="28" t="s">
        <v>2565</v>
      </c>
      <c r="Y213" s="20" t="s">
        <v>2566</v>
      </c>
      <c r="Z213" s="20" t="s">
        <v>2567</v>
      </c>
      <c r="AA213" s="26">
        <v>5</v>
      </c>
      <c r="AB213" s="42" t="s">
        <v>59</v>
      </c>
      <c r="AC213" s="40"/>
      <c r="AD213" s="20">
        <v>1</v>
      </c>
      <c r="AE213" s="23">
        <v>21180</v>
      </c>
      <c r="AF213" s="23">
        <f t="shared" si="21"/>
        <v>21180</v>
      </c>
      <c r="AG213" s="24">
        <v>44307</v>
      </c>
      <c r="AH213" s="36">
        <v>44287</v>
      </c>
      <c r="AI213" s="25" t="str">
        <f t="shared" si="22"/>
        <v>～</v>
      </c>
      <c r="AJ213" s="37">
        <f t="shared" si="23"/>
        <v>46112</v>
      </c>
      <c r="AK213" s="20" t="s">
        <v>2579</v>
      </c>
      <c r="AL213" s="20" t="s">
        <v>2581</v>
      </c>
      <c r="AM213" s="27">
        <v>44287</v>
      </c>
      <c r="AN213" s="20"/>
      <c r="AO213" s="27">
        <v>44294</v>
      </c>
      <c r="AP213" s="22" t="s">
        <v>2569</v>
      </c>
      <c r="AQ213" s="39" t="str">
        <f t="shared" si="24"/>
        <v/>
      </c>
    </row>
    <row r="214" spans="2:43" ht="25.5" hidden="1" customHeight="1" x14ac:dyDescent="0.2">
      <c r="B214" s="20" t="s">
        <v>2551</v>
      </c>
      <c r="C214" s="21" t="s">
        <v>1711</v>
      </c>
      <c r="D214" s="20" t="s">
        <v>421</v>
      </c>
      <c r="E214" s="20" t="s">
        <v>2426</v>
      </c>
      <c r="F214" s="21" t="s">
        <v>1015</v>
      </c>
      <c r="G214" s="22" t="s">
        <v>2552</v>
      </c>
      <c r="H214" s="20" t="s">
        <v>2553</v>
      </c>
      <c r="I214" s="20" t="s">
        <v>1845</v>
      </c>
      <c r="J214" s="22" t="s">
        <v>2554</v>
      </c>
      <c r="K214" s="28" t="s">
        <v>2555</v>
      </c>
      <c r="L214" s="28" t="s">
        <v>2556</v>
      </c>
      <c r="M214" s="20" t="s">
        <v>2557</v>
      </c>
      <c r="N214" s="20" t="s">
        <v>2558</v>
      </c>
      <c r="O214" s="22" t="s">
        <v>1678</v>
      </c>
      <c r="P214" s="20" t="s">
        <v>2559</v>
      </c>
      <c r="Q214" s="22" t="s">
        <v>2560</v>
      </c>
      <c r="R214" s="28" t="s">
        <v>2561</v>
      </c>
      <c r="S214" s="20" t="s">
        <v>2562</v>
      </c>
      <c r="T214" s="20" t="s">
        <v>2563</v>
      </c>
      <c r="U214" s="22" t="s">
        <v>2552</v>
      </c>
      <c r="V214" s="20" t="s">
        <v>2553</v>
      </c>
      <c r="W214" s="22" t="s">
        <v>2564</v>
      </c>
      <c r="X214" s="28" t="s">
        <v>2565</v>
      </c>
      <c r="Y214" s="20" t="s">
        <v>2566</v>
      </c>
      <c r="Z214" s="20" t="s">
        <v>2567</v>
      </c>
      <c r="AA214" s="26">
        <v>5</v>
      </c>
      <c r="AB214" s="42" t="s">
        <v>59</v>
      </c>
      <c r="AC214" s="40"/>
      <c r="AD214" s="20">
        <v>1</v>
      </c>
      <c r="AE214" s="23">
        <v>21180</v>
      </c>
      <c r="AF214" s="23">
        <f t="shared" si="21"/>
        <v>21180</v>
      </c>
      <c r="AG214" s="24">
        <v>44307</v>
      </c>
      <c r="AH214" s="36">
        <v>44287</v>
      </c>
      <c r="AI214" s="25" t="str">
        <f t="shared" si="22"/>
        <v>～</v>
      </c>
      <c r="AJ214" s="37">
        <f t="shared" si="23"/>
        <v>46112</v>
      </c>
      <c r="AK214" s="20" t="s">
        <v>2579</v>
      </c>
      <c r="AL214" s="20" t="s">
        <v>2582</v>
      </c>
      <c r="AM214" s="27">
        <v>44287</v>
      </c>
      <c r="AN214" s="20"/>
      <c r="AO214" s="27">
        <v>44294</v>
      </c>
      <c r="AP214" s="22" t="s">
        <v>2569</v>
      </c>
      <c r="AQ214" s="39" t="str">
        <f t="shared" si="24"/>
        <v/>
      </c>
    </row>
    <row r="215" spans="2:43" ht="25.5" hidden="1" customHeight="1" x14ac:dyDescent="0.2">
      <c r="B215" s="20" t="s">
        <v>2551</v>
      </c>
      <c r="C215" s="21" t="s">
        <v>1711</v>
      </c>
      <c r="D215" s="20" t="s">
        <v>421</v>
      </c>
      <c r="E215" s="20" t="s">
        <v>2426</v>
      </c>
      <c r="F215" s="21" t="s">
        <v>1015</v>
      </c>
      <c r="G215" s="22" t="s">
        <v>2552</v>
      </c>
      <c r="H215" s="20" t="s">
        <v>2553</v>
      </c>
      <c r="I215" s="20" t="s">
        <v>1845</v>
      </c>
      <c r="J215" s="22" t="s">
        <v>2554</v>
      </c>
      <c r="K215" s="28" t="s">
        <v>2555</v>
      </c>
      <c r="L215" s="28" t="s">
        <v>2556</v>
      </c>
      <c r="M215" s="20" t="s">
        <v>2557</v>
      </c>
      <c r="N215" s="20" t="s">
        <v>2558</v>
      </c>
      <c r="O215" s="22" t="s">
        <v>1678</v>
      </c>
      <c r="P215" s="20" t="s">
        <v>2559</v>
      </c>
      <c r="Q215" s="22" t="s">
        <v>2560</v>
      </c>
      <c r="R215" s="28" t="s">
        <v>2561</v>
      </c>
      <c r="S215" s="20" t="s">
        <v>2562</v>
      </c>
      <c r="T215" s="20" t="s">
        <v>2563</v>
      </c>
      <c r="U215" s="22" t="s">
        <v>2552</v>
      </c>
      <c r="V215" s="20" t="s">
        <v>2553</v>
      </c>
      <c r="W215" s="22" t="s">
        <v>2564</v>
      </c>
      <c r="X215" s="28" t="s">
        <v>2565</v>
      </c>
      <c r="Y215" s="20" t="s">
        <v>2566</v>
      </c>
      <c r="Z215" s="20" t="s">
        <v>2567</v>
      </c>
      <c r="AA215" s="26">
        <v>5</v>
      </c>
      <c r="AB215" s="42" t="s">
        <v>59</v>
      </c>
      <c r="AC215" s="40"/>
      <c r="AD215" s="20">
        <v>1</v>
      </c>
      <c r="AE215" s="23">
        <v>21180</v>
      </c>
      <c r="AF215" s="23">
        <f t="shared" si="21"/>
        <v>21180</v>
      </c>
      <c r="AG215" s="24">
        <v>44307</v>
      </c>
      <c r="AH215" s="36">
        <v>44287</v>
      </c>
      <c r="AI215" s="25" t="str">
        <f t="shared" si="22"/>
        <v>～</v>
      </c>
      <c r="AJ215" s="37">
        <f t="shared" si="23"/>
        <v>46112</v>
      </c>
      <c r="AK215" s="20" t="s">
        <v>2579</v>
      </c>
      <c r="AL215" s="20" t="s">
        <v>2583</v>
      </c>
      <c r="AM215" s="27">
        <v>44287</v>
      </c>
      <c r="AN215" s="20"/>
      <c r="AO215" s="27">
        <v>44294</v>
      </c>
      <c r="AP215" s="22" t="s">
        <v>2569</v>
      </c>
      <c r="AQ215" s="39" t="str">
        <f t="shared" si="24"/>
        <v/>
      </c>
    </row>
    <row r="216" spans="2:43" ht="25.5" hidden="1" customHeight="1" x14ac:dyDescent="0.2">
      <c r="B216" s="20" t="s">
        <v>2551</v>
      </c>
      <c r="C216" s="21" t="s">
        <v>1711</v>
      </c>
      <c r="D216" s="20" t="s">
        <v>421</v>
      </c>
      <c r="E216" s="20" t="s">
        <v>2426</v>
      </c>
      <c r="F216" s="21" t="s">
        <v>1015</v>
      </c>
      <c r="G216" s="22" t="s">
        <v>2552</v>
      </c>
      <c r="H216" s="20" t="s">
        <v>2553</v>
      </c>
      <c r="I216" s="20" t="s">
        <v>1845</v>
      </c>
      <c r="J216" s="22" t="s">
        <v>2554</v>
      </c>
      <c r="K216" s="28" t="s">
        <v>2555</v>
      </c>
      <c r="L216" s="28" t="s">
        <v>2556</v>
      </c>
      <c r="M216" s="20" t="s">
        <v>2557</v>
      </c>
      <c r="N216" s="20" t="s">
        <v>2558</v>
      </c>
      <c r="O216" s="22" t="s">
        <v>1678</v>
      </c>
      <c r="P216" s="20" t="s">
        <v>2559</v>
      </c>
      <c r="Q216" s="22" t="s">
        <v>2560</v>
      </c>
      <c r="R216" s="28" t="s">
        <v>2561</v>
      </c>
      <c r="S216" s="20" t="s">
        <v>2562</v>
      </c>
      <c r="T216" s="20" t="s">
        <v>2563</v>
      </c>
      <c r="U216" s="22" t="s">
        <v>2552</v>
      </c>
      <c r="V216" s="20" t="s">
        <v>2553</v>
      </c>
      <c r="W216" s="22" t="s">
        <v>2564</v>
      </c>
      <c r="X216" s="28" t="s">
        <v>2565</v>
      </c>
      <c r="Y216" s="20" t="s">
        <v>2566</v>
      </c>
      <c r="Z216" s="20" t="s">
        <v>2567</v>
      </c>
      <c r="AA216" s="26">
        <v>5</v>
      </c>
      <c r="AB216" s="42" t="s">
        <v>59</v>
      </c>
      <c r="AC216" s="40"/>
      <c r="AD216" s="20">
        <v>1</v>
      </c>
      <c r="AE216" s="23">
        <v>21180</v>
      </c>
      <c r="AF216" s="23">
        <f t="shared" si="21"/>
        <v>21180</v>
      </c>
      <c r="AG216" s="24">
        <v>44307</v>
      </c>
      <c r="AH216" s="36">
        <v>44287</v>
      </c>
      <c r="AI216" s="25" t="str">
        <f t="shared" si="22"/>
        <v>～</v>
      </c>
      <c r="AJ216" s="37">
        <f t="shared" si="23"/>
        <v>46112</v>
      </c>
      <c r="AK216" s="20" t="s">
        <v>2579</v>
      </c>
      <c r="AL216" s="20" t="s">
        <v>2584</v>
      </c>
      <c r="AM216" s="27">
        <v>44287</v>
      </c>
      <c r="AN216" s="20"/>
      <c r="AO216" s="27">
        <v>44294</v>
      </c>
      <c r="AP216" s="22" t="s">
        <v>2569</v>
      </c>
      <c r="AQ216" s="39" t="str">
        <f t="shared" si="24"/>
        <v/>
      </c>
    </row>
    <row r="217" spans="2:43" ht="25.5" hidden="1" customHeight="1" x14ac:dyDescent="0.2">
      <c r="B217" s="20" t="s">
        <v>2551</v>
      </c>
      <c r="C217" s="21" t="s">
        <v>1711</v>
      </c>
      <c r="D217" s="20" t="s">
        <v>421</v>
      </c>
      <c r="E217" s="20" t="s">
        <v>2426</v>
      </c>
      <c r="F217" s="21" t="s">
        <v>1015</v>
      </c>
      <c r="G217" s="22" t="s">
        <v>2552</v>
      </c>
      <c r="H217" s="20" t="s">
        <v>2553</v>
      </c>
      <c r="I217" s="20" t="s">
        <v>1845</v>
      </c>
      <c r="J217" s="22" t="s">
        <v>2554</v>
      </c>
      <c r="K217" s="28" t="s">
        <v>2555</v>
      </c>
      <c r="L217" s="28" t="s">
        <v>2556</v>
      </c>
      <c r="M217" s="20" t="s">
        <v>2557</v>
      </c>
      <c r="N217" s="20" t="s">
        <v>2558</v>
      </c>
      <c r="O217" s="22" t="s">
        <v>1678</v>
      </c>
      <c r="P217" s="20" t="s">
        <v>2559</v>
      </c>
      <c r="Q217" s="22" t="s">
        <v>2560</v>
      </c>
      <c r="R217" s="28" t="s">
        <v>2561</v>
      </c>
      <c r="S217" s="20" t="s">
        <v>2562</v>
      </c>
      <c r="T217" s="20" t="s">
        <v>2563</v>
      </c>
      <c r="U217" s="22" t="s">
        <v>2552</v>
      </c>
      <c r="V217" s="20" t="s">
        <v>2553</v>
      </c>
      <c r="W217" s="22" t="s">
        <v>2564</v>
      </c>
      <c r="X217" s="28" t="s">
        <v>2565</v>
      </c>
      <c r="Y217" s="20" t="s">
        <v>2566</v>
      </c>
      <c r="Z217" s="20" t="s">
        <v>2567</v>
      </c>
      <c r="AA217" s="26">
        <v>5</v>
      </c>
      <c r="AB217" s="42" t="s">
        <v>59</v>
      </c>
      <c r="AC217" s="40"/>
      <c r="AD217" s="20">
        <v>1</v>
      </c>
      <c r="AE217" s="23">
        <v>21180</v>
      </c>
      <c r="AF217" s="23">
        <f t="shared" si="21"/>
        <v>21180</v>
      </c>
      <c r="AG217" s="24">
        <v>44307</v>
      </c>
      <c r="AH217" s="36">
        <v>44287</v>
      </c>
      <c r="AI217" s="25" t="str">
        <f t="shared" si="22"/>
        <v>～</v>
      </c>
      <c r="AJ217" s="37">
        <f t="shared" si="23"/>
        <v>46112</v>
      </c>
      <c r="AK217" s="20" t="s">
        <v>2579</v>
      </c>
      <c r="AL217" s="20" t="s">
        <v>2585</v>
      </c>
      <c r="AM217" s="27">
        <v>44287</v>
      </c>
      <c r="AN217" s="20"/>
      <c r="AO217" s="27">
        <v>44294</v>
      </c>
      <c r="AP217" s="22" t="s">
        <v>2569</v>
      </c>
      <c r="AQ217" s="39" t="str">
        <f t="shared" si="24"/>
        <v/>
      </c>
    </row>
    <row r="218" spans="2:43" ht="25.5" hidden="1" customHeight="1" x14ac:dyDescent="0.2">
      <c r="B218" s="20" t="s">
        <v>2551</v>
      </c>
      <c r="C218" s="21" t="s">
        <v>1711</v>
      </c>
      <c r="D218" s="20" t="s">
        <v>421</v>
      </c>
      <c r="E218" s="20" t="s">
        <v>2426</v>
      </c>
      <c r="F218" s="21" t="s">
        <v>1015</v>
      </c>
      <c r="G218" s="22" t="s">
        <v>2552</v>
      </c>
      <c r="H218" s="20" t="s">
        <v>2553</v>
      </c>
      <c r="I218" s="20" t="s">
        <v>1845</v>
      </c>
      <c r="J218" s="22" t="s">
        <v>2554</v>
      </c>
      <c r="K218" s="28" t="s">
        <v>2555</v>
      </c>
      <c r="L218" s="28" t="s">
        <v>2556</v>
      </c>
      <c r="M218" s="20" t="s">
        <v>2557</v>
      </c>
      <c r="N218" s="20" t="s">
        <v>2558</v>
      </c>
      <c r="O218" s="22" t="s">
        <v>1678</v>
      </c>
      <c r="P218" s="20" t="s">
        <v>2559</v>
      </c>
      <c r="Q218" s="22" t="s">
        <v>2560</v>
      </c>
      <c r="R218" s="28" t="s">
        <v>2561</v>
      </c>
      <c r="S218" s="20" t="s">
        <v>2562</v>
      </c>
      <c r="T218" s="20" t="s">
        <v>2563</v>
      </c>
      <c r="U218" s="22" t="s">
        <v>2552</v>
      </c>
      <c r="V218" s="20" t="s">
        <v>2553</v>
      </c>
      <c r="W218" s="22" t="s">
        <v>2564</v>
      </c>
      <c r="X218" s="28" t="s">
        <v>2565</v>
      </c>
      <c r="Y218" s="20" t="s">
        <v>2566</v>
      </c>
      <c r="Z218" s="20" t="s">
        <v>2567</v>
      </c>
      <c r="AA218" s="26">
        <v>5</v>
      </c>
      <c r="AB218" s="42" t="s">
        <v>59</v>
      </c>
      <c r="AC218" s="40"/>
      <c r="AD218" s="20">
        <v>1</v>
      </c>
      <c r="AE218" s="23">
        <v>21180</v>
      </c>
      <c r="AF218" s="23">
        <f t="shared" si="21"/>
        <v>21180</v>
      </c>
      <c r="AG218" s="24">
        <v>44307</v>
      </c>
      <c r="AH218" s="36">
        <v>44287</v>
      </c>
      <c r="AI218" s="25" t="str">
        <f t="shared" si="22"/>
        <v>～</v>
      </c>
      <c r="AJ218" s="37">
        <f t="shared" si="23"/>
        <v>46112</v>
      </c>
      <c r="AK218" s="20" t="s">
        <v>2579</v>
      </c>
      <c r="AL218" s="20" t="s">
        <v>2586</v>
      </c>
      <c r="AM218" s="27">
        <v>44287</v>
      </c>
      <c r="AN218" s="20"/>
      <c r="AO218" s="27">
        <v>44294</v>
      </c>
      <c r="AP218" s="22" t="s">
        <v>2569</v>
      </c>
      <c r="AQ218" s="39" t="str">
        <f t="shared" si="24"/>
        <v/>
      </c>
    </row>
    <row r="219" spans="2:43" ht="25.5" hidden="1" customHeight="1" x14ac:dyDescent="0.2">
      <c r="B219" s="20" t="s">
        <v>2551</v>
      </c>
      <c r="C219" s="21" t="s">
        <v>1711</v>
      </c>
      <c r="D219" s="20" t="s">
        <v>421</v>
      </c>
      <c r="E219" s="20" t="s">
        <v>2426</v>
      </c>
      <c r="F219" s="21" t="s">
        <v>1015</v>
      </c>
      <c r="G219" s="22" t="s">
        <v>2552</v>
      </c>
      <c r="H219" s="20" t="s">
        <v>2553</v>
      </c>
      <c r="I219" s="20" t="s">
        <v>1845</v>
      </c>
      <c r="J219" s="22" t="s">
        <v>2554</v>
      </c>
      <c r="K219" s="28" t="s">
        <v>2555</v>
      </c>
      <c r="L219" s="28" t="s">
        <v>2556</v>
      </c>
      <c r="M219" s="20" t="s">
        <v>2557</v>
      </c>
      <c r="N219" s="20" t="s">
        <v>2558</v>
      </c>
      <c r="O219" s="22" t="s">
        <v>1678</v>
      </c>
      <c r="P219" s="20" t="s">
        <v>2559</v>
      </c>
      <c r="Q219" s="22" t="s">
        <v>2560</v>
      </c>
      <c r="R219" s="28" t="s">
        <v>2561</v>
      </c>
      <c r="S219" s="20" t="s">
        <v>2562</v>
      </c>
      <c r="T219" s="20" t="s">
        <v>2563</v>
      </c>
      <c r="U219" s="22" t="s">
        <v>2552</v>
      </c>
      <c r="V219" s="20" t="s">
        <v>2553</v>
      </c>
      <c r="W219" s="22" t="s">
        <v>2564</v>
      </c>
      <c r="X219" s="28" t="s">
        <v>2565</v>
      </c>
      <c r="Y219" s="20" t="s">
        <v>2566</v>
      </c>
      <c r="Z219" s="20" t="s">
        <v>2567</v>
      </c>
      <c r="AA219" s="26">
        <v>5</v>
      </c>
      <c r="AB219" s="42" t="s">
        <v>59</v>
      </c>
      <c r="AC219" s="40"/>
      <c r="AD219" s="20">
        <v>1</v>
      </c>
      <c r="AE219" s="23">
        <v>23100</v>
      </c>
      <c r="AF219" s="23">
        <f t="shared" si="21"/>
        <v>23100</v>
      </c>
      <c r="AG219" s="24">
        <v>44307</v>
      </c>
      <c r="AH219" s="36">
        <v>44287</v>
      </c>
      <c r="AI219" s="25" t="str">
        <f t="shared" si="22"/>
        <v>～</v>
      </c>
      <c r="AJ219" s="37">
        <f t="shared" si="23"/>
        <v>46112</v>
      </c>
      <c r="AK219" s="20" t="s">
        <v>1728</v>
      </c>
      <c r="AL219" s="20" t="s">
        <v>2587</v>
      </c>
      <c r="AM219" s="27">
        <v>44287</v>
      </c>
      <c r="AN219" s="20"/>
      <c r="AO219" s="27">
        <v>44294</v>
      </c>
      <c r="AP219" s="22" t="s">
        <v>2569</v>
      </c>
      <c r="AQ219" s="39" t="str">
        <f t="shared" si="24"/>
        <v/>
      </c>
    </row>
    <row r="220" spans="2:43" ht="25.5" hidden="1" customHeight="1" x14ac:dyDescent="0.2">
      <c r="B220" s="20" t="s">
        <v>2551</v>
      </c>
      <c r="C220" s="21" t="s">
        <v>1711</v>
      </c>
      <c r="D220" s="20" t="s">
        <v>421</v>
      </c>
      <c r="E220" s="20" t="s">
        <v>2426</v>
      </c>
      <c r="F220" s="21" t="s">
        <v>1015</v>
      </c>
      <c r="G220" s="22" t="s">
        <v>2552</v>
      </c>
      <c r="H220" s="20" t="s">
        <v>2553</v>
      </c>
      <c r="I220" s="20" t="s">
        <v>1845</v>
      </c>
      <c r="J220" s="22" t="s">
        <v>2554</v>
      </c>
      <c r="K220" s="28" t="s">
        <v>2555</v>
      </c>
      <c r="L220" s="28" t="s">
        <v>2556</v>
      </c>
      <c r="M220" s="20" t="s">
        <v>2557</v>
      </c>
      <c r="N220" s="20" t="s">
        <v>2558</v>
      </c>
      <c r="O220" s="22" t="s">
        <v>1678</v>
      </c>
      <c r="P220" s="20" t="s">
        <v>2559</v>
      </c>
      <c r="Q220" s="22" t="s">
        <v>2560</v>
      </c>
      <c r="R220" s="28" t="s">
        <v>2561</v>
      </c>
      <c r="S220" s="20" t="s">
        <v>2562</v>
      </c>
      <c r="T220" s="20" t="s">
        <v>2563</v>
      </c>
      <c r="U220" s="22" t="s">
        <v>2552</v>
      </c>
      <c r="V220" s="20" t="s">
        <v>2553</v>
      </c>
      <c r="W220" s="22" t="s">
        <v>2564</v>
      </c>
      <c r="X220" s="28" t="s">
        <v>2565</v>
      </c>
      <c r="Y220" s="20" t="s">
        <v>2566</v>
      </c>
      <c r="Z220" s="20" t="s">
        <v>2567</v>
      </c>
      <c r="AA220" s="26">
        <v>5</v>
      </c>
      <c r="AB220" s="42" t="s">
        <v>59</v>
      </c>
      <c r="AC220" s="40"/>
      <c r="AD220" s="20">
        <v>1</v>
      </c>
      <c r="AE220" s="23">
        <v>23100</v>
      </c>
      <c r="AF220" s="23">
        <f t="shared" si="21"/>
        <v>23100</v>
      </c>
      <c r="AG220" s="24">
        <v>44307</v>
      </c>
      <c r="AH220" s="36">
        <v>44287</v>
      </c>
      <c r="AI220" s="25" t="str">
        <f t="shared" si="22"/>
        <v>～</v>
      </c>
      <c r="AJ220" s="37">
        <f t="shared" si="23"/>
        <v>46112</v>
      </c>
      <c r="AK220" s="20" t="s">
        <v>1730</v>
      </c>
      <c r="AL220" s="20" t="s">
        <v>2588</v>
      </c>
      <c r="AM220" s="27">
        <v>44287</v>
      </c>
      <c r="AN220" s="20"/>
      <c r="AO220" s="27">
        <v>44294</v>
      </c>
      <c r="AP220" s="22" t="s">
        <v>2569</v>
      </c>
      <c r="AQ220" s="39" t="str">
        <f t="shared" si="24"/>
        <v/>
      </c>
    </row>
    <row r="221" spans="2:43" ht="25.5" hidden="1" customHeight="1" x14ac:dyDescent="0.2">
      <c r="B221" s="20" t="s">
        <v>2551</v>
      </c>
      <c r="C221" s="21" t="s">
        <v>1711</v>
      </c>
      <c r="D221" s="20" t="s">
        <v>421</v>
      </c>
      <c r="E221" s="20" t="s">
        <v>2426</v>
      </c>
      <c r="F221" s="21" t="s">
        <v>1015</v>
      </c>
      <c r="G221" s="22" t="s">
        <v>2552</v>
      </c>
      <c r="H221" s="20" t="s">
        <v>2553</v>
      </c>
      <c r="I221" s="20" t="s">
        <v>1845</v>
      </c>
      <c r="J221" s="22" t="s">
        <v>2554</v>
      </c>
      <c r="K221" s="28" t="s">
        <v>2555</v>
      </c>
      <c r="L221" s="28" t="s">
        <v>2556</v>
      </c>
      <c r="M221" s="20" t="s">
        <v>2557</v>
      </c>
      <c r="N221" s="20" t="s">
        <v>2558</v>
      </c>
      <c r="O221" s="22" t="s">
        <v>1678</v>
      </c>
      <c r="P221" s="20" t="s">
        <v>2559</v>
      </c>
      <c r="Q221" s="22" t="s">
        <v>2560</v>
      </c>
      <c r="R221" s="28" t="s">
        <v>2561</v>
      </c>
      <c r="S221" s="20" t="s">
        <v>2562</v>
      </c>
      <c r="T221" s="20" t="s">
        <v>2563</v>
      </c>
      <c r="U221" s="22" t="s">
        <v>2552</v>
      </c>
      <c r="V221" s="20" t="s">
        <v>2553</v>
      </c>
      <c r="W221" s="22" t="s">
        <v>2564</v>
      </c>
      <c r="X221" s="28" t="s">
        <v>2565</v>
      </c>
      <c r="Y221" s="20" t="s">
        <v>2566</v>
      </c>
      <c r="Z221" s="20" t="s">
        <v>2567</v>
      </c>
      <c r="AA221" s="26">
        <v>5</v>
      </c>
      <c r="AB221" s="42" t="s">
        <v>59</v>
      </c>
      <c r="AC221" s="40"/>
      <c r="AD221" s="20">
        <v>1</v>
      </c>
      <c r="AE221" s="23">
        <v>23100</v>
      </c>
      <c r="AF221" s="23">
        <f t="shared" si="21"/>
        <v>23100</v>
      </c>
      <c r="AG221" s="24">
        <v>44307</v>
      </c>
      <c r="AH221" s="36">
        <v>44287</v>
      </c>
      <c r="AI221" s="25" t="str">
        <f t="shared" si="22"/>
        <v>～</v>
      </c>
      <c r="AJ221" s="37">
        <f t="shared" si="23"/>
        <v>46112</v>
      </c>
      <c r="AK221" s="20" t="s">
        <v>1730</v>
      </c>
      <c r="AL221" s="20" t="s">
        <v>2589</v>
      </c>
      <c r="AM221" s="27">
        <v>44287</v>
      </c>
      <c r="AN221" s="20"/>
      <c r="AO221" s="27">
        <v>44294</v>
      </c>
      <c r="AP221" s="22" t="s">
        <v>2569</v>
      </c>
      <c r="AQ221" s="39" t="str">
        <f t="shared" si="24"/>
        <v/>
      </c>
    </row>
    <row r="222" spans="2:43" ht="25.5" hidden="1" customHeight="1" x14ac:dyDescent="0.2">
      <c r="B222" s="20" t="s">
        <v>2551</v>
      </c>
      <c r="C222" s="21" t="s">
        <v>1711</v>
      </c>
      <c r="D222" s="20" t="s">
        <v>421</v>
      </c>
      <c r="E222" s="20" t="s">
        <v>2426</v>
      </c>
      <c r="F222" s="21" t="s">
        <v>1015</v>
      </c>
      <c r="G222" s="22" t="s">
        <v>2552</v>
      </c>
      <c r="H222" s="20" t="s">
        <v>2553</v>
      </c>
      <c r="I222" s="20" t="s">
        <v>1845</v>
      </c>
      <c r="J222" s="22" t="s">
        <v>2554</v>
      </c>
      <c r="K222" s="28" t="s">
        <v>2555</v>
      </c>
      <c r="L222" s="28" t="s">
        <v>2556</v>
      </c>
      <c r="M222" s="20" t="s">
        <v>2557</v>
      </c>
      <c r="N222" s="20" t="s">
        <v>2558</v>
      </c>
      <c r="O222" s="22" t="s">
        <v>1678</v>
      </c>
      <c r="P222" s="20" t="s">
        <v>2559</v>
      </c>
      <c r="Q222" s="22" t="s">
        <v>2560</v>
      </c>
      <c r="R222" s="28" t="s">
        <v>2561</v>
      </c>
      <c r="S222" s="20" t="s">
        <v>2562</v>
      </c>
      <c r="T222" s="20" t="s">
        <v>2563</v>
      </c>
      <c r="U222" s="22" t="s">
        <v>2552</v>
      </c>
      <c r="V222" s="20" t="s">
        <v>2553</v>
      </c>
      <c r="W222" s="22" t="s">
        <v>2564</v>
      </c>
      <c r="X222" s="28" t="s">
        <v>2565</v>
      </c>
      <c r="Y222" s="20" t="s">
        <v>2566</v>
      </c>
      <c r="Z222" s="20" t="s">
        <v>2567</v>
      </c>
      <c r="AA222" s="26">
        <v>5</v>
      </c>
      <c r="AB222" s="42" t="s">
        <v>59</v>
      </c>
      <c r="AC222" s="40"/>
      <c r="AD222" s="20">
        <v>1</v>
      </c>
      <c r="AE222" s="23">
        <v>23100</v>
      </c>
      <c r="AF222" s="23">
        <f t="shared" si="21"/>
        <v>23100</v>
      </c>
      <c r="AG222" s="24">
        <v>44307</v>
      </c>
      <c r="AH222" s="36">
        <v>44287</v>
      </c>
      <c r="AI222" s="25" t="str">
        <f t="shared" si="22"/>
        <v>～</v>
      </c>
      <c r="AJ222" s="37">
        <f t="shared" si="23"/>
        <v>46112</v>
      </c>
      <c r="AK222" s="20" t="s">
        <v>1730</v>
      </c>
      <c r="AL222" s="20" t="s">
        <v>2590</v>
      </c>
      <c r="AM222" s="27">
        <v>44287</v>
      </c>
      <c r="AN222" s="20"/>
      <c r="AO222" s="27">
        <v>44294</v>
      </c>
      <c r="AP222" s="22" t="s">
        <v>2569</v>
      </c>
      <c r="AQ222" s="39" t="str">
        <f t="shared" si="24"/>
        <v/>
      </c>
    </row>
    <row r="223" spans="2:43" ht="25.5" hidden="1" customHeight="1" x14ac:dyDescent="0.2">
      <c r="B223" s="20" t="s">
        <v>2551</v>
      </c>
      <c r="C223" s="21" t="s">
        <v>1711</v>
      </c>
      <c r="D223" s="20" t="s">
        <v>421</v>
      </c>
      <c r="E223" s="20" t="s">
        <v>2426</v>
      </c>
      <c r="F223" s="21" t="s">
        <v>1015</v>
      </c>
      <c r="G223" s="22" t="s">
        <v>2552</v>
      </c>
      <c r="H223" s="20" t="s">
        <v>2553</v>
      </c>
      <c r="I223" s="20" t="s">
        <v>1845</v>
      </c>
      <c r="J223" s="22" t="s">
        <v>2554</v>
      </c>
      <c r="K223" s="28" t="s">
        <v>2555</v>
      </c>
      <c r="L223" s="28" t="s">
        <v>2556</v>
      </c>
      <c r="M223" s="20" t="s">
        <v>2557</v>
      </c>
      <c r="N223" s="20" t="s">
        <v>2558</v>
      </c>
      <c r="O223" s="22" t="s">
        <v>1678</v>
      </c>
      <c r="P223" s="20" t="s">
        <v>2559</v>
      </c>
      <c r="Q223" s="22" t="s">
        <v>2560</v>
      </c>
      <c r="R223" s="28" t="s">
        <v>2561</v>
      </c>
      <c r="S223" s="20" t="s">
        <v>2562</v>
      </c>
      <c r="T223" s="20" t="s">
        <v>2563</v>
      </c>
      <c r="U223" s="22" t="s">
        <v>2552</v>
      </c>
      <c r="V223" s="20" t="s">
        <v>2553</v>
      </c>
      <c r="W223" s="22" t="s">
        <v>2564</v>
      </c>
      <c r="X223" s="28" t="s">
        <v>2565</v>
      </c>
      <c r="Y223" s="20" t="s">
        <v>2566</v>
      </c>
      <c r="Z223" s="20" t="s">
        <v>2567</v>
      </c>
      <c r="AA223" s="26">
        <v>5</v>
      </c>
      <c r="AB223" s="42" t="s">
        <v>59</v>
      </c>
      <c r="AC223" s="40"/>
      <c r="AD223" s="20">
        <v>1</v>
      </c>
      <c r="AE223" s="23">
        <v>23100</v>
      </c>
      <c r="AF223" s="23">
        <f t="shared" si="21"/>
        <v>23100</v>
      </c>
      <c r="AG223" s="24">
        <v>44307</v>
      </c>
      <c r="AH223" s="36">
        <v>44287</v>
      </c>
      <c r="AI223" s="25" t="str">
        <f t="shared" si="22"/>
        <v>～</v>
      </c>
      <c r="AJ223" s="37">
        <f t="shared" si="23"/>
        <v>46112</v>
      </c>
      <c r="AK223" s="20" t="s">
        <v>1730</v>
      </c>
      <c r="AL223" s="20" t="s">
        <v>2591</v>
      </c>
      <c r="AM223" s="27">
        <v>44287</v>
      </c>
      <c r="AN223" s="20"/>
      <c r="AO223" s="27">
        <v>44294</v>
      </c>
      <c r="AP223" s="22" t="s">
        <v>2569</v>
      </c>
      <c r="AQ223" s="39" t="str">
        <f t="shared" si="24"/>
        <v/>
      </c>
    </row>
    <row r="224" spans="2:43" ht="25.5" hidden="1" customHeight="1" x14ac:dyDescent="0.2">
      <c r="B224" s="20" t="s">
        <v>2551</v>
      </c>
      <c r="C224" s="21" t="s">
        <v>1711</v>
      </c>
      <c r="D224" s="20" t="s">
        <v>421</v>
      </c>
      <c r="E224" s="20" t="s">
        <v>2426</v>
      </c>
      <c r="F224" s="21" t="s">
        <v>1015</v>
      </c>
      <c r="G224" s="22" t="s">
        <v>2552</v>
      </c>
      <c r="H224" s="20" t="s">
        <v>2553</v>
      </c>
      <c r="I224" s="20" t="s">
        <v>1845</v>
      </c>
      <c r="J224" s="22" t="s">
        <v>2554</v>
      </c>
      <c r="K224" s="28" t="s">
        <v>2555</v>
      </c>
      <c r="L224" s="28" t="s">
        <v>2556</v>
      </c>
      <c r="M224" s="20" t="s">
        <v>2557</v>
      </c>
      <c r="N224" s="20" t="s">
        <v>2558</v>
      </c>
      <c r="O224" s="22" t="s">
        <v>1678</v>
      </c>
      <c r="P224" s="20" t="s">
        <v>2559</v>
      </c>
      <c r="Q224" s="22" t="s">
        <v>2560</v>
      </c>
      <c r="R224" s="28" t="s">
        <v>2561</v>
      </c>
      <c r="S224" s="20" t="s">
        <v>2562</v>
      </c>
      <c r="T224" s="20" t="s">
        <v>2563</v>
      </c>
      <c r="U224" s="22" t="s">
        <v>2552</v>
      </c>
      <c r="V224" s="20" t="s">
        <v>2553</v>
      </c>
      <c r="W224" s="22" t="s">
        <v>2564</v>
      </c>
      <c r="X224" s="28" t="s">
        <v>2565</v>
      </c>
      <c r="Y224" s="20" t="s">
        <v>2566</v>
      </c>
      <c r="Z224" s="20" t="s">
        <v>2567</v>
      </c>
      <c r="AA224" s="26">
        <v>5</v>
      </c>
      <c r="AB224" s="42" t="s">
        <v>59</v>
      </c>
      <c r="AC224" s="40"/>
      <c r="AD224" s="20">
        <v>1</v>
      </c>
      <c r="AE224" s="23">
        <v>23100</v>
      </c>
      <c r="AF224" s="23">
        <f t="shared" si="21"/>
        <v>23100</v>
      </c>
      <c r="AG224" s="24">
        <v>44307</v>
      </c>
      <c r="AH224" s="36">
        <v>44287</v>
      </c>
      <c r="AI224" s="25" t="str">
        <f t="shared" si="22"/>
        <v>～</v>
      </c>
      <c r="AJ224" s="37">
        <f t="shared" si="23"/>
        <v>46112</v>
      </c>
      <c r="AK224" s="20" t="s">
        <v>1730</v>
      </c>
      <c r="AL224" s="20" t="s">
        <v>2592</v>
      </c>
      <c r="AM224" s="27">
        <v>44287</v>
      </c>
      <c r="AN224" s="20"/>
      <c r="AO224" s="27">
        <v>44294</v>
      </c>
      <c r="AP224" s="22" t="s">
        <v>2569</v>
      </c>
      <c r="AQ224" s="39" t="str">
        <f t="shared" si="24"/>
        <v/>
      </c>
    </row>
    <row r="225" spans="2:43" ht="25.5" hidden="1" customHeight="1" x14ac:dyDescent="0.2">
      <c r="B225" s="20" t="s">
        <v>2551</v>
      </c>
      <c r="C225" s="21" t="s">
        <v>1711</v>
      </c>
      <c r="D225" s="20" t="s">
        <v>421</v>
      </c>
      <c r="E225" s="20" t="s">
        <v>2426</v>
      </c>
      <c r="F225" s="21" t="s">
        <v>1015</v>
      </c>
      <c r="G225" s="22" t="s">
        <v>2552</v>
      </c>
      <c r="H225" s="20" t="s">
        <v>2553</v>
      </c>
      <c r="I225" s="20" t="s">
        <v>1845</v>
      </c>
      <c r="J225" s="22" t="s">
        <v>2554</v>
      </c>
      <c r="K225" s="28" t="s">
        <v>2555</v>
      </c>
      <c r="L225" s="28" t="s">
        <v>2556</v>
      </c>
      <c r="M225" s="20" t="s">
        <v>2557</v>
      </c>
      <c r="N225" s="20" t="s">
        <v>2558</v>
      </c>
      <c r="O225" s="22" t="s">
        <v>1678</v>
      </c>
      <c r="P225" s="20" t="s">
        <v>2559</v>
      </c>
      <c r="Q225" s="22" t="s">
        <v>2560</v>
      </c>
      <c r="R225" s="28" t="s">
        <v>2561</v>
      </c>
      <c r="S225" s="20" t="s">
        <v>2562</v>
      </c>
      <c r="T225" s="20" t="s">
        <v>2563</v>
      </c>
      <c r="U225" s="22" t="s">
        <v>2552</v>
      </c>
      <c r="V225" s="20" t="s">
        <v>2553</v>
      </c>
      <c r="W225" s="22" t="s">
        <v>2564</v>
      </c>
      <c r="X225" s="28" t="s">
        <v>2565</v>
      </c>
      <c r="Y225" s="20" t="s">
        <v>2566</v>
      </c>
      <c r="Z225" s="20" t="s">
        <v>2567</v>
      </c>
      <c r="AA225" s="26">
        <v>5</v>
      </c>
      <c r="AB225" s="42" t="s">
        <v>59</v>
      </c>
      <c r="AC225" s="40"/>
      <c r="AD225" s="20">
        <v>1</v>
      </c>
      <c r="AE225" s="23">
        <v>23100</v>
      </c>
      <c r="AF225" s="23">
        <f t="shared" si="21"/>
        <v>23100</v>
      </c>
      <c r="AG225" s="24">
        <v>44307</v>
      </c>
      <c r="AH225" s="36">
        <v>44287</v>
      </c>
      <c r="AI225" s="25" t="str">
        <f t="shared" si="22"/>
        <v>～</v>
      </c>
      <c r="AJ225" s="37">
        <f t="shared" si="23"/>
        <v>46112</v>
      </c>
      <c r="AK225" s="20" t="s">
        <v>1730</v>
      </c>
      <c r="AL225" s="20" t="s">
        <v>2593</v>
      </c>
      <c r="AM225" s="27">
        <v>44287</v>
      </c>
      <c r="AN225" s="20"/>
      <c r="AO225" s="27">
        <v>44294</v>
      </c>
      <c r="AP225" s="22" t="s">
        <v>2569</v>
      </c>
      <c r="AQ225" s="39" t="str">
        <f t="shared" si="24"/>
        <v/>
      </c>
    </row>
    <row r="226" spans="2:43" ht="25.5" hidden="1" customHeight="1" x14ac:dyDescent="0.2">
      <c r="B226" s="20" t="s">
        <v>2551</v>
      </c>
      <c r="C226" s="21" t="s">
        <v>1711</v>
      </c>
      <c r="D226" s="20" t="s">
        <v>421</v>
      </c>
      <c r="E226" s="20" t="s">
        <v>2426</v>
      </c>
      <c r="F226" s="21" t="s">
        <v>1015</v>
      </c>
      <c r="G226" s="22" t="s">
        <v>2552</v>
      </c>
      <c r="H226" s="20" t="s">
        <v>2553</v>
      </c>
      <c r="I226" s="20" t="s">
        <v>1845</v>
      </c>
      <c r="J226" s="22" t="s">
        <v>2554</v>
      </c>
      <c r="K226" s="28" t="s">
        <v>2555</v>
      </c>
      <c r="L226" s="28" t="s">
        <v>2556</v>
      </c>
      <c r="M226" s="20" t="s">
        <v>2557</v>
      </c>
      <c r="N226" s="20" t="s">
        <v>2558</v>
      </c>
      <c r="O226" s="22" t="s">
        <v>1678</v>
      </c>
      <c r="P226" s="20" t="s">
        <v>2559</v>
      </c>
      <c r="Q226" s="22" t="s">
        <v>2560</v>
      </c>
      <c r="R226" s="28" t="s">
        <v>2561</v>
      </c>
      <c r="S226" s="20" t="s">
        <v>2562</v>
      </c>
      <c r="T226" s="20" t="s">
        <v>2563</v>
      </c>
      <c r="U226" s="22" t="s">
        <v>2552</v>
      </c>
      <c r="V226" s="20" t="s">
        <v>2553</v>
      </c>
      <c r="W226" s="22" t="s">
        <v>2564</v>
      </c>
      <c r="X226" s="28" t="s">
        <v>2565</v>
      </c>
      <c r="Y226" s="20" t="s">
        <v>2566</v>
      </c>
      <c r="Z226" s="20" t="s">
        <v>2567</v>
      </c>
      <c r="AA226" s="26">
        <v>5</v>
      </c>
      <c r="AB226" s="42" t="s">
        <v>59</v>
      </c>
      <c r="AC226" s="40"/>
      <c r="AD226" s="20">
        <v>1</v>
      </c>
      <c r="AE226" s="23">
        <v>23100</v>
      </c>
      <c r="AF226" s="23">
        <f t="shared" si="21"/>
        <v>23100</v>
      </c>
      <c r="AG226" s="24">
        <v>44307</v>
      </c>
      <c r="AH226" s="36">
        <v>44287</v>
      </c>
      <c r="AI226" s="25" t="str">
        <f t="shared" si="22"/>
        <v>～</v>
      </c>
      <c r="AJ226" s="37">
        <f t="shared" si="23"/>
        <v>46112</v>
      </c>
      <c r="AK226" s="20" t="s">
        <v>1730</v>
      </c>
      <c r="AL226" s="20" t="s">
        <v>2594</v>
      </c>
      <c r="AM226" s="27">
        <v>44287</v>
      </c>
      <c r="AN226" s="20"/>
      <c r="AO226" s="27">
        <v>44294</v>
      </c>
      <c r="AP226" s="22" t="s">
        <v>2569</v>
      </c>
      <c r="AQ226" s="39" t="str">
        <f t="shared" si="24"/>
        <v/>
      </c>
    </row>
    <row r="227" spans="2:43" ht="25.5" hidden="1" customHeight="1" x14ac:dyDescent="0.2">
      <c r="B227" s="20" t="s">
        <v>2551</v>
      </c>
      <c r="C227" s="21" t="s">
        <v>1711</v>
      </c>
      <c r="D227" s="20" t="s">
        <v>421</v>
      </c>
      <c r="E227" s="20" t="s">
        <v>2426</v>
      </c>
      <c r="F227" s="21" t="s">
        <v>1015</v>
      </c>
      <c r="G227" s="22" t="s">
        <v>2552</v>
      </c>
      <c r="H227" s="20" t="s">
        <v>2553</v>
      </c>
      <c r="I227" s="20" t="s">
        <v>1845</v>
      </c>
      <c r="J227" s="22" t="s">
        <v>2554</v>
      </c>
      <c r="K227" s="28" t="s">
        <v>2555</v>
      </c>
      <c r="L227" s="28" t="s">
        <v>2556</v>
      </c>
      <c r="M227" s="20" t="s">
        <v>2557</v>
      </c>
      <c r="N227" s="20" t="s">
        <v>2558</v>
      </c>
      <c r="O227" s="22" t="s">
        <v>1678</v>
      </c>
      <c r="P227" s="20" t="s">
        <v>2559</v>
      </c>
      <c r="Q227" s="22" t="s">
        <v>2560</v>
      </c>
      <c r="R227" s="28" t="s">
        <v>2561</v>
      </c>
      <c r="S227" s="20" t="s">
        <v>2562</v>
      </c>
      <c r="T227" s="20" t="s">
        <v>2563</v>
      </c>
      <c r="U227" s="22" t="s">
        <v>2552</v>
      </c>
      <c r="V227" s="20" t="s">
        <v>2553</v>
      </c>
      <c r="W227" s="22" t="s">
        <v>2564</v>
      </c>
      <c r="X227" s="28" t="s">
        <v>2565</v>
      </c>
      <c r="Y227" s="20" t="s">
        <v>2566</v>
      </c>
      <c r="Z227" s="20" t="s">
        <v>2567</v>
      </c>
      <c r="AA227" s="26">
        <v>5</v>
      </c>
      <c r="AB227" s="42" t="s">
        <v>59</v>
      </c>
      <c r="AC227" s="40"/>
      <c r="AD227" s="20">
        <v>1</v>
      </c>
      <c r="AE227" s="23">
        <v>23100</v>
      </c>
      <c r="AF227" s="23">
        <f t="shared" si="21"/>
        <v>23100</v>
      </c>
      <c r="AG227" s="24">
        <v>44307</v>
      </c>
      <c r="AH227" s="36">
        <v>44287</v>
      </c>
      <c r="AI227" s="25" t="str">
        <f t="shared" si="22"/>
        <v>～</v>
      </c>
      <c r="AJ227" s="37">
        <f t="shared" si="23"/>
        <v>46112</v>
      </c>
      <c r="AK227" s="20" t="s">
        <v>1730</v>
      </c>
      <c r="AL227" s="20" t="s">
        <v>2595</v>
      </c>
      <c r="AM227" s="27">
        <v>44287</v>
      </c>
      <c r="AN227" s="20"/>
      <c r="AO227" s="27">
        <v>44294</v>
      </c>
      <c r="AP227" s="22" t="s">
        <v>2569</v>
      </c>
      <c r="AQ227" s="39" t="str">
        <f t="shared" si="24"/>
        <v/>
      </c>
    </row>
    <row r="228" spans="2:43" ht="25.5" hidden="1" customHeight="1" x14ac:dyDescent="0.2">
      <c r="B228" s="20" t="s">
        <v>2551</v>
      </c>
      <c r="C228" s="21" t="s">
        <v>1711</v>
      </c>
      <c r="D228" s="20" t="s">
        <v>421</v>
      </c>
      <c r="E228" s="20" t="s">
        <v>2426</v>
      </c>
      <c r="F228" s="21" t="s">
        <v>1015</v>
      </c>
      <c r="G228" s="22" t="s">
        <v>2552</v>
      </c>
      <c r="H228" s="20" t="s">
        <v>2553</v>
      </c>
      <c r="I228" s="20" t="s">
        <v>1845</v>
      </c>
      <c r="J228" s="22" t="s">
        <v>2554</v>
      </c>
      <c r="K228" s="28" t="s">
        <v>2555</v>
      </c>
      <c r="L228" s="28" t="s">
        <v>2556</v>
      </c>
      <c r="M228" s="20" t="s">
        <v>2557</v>
      </c>
      <c r="N228" s="20" t="s">
        <v>2558</v>
      </c>
      <c r="O228" s="22" t="s">
        <v>1678</v>
      </c>
      <c r="P228" s="20" t="s">
        <v>2559</v>
      </c>
      <c r="Q228" s="22" t="s">
        <v>2560</v>
      </c>
      <c r="R228" s="28" t="s">
        <v>2561</v>
      </c>
      <c r="S228" s="20" t="s">
        <v>2562</v>
      </c>
      <c r="T228" s="20" t="s">
        <v>2563</v>
      </c>
      <c r="U228" s="22" t="s">
        <v>2552</v>
      </c>
      <c r="V228" s="20" t="s">
        <v>2553</v>
      </c>
      <c r="W228" s="22" t="s">
        <v>2564</v>
      </c>
      <c r="X228" s="28" t="s">
        <v>2565</v>
      </c>
      <c r="Y228" s="20" t="s">
        <v>2566</v>
      </c>
      <c r="Z228" s="20" t="s">
        <v>2567</v>
      </c>
      <c r="AA228" s="26">
        <v>5</v>
      </c>
      <c r="AB228" s="42" t="s">
        <v>59</v>
      </c>
      <c r="AC228" s="40"/>
      <c r="AD228" s="20">
        <v>1</v>
      </c>
      <c r="AE228" s="23">
        <v>23100</v>
      </c>
      <c r="AF228" s="23">
        <f t="shared" si="21"/>
        <v>23100</v>
      </c>
      <c r="AG228" s="24">
        <v>44307</v>
      </c>
      <c r="AH228" s="36">
        <v>44287</v>
      </c>
      <c r="AI228" s="25" t="str">
        <f t="shared" si="22"/>
        <v>～</v>
      </c>
      <c r="AJ228" s="37">
        <f t="shared" si="23"/>
        <v>46112</v>
      </c>
      <c r="AK228" s="20" t="s">
        <v>1730</v>
      </c>
      <c r="AL228" s="20" t="s">
        <v>2596</v>
      </c>
      <c r="AM228" s="27">
        <v>44287</v>
      </c>
      <c r="AN228" s="20"/>
      <c r="AO228" s="27">
        <v>44294</v>
      </c>
      <c r="AP228" s="22" t="s">
        <v>2569</v>
      </c>
      <c r="AQ228" s="39" t="str">
        <f t="shared" si="24"/>
        <v/>
      </c>
    </row>
    <row r="229" spans="2:43" ht="25.5" hidden="1" customHeight="1" x14ac:dyDescent="0.2">
      <c r="B229" s="20" t="s">
        <v>2551</v>
      </c>
      <c r="C229" s="21" t="s">
        <v>1711</v>
      </c>
      <c r="D229" s="20" t="s">
        <v>421</v>
      </c>
      <c r="E229" s="20" t="s">
        <v>2426</v>
      </c>
      <c r="F229" s="21" t="s">
        <v>1015</v>
      </c>
      <c r="G229" s="22" t="s">
        <v>2552</v>
      </c>
      <c r="H229" s="20" t="s">
        <v>2553</v>
      </c>
      <c r="I229" s="20" t="s">
        <v>1845</v>
      </c>
      <c r="J229" s="22" t="s">
        <v>2554</v>
      </c>
      <c r="K229" s="28" t="s">
        <v>2555</v>
      </c>
      <c r="L229" s="28" t="s">
        <v>2556</v>
      </c>
      <c r="M229" s="20" t="s">
        <v>2557</v>
      </c>
      <c r="N229" s="20" t="s">
        <v>2558</v>
      </c>
      <c r="O229" s="22" t="s">
        <v>1678</v>
      </c>
      <c r="P229" s="20" t="s">
        <v>2559</v>
      </c>
      <c r="Q229" s="22" t="s">
        <v>2560</v>
      </c>
      <c r="R229" s="28" t="s">
        <v>2561</v>
      </c>
      <c r="S229" s="20" t="s">
        <v>2562</v>
      </c>
      <c r="T229" s="20" t="s">
        <v>2563</v>
      </c>
      <c r="U229" s="22" t="s">
        <v>2552</v>
      </c>
      <c r="V229" s="20" t="s">
        <v>2553</v>
      </c>
      <c r="W229" s="22" t="s">
        <v>2564</v>
      </c>
      <c r="X229" s="28" t="s">
        <v>2565</v>
      </c>
      <c r="Y229" s="20" t="s">
        <v>2566</v>
      </c>
      <c r="Z229" s="20" t="s">
        <v>2567</v>
      </c>
      <c r="AA229" s="26">
        <v>5</v>
      </c>
      <c r="AB229" s="42" t="s">
        <v>59</v>
      </c>
      <c r="AC229" s="40"/>
      <c r="AD229" s="20">
        <v>1</v>
      </c>
      <c r="AE229" s="23">
        <v>23100</v>
      </c>
      <c r="AF229" s="23">
        <f t="shared" si="21"/>
        <v>23100</v>
      </c>
      <c r="AG229" s="24">
        <v>44307</v>
      </c>
      <c r="AH229" s="36">
        <v>44287</v>
      </c>
      <c r="AI229" s="25" t="str">
        <f t="shared" si="22"/>
        <v>～</v>
      </c>
      <c r="AJ229" s="37">
        <f t="shared" si="23"/>
        <v>46112</v>
      </c>
      <c r="AK229" s="20" t="s">
        <v>1730</v>
      </c>
      <c r="AL229" s="20" t="s">
        <v>2597</v>
      </c>
      <c r="AM229" s="27">
        <v>44287</v>
      </c>
      <c r="AN229" s="20"/>
      <c r="AO229" s="27">
        <v>44294</v>
      </c>
      <c r="AP229" s="22" t="s">
        <v>2569</v>
      </c>
      <c r="AQ229" s="39" t="str">
        <f t="shared" si="24"/>
        <v/>
      </c>
    </row>
    <row r="230" spans="2:43" ht="25.5" hidden="1" customHeight="1" x14ac:dyDescent="0.2">
      <c r="B230" s="20" t="s">
        <v>2551</v>
      </c>
      <c r="C230" s="21" t="s">
        <v>1711</v>
      </c>
      <c r="D230" s="20" t="s">
        <v>421</v>
      </c>
      <c r="E230" s="20" t="s">
        <v>2426</v>
      </c>
      <c r="F230" s="21" t="s">
        <v>1015</v>
      </c>
      <c r="G230" s="22" t="s">
        <v>2552</v>
      </c>
      <c r="H230" s="20" t="s">
        <v>2553</v>
      </c>
      <c r="I230" s="20" t="s">
        <v>1845</v>
      </c>
      <c r="J230" s="22" t="s">
        <v>2554</v>
      </c>
      <c r="K230" s="28" t="s">
        <v>2555</v>
      </c>
      <c r="L230" s="28" t="s">
        <v>2556</v>
      </c>
      <c r="M230" s="20" t="s">
        <v>2557</v>
      </c>
      <c r="N230" s="20" t="s">
        <v>2558</v>
      </c>
      <c r="O230" s="22" t="s">
        <v>1678</v>
      </c>
      <c r="P230" s="20" t="s">
        <v>2559</v>
      </c>
      <c r="Q230" s="22" t="s">
        <v>2560</v>
      </c>
      <c r="R230" s="28" t="s">
        <v>2561</v>
      </c>
      <c r="S230" s="20" t="s">
        <v>2562</v>
      </c>
      <c r="T230" s="20" t="s">
        <v>2563</v>
      </c>
      <c r="U230" s="22" t="s">
        <v>2552</v>
      </c>
      <c r="V230" s="20" t="s">
        <v>2553</v>
      </c>
      <c r="W230" s="22" t="s">
        <v>2564</v>
      </c>
      <c r="X230" s="28" t="s">
        <v>2565</v>
      </c>
      <c r="Y230" s="20" t="s">
        <v>2566</v>
      </c>
      <c r="Z230" s="20" t="s">
        <v>2567</v>
      </c>
      <c r="AA230" s="26">
        <v>5</v>
      </c>
      <c r="AB230" s="42" t="s">
        <v>59</v>
      </c>
      <c r="AC230" s="40"/>
      <c r="AD230" s="20">
        <v>1</v>
      </c>
      <c r="AE230" s="23">
        <v>23100</v>
      </c>
      <c r="AF230" s="23">
        <f t="shared" si="21"/>
        <v>23100</v>
      </c>
      <c r="AG230" s="24">
        <v>44307</v>
      </c>
      <c r="AH230" s="36">
        <v>44287</v>
      </c>
      <c r="AI230" s="25" t="str">
        <f t="shared" si="22"/>
        <v>～</v>
      </c>
      <c r="AJ230" s="37">
        <f t="shared" si="23"/>
        <v>46112</v>
      </c>
      <c r="AK230" s="20" t="s">
        <v>1730</v>
      </c>
      <c r="AL230" s="20" t="s">
        <v>2598</v>
      </c>
      <c r="AM230" s="27">
        <v>44287</v>
      </c>
      <c r="AN230" s="20"/>
      <c r="AO230" s="27">
        <v>44294</v>
      </c>
      <c r="AP230" s="22" t="s">
        <v>2569</v>
      </c>
      <c r="AQ230" s="39" t="str">
        <f t="shared" si="24"/>
        <v/>
      </c>
    </row>
    <row r="231" spans="2:43" ht="25.5" hidden="1" customHeight="1" x14ac:dyDescent="0.2">
      <c r="B231" s="20" t="s">
        <v>2551</v>
      </c>
      <c r="C231" s="21" t="s">
        <v>1711</v>
      </c>
      <c r="D231" s="20" t="s">
        <v>421</v>
      </c>
      <c r="E231" s="20" t="s">
        <v>2426</v>
      </c>
      <c r="F231" s="21" t="s">
        <v>1015</v>
      </c>
      <c r="G231" s="22" t="s">
        <v>2552</v>
      </c>
      <c r="H231" s="20" t="s">
        <v>2553</v>
      </c>
      <c r="I231" s="20" t="s">
        <v>1845</v>
      </c>
      <c r="J231" s="22" t="s">
        <v>2554</v>
      </c>
      <c r="K231" s="28" t="s">
        <v>2555</v>
      </c>
      <c r="L231" s="28" t="s">
        <v>2556</v>
      </c>
      <c r="M231" s="20" t="s">
        <v>2557</v>
      </c>
      <c r="N231" s="20" t="s">
        <v>2558</v>
      </c>
      <c r="O231" s="22" t="s">
        <v>1678</v>
      </c>
      <c r="P231" s="20" t="s">
        <v>2559</v>
      </c>
      <c r="Q231" s="22" t="s">
        <v>2560</v>
      </c>
      <c r="R231" s="28" t="s">
        <v>2561</v>
      </c>
      <c r="S231" s="20" t="s">
        <v>2562</v>
      </c>
      <c r="T231" s="20" t="s">
        <v>2563</v>
      </c>
      <c r="U231" s="22" t="s">
        <v>2552</v>
      </c>
      <c r="V231" s="20" t="s">
        <v>2553</v>
      </c>
      <c r="W231" s="22" t="s">
        <v>2564</v>
      </c>
      <c r="X231" s="28" t="s">
        <v>2565</v>
      </c>
      <c r="Y231" s="20" t="s">
        <v>2566</v>
      </c>
      <c r="Z231" s="20" t="s">
        <v>2567</v>
      </c>
      <c r="AA231" s="26">
        <v>5</v>
      </c>
      <c r="AB231" s="42" t="s">
        <v>59</v>
      </c>
      <c r="AC231" s="40"/>
      <c r="AD231" s="20">
        <v>1</v>
      </c>
      <c r="AE231" s="23">
        <v>23100</v>
      </c>
      <c r="AF231" s="23">
        <f t="shared" si="21"/>
        <v>23100</v>
      </c>
      <c r="AG231" s="24">
        <v>44307</v>
      </c>
      <c r="AH231" s="36">
        <v>44287</v>
      </c>
      <c r="AI231" s="25" t="str">
        <f t="shared" si="22"/>
        <v>～</v>
      </c>
      <c r="AJ231" s="37">
        <f t="shared" si="23"/>
        <v>46112</v>
      </c>
      <c r="AK231" s="20" t="s">
        <v>1730</v>
      </c>
      <c r="AL231" s="20" t="s">
        <v>2599</v>
      </c>
      <c r="AM231" s="27">
        <v>44287</v>
      </c>
      <c r="AN231" s="20"/>
      <c r="AO231" s="27">
        <v>44294</v>
      </c>
      <c r="AP231" s="22" t="s">
        <v>2569</v>
      </c>
      <c r="AQ231" s="39" t="str">
        <f t="shared" si="24"/>
        <v/>
      </c>
    </row>
    <row r="232" spans="2:43" ht="25.5" hidden="1" customHeight="1" x14ac:dyDescent="0.2">
      <c r="B232" s="20" t="s">
        <v>2551</v>
      </c>
      <c r="C232" s="21" t="s">
        <v>1711</v>
      </c>
      <c r="D232" s="20" t="s">
        <v>421</v>
      </c>
      <c r="E232" s="20" t="s">
        <v>2426</v>
      </c>
      <c r="F232" s="21" t="s">
        <v>1015</v>
      </c>
      <c r="G232" s="22" t="s">
        <v>2552</v>
      </c>
      <c r="H232" s="20" t="s">
        <v>2553</v>
      </c>
      <c r="I232" s="20" t="s">
        <v>1845</v>
      </c>
      <c r="J232" s="22" t="s">
        <v>2554</v>
      </c>
      <c r="K232" s="28" t="s">
        <v>2555</v>
      </c>
      <c r="L232" s="28" t="s">
        <v>2556</v>
      </c>
      <c r="M232" s="20" t="s">
        <v>2557</v>
      </c>
      <c r="N232" s="20" t="s">
        <v>2558</v>
      </c>
      <c r="O232" s="22" t="s">
        <v>1678</v>
      </c>
      <c r="P232" s="20" t="s">
        <v>2559</v>
      </c>
      <c r="Q232" s="22" t="s">
        <v>2560</v>
      </c>
      <c r="R232" s="28" t="s">
        <v>2561</v>
      </c>
      <c r="S232" s="20" t="s">
        <v>2562</v>
      </c>
      <c r="T232" s="20" t="s">
        <v>2563</v>
      </c>
      <c r="U232" s="22" t="s">
        <v>2552</v>
      </c>
      <c r="V232" s="20" t="s">
        <v>2553</v>
      </c>
      <c r="W232" s="22" t="s">
        <v>2564</v>
      </c>
      <c r="X232" s="28" t="s">
        <v>2565</v>
      </c>
      <c r="Y232" s="20" t="s">
        <v>2566</v>
      </c>
      <c r="Z232" s="20" t="s">
        <v>2567</v>
      </c>
      <c r="AA232" s="26">
        <v>5</v>
      </c>
      <c r="AB232" s="42" t="s">
        <v>59</v>
      </c>
      <c r="AC232" s="40"/>
      <c r="AD232" s="20">
        <v>1</v>
      </c>
      <c r="AE232" s="23">
        <v>57000</v>
      </c>
      <c r="AF232" s="23">
        <f t="shared" si="21"/>
        <v>57000</v>
      </c>
      <c r="AG232" s="24">
        <v>44307</v>
      </c>
      <c r="AH232" s="36">
        <v>44287</v>
      </c>
      <c r="AI232" s="25" t="str">
        <f t="shared" si="22"/>
        <v>～</v>
      </c>
      <c r="AJ232" s="37">
        <f t="shared" si="23"/>
        <v>46112</v>
      </c>
      <c r="AK232" s="20" t="s">
        <v>2600</v>
      </c>
      <c r="AL232" s="20" t="s">
        <v>2601</v>
      </c>
      <c r="AM232" s="27">
        <v>44287</v>
      </c>
      <c r="AN232" s="20"/>
      <c r="AO232" s="27">
        <v>44294</v>
      </c>
      <c r="AP232" s="22" t="s">
        <v>2569</v>
      </c>
      <c r="AQ232" s="39" t="str">
        <f t="shared" si="24"/>
        <v/>
      </c>
    </row>
    <row r="233" spans="2:43" ht="25.5" hidden="1" customHeight="1" x14ac:dyDescent="0.2">
      <c r="B233" s="20" t="s">
        <v>2602</v>
      </c>
      <c r="C233" s="21" t="s">
        <v>2603</v>
      </c>
      <c r="D233" s="20" t="s">
        <v>2604</v>
      </c>
      <c r="E233" s="20" t="s">
        <v>2426</v>
      </c>
      <c r="F233" s="21" t="s">
        <v>1015</v>
      </c>
      <c r="G233" s="22" t="s">
        <v>2605</v>
      </c>
      <c r="H233" s="20" t="s">
        <v>1198</v>
      </c>
      <c r="I233" s="20" t="s">
        <v>1018</v>
      </c>
      <c r="J233" s="22" t="s">
        <v>2606</v>
      </c>
      <c r="K233" s="28" t="s">
        <v>2607</v>
      </c>
      <c r="L233" s="28" t="s">
        <v>2608</v>
      </c>
      <c r="M233" s="20" t="s">
        <v>1202</v>
      </c>
      <c r="N233" s="20"/>
      <c r="O233" s="22" t="s">
        <v>1203</v>
      </c>
      <c r="P233" s="20" t="s">
        <v>2609</v>
      </c>
      <c r="Q233" s="22" t="s">
        <v>1965</v>
      </c>
      <c r="R233" s="28" t="s">
        <v>2610</v>
      </c>
      <c r="S233" s="20" t="s">
        <v>1967</v>
      </c>
      <c r="T233" s="20"/>
      <c r="U233" s="22" t="s">
        <v>2605</v>
      </c>
      <c r="V233" s="20" t="s">
        <v>1198</v>
      </c>
      <c r="W233" s="22" t="s">
        <v>2611</v>
      </c>
      <c r="X233" s="28" t="s">
        <v>2607</v>
      </c>
      <c r="Y233" s="20" t="s">
        <v>1202</v>
      </c>
      <c r="Z233" s="20"/>
      <c r="AA233" s="26">
        <v>5</v>
      </c>
      <c r="AB233" s="42" t="s">
        <v>2612</v>
      </c>
      <c r="AC233" s="40"/>
      <c r="AD233" s="20">
        <v>1</v>
      </c>
      <c r="AE233" s="23">
        <v>23100</v>
      </c>
      <c r="AF233" s="23">
        <f t="shared" si="21"/>
        <v>23100</v>
      </c>
      <c r="AG233" s="24">
        <v>44307</v>
      </c>
      <c r="AH233" s="36">
        <v>44287</v>
      </c>
      <c r="AI233" s="25" t="str">
        <f t="shared" si="22"/>
        <v>～</v>
      </c>
      <c r="AJ233" s="37">
        <f t="shared" si="23"/>
        <v>46112</v>
      </c>
      <c r="AK233" s="20" t="s">
        <v>1728</v>
      </c>
      <c r="AL233" s="20" t="s">
        <v>2613</v>
      </c>
      <c r="AM233" s="27">
        <v>44287</v>
      </c>
      <c r="AN233" s="20"/>
      <c r="AO233" s="27">
        <v>44294</v>
      </c>
      <c r="AP233" s="22" t="s">
        <v>2614</v>
      </c>
      <c r="AQ233" s="39" t="str">
        <f t="shared" si="24"/>
        <v/>
      </c>
    </row>
    <row r="234" spans="2:43" ht="25.5" hidden="1" customHeight="1" x14ac:dyDescent="0.2">
      <c r="B234" s="20" t="s">
        <v>2602</v>
      </c>
      <c r="C234" s="21" t="s">
        <v>2603</v>
      </c>
      <c r="D234" s="20" t="s">
        <v>2604</v>
      </c>
      <c r="E234" s="20" t="s">
        <v>2426</v>
      </c>
      <c r="F234" s="21" t="s">
        <v>1015</v>
      </c>
      <c r="G234" s="22" t="s">
        <v>2605</v>
      </c>
      <c r="H234" s="20" t="s">
        <v>1198</v>
      </c>
      <c r="I234" s="20" t="s">
        <v>1018</v>
      </c>
      <c r="J234" s="22" t="s">
        <v>2606</v>
      </c>
      <c r="K234" s="28" t="s">
        <v>2607</v>
      </c>
      <c r="L234" s="28" t="s">
        <v>2608</v>
      </c>
      <c r="M234" s="20" t="s">
        <v>1202</v>
      </c>
      <c r="N234" s="20"/>
      <c r="O234" s="22" t="s">
        <v>1203</v>
      </c>
      <c r="P234" s="20" t="s">
        <v>2609</v>
      </c>
      <c r="Q234" s="22" t="s">
        <v>1965</v>
      </c>
      <c r="R234" s="28" t="s">
        <v>2610</v>
      </c>
      <c r="S234" s="20" t="s">
        <v>1967</v>
      </c>
      <c r="T234" s="20"/>
      <c r="U234" s="22" t="s">
        <v>2605</v>
      </c>
      <c r="V234" s="20" t="s">
        <v>1198</v>
      </c>
      <c r="W234" s="22" t="s">
        <v>2611</v>
      </c>
      <c r="X234" s="28" t="s">
        <v>2607</v>
      </c>
      <c r="Y234" s="20" t="s">
        <v>1202</v>
      </c>
      <c r="Z234" s="20"/>
      <c r="AA234" s="26">
        <v>5</v>
      </c>
      <c r="AB234" s="42" t="s">
        <v>2612</v>
      </c>
      <c r="AC234" s="40"/>
      <c r="AD234" s="20">
        <v>1</v>
      </c>
      <c r="AE234" s="23">
        <v>238200</v>
      </c>
      <c r="AF234" s="23">
        <f t="shared" si="21"/>
        <v>238200</v>
      </c>
      <c r="AG234" s="24">
        <v>44307</v>
      </c>
      <c r="AH234" s="36">
        <v>44287</v>
      </c>
      <c r="AI234" s="25" t="str">
        <f t="shared" si="22"/>
        <v>～</v>
      </c>
      <c r="AJ234" s="37">
        <f t="shared" si="23"/>
        <v>46112</v>
      </c>
      <c r="AK234" s="20" t="s">
        <v>2615</v>
      </c>
      <c r="AL234" s="20" t="s">
        <v>2616</v>
      </c>
      <c r="AM234" s="27">
        <v>44287</v>
      </c>
      <c r="AN234" s="20" t="s">
        <v>2440</v>
      </c>
      <c r="AO234" s="27">
        <v>44294</v>
      </c>
      <c r="AP234" s="22" t="s">
        <v>2614</v>
      </c>
      <c r="AQ234" s="39">
        <f t="shared" si="24"/>
        <v>45200</v>
      </c>
    </row>
    <row r="235" spans="2:43" ht="25.5" hidden="1" customHeight="1" x14ac:dyDescent="0.2">
      <c r="B235" s="20" t="s">
        <v>2602</v>
      </c>
      <c r="C235" s="21" t="s">
        <v>2603</v>
      </c>
      <c r="D235" s="20" t="s">
        <v>2604</v>
      </c>
      <c r="E235" s="20" t="s">
        <v>2426</v>
      </c>
      <c r="F235" s="21" t="s">
        <v>1015</v>
      </c>
      <c r="G235" s="22" t="s">
        <v>2605</v>
      </c>
      <c r="H235" s="20" t="s">
        <v>1198</v>
      </c>
      <c r="I235" s="20" t="s">
        <v>1018</v>
      </c>
      <c r="J235" s="22" t="s">
        <v>2606</v>
      </c>
      <c r="K235" s="28" t="s">
        <v>2607</v>
      </c>
      <c r="L235" s="28" t="s">
        <v>2608</v>
      </c>
      <c r="M235" s="20" t="s">
        <v>1202</v>
      </c>
      <c r="N235" s="20"/>
      <c r="O235" s="22" t="s">
        <v>1203</v>
      </c>
      <c r="P235" s="20" t="s">
        <v>2609</v>
      </c>
      <c r="Q235" s="22" t="s">
        <v>1965</v>
      </c>
      <c r="R235" s="28" t="s">
        <v>2610</v>
      </c>
      <c r="S235" s="20" t="s">
        <v>1967</v>
      </c>
      <c r="T235" s="20"/>
      <c r="U235" s="22" t="s">
        <v>2605</v>
      </c>
      <c r="V235" s="20" t="s">
        <v>1198</v>
      </c>
      <c r="W235" s="22" t="s">
        <v>2611</v>
      </c>
      <c r="X235" s="28" t="s">
        <v>2607</v>
      </c>
      <c r="Y235" s="20" t="s">
        <v>1202</v>
      </c>
      <c r="Z235" s="20"/>
      <c r="AA235" s="26">
        <v>5</v>
      </c>
      <c r="AB235" s="42" t="s">
        <v>2612</v>
      </c>
      <c r="AC235" s="40"/>
      <c r="AD235" s="20">
        <v>1</v>
      </c>
      <c r="AE235" s="23">
        <v>108000</v>
      </c>
      <c r="AF235" s="23">
        <f t="shared" si="21"/>
        <v>108000</v>
      </c>
      <c r="AG235" s="24">
        <v>44307</v>
      </c>
      <c r="AH235" s="36">
        <v>44287</v>
      </c>
      <c r="AI235" s="25" t="str">
        <f t="shared" si="22"/>
        <v>～</v>
      </c>
      <c r="AJ235" s="37">
        <f t="shared" si="23"/>
        <v>46112</v>
      </c>
      <c r="AK235" s="20" t="s">
        <v>2021</v>
      </c>
      <c r="AL235" s="20" t="s">
        <v>2617</v>
      </c>
      <c r="AM235" s="27">
        <v>44287</v>
      </c>
      <c r="AN235" s="20" t="s">
        <v>2440</v>
      </c>
      <c r="AO235" s="27">
        <v>44294</v>
      </c>
      <c r="AP235" s="22" t="s">
        <v>2614</v>
      </c>
      <c r="AQ235" s="39">
        <f t="shared" si="24"/>
        <v>45200</v>
      </c>
    </row>
    <row r="236" spans="2:43" ht="25.5" hidden="1" customHeight="1" x14ac:dyDescent="0.2">
      <c r="B236" s="20" t="s">
        <v>2618</v>
      </c>
      <c r="C236" s="21" t="s">
        <v>2619</v>
      </c>
      <c r="D236" s="20" t="s">
        <v>578</v>
      </c>
      <c r="E236" s="20" t="s">
        <v>2426</v>
      </c>
      <c r="F236" s="21" t="s">
        <v>579</v>
      </c>
      <c r="G236" s="22" t="s">
        <v>2620</v>
      </c>
      <c r="H236" s="20" t="s">
        <v>2621</v>
      </c>
      <c r="I236" s="20" t="s">
        <v>106</v>
      </c>
      <c r="J236" s="22" t="s">
        <v>2622</v>
      </c>
      <c r="K236" s="28"/>
      <c r="L236" s="28" t="s">
        <v>2623</v>
      </c>
      <c r="M236" s="20" t="s">
        <v>2624</v>
      </c>
      <c r="N236" s="20"/>
      <c r="O236" s="22" t="s">
        <v>1433</v>
      </c>
      <c r="P236" s="20" t="s">
        <v>587</v>
      </c>
      <c r="Q236" s="22" t="s">
        <v>2625</v>
      </c>
      <c r="R236" s="28"/>
      <c r="S236" s="20" t="s">
        <v>2626</v>
      </c>
      <c r="T236" s="20"/>
      <c r="U236" s="22" t="s">
        <v>2627</v>
      </c>
      <c r="V236" s="20" t="s">
        <v>2628</v>
      </c>
      <c r="W236" s="22" t="s">
        <v>2629</v>
      </c>
      <c r="X236" s="28"/>
      <c r="Y236" s="20" t="s">
        <v>2624</v>
      </c>
      <c r="Z236" s="20"/>
      <c r="AA236" s="26">
        <v>5</v>
      </c>
      <c r="AB236" s="42" t="s">
        <v>2612</v>
      </c>
      <c r="AC236" s="40"/>
      <c r="AD236" s="20">
        <v>1</v>
      </c>
      <c r="AE236" s="23">
        <v>24060</v>
      </c>
      <c r="AF236" s="23">
        <f t="shared" si="21"/>
        <v>24060</v>
      </c>
      <c r="AG236" s="24">
        <v>44337</v>
      </c>
      <c r="AH236" s="36">
        <v>44318</v>
      </c>
      <c r="AI236" s="25" t="str">
        <f t="shared" si="22"/>
        <v>～</v>
      </c>
      <c r="AJ236" s="37">
        <f t="shared" si="23"/>
        <v>46143</v>
      </c>
      <c r="AK236" s="20" t="s">
        <v>1640</v>
      </c>
      <c r="AL236" s="20" t="s">
        <v>2630</v>
      </c>
      <c r="AM236" s="27">
        <v>44318</v>
      </c>
      <c r="AN236" s="20"/>
      <c r="AO236" s="27">
        <v>44326</v>
      </c>
      <c r="AP236" s="22" t="s">
        <v>2631</v>
      </c>
      <c r="AQ236" s="39" t="str">
        <f t="shared" si="24"/>
        <v/>
      </c>
    </row>
    <row r="237" spans="2:43" ht="25.5" hidden="1" customHeight="1" x14ac:dyDescent="0.2">
      <c r="B237" s="20" t="s">
        <v>2618</v>
      </c>
      <c r="C237" s="21" t="s">
        <v>2619</v>
      </c>
      <c r="D237" s="20" t="s">
        <v>578</v>
      </c>
      <c r="E237" s="20" t="s">
        <v>2426</v>
      </c>
      <c r="F237" s="21" t="s">
        <v>579</v>
      </c>
      <c r="G237" s="22" t="s">
        <v>2620</v>
      </c>
      <c r="H237" s="20" t="s">
        <v>2621</v>
      </c>
      <c r="I237" s="20" t="s">
        <v>106</v>
      </c>
      <c r="J237" s="22" t="s">
        <v>2622</v>
      </c>
      <c r="K237" s="28"/>
      <c r="L237" s="28" t="s">
        <v>2623</v>
      </c>
      <c r="M237" s="20" t="s">
        <v>2624</v>
      </c>
      <c r="N237" s="20"/>
      <c r="O237" s="22" t="s">
        <v>1433</v>
      </c>
      <c r="P237" s="20" t="s">
        <v>587</v>
      </c>
      <c r="Q237" s="22" t="s">
        <v>2625</v>
      </c>
      <c r="R237" s="28"/>
      <c r="S237" s="20" t="s">
        <v>2626</v>
      </c>
      <c r="T237" s="20"/>
      <c r="U237" s="22" t="s">
        <v>2627</v>
      </c>
      <c r="V237" s="20" t="s">
        <v>2628</v>
      </c>
      <c r="W237" s="22" t="s">
        <v>2629</v>
      </c>
      <c r="X237" s="28"/>
      <c r="Y237" s="20" t="s">
        <v>2624</v>
      </c>
      <c r="Z237" s="20"/>
      <c r="AA237" s="26">
        <v>5</v>
      </c>
      <c r="AB237" s="42" t="s">
        <v>2612</v>
      </c>
      <c r="AC237" s="40"/>
      <c r="AD237" s="20">
        <v>1</v>
      </c>
      <c r="AE237" s="23">
        <v>24060</v>
      </c>
      <c r="AF237" s="23">
        <f t="shared" si="21"/>
        <v>24060</v>
      </c>
      <c r="AG237" s="24">
        <v>44337</v>
      </c>
      <c r="AH237" s="36">
        <v>44318</v>
      </c>
      <c r="AI237" s="25" t="str">
        <f t="shared" si="22"/>
        <v>～</v>
      </c>
      <c r="AJ237" s="37">
        <f t="shared" si="23"/>
        <v>46143</v>
      </c>
      <c r="AK237" s="20" t="s">
        <v>1641</v>
      </c>
      <c r="AL237" s="20" t="s">
        <v>2632</v>
      </c>
      <c r="AM237" s="27">
        <v>44318</v>
      </c>
      <c r="AN237" s="20"/>
      <c r="AO237" s="27">
        <v>44326</v>
      </c>
      <c r="AP237" s="22" t="s">
        <v>2631</v>
      </c>
      <c r="AQ237" s="39" t="str">
        <f t="shared" si="24"/>
        <v/>
      </c>
    </row>
    <row r="238" spans="2:43" ht="25.5" hidden="1" customHeight="1" x14ac:dyDescent="0.2">
      <c r="B238" s="20" t="s">
        <v>2618</v>
      </c>
      <c r="C238" s="21" t="s">
        <v>2619</v>
      </c>
      <c r="D238" s="20" t="s">
        <v>578</v>
      </c>
      <c r="E238" s="20" t="s">
        <v>2426</v>
      </c>
      <c r="F238" s="21" t="s">
        <v>579</v>
      </c>
      <c r="G238" s="22" t="s">
        <v>2620</v>
      </c>
      <c r="H238" s="20" t="s">
        <v>2621</v>
      </c>
      <c r="I238" s="20" t="s">
        <v>106</v>
      </c>
      <c r="J238" s="22" t="s">
        <v>2622</v>
      </c>
      <c r="K238" s="28"/>
      <c r="L238" s="28" t="s">
        <v>2623</v>
      </c>
      <c r="M238" s="20" t="s">
        <v>2624</v>
      </c>
      <c r="N238" s="20"/>
      <c r="O238" s="22" t="s">
        <v>1433</v>
      </c>
      <c r="P238" s="20" t="s">
        <v>587</v>
      </c>
      <c r="Q238" s="22" t="s">
        <v>2625</v>
      </c>
      <c r="R238" s="28"/>
      <c r="S238" s="20" t="s">
        <v>2626</v>
      </c>
      <c r="T238" s="20"/>
      <c r="U238" s="22" t="s">
        <v>2627</v>
      </c>
      <c r="V238" s="20" t="s">
        <v>2628</v>
      </c>
      <c r="W238" s="22" t="s">
        <v>2629</v>
      </c>
      <c r="X238" s="28"/>
      <c r="Y238" s="20" t="s">
        <v>2624</v>
      </c>
      <c r="Z238" s="20"/>
      <c r="AA238" s="26">
        <v>5</v>
      </c>
      <c r="AB238" s="42" t="s">
        <v>2612</v>
      </c>
      <c r="AC238" s="40"/>
      <c r="AD238" s="20">
        <v>1</v>
      </c>
      <c r="AE238" s="23">
        <v>24060</v>
      </c>
      <c r="AF238" s="23">
        <f t="shared" si="21"/>
        <v>24060</v>
      </c>
      <c r="AG238" s="24">
        <v>44337</v>
      </c>
      <c r="AH238" s="36">
        <v>44318</v>
      </c>
      <c r="AI238" s="25" t="str">
        <f t="shared" si="22"/>
        <v>～</v>
      </c>
      <c r="AJ238" s="37">
        <f t="shared" si="23"/>
        <v>46143</v>
      </c>
      <c r="AK238" s="20" t="s">
        <v>1641</v>
      </c>
      <c r="AL238" s="20" t="s">
        <v>2633</v>
      </c>
      <c r="AM238" s="27">
        <v>44318</v>
      </c>
      <c r="AN238" s="20"/>
      <c r="AO238" s="27">
        <v>44326</v>
      </c>
      <c r="AP238" s="22" t="s">
        <v>2631</v>
      </c>
      <c r="AQ238" s="39" t="str">
        <f t="shared" si="24"/>
        <v/>
      </c>
    </row>
    <row r="239" spans="2:43" ht="25.5" hidden="1" customHeight="1" x14ac:dyDescent="0.2">
      <c r="B239" s="20" t="s">
        <v>2618</v>
      </c>
      <c r="C239" s="21" t="s">
        <v>2619</v>
      </c>
      <c r="D239" s="20" t="s">
        <v>578</v>
      </c>
      <c r="E239" s="20" t="s">
        <v>2426</v>
      </c>
      <c r="F239" s="21" t="s">
        <v>579</v>
      </c>
      <c r="G239" s="22" t="s">
        <v>2620</v>
      </c>
      <c r="H239" s="20" t="s">
        <v>2621</v>
      </c>
      <c r="I239" s="20" t="s">
        <v>106</v>
      </c>
      <c r="J239" s="22" t="s">
        <v>2622</v>
      </c>
      <c r="K239" s="28"/>
      <c r="L239" s="28" t="s">
        <v>2623</v>
      </c>
      <c r="M239" s="20" t="s">
        <v>2624</v>
      </c>
      <c r="N239" s="20"/>
      <c r="O239" s="22" t="s">
        <v>1433</v>
      </c>
      <c r="P239" s="20" t="s">
        <v>587</v>
      </c>
      <c r="Q239" s="22" t="s">
        <v>2625</v>
      </c>
      <c r="R239" s="28"/>
      <c r="S239" s="20" t="s">
        <v>2626</v>
      </c>
      <c r="T239" s="20"/>
      <c r="U239" s="22" t="s">
        <v>2627</v>
      </c>
      <c r="V239" s="20" t="s">
        <v>2628</v>
      </c>
      <c r="W239" s="22" t="s">
        <v>2629</v>
      </c>
      <c r="X239" s="28"/>
      <c r="Y239" s="20" t="s">
        <v>2624</v>
      </c>
      <c r="Z239" s="20"/>
      <c r="AA239" s="26">
        <v>5</v>
      </c>
      <c r="AB239" s="42" t="s">
        <v>2612</v>
      </c>
      <c r="AC239" s="40"/>
      <c r="AD239" s="20">
        <v>1</v>
      </c>
      <c r="AE239" s="23">
        <v>105000</v>
      </c>
      <c r="AF239" s="23">
        <f t="shared" si="21"/>
        <v>105000</v>
      </c>
      <c r="AG239" s="24">
        <v>44337</v>
      </c>
      <c r="AH239" s="36">
        <v>44318</v>
      </c>
      <c r="AI239" s="25" t="str">
        <f t="shared" si="22"/>
        <v>～</v>
      </c>
      <c r="AJ239" s="37">
        <f t="shared" si="23"/>
        <v>46143</v>
      </c>
      <c r="AK239" s="20" t="s">
        <v>1839</v>
      </c>
      <c r="AL239" s="20" t="s">
        <v>2634</v>
      </c>
      <c r="AM239" s="27">
        <v>44318</v>
      </c>
      <c r="AN239" s="20"/>
      <c r="AO239" s="27">
        <v>44326</v>
      </c>
      <c r="AP239" s="22" t="s">
        <v>2631</v>
      </c>
      <c r="AQ239" s="39" t="str">
        <f t="shared" si="24"/>
        <v/>
      </c>
    </row>
    <row r="240" spans="2:43" ht="25.5" hidden="1" customHeight="1" x14ac:dyDescent="0.2">
      <c r="B240" s="20" t="s">
        <v>2618</v>
      </c>
      <c r="C240" s="21" t="s">
        <v>2619</v>
      </c>
      <c r="D240" s="20" t="s">
        <v>578</v>
      </c>
      <c r="E240" s="20" t="s">
        <v>2426</v>
      </c>
      <c r="F240" s="21" t="s">
        <v>579</v>
      </c>
      <c r="G240" s="22" t="s">
        <v>2620</v>
      </c>
      <c r="H240" s="20" t="s">
        <v>2621</v>
      </c>
      <c r="I240" s="20" t="s">
        <v>106</v>
      </c>
      <c r="J240" s="22" t="s">
        <v>2622</v>
      </c>
      <c r="K240" s="28"/>
      <c r="L240" s="28" t="s">
        <v>2623</v>
      </c>
      <c r="M240" s="20" t="s">
        <v>2624</v>
      </c>
      <c r="N240" s="20"/>
      <c r="O240" s="22" t="s">
        <v>1433</v>
      </c>
      <c r="P240" s="20" t="s">
        <v>587</v>
      </c>
      <c r="Q240" s="22" t="s">
        <v>2625</v>
      </c>
      <c r="R240" s="28"/>
      <c r="S240" s="20" t="s">
        <v>2626</v>
      </c>
      <c r="T240" s="20"/>
      <c r="U240" s="22" t="s">
        <v>2627</v>
      </c>
      <c r="V240" s="20" t="s">
        <v>2628</v>
      </c>
      <c r="W240" s="22" t="s">
        <v>2629</v>
      </c>
      <c r="X240" s="28"/>
      <c r="Y240" s="20" t="s">
        <v>2624</v>
      </c>
      <c r="Z240" s="20"/>
      <c r="AA240" s="26">
        <v>5</v>
      </c>
      <c r="AB240" s="42" t="s">
        <v>2612</v>
      </c>
      <c r="AC240" s="40"/>
      <c r="AD240" s="20">
        <v>1</v>
      </c>
      <c r="AE240" s="23">
        <v>96600</v>
      </c>
      <c r="AF240" s="23">
        <f t="shared" si="21"/>
        <v>96600</v>
      </c>
      <c r="AG240" s="24">
        <v>44337</v>
      </c>
      <c r="AH240" s="36">
        <v>44318</v>
      </c>
      <c r="AI240" s="25" t="str">
        <f t="shared" si="22"/>
        <v>～</v>
      </c>
      <c r="AJ240" s="37">
        <f t="shared" si="23"/>
        <v>46143</v>
      </c>
      <c r="AK240" s="20" t="s">
        <v>1594</v>
      </c>
      <c r="AL240" s="20" t="s">
        <v>2635</v>
      </c>
      <c r="AM240" s="27">
        <v>44318</v>
      </c>
      <c r="AN240" s="20" t="s">
        <v>2440</v>
      </c>
      <c r="AO240" s="27">
        <v>44326</v>
      </c>
      <c r="AP240" s="22" t="s">
        <v>2631</v>
      </c>
      <c r="AQ240" s="39">
        <f t="shared" si="24"/>
        <v>45232</v>
      </c>
    </row>
    <row r="241" spans="2:43" ht="25.5" hidden="1" customHeight="1" x14ac:dyDescent="0.2">
      <c r="B241" s="20" t="s">
        <v>2636</v>
      </c>
      <c r="C241" s="21" t="s">
        <v>2637</v>
      </c>
      <c r="D241" s="20" t="s">
        <v>2638</v>
      </c>
      <c r="E241" s="20" t="s">
        <v>2426</v>
      </c>
      <c r="F241" s="21" t="s">
        <v>165</v>
      </c>
      <c r="G241" s="22" t="s">
        <v>2639</v>
      </c>
      <c r="H241" s="20" t="s">
        <v>2640</v>
      </c>
      <c r="I241" s="20" t="s">
        <v>168</v>
      </c>
      <c r="J241" s="22" t="s">
        <v>2641</v>
      </c>
      <c r="K241" s="28" t="s">
        <v>2642</v>
      </c>
      <c r="L241" s="28" t="s">
        <v>2643</v>
      </c>
      <c r="M241" s="20" t="s">
        <v>2644</v>
      </c>
      <c r="N241" s="20"/>
      <c r="O241" s="22" t="s">
        <v>2645</v>
      </c>
      <c r="P241" s="20" t="s">
        <v>1585</v>
      </c>
      <c r="Q241" s="22" t="s">
        <v>2646</v>
      </c>
      <c r="R241" s="28" t="s">
        <v>1587</v>
      </c>
      <c r="S241" s="20" t="s">
        <v>1588</v>
      </c>
      <c r="T241" s="20"/>
      <c r="U241" s="22" t="s">
        <v>2647</v>
      </c>
      <c r="V241" s="20" t="s">
        <v>2648</v>
      </c>
      <c r="W241" s="22" t="s">
        <v>2649</v>
      </c>
      <c r="X241" s="28" t="s">
        <v>2650</v>
      </c>
      <c r="Y241" s="20" t="s">
        <v>2651</v>
      </c>
      <c r="Z241" s="20"/>
      <c r="AA241" s="26">
        <v>5</v>
      </c>
      <c r="AB241" s="42" t="s">
        <v>2612</v>
      </c>
      <c r="AC241" s="40"/>
      <c r="AD241" s="20">
        <v>1</v>
      </c>
      <c r="AE241" s="23">
        <v>336600</v>
      </c>
      <c r="AF241" s="23">
        <f t="shared" si="21"/>
        <v>336600</v>
      </c>
      <c r="AG241" s="24">
        <v>44337</v>
      </c>
      <c r="AH241" s="36">
        <v>44348</v>
      </c>
      <c r="AI241" s="25" t="str">
        <f t="shared" si="22"/>
        <v>～</v>
      </c>
      <c r="AJ241" s="37">
        <f t="shared" si="23"/>
        <v>46173</v>
      </c>
      <c r="AK241" s="20" t="s">
        <v>1619</v>
      </c>
      <c r="AL241" s="20" t="s">
        <v>2652</v>
      </c>
      <c r="AM241" s="27">
        <v>44348</v>
      </c>
      <c r="AN241" s="20"/>
      <c r="AO241" s="27">
        <v>44341</v>
      </c>
      <c r="AP241" s="22" t="s">
        <v>2653</v>
      </c>
      <c r="AQ241" s="39" t="str">
        <f t="shared" si="24"/>
        <v/>
      </c>
    </row>
    <row r="242" spans="2:43" ht="25.5" hidden="1" customHeight="1" x14ac:dyDescent="0.2">
      <c r="B242" s="20" t="s">
        <v>2636</v>
      </c>
      <c r="C242" s="21" t="s">
        <v>2637</v>
      </c>
      <c r="D242" s="20" t="s">
        <v>2638</v>
      </c>
      <c r="E242" s="20" t="s">
        <v>2426</v>
      </c>
      <c r="F242" s="21" t="s">
        <v>165</v>
      </c>
      <c r="G242" s="22" t="s">
        <v>2639</v>
      </c>
      <c r="H242" s="20" t="s">
        <v>2640</v>
      </c>
      <c r="I242" s="20" t="s">
        <v>168</v>
      </c>
      <c r="J242" s="22" t="s">
        <v>2641</v>
      </c>
      <c r="K242" s="28" t="s">
        <v>2642</v>
      </c>
      <c r="L242" s="28" t="s">
        <v>2643</v>
      </c>
      <c r="M242" s="20" t="s">
        <v>2644</v>
      </c>
      <c r="N242" s="20"/>
      <c r="O242" s="22" t="s">
        <v>2645</v>
      </c>
      <c r="P242" s="20" t="s">
        <v>1585</v>
      </c>
      <c r="Q242" s="22" t="s">
        <v>2646</v>
      </c>
      <c r="R242" s="28" t="s">
        <v>1587</v>
      </c>
      <c r="S242" s="20" t="s">
        <v>1588</v>
      </c>
      <c r="T242" s="20"/>
      <c r="U242" s="22" t="s">
        <v>2647</v>
      </c>
      <c r="V242" s="20" t="s">
        <v>2648</v>
      </c>
      <c r="W242" s="22" t="s">
        <v>2649</v>
      </c>
      <c r="X242" s="28" t="s">
        <v>2650</v>
      </c>
      <c r="Y242" s="20" t="s">
        <v>2651</v>
      </c>
      <c r="Z242" s="20"/>
      <c r="AA242" s="26">
        <v>5</v>
      </c>
      <c r="AB242" s="42" t="s">
        <v>2612</v>
      </c>
      <c r="AC242" s="40"/>
      <c r="AD242" s="20">
        <v>1</v>
      </c>
      <c r="AE242" s="23">
        <v>336600</v>
      </c>
      <c r="AF242" s="23">
        <f t="shared" si="21"/>
        <v>336600</v>
      </c>
      <c r="AG242" s="24">
        <v>44337</v>
      </c>
      <c r="AH242" s="36">
        <v>44348</v>
      </c>
      <c r="AI242" s="25" t="str">
        <f t="shared" si="22"/>
        <v>～</v>
      </c>
      <c r="AJ242" s="37">
        <f t="shared" si="23"/>
        <v>46173</v>
      </c>
      <c r="AK242" s="20" t="s">
        <v>1619</v>
      </c>
      <c r="AL242" s="20" t="s">
        <v>2654</v>
      </c>
      <c r="AM242" s="27">
        <v>44348</v>
      </c>
      <c r="AN242" s="20"/>
      <c r="AO242" s="27">
        <v>44341</v>
      </c>
      <c r="AP242" s="22" t="s">
        <v>2653</v>
      </c>
      <c r="AQ242" s="39" t="str">
        <f t="shared" si="24"/>
        <v/>
      </c>
    </row>
    <row r="243" spans="2:43" ht="25.5" hidden="1" customHeight="1" x14ac:dyDescent="0.2">
      <c r="B243" s="20" t="s">
        <v>2636</v>
      </c>
      <c r="C243" s="21" t="s">
        <v>2637</v>
      </c>
      <c r="D243" s="20" t="s">
        <v>2638</v>
      </c>
      <c r="E243" s="20" t="s">
        <v>2426</v>
      </c>
      <c r="F243" s="21" t="s">
        <v>165</v>
      </c>
      <c r="G243" s="22" t="s">
        <v>2639</v>
      </c>
      <c r="H243" s="20" t="s">
        <v>2640</v>
      </c>
      <c r="I243" s="20" t="s">
        <v>168</v>
      </c>
      <c r="J243" s="22" t="s">
        <v>2641</v>
      </c>
      <c r="K243" s="28" t="s">
        <v>2642</v>
      </c>
      <c r="L243" s="28" t="s">
        <v>2643</v>
      </c>
      <c r="M243" s="20" t="s">
        <v>2644</v>
      </c>
      <c r="N243" s="20"/>
      <c r="O243" s="22" t="s">
        <v>2645</v>
      </c>
      <c r="P243" s="20" t="s">
        <v>1585</v>
      </c>
      <c r="Q243" s="22" t="s">
        <v>2646</v>
      </c>
      <c r="R243" s="28" t="s">
        <v>1587</v>
      </c>
      <c r="S243" s="20" t="s">
        <v>1588</v>
      </c>
      <c r="T243" s="20"/>
      <c r="U243" s="22" t="s">
        <v>2647</v>
      </c>
      <c r="V243" s="20" t="s">
        <v>2648</v>
      </c>
      <c r="W243" s="22" t="s">
        <v>2649</v>
      </c>
      <c r="X243" s="28" t="s">
        <v>2650</v>
      </c>
      <c r="Y243" s="20" t="s">
        <v>2651</v>
      </c>
      <c r="Z243" s="20"/>
      <c r="AA243" s="26">
        <v>5</v>
      </c>
      <c r="AB243" s="42" t="s">
        <v>2612</v>
      </c>
      <c r="AC243" s="40"/>
      <c r="AD243" s="20">
        <v>1</v>
      </c>
      <c r="AE243" s="23">
        <v>336600</v>
      </c>
      <c r="AF243" s="23">
        <f t="shared" si="21"/>
        <v>336600</v>
      </c>
      <c r="AG243" s="24">
        <v>44337</v>
      </c>
      <c r="AH243" s="36">
        <v>44348</v>
      </c>
      <c r="AI243" s="25" t="str">
        <f t="shared" si="22"/>
        <v>～</v>
      </c>
      <c r="AJ243" s="37">
        <f t="shared" si="23"/>
        <v>46173</v>
      </c>
      <c r="AK243" s="20" t="s">
        <v>1619</v>
      </c>
      <c r="AL243" s="20" t="s">
        <v>2655</v>
      </c>
      <c r="AM243" s="27">
        <v>44348</v>
      </c>
      <c r="AN243" s="20"/>
      <c r="AO243" s="27">
        <v>44341</v>
      </c>
      <c r="AP243" s="22" t="s">
        <v>2653</v>
      </c>
      <c r="AQ243" s="39" t="str">
        <f t="shared" si="24"/>
        <v/>
      </c>
    </row>
    <row r="244" spans="2:43" ht="25.5" hidden="1" customHeight="1" x14ac:dyDescent="0.2">
      <c r="B244" s="20" t="s">
        <v>2636</v>
      </c>
      <c r="C244" s="21" t="s">
        <v>2637</v>
      </c>
      <c r="D244" s="20" t="s">
        <v>2638</v>
      </c>
      <c r="E244" s="20" t="s">
        <v>2426</v>
      </c>
      <c r="F244" s="21" t="s">
        <v>165</v>
      </c>
      <c r="G244" s="22" t="s">
        <v>2656</v>
      </c>
      <c r="H244" s="20" t="s">
        <v>2657</v>
      </c>
      <c r="I244" s="20" t="s">
        <v>168</v>
      </c>
      <c r="J244" s="22" t="s">
        <v>2658</v>
      </c>
      <c r="K244" s="28" t="s">
        <v>2642</v>
      </c>
      <c r="L244" s="28" t="s">
        <v>2643</v>
      </c>
      <c r="M244" s="20" t="s">
        <v>2644</v>
      </c>
      <c r="N244" s="20"/>
      <c r="O244" s="22" t="s">
        <v>2645</v>
      </c>
      <c r="P244" s="20" t="s">
        <v>1585</v>
      </c>
      <c r="Q244" s="22" t="s">
        <v>2646</v>
      </c>
      <c r="R244" s="28" t="s">
        <v>1587</v>
      </c>
      <c r="S244" s="20" t="s">
        <v>1588</v>
      </c>
      <c r="T244" s="20"/>
      <c r="U244" s="22" t="s">
        <v>2647</v>
      </c>
      <c r="V244" s="20" t="s">
        <v>2648</v>
      </c>
      <c r="W244" s="22" t="s">
        <v>2649</v>
      </c>
      <c r="X244" s="28" t="s">
        <v>2650</v>
      </c>
      <c r="Y244" s="20" t="s">
        <v>2651</v>
      </c>
      <c r="Z244" s="20"/>
      <c r="AA244" s="26">
        <v>5</v>
      </c>
      <c r="AB244" s="42" t="s">
        <v>2612</v>
      </c>
      <c r="AC244" s="40"/>
      <c r="AD244" s="20">
        <v>1</v>
      </c>
      <c r="AE244" s="23">
        <v>336600</v>
      </c>
      <c r="AF244" s="23">
        <f t="shared" si="21"/>
        <v>336600</v>
      </c>
      <c r="AG244" s="24">
        <v>44337</v>
      </c>
      <c r="AH244" s="36">
        <v>44348</v>
      </c>
      <c r="AI244" s="25" t="str">
        <f t="shared" si="22"/>
        <v>～</v>
      </c>
      <c r="AJ244" s="37">
        <f t="shared" si="23"/>
        <v>46173</v>
      </c>
      <c r="AK244" s="20" t="s">
        <v>1619</v>
      </c>
      <c r="AL244" s="20" t="s">
        <v>2659</v>
      </c>
      <c r="AM244" s="27">
        <v>44348</v>
      </c>
      <c r="AN244" s="20"/>
      <c r="AO244" s="27">
        <v>44341</v>
      </c>
      <c r="AP244" s="22" t="s">
        <v>2653</v>
      </c>
      <c r="AQ244" s="39" t="str">
        <f t="shared" si="24"/>
        <v/>
      </c>
    </row>
    <row r="245" spans="2:43" ht="25.5" hidden="1" customHeight="1" x14ac:dyDescent="0.2">
      <c r="B245" s="20" t="s">
        <v>2636</v>
      </c>
      <c r="C245" s="21" t="s">
        <v>2637</v>
      </c>
      <c r="D245" s="20" t="s">
        <v>2638</v>
      </c>
      <c r="E245" s="20" t="s">
        <v>2426</v>
      </c>
      <c r="F245" s="21" t="s">
        <v>165</v>
      </c>
      <c r="G245" s="22" t="s">
        <v>2639</v>
      </c>
      <c r="H245" s="20" t="s">
        <v>2657</v>
      </c>
      <c r="I245" s="20" t="s">
        <v>168</v>
      </c>
      <c r="J245" s="22" t="s">
        <v>2658</v>
      </c>
      <c r="K245" s="28" t="s">
        <v>2642</v>
      </c>
      <c r="L245" s="28" t="s">
        <v>2643</v>
      </c>
      <c r="M245" s="20" t="s">
        <v>2644</v>
      </c>
      <c r="N245" s="20"/>
      <c r="O245" s="22" t="s">
        <v>2645</v>
      </c>
      <c r="P245" s="20" t="s">
        <v>1585</v>
      </c>
      <c r="Q245" s="22" t="s">
        <v>2646</v>
      </c>
      <c r="R245" s="28" t="s">
        <v>1587</v>
      </c>
      <c r="S245" s="20" t="s">
        <v>1588</v>
      </c>
      <c r="T245" s="20"/>
      <c r="U245" s="22" t="s">
        <v>2647</v>
      </c>
      <c r="V245" s="20" t="s">
        <v>2648</v>
      </c>
      <c r="W245" s="22" t="s">
        <v>2649</v>
      </c>
      <c r="X245" s="28" t="s">
        <v>2650</v>
      </c>
      <c r="Y245" s="20" t="s">
        <v>2651</v>
      </c>
      <c r="Z245" s="20"/>
      <c r="AA245" s="26">
        <v>5</v>
      </c>
      <c r="AB245" s="42" t="s">
        <v>2612</v>
      </c>
      <c r="AC245" s="40"/>
      <c r="AD245" s="20">
        <v>1</v>
      </c>
      <c r="AE245" s="23">
        <v>336600</v>
      </c>
      <c r="AF245" s="23">
        <f t="shared" si="21"/>
        <v>336600</v>
      </c>
      <c r="AG245" s="24">
        <v>44337</v>
      </c>
      <c r="AH245" s="36">
        <v>44348</v>
      </c>
      <c r="AI245" s="25" t="str">
        <f t="shared" si="22"/>
        <v>～</v>
      </c>
      <c r="AJ245" s="37">
        <f t="shared" si="23"/>
        <v>46173</v>
      </c>
      <c r="AK245" s="20" t="s">
        <v>1619</v>
      </c>
      <c r="AL245" s="20" t="s">
        <v>2660</v>
      </c>
      <c r="AM245" s="27">
        <v>44348</v>
      </c>
      <c r="AN245" s="20"/>
      <c r="AO245" s="27">
        <v>44341</v>
      </c>
      <c r="AP245" s="22" t="s">
        <v>2653</v>
      </c>
      <c r="AQ245" s="39" t="str">
        <f t="shared" si="24"/>
        <v/>
      </c>
    </row>
    <row r="246" spans="2:43" ht="25.5" hidden="1" customHeight="1" x14ac:dyDescent="0.2">
      <c r="B246" s="20" t="s">
        <v>2636</v>
      </c>
      <c r="C246" s="21" t="s">
        <v>2637</v>
      </c>
      <c r="D246" s="20" t="s">
        <v>2638</v>
      </c>
      <c r="E246" s="20" t="s">
        <v>2426</v>
      </c>
      <c r="F246" s="21" t="s">
        <v>165</v>
      </c>
      <c r="G246" s="22" t="s">
        <v>2639</v>
      </c>
      <c r="H246" s="20" t="s">
        <v>2657</v>
      </c>
      <c r="I246" s="20" t="s">
        <v>168</v>
      </c>
      <c r="J246" s="22" t="s">
        <v>2658</v>
      </c>
      <c r="K246" s="28" t="s">
        <v>2642</v>
      </c>
      <c r="L246" s="28" t="s">
        <v>2643</v>
      </c>
      <c r="M246" s="20" t="s">
        <v>2644</v>
      </c>
      <c r="N246" s="20"/>
      <c r="O246" s="22" t="s">
        <v>2645</v>
      </c>
      <c r="P246" s="20" t="s">
        <v>1585</v>
      </c>
      <c r="Q246" s="22" t="s">
        <v>2646</v>
      </c>
      <c r="R246" s="28" t="s">
        <v>1587</v>
      </c>
      <c r="S246" s="20" t="s">
        <v>1588</v>
      </c>
      <c r="T246" s="20"/>
      <c r="U246" s="22" t="s">
        <v>2647</v>
      </c>
      <c r="V246" s="20" t="s">
        <v>2648</v>
      </c>
      <c r="W246" s="22" t="s">
        <v>2649</v>
      </c>
      <c r="X246" s="28" t="s">
        <v>2650</v>
      </c>
      <c r="Y246" s="20" t="s">
        <v>2651</v>
      </c>
      <c r="Z246" s="20"/>
      <c r="AA246" s="26">
        <v>5</v>
      </c>
      <c r="AB246" s="42" t="s">
        <v>2612</v>
      </c>
      <c r="AC246" s="40"/>
      <c r="AD246" s="20">
        <v>1</v>
      </c>
      <c r="AE246" s="23">
        <v>336600</v>
      </c>
      <c r="AF246" s="23">
        <f t="shared" si="21"/>
        <v>336600</v>
      </c>
      <c r="AG246" s="24">
        <v>44337</v>
      </c>
      <c r="AH246" s="36">
        <v>44348</v>
      </c>
      <c r="AI246" s="25" t="str">
        <f t="shared" si="22"/>
        <v>～</v>
      </c>
      <c r="AJ246" s="37">
        <f t="shared" si="23"/>
        <v>46173</v>
      </c>
      <c r="AK246" s="20" t="s">
        <v>1619</v>
      </c>
      <c r="AL246" s="20" t="s">
        <v>2661</v>
      </c>
      <c r="AM246" s="27">
        <v>44348</v>
      </c>
      <c r="AN246" s="20"/>
      <c r="AO246" s="27">
        <v>44341</v>
      </c>
      <c r="AP246" s="22" t="s">
        <v>2653</v>
      </c>
      <c r="AQ246" s="39" t="str">
        <f t="shared" si="24"/>
        <v/>
      </c>
    </row>
    <row r="247" spans="2:43" ht="25.5" hidden="1" customHeight="1" x14ac:dyDescent="0.2">
      <c r="B247" s="20" t="s">
        <v>2636</v>
      </c>
      <c r="C247" s="21" t="s">
        <v>2637</v>
      </c>
      <c r="D247" s="20" t="s">
        <v>2638</v>
      </c>
      <c r="E247" s="20" t="s">
        <v>2426</v>
      </c>
      <c r="F247" s="21" t="s">
        <v>165</v>
      </c>
      <c r="G247" s="22" t="s">
        <v>2639</v>
      </c>
      <c r="H247" s="20" t="s">
        <v>1386</v>
      </c>
      <c r="I247" s="20" t="s">
        <v>168</v>
      </c>
      <c r="J247" s="22" t="s">
        <v>2662</v>
      </c>
      <c r="K247" s="28" t="s">
        <v>2642</v>
      </c>
      <c r="L247" s="28" t="s">
        <v>2643</v>
      </c>
      <c r="M247" s="20" t="s">
        <v>2644</v>
      </c>
      <c r="N247" s="20"/>
      <c r="O247" s="22" t="s">
        <v>2645</v>
      </c>
      <c r="P247" s="20" t="s">
        <v>1585</v>
      </c>
      <c r="Q247" s="22" t="s">
        <v>2646</v>
      </c>
      <c r="R247" s="28" t="s">
        <v>1587</v>
      </c>
      <c r="S247" s="20" t="s">
        <v>1588</v>
      </c>
      <c r="T247" s="20"/>
      <c r="U247" s="22" t="s">
        <v>2647</v>
      </c>
      <c r="V247" s="20" t="s">
        <v>2648</v>
      </c>
      <c r="W247" s="22" t="s">
        <v>2649</v>
      </c>
      <c r="X247" s="28" t="s">
        <v>2650</v>
      </c>
      <c r="Y247" s="20" t="s">
        <v>2651</v>
      </c>
      <c r="Z247" s="20"/>
      <c r="AA247" s="26">
        <v>5</v>
      </c>
      <c r="AB247" s="42" t="s">
        <v>2612</v>
      </c>
      <c r="AC247" s="40"/>
      <c r="AD247" s="20">
        <v>1</v>
      </c>
      <c r="AE247" s="23">
        <v>336600</v>
      </c>
      <c r="AF247" s="23">
        <f t="shared" si="21"/>
        <v>336600</v>
      </c>
      <c r="AG247" s="24">
        <v>44337</v>
      </c>
      <c r="AH247" s="36">
        <v>44348</v>
      </c>
      <c r="AI247" s="25" t="str">
        <f t="shared" si="22"/>
        <v>～</v>
      </c>
      <c r="AJ247" s="37">
        <f t="shared" si="23"/>
        <v>46173</v>
      </c>
      <c r="AK247" s="20" t="s">
        <v>1619</v>
      </c>
      <c r="AL247" s="20" t="s">
        <v>2663</v>
      </c>
      <c r="AM247" s="27">
        <v>44348</v>
      </c>
      <c r="AN247" s="20"/>
      <c r="AO247" s="27">
        <v>44341</v>
      </c>
      <c r="AP247" s="22" t="s">
        <v>2653</v>
      </c>
      <c r="AQ247" s="39" t="str">
        <f t="shared" si="24"/>
        <v/>
      </c>
    </row>
    <row r="248" spans="2:43" ht="25.5" hidden="1" customHeight="1" x14ac:dyDescent="0.2">
      <c r="B248" s="20" t="s">
        <v>2636</v>
      </c>
      <c r="C248" s="21" t="s">
        <v>2637</v>
      </c>
      <c r="D248" s="20" t="s">
        <v>2638</v>
      </c>
      <c r="E248" s="20" t="s">
        <v>2426</v>
      </c>
      <c r="F248" s="21" t="s">
        <v>165</v>
      </c>
      <c r="G248" s="22" t="s">
        <v>2639</v>
      </c>
      <c r="H248" s="20" t="s">
        <v>1386</v>
      </c>
      <c r="I248" s="20" t="s">
        <v>168</v>
      </c>
      <c r="J248" s="22" t="s">
        <v>2662</v>
      </c>
      <c r="K248" s="28" t="s">
        <v>2642</v>
      </c>
      <c r="L248" s="28" t="s">
        <v>2643</v>
      </c>
      <c r="M248" s="20" t="s">
        <v>2644</v>
      </c>
      <c r="N248" s="20"/>
      <c r="O248" s="22" t="s">
        <v>2645</v>
      </c>
      <c r="P248" s="20" t="s">
        <v>1585</v>
      </c>
      <c r="Q248" s="22" t="s">
        <v>2646</v>
      </c>
      <c r="R248" s="28" t="s">
        <v>1587</v>
      </c>
      <c r="S248" s="20" t="s">
        <v>1588</v>
      </c>
      <c r="T248" s="20"/>
      <c r="U248" s="22" t="s">
        <v>2647</v>
      </c>
      <c r="V248" s="20" t="s">
        <v>2648</v>
      </c>
      <c r="W248" s="22" t="s">
        <v>2649</v>
      </c>
      <c r="X248" s="28" t="s">
        <v>2650</v>
      </c>
      <c r="Y248" s="20" t="s">
        <v>2651</v>
      </c>
      <c r="Z248" s="20"/>
      <c r="AA248" s="26">
        <v>5</v>
      </c>
      <c r="AB248" s="42" t="s">
        <v>2612</v>
      </c>
      <c r="AC248" s="40"/>
      <c r="AD248" s="20">
        <v>1</v>
      </c>
      <c r="AE248" s="23">
        <v>336600</v>
      </c>
      <c r="AF248" s="23">
        <f t="shared" si="21"/>
        <v>336600</v>
      </c>
      <c r="AG248" s="24">
        <v>44337</v>
      </c>
      <c r="AH248" s="36">
        <v>44348</v>
      </c>
      <c r="AI248" s="25" t="str">
        <f t="shared" si="22"/>
        <v>～</v>
      </c>
      <c r="AJ248" s="37">
        <f t="shared" si="23"/>
        <v>46173</v>
      </c>
      <c r="AK248" s="20" t="s">
        <v>1619</v>
      </c>
      <c r="AL248" s="20" t="s">
        <v>2664</v>
      </c>
      <c r="AM248" s="27">
        <v>44348</v>
      </c>
      <c r="AN248" s="20"/>
      <c r="AO248" s="27">
        <v>44341</v>
      </c>
      <c r="AP248" s="22" t="s">
        <v>2653</v>
      </c>
      <c r="AQ248" s="39" t="str">
        <f t="shared" si="24"/>
        <v/>
      </c>
    </row>
    <row r="249" spans="2:43" ht="25.5" hidden="1" customHeight="1" x14ac:dyDescent="0.2">
      <c r="B249" s="20" t="s">
        <v>2636</v>
      </c>
      <c r="C249" s="21" t="s">
        <v>2637</v>
      </c>
      <c r="D249" s="20" t="s">
        <v>2638</v>
      </c>
      <c r="E249" s="20" t="s">
        <v>2426</v>
      </c>
      <c r="F249" s="21" t="s">
        <v>165</v>
      </c>
      <c r="G249" s="22" t="s">
        <v>2639</v>
      </c>
      <c r="H249" s="20" t="s">
        <v>1386</v>
      </c>
      <c r="I249" s="20" t="s">
        <v>168</v>
      </c>
      <c r="J249" s="22" t="s">
        <v>2662</v>
      </c>
      <c r="K249" s="28" t="s">
        <v>2642</v>
      </c>
      <c r="L249" s="28" t="s">
        <v>2643</v>
      </c>
      <c r="M249" s="20" t="s">
        <v>2644</v>
      </c>
      <c r="N249" s="20"/>
      <c r="O249" s="22" t="s">
        <v>2645</v>
      </c>
      <c r="P249" s="20" t="s">
        <v>1585</v>
      </c>
      <c r="Q249" s="22" t="s">
        <v>2646</v>
      </c>
      <c r="R249" s="28" t="s">
        <v>1587</v>
      </c>
      <c r="S249" s="20" t="s">
        <v>1588</v>
      </c>
      <c r="T249" s="20"/>
      <c r="U249" s="22" t="s">
        <v>2647</v>
      </c>
      <c r="V249" s="20" t="s">
        <v>2648</v>
      </c>
      <c r="W249" s="22" t="s">
        <v>2649</v>
      </c>
      <c r="X249" s="28" t="s">
        <v>2650</v>
      </c>
      <c r="Y249" s="20" t="s">
        <v>2651</v>
      </c>
      <c r="Z249" s="20"/>
      <c r="AA249" s="26">
        <v>5</v>
      </c>
      <c r="AB249" s="42" t="s">
        <v>2612</v>
      </c>
      <c r="AC249" s="40"/>
      <c r="AD249" s="20">
        <v>1</v>
      </c>
      <c r="AE249" s="23">
        <v>336600</v>
      </c>
      <c r="AF249" s="23">
        <f t="shared" ref="AF249:AF303" si="25">IF(ISBLANK($AE249),"",$AE249*$AD249)</f>
        <v>336600</v>
      </c>
      <c r="AG249" s="24">
        <v>44337</v>
      </c>
      <c r="AH249" s="36">
        <v>44348</v>
      </c>
      <c r="AI249" s="25" t="str">
        <f t="shared" ref="AI249:AI303" si="26">IF(ISBLANK($AH249),"","～")</f>
        <v>～</v>
      </c>
      <c r="AJ249" s="37">
        <f t="shared" ref="AJ249:AJ303" si="27">IF(ISBLANK($AH249),"",DATE(YEAR($AH249)+$AA249,MONTH($AH249),DAY($AH249)-1))</f>
        <v>46173</v>
      </c>
      <c r="AK249" s="20" t="s">
        <v>1619</v>
      </c>
      <c r="AL249" s="20" t="s">
        <v>2665</v>
      </c>
      <c r="AM249" s="27">
        <v>44348</v>
      </c>
      <c r="AN249" s="20"/>
      <c r="AO249" s="27">
        <v>44341</v>
      </c>
      <c r="AP249" s="22" t="s">
        <v>2653</v>
      </c>
      <c r="AQ249" s="39" t="str">
        <f t="shared" si="24"/>
        <v/>
      </c>
    </row>
    <row r="250" spans="2:43" ht="25.5" hidden="1" customHeight="1" x14ac:dyDescent="0.2">
      <c r="B250" s="20" t="s">
        <v>2636</v>
      </c>
      <c r="C250" s="21" t="s">
        <v>2637</v>
      </c>
      <c r="D250" s="20" t="s">
        <v>2638</v>
      </c>
      <c r="E250" s="20" t="s">
        <v>2426</v>
      </c>
      <c r="F250" s="21" t="s">
        <v>165</v>
      </c>
      <c r="G250" s="22" t="s">
        <v>2639</v>
      </c>
      <c r="H250" s="20" t="s">
        <v>2666</v>
      </c>
      <c r="I250" s="20" t="s">
        <v>168</v>
      </c>
      <c r="J250" s="22" t="s">
        <v>2667</v>
      </c>
      <c r="K250" s="28" t="s">
        <v>2642</v>
      </c>
      <c r="L250" s="28" t="s">
        <v>2643</v>
      </c>
      <c r="M250" s="20" t="s">
        <v>2644</v>
      </c>
      <c r="N250" s="20"/>
      <c r="O250" s="22" t="s">
        <v>2645</v>
      </c>
      <c r="P250" s="20" t="s">
        <v>1585</v>
      </c>
      <c r="Q250" s="22" t="s">
        <v>2646</v>
      </c>
      <c r="R250" s="28" t="s">
        <v>1587</v>
      </c>
      <c r="S250" s="20" t="s">
        <v>1588</v>
      </c>
      <c r="T250" s="20"/>
      <c r="U250" s="22" t="s">
        <v>2647</v>
      </c>
      <c r="V250" s="20" t="s">
        <v>2648</v>
      </c>
      <c r="W250" s="22" t="s">
        <v>2649</v>
      </c>
      <c r="X250" s="28" t="s">
        <v>2650</v>
      </c>
      <c r="Y250" s="20" t="s">
        <v>2651</v>
      </c>
      <c r="Z250" s="20"/>
      <c r="AA250" s="26">
        <v>5</v>
      </c>
      <c r="AB250" s="42" t="s">
        <v>2612</v>
      </c>
      <c r="AC250" s="40"/>
      <c r="AD250" s="20">
        <v>1</v>
      </c>
      <c r="AE250" s="23">
        <v>336600</v>
      </c>
      <c r="AF250" s="23">
        <f t="shared" si="25"/>
        <v>336600</v>
      </c>
      <c r="AG250" s="24">
        <v>44337</v>
      </c>
      <c r="AH250" s="36">
        <v>44348</v>
      </c>
      <c r="AI250" s="25" t="str">
        <f t="shared" si="26"/>
        <v>～</v>
      </c>
      <c r="AJ250" s="37">
        <f t="shared" si="27"/>
        <v>46173</v>
      </c>
      <c r="AK250" s="20" t="s">
        <v>1619</v>
      </c>
      <c r="AL250" s="20" t="s">
        <v>2668</v>
      </c>
      <c r="AM250" s="27">
        <v>44348</v>
      </c>
      <c r="AN250" s="20"/>
      <c r="AO250" s="27">
        <v>44341</v>
      </c>
      <c r="AP250" s="22" t="s">
        <v>2653</v>
      </c>
      <c r="AQ250" s="39" t="str">
        <f t="shared" si="24"/>
        <v/>
      </c>
    </row>
    <row r="251" spans="2:43" ht="25.5" hidden="1" customHeight="1" x14ac:dyDescent="0.2">
      <c r="B251" s="20" t="s">
        <v>2636</v>
      </c>
      <c r="C251" s="21" t="s">
        <v>2637</v>
      </c>
      <c r="D251" s="20" t="s">
        <v>2638</v>
      </c>
      <c r="E251" s="20" t="s">
        <v>2426</v>
      </c>
      <c r="F251" s="21" t="s">
        <v>165</v>
      </c>
      <c r="G251" s="22" t="s">
        <v>2639</v>
      </c>
      <c r="H251" s="20" t="s">
        <v>2666</v>
      </c>
      <c r="I251" s="20" t="s">
        <v>168</v>
      </c>
      <c r="J251" s="22" t="s">
        <v>2667</v>
      </c>
      <c r="K251" s="28" t="s">
        <v>2642</v>
      </c>
      <c r="L251" s="28" t="s">
        <v>2643</v>
      </c>
      <c r="M251" s="20" t="s">
        <v>2644</v>
      </c>
      <c r="N251" s="20"/>
      <c r="O251" s="22" t="s">
        <v>2645</v>
      </c>
      <c r="P251" s="20" t="s">
        <v>1585</v>
      </c>
      <c r="Q251" s="22" t="s">
        <v>2646</v>
      </c>
      <c r="R251" s="28" t="s">
        <v>1587</v>
      </c>
      <c r="S251" s="20" t="s">
        <v>1588</v>
      </c>
      <c r="T251" s="20"/>
      <c r="U251" s="22" t="s">
        <v>2647</v>
      </c>
      <c r="V251" s="20" t="s">
        <v>2648</v>
      </c>
      <c r="W251" s="22" t="s">
        <v>2649</v>
      </c>
      <c r="X251" s="28" t="s">
        <v>2650</v>
      </c>
      <c r="Y251" s="20" t="s">
        <v>2651</v>
      </c>
      <c r="Z251" s="20"/>
      <c r="AA251" s="26">
        <v>5</v>
      </c>
      <c r="AB251" s="42" t="s">
        <v>2612</v>
      </c>
      <c r="AC251" s="40"/>
      <c r="AD251" s="20">
        <v>1</v>
      </c>
      <c r="AE251" s="23">
        <v>336600</v>
      </c>
      <c r="AF251" s="23">
        <f t="shared" si="25"/>
        <v>336600</v>
      </c>
      <c r="AG251" s="24">
        <v>44337</v>
      </c>
      <c r="AH251" s="36">
        <v>44348</v>
      </c>
      <c r="AI251" s="25" t="str">
        <f t="shared" si="26"/>
        <v>～</v>
      </c>
      <c r="AJ251" s="37">
        <f t="shared" si="27"/>
        <v>46173</v>
      </c>
      <c r="AK251" s="20" t="s">
        <v>2669</v>
      </c>
      <c r="AL251" s="20" t="s">
        <v>2670</v>
      </c>
      <c r="AM251" s="27">
        <v>44348</v>
      </c>
      <c r="AN251" s="20"/>
      <c r="AO251" s="27">
        <v>44341</v>
      </c>
      <c r="AP251" s="22" t="s">
        <v>2653</v>
      </c>
      <c r="AQ251" s="39" t="str">
        <f t="shared" si="24"/>
        <v/>
      </c>
    </row>
    <row r="252" spans="2:43" ht="25.5" hidden="1" customHeight="1" x14ac:dyDescent="0.2">
      <c r="B252" s="20" t="s">
        <v>2636</v>
      </c>
      <c r="C252" s="21" t="s">
        <v>2637</v>
      </c>
      <c r="D252" s="20" t="s">
        <v>2638</v>
      </c>
      <c r="E252" s="20" t="s">
        <v>2426</v>
      </c>
      <c r="F252" s="21" t="s">
        <v>165</v>
      </c>
      <c r="G252" s="22" t="s">
        <v>2639</v>
      </c>
      <c r="H252" s="20" t="s">
        <v>1579</v>
      </c>
      <c r="I252" s="20" t="s">
        <v>168</v>
      </c>
      <c r="J252" s="22" t="s">
        <v>2671</v>
      </c>
      <c r="K252" s="28" t="s">
        <v>2642</v>
      </c>
      <c r="L252" s="28" t="s">
        <v>2643</v>
      </c>
      <c r="M252" s="20" t="s">
        <v>2644</v>
      </c>
      <c r="N252" s="20"/>
      <c r="O252" s="22" t="s">
        <v>2645</v>
      </c>
      <c r="P252" s="20" t="s">
        <v>1585</v>
      </c>
      <c r="Q252" s="22" t="s">
        <v>2646</v>
      </c>
      <c r="R252" s="28" t="s">
        <v>1587</v>
      </c>
      <c r="S252" s="20" t="s">
        <v>1588</v>
      </c>
      <c r="T252" s="20"/>
      <c r="U252" s="22" t="s">
        <v>2647</v>
      </c>
      <c r="V252" s="20" t="s">
        <v>2648</v>
      </c>
      <c r="W252" s="22" t="s">
        <v>2649</v>
      </c>
      <c r="X252" s="28" t="s">
        <v>2650</v>
      </c>
      <c r="Y252" s="20" t="s">
        <v>2651</v>
      </c>
      <c r="Z252" s="20"/>
      <c r="AA252" s="26">
        <v>5</v>
      </c>
      <c r="AB252" s="42" t="s">
        <v>2612</v>
      </c>
      <c r="AC252" s="40"/>
      <c r="AD252" s="20">
        <v>1</v>
      </c>
      <c r="AE252" s="23">
        <v>96600</v>
      </c>
      <c r="AF252" s="23">
        <f t="shared" si="25"/>
        <v>96600</v>
      </c>
      <c r="AG252" s="24">
        <v>44337</v>
      </c>
      <c r="AH252" s="36">
        <v>44348</v>
      </c>
      <c r="AI252" s="25" t="str">
        <f t="shared" si="26"/>
        <v>～</v>
      </c>
      <c r="AJ252" s="37">
        <f t="shared" si="27"/>
        <v>46173</v>
      </c>
      <c r="AK252" s="20" t="s">
        <v>1594</v>
      </c>
      <c r="AL252" s="20" t="s">
        <v>2672</v>
      </c>
      <c r="AM252" s="27">
        <v>44348</v>
      </c>
      <c r="AN252" s="20" t="s">
        <v>2673</v>
      </c>
      <c r="AO252" s="27">
        <v>44341</v>
      </c>
      <c r="AP252" s="22" t="s">
        <v>2653</v>
      </c>
      <c r="AQ252" s="39">
        <f t="shared" si="24"/>
        <v>45261</v>
      </c>
    </row>
    <row r="253" spans="2:43" ht="25.5" hidden="1" customHeight="1" x14ac:dyDescent="0.2">
      <c r="B253" s="20" t="s">
        <v>2636</v>
      </c>
      <c r="C253" s="21" t="s">
        <v>2637</v>
      </c>
      <c r="D253" s="20" t="s">
        <v>2638</v>
      </c>
      <c r="E253" s="20" t="s">
        <v>2426</v>
      </c>
      <c r="F253" s="21" t="s">
        <v>165</v>
      </c>
      <c r="G253" s="22" t="s">
        <v>2639</v>
      </c>
      <c r="H253" s="20" t="s">
        <v>1579</v>
      </c>
      <c r="I253" s="20" t="s">
        <v>168</v>
      </c>
      <c r="J253" s="22" t="s">
        <v>2671</v>
      </c>
      <c r="K253" s="28" t="s">
        <v>2642</v>
      </c>
      <c r="L253" s="28" t="s">
        <v>2643</v>
      </c>
      <c r="M253" s="20" t="s">
        <v>2644</v>
      </c>
      <c r="N253" s="20"/>
      <c r="O253" s="22" t="s">
        <v>2645</v>
      </c>
      <c r="P253" s="20" t="s">
        <v>1585</v>
      </c>
      <c r="Q253" s="22" t="s">
        <v>2646</v>
      </c>
      <c r="R253" s="28" t="s">
        <v>1587</v>
      </c>
      <c r="S253" s="20" t="s">
        <v>1588</v>
      </c>
      <c r="T253" s="20"/>
      <c r="U253" s="22" t="s">
        <v>2647</v>
      </c>
      <c r="V253" s="20" t="s">
        <v>2648</v>
      </c>
      <c r="W253" s="22" t="s">
        <v>2649</v>
      </c>
      <c r="X253" s="28" t="s">
        <v>2650</v>
      </c>
      <c r="Y253" s="20" t="s">
        <v>2651</v>
      </c>
      <c r="Z253" s="20"/>
      <c r="AA253" s="26">
        <v>5</v>
      </c>
      <c r="AB253" s="42" t="s">
        <v>2612</v>
      </c>
      <c r="AC253" s="40"/>
      <c r="AD253" s="20">
        <v>1</v>
      </c>
      <c r="AE253" s="23">
        <v>96600</v>
      </c>
      <c r="AF253" s="23">
        <f t="shared" si="25"/>
        <v>96600</v>
      </c>
      <c r="AG253" s="24">
        <v>44337</v>
      </c>
      <c r="AH253" s="36">
        <v>44348</v>
      </c>
      <c r="AI253" s="25" t="str">
        <f t="shared" si="26"/>
        <v>～</v>
      </c>
      <c r="AJ253" s="37">
        <f t="shared" si="27"/>
        <v>46173</v>
      </c>
      <c r="AK253" s="20" t="s">
        <v>1314</v>
      </c>
      <c r="AL253" s="20" t="s">
        <v>2674</v>
      </c>
      <c r="AM253" s="27">
        <v>44348</v>
      </c>
      <c r="AN253" s="20" t="s">
        <v>2673</v>
      </c>
      <c r="AO253" s="27">
        <v>44341</v>
      </c>
      <c r="AP253" s="22" t="s">
        <v>2653</v>
      </c>
      <c r="AQ253" s="39">
        <f t="shared" si="24"/>
        <v>45261</v>
      </c>
    </row>
    <row r="254" spans="2:43" ht="25.5" hidden="1" customHeight="1" x14ac:dyDescent="0.2">
      <c r="B254" s="20" t="s">
        <v>2636</v>
      </c>
      <c r="C254" s="21" t="s">
        <v>2637</v>
      </c>
      <c r="D254" s="20" t="s">
        <v>2638</v>
      </c>
      <c r="E254" s="20" t="s">
        <v>2426</v>
      </c>
      <c r="F254" s="21" t="s">
        <v>165</v>
      </c>
      <c r="G254" s="22" t="s">
        <v>2656</v>
      </c>
      <c r="H254" s="20" t="s">
        <v>1579</v>
      </c>
      <c r="I254" s="20" t="s">
        <v>168</v>
      </c>
      <c r="J254" s="22" t="s">
        <v>2671</v>
      </c>
      <c r="K254" s="28" t="s">
        <v>2642</v>
      </c>
      <c r="L254" s="28" t="s">
        <v>2643</v>
      </c>
      <c r="M254" s="20" t="s">
        <v>2644</v>
      </c>
      <c r="N254" s="20"/>
      <c r="O254" s="22" t="s">
        <v>2645</v>
      </c>
      <c r="P254" s="20" t="s">
        <v>1585</v>
      </c>
      <c r="Q254" s="22" t="s">
        <v>2646</v>
      </c>
      <c r="R254" s="28" t="s">
        <v>1587</v>
      </c>
      <c r="S254" s="20" t="s">
        <v>1588</v>
      </c>
      <c r="T254" s="20"/>
      <c r="U254" s="22" t="s">
        <v>2647</v>
      </c>
      <c r="V254" s="20" t="s">
        <v>2648</v>
      </c>
      <c r="W254" s="22" t="s">
        <v>2649</v>
      </c>
      <c r="X254" s="28" t="s">
        <v>2650</v>
      </c>
      <c r="Y254" s="20" t="s">
        <v>2651</v>
      </c>
      <c r="Z254" s="20"/>
      <c r="AA254" s="26">
        <v>5</v>
      </c>
      <c r="AB254" s="42" t="s">
        <v>2612</v>
      </c>
      <c r="AC254" s="40"/>
      <c r="AD254" s="20">
        <v>1</v>
      </c>
      <c r="AE254" s="23">
        <v>96600</v>
      </c>
      <c r="AF254" s="23">
        <f t="shared" si="25"/>
        <v>96600</v>
      </c>
      <c r="AG254" s="24">
        <v>44337</v>
      </c>
      <c r="AH254" s="36">
        <v>44348</v>
      </c>
      <c r="AI254" s="25" t="str">
        <f t="shared" si="26"/>
        <v>～</v>
      </c>
      <c r="AJ254" s="37">
        <f t="shared" si="27"/>
        <v>46173</v>
      </c>
      <c r="AK254" s="20" t="s">
        <v>1314</v>
      </c>
      <c r="AL254" s="20" t="s">
        <v>2675</v>
      </c>
      <c r="AM254" s="27">
        <v>44348</v>
      </c>
      <c r="AN254" s="20" t="s">
        <v>2673</v>
      </c>
      <c r="AO254" s="27">
        <v>44341</v>
      </c>
      <c r="AP254" s="22" t="s">
        <v>2653</v>
      </c>
      <c r="AQ254" s="39">
        <f t="shared" si="24"/>
        <v>45261</v>
      </c>
    </row>
    <row r="255" spans="2:43" ht="25.5" hidden="1" customHeight="1" x14ac:dyDescent="0.2">
      <c r="B255" s="20" t="s">
        <v>2636</v>
      </c>
      <c r="C255" s="21" t="s">
        <v>2637</v>
      </c>
      <c r="D255" s="20" t="s">
        <v>2638</v>
      </c>
      <c r="E255" s="20" t="s">
        <v>2426</v>
      </c>
      <c r="F255" s="21" t="s">
        <v>165</v>
      </c>
      <c r="G255" s="22" t="s">
        <v>2656</v>
      </c>
      <c r="H255" s="20" t="s">
        <v>1579</v>
      </c>
      <c r="I255" s="20" t="s">
        <v>168</v>
      </c>
      <c r="J255" s="22" t="s">
        <v>2671</v>
      </c>
      <c r="K255" s="28" t="s">
        <v>2642</v>
      </c>
      <c r="L255" s="28" t="s">
        <v>2643</v>
      </c>
      <c r="M255" s="20" t="s">
        <v>2644</v>
      </c>
      <c r="N255" s="20"/>
      <c r="O255" s="22" t="s">
        <v>2645</v>
      </c>
      <c r="P255" s="20" t="s">
        <v>1585</v>
      </c>
      <c r="Q255" s="22" t="s">
        <v>2646</v>
      </c>
      <c r="R255" s="28" t="s">
        <v>1587</v>
      </c>
      <c r="S255" s="20" t="s">
        <v>1588</v>
      </c>
      <c r="T255" s="20"/>
      <c r="U255" s="22" t="s">
        <v>2647</v>
      </c>
      <c r="V255" s="20" t="s">
        <v>2648</v>
      </c>
      <c r="W255" s="22" t="s">
        <v>2649</v>
      </c>
      <c r="X255" s="28" t="s">
        <v>2650</v>
      </c>
      <c r="Y255" s="20" t="s">
        <v>2651</v>
      </c>
      <c r="Z255" s="20"/>
      <c r="AA255" s="26">
        <v>5</v>
      </c>
      <c r="AB255" s="42" t="s">
        <v>2612</v>
      </c>
      <c r="AC255" s="40"/>
      <c r="AD255" s="20">
        <v>1</v>
      </c>
      <c r="AE255" s="23">
        <v>96600</v>
      </c>
      <c r="AF255" s="23">
        <f t="shared" si="25"/>
        <v>96600</v>
      </c>
      <c r="AG255" s="24">
        <v>44337</v>
      </c>
      <c r="AH255" s="36">
        <v>44348</v>
      </c>
      <c r="AI255" s="25" t="str">
        <f t="shared" si="26"/>
        <v>～</v>
      </c>
      <c r="AJ255" s="37">
        <f t="shared" si="27"/>
        <v>46173</v>
      </c>
      <c r="AK255" s="20" t="s">
        <v>1314</v>
      </c>
      <c r="AL255" s="20" t="s">
        <v>2676</v>
      </c>
      <c r="AM255" s="27">
        <v>44348</v>
      </c>
      <c r="AN255" s="20" t="s">
        <v>2673</v>
      </c>
      <c r="AO255" s="27">
        <v>44341</v>
      </c>
      <c r="AP255" s="22" t="s">
        <v>2653</v>
      </c>
      <c r="AQ255" s="39">
        <f t="shared" si="24"/>
        <v>45261</v>
      </c>
    </row>
    <row r="256" spans="2:43" ht="25.5" hidden="1" customHeight="1" x14ac:dyDescent="0.2">
      <c r="B256" s="20" t="s">
        <v>2636</v>
      </c>
      <c r="C256" s="21" t="s">
        <v>2637</v>
      </c>
      <c r="D256" s="20" t="s">
        <v>2638</v>
      </c>
      <c r="E256" s="20" t="s">
        <v>2426</v>
      </c>
      <c r="F256" s="21" t="s">
        <v>165</v>
      </c>
      <c r="G256" s="22" t="s">
        <v>2677</v>
      </c>
      <c r="H256" s="20" t="s">
        <v>1325</v>
      </c>
      <c r="I256" s="20" t="s">
        <v>168</v>
      </c>
      <c r="J256" s="22" t="s">
        <v>2678</v>
      </c>
      <c r="K256" s="28" t="s">
        <v>2642</v>
      </c>
      <c r="L256" s="28" t="s">
        <v>2643</v>
      </c>
      <c r="M256" s="20" t="s">
        <v>2644</v>
      </c>
      <c r="N256" s="20"/>
      <c r="O256" s="22" t="s">
        <v>2645</v>
      </c>
      <c r="P256" s="20" t="s">
        <v>1585</v>
      </c>
      <c r="Q256" s="22" t="s">
        <v>2646</v>
      </c>
      <c r="R256" s="28" t="s">
        <v>1587</v>
      </c>
      <c r="S256" s="20" t="s">
        <v>1588</v>
      </c>
      <c r="T256" s="20"/>
      <c r="U256" s="22" t="s">
        <v>2647</v>
      </c>
      <c r="V256" s="20" t="s">
        <v>2648</v>
      </c>
      <c r="W256" s="22" t="s">
        <v>2649</v>
      </c>
      <c r="X256" s="28" t="s">
        <v>2650</v>
      </c>
      <c r="Y256" s="20" t="s">
        <v>2651</v>
      </c>
      <c r="Z256" s="20"/>
      <c r="AA256" s="26">
        <v>5</v>
      </c>
      <c r="AB256" s="42" t="s">
        <v>2612</v>
      </c>
      <c r="AC256" s="40"/>
      <c r="AD256" s="20">
        <v>1</v>
      </c>
      <c r="AE256" s="23">
        <v>96600</v>
      </c>
      <c r="AF256" s="23">
        <f t="shared" si="25"/>
        <v>96600</v>
      </c>
      <c r="AG256" s="24">
        <v>44337</v>
      </c>
      <c r="AH256" s="36">
        <v>44348</v>
      </c>
      <c r="AI256" s="25" t="str">
        <f t="shared" si="26"/>
        <v>～</v>
      </c>
      <c r="AJ256" s="37">
        <f t="shared" si="27"/>
        <v>46173</v>
      </c>
      <c r="AK256" s="20" t="s">
        <v>1314</v>
      </c>
      <c r="AL256" s="20" t="s">
        <v>2679</v>
      </c>
      <c r="AM256" s="27">
        <v>44348</v>
      </c>
      <c r="AN256" s="20" t="s">
        <v>2673</v>
      </c>
      <c r="AO256" s="27">
        <v>44341</v>
      </c>
      <c r="AP256" s="22" t="s">
        <v>2653</v>
      </c>
      <c r="AQ256" s="39">
        <f t="shared" si="24"/>
        <v>45261</v>
      </c>
    </row>
    <row r="257" spans="2:43" ht="25.5" hidden="1" customHeight="1" x14ac:dyDescent="0.2">
      <c r="B257" s="20" t="s">
        <v>2636</v>
      </c>
      <c r="C257" s="21" t="s">
        <v>2637</v>
      </c>
      <c r="D257" s="20" t="s">
        <v>2638</v>
      </c>
      <c r="E257" s="20" t="s">
        <v>2426</v>
      </c>
      <c r="F257" s="21" t="s">
        <v>165</v>
      </c>
      <c r="G257" s="22" t="s">
        <v>2677</v>
      </c>
      <c r="H257" s="20" t="s">
        <v>1325</v>
      </c>
      <c r="I257" s="20" t="s">
        <v>168</v>
      </c>
      <c r="J257" s="22" t="s">
        <v>2678</v>
      </c>
      <c r="K257" s="28" t="s">
        <v>2642</v>
      </c>
      <c r="L257" s="28" t="s">
        <v>2643</v>
      </c>
      <c r="M257" s="20" t="s">
        <v>2644</v>
      </c>
      <c r="N257" s="20"/>
      <c r="O257" s="22" t="s">
        <v>2645</v>
      </c>
      <c r="P257" s="20" t="s">
        <v>1585</v>
      </c>
      <c r="Q257" s="22" t="s">
        <v>2646</v>
      </c>
      <c r="R257" s="28" t="s">
        <v>1587</v>
      </c>
      <c r="S257" s="20" t="s">
        <v>1588</v>
      </c>
      <c r="T257" s="20"/>
      <c r="U257" s="22" t="s">
        <v>2647</v>
      </c>
      <c r="V257" s="20" t="s">
        <v>2648</v>
      </c>
      <c r="W257" s="22" t="s">
        <v>2649</v>
      </c>
      <c r="X257" s="28" t="s">
        <v>2650</v>
      </c>
      <c r="Y257" s="20" t="s">
        <v>2651</v>
      </c>
      <c r="Z257" s="20"/>
      <c r="AA257" s="26">
        <v>5</v>
      </c>
      <c r="AB257" s="42" t="s">
        <v>2612</v>
      </c>
      <c r="AC257" s="40"/>
      <c r="AD257" s="20">
        <v>1</v>
      </c>
      <c r="AE257" s="23">
        <v>96600</v>
      </c>
      <c r="AF257" s="23">
        <f t="shared" si="25"/>
        <v>96600</v>
      </c>
      <c r="AG257" s="24">
        <v>44337</v>
      </c>
      <c r="AH257" s="36">
        <v>44348</v>
      </c>
      <c r="AI257" s="25" t="str">
        <f t="shared" si="26"/>
        <v>～</v>
      </c>
      <c r="AJ257" s="37">
        <f t="shared" si="27"/>
        <v>46173</v>
      </c>
      <c r="AK257" s="20" t="s">
        <v>1314</v>
      </c>
      <c r="AL257" s="20" t="s">
        <v>2680</v>
      </c>
      <c r="AM257" s="27">
        <v>44348</v>
      </c>
      <c r="AN257" s="20" t="s">
        <v>2673</v>
      </c>
      <c r="AO257" s="27">
        <v>44341</v>
      </c>
      <c r="AP257" s="22" t="s">
        <v>2653</v>
      </c>
      <c r="AQ257" s="39">
        <f t="shared" si="24"/>
        <v>45261</v>
      </c>
    </row>
    <row r="258" spans="2:43" ht="25.5" hidden="1" customHeight="1" x14ac:dyDescent="0.2">
      <c r="B258" s="20" t="s">
        <v>2636</v>
      </c>
      <c r="C258" s="21" t="s">
        <v>2637</v>
      </c>
      <c r="D258" s="20" t="s">
        <v>2638</v>
      </c>
      <c r="E258" s="20" t="s">
        <v>2426</v>
      </c>
      <c r="F258" s="21" t="s">
        <v>165</v>
      </c>
      <c r="G258" s="22" t="s">
        <v>2677</v>
      </c>
      <c r="H258" s="20" t="s">
        <v>1325</v>
      </c>
      <c r="I258" s="20" t="s">
        <v>168</v>
      </c>
      <c r="J258" s="22" t="s">
        <v>2678</v>
      </c>
      <c r="K258" s="28" t="s">
        <v>2642</v>
      </c>
      <c r="L258" s="28" t="s">
        <v>2643</v>
      </c>
      <c r="M258" s="20" t="s">
        <v>2644</v>
      </c>
      <c r="N258" s="20"/>
      <c r="O258" s="22" t="s">
        <v>2645</v>
      </c>
      <c r="P258" s="20" t="s">
        <v>1585</v>
      </c>
      <c r="Q258" s="22" t="s">
        <v>2646</v>
      </c>
      <c r="R258" s="28" t="s">
        <v>1587</v>
      </c>
      <c r="S258" s="20" t="s">
        <v>1588</v>
      </c>
      <c r="T258" s="20"/>
      <c r="U258" s="22" t="s">
        <v>2647</v>
      </c>
      <c r="V258" s="20" t="s">
        <v>2648</v>
      </c>
      <c r="W258" s="22" t="s">
        <v>2649</v>
      </c>
      <c r="X258" s="28" t="s">
        <v>2650</v>
      </c>
      <c r="Y258" s="20" t="s">
        <v>2651</v>
      </c>
      <c r="Z258" s="20"/>
      <c r="AA258" s="26">
        <v>5</v>
      </c>
      <c r="AB258" s="42" t="s">
        <v>2612</v>
      </c>
      <c r="AC258" s="40"/>
      <c r="AD258" s="20">
        <v>1</v>
      </c>
      <c r="AE258" s="23">
        <v>96600</v>
      </c>
      <c r="AF258" s="23">
        <f t="shared" si="25"/>
        <v>96600</v>
      </c>
      <c r="AG258" s="24">
        <v>44337</v>
      </c>
      <c r="AH258" s="36">
        <v>44348</v>
      </c>
      <c r="AI258" s="25" t="str">
        <f t="shared" si="26"/>
        <v>～</v>
      </c>
      <c r="AJ258" s="37">
        <f t="shared" si="27"/>
        <v>46173</v>
      </c>
      <c r="AK258" s="20" t="s">
        <v>1314</v>
      </c>
      <c r="AL258" s="20" t="s">
        <v>2681</v>
      </c>
      <c r="AM258" s="27">
        <v>44348</v>
      </c>
      <c r="AN258" s="20" t="s">
        <v>2673</v>
      </c>
      <c r="AO258" s="27">
        <v>44341</v>
      </c>
      <c r="AP258" s="22" t="s">
        <v>2653</v>
      </c>
      <c r="AQ258" s="39">
        <f t="shared" si="24"/>
        <v>45261</v>
      </c>
    </row>
    <row r="259" spans="2:43" ht="25.5" hidden="1" customHeight="1" x14ac:dyDescent="0.2">
      <c r="B259" s="20" t="s">
        <v>2636</v>
      </c>
      <c r="C259" s="21" t="s">
        <v>2637</v>
      </c>
      <c r="D259" s="20" t="s">
        <v>2638</v>
      </c>
      <c r="E259" s="20" t="s">
        <v>2426</v>
      </c>
      <c r="F259" s="21" t="s">
        <v>165</v>
      </c>
      <c r="G259" s="22" t="s">
        <v>2677</v>
      </c>
      <c r="H259" s="20" t="s">
        <v>1325</v>
      </c>
      <c r="I259" s="20" t="s">
        <v>168</v>
      </c>
      <c r="J259" s="22" t="s">
        <v>2678</v>
      </c>
      <c r="K259" s="28" t="s">
        <v>2642</v>
      </c>
      <c r="L259" s="28" t="s">
        <v>2643</v>
      </c>
      <c r="M259" s="20" t="s">
        <v>2644</v>
      </c>
      <c r="N259" s="20"/>
      <c r="O259" s="22" t="s">
        <v>2645</v>
      </c>
      <c r="P259" s="20" t="s">
        <v>1585</v>
      </c>
      <c r="Q259" s="22" t="s">
        <v>2646</v>
      </c>
      <c r="R259" s="28" t="s">
        <v>1587</v>
      </c>
      <c r="S259" s="20" t="s">
        <v>1588</v>
      </c>
      <c r="T259" s="20"/>
      <c r="U259" s="22" t="s">
        <v>2647</v>
      </c>
      <c r="V259" s="20" t="s">
        <v>2648</v>
      </c>
      <c r="W259" s="22" t="s">
        <v>2649</v>
      </c>
      <c r="X259" s="28" t="s">
        <v>2650</v>
      </c>
      <c r="Y259" s="20" t="s">
        <v>2651</v>
      </c>
      <c r="Z259" s="20"/>
      <c r="AA259" s="26">
        <v>5</v>
      </c>
      <c r="AB259" s="42" t="s">
        <v>2612</v>
      </c>
      <c r="AC259" s="40"/>
      <c r="AD259" s="20">
        <v>1</v>
      </c>
      <c r="AE259" s="23">
        <v>96600</v>
      </c>
      <c r="AF259" s="23">
        <f t="shared" si="25"/>
        <v>96600</v>
      </c>
      <c r="AG259" s="24">
        <v>44337</v>
      </c>
      <c r="AH259" s="36">
        <v>44348</v>
      </c>
      <c r="AI259" s="25" t="str">
        <f t="shared" si="26"/>
        <v>～</v>
      </c>
      <c r="AJ259" s="37">
        <f t="shared" si="27"/>
        <v>46173</v>
      </c>
      <c r="AK259" s="20" t="s">
        <v>1594</v>
      </c>
      <c r="AL259" s="20" t="s">
        <v>2682</v>
      </c>
      <c r="AM259" s="27">
        <v>44348</v>
      </c>
      <c r="AN259" s="20" t="s">
        <v>2673</v>
      </c>
      <c r="AO259" s="27">
        <v>44341</v>
      </c>
      <c r="AP259" s="22" t="s">
        <v>2653</v>
      </c>
      <c r="AQ259" s="39">
        <f t="shared" si="24"/>
        <v>45261</v>
      </c>
    </row>
    <row r="260" spans="2:43" ht="25.5" hidden="1" customHeight="1" x14ac:dyDescent="0.2">
      <c r="B260" s="20" t="s">
        <v>2683</v>
      </c>
      <c r="C260" s="21" t="s">
        <v>1687</v>
      </c>
      <c r="D260" s="20" t="s">
        <v>2684</v>
      </c>
      <c r="E260" s="20" t="s">
        <v>2426</v>
      </c>
      <c r="F260" s="21" t="s">
        <v>1015</v>
      </c>
      <c r="G260" s="22" t="s">
        <v>2685</v>
      </c>
      <c r="H260" s="20" t="s">
        <v>2686</v>
      </c>
      <c r="I260" s="20" t="s">
        <v>2446</v>
      </c>
      <c r="J260" s="22" t="s">
        <v>2687</v>
      </c>
      <c r="K260" s="28"/>
      <c r="L260" s="28" t="s">
        <v>2688</v>
      </c>
      <c r="M260" s="20" t="s">
        <v>2689</v>
      </c>
      <c r="N260" s="20"/>
      <c r="O260" s="22" t="s">
        <v>1695</v>
      </c>
      <c r="P260" s="20" t="s">
        <v>1696</v>
      </c>
      <c r="Q260" s="22" t="s">
        <v>2690</v>
      </c>
      <c r="R260" s="28" t="s">
        <v>2691</v>
      </c>
      <c r="S260" s="20" t="s">
        <v>1699</v>
      </c>
      <c r="T260" s="20"/>
      <c r="U260" s="22" t="s">
        <v>2692</v>
      </c>
      <c r="V260" s="20" t="s">
        <v>2693</v>
      </c>
      <c r="W260" s="22" t="s">
        <v>2694</v>
      </c>
      <c r="X260" s="28"/>
      <c r="Y260" s="20" t="s">
        <v>2689</v>
      </c>
      <c r="Z260" s="20"/>
      <c r="AA260" s="26">
        <v>5</v>
      </c>
      <c r="AB260" s="42" t="s">
        <v>2612</v>
      </c>
      <c r="AC260" s="40"/>
      <c r="AD260" s="20">
        <v>1</v>
      </c>
      <c r="AE260" s="23">
        <v>33000</v>
      </c>
      <c r="AF260" s="23">
        <f t="shared" si="25"/>
        <v>33000</v>
      </c>
      <c r="AG260" s="24">
        <v>44337</v>
      </c>
      <c r="AH260" s="36">
        <v>44342</v>
      </c>
      <c r="AI260" s="25" t="str">
        <f t="shared" si="26"/>
        <v>～</v>
      </c>
      <c r="AJ260" s="37">
        <f t="shared" si="27"/>
        <v>46167</v>
      </c>
      <c r="AK260" s="20" t="s">
        <v>1737</v>
      </c>
      <c r="AL260" s="20" t="s">
        <v>2695</v>
      </c>
      <c r="AM260" s="27">
        <v>44342</v>
      </c>
      <c r="AN260" s="20"/>
      <c r="AO260" s="27">
        <v>44342</v>
      </c>
      <c r="AP260" s="22" t="s">
        <v>2696</v>
      </c>
      <c r="AQ260" s="39" t="str">
        <f t="shared" si="24"/>
        <v/>
      </c>
    </row>
    <row r="261" spans="2:43" ht="25.5" hidden="1" customHeight="1" x14ac:dyDescent="0.2">
      <c r="B261" s="20" t="s">
        <v>2683</v>
      </c>
      <c r="C261" s="21" t="s">
        <v>1687</v>
      </c>
      <c r="D261" s="20" t="s">
        <v>2684</v>
      </c>
      <c r="E261" s="20" t="s">
        <v>2426</v>
      </c>
      <c r="F261" s="21" t="s">
        <v>1015</v>
      </c>
      <c r="G261" s="22" t="s">
        <v>2685</v>
      </c>
      <c r="H261" s="20" t="s">
        <v>2686</v>
      </c>
      <c r="I261" s="20" t="s">
        <v>2446</v>
      </c>
      <c r="J261" s="22" t="s">
        <v>2687</v>
      </c>
      <c r="K261" s="28"/>
      <c r="L261" s="28" t="s">
        <v>2688</v>
      </c>
      <c r="M261" s="20" t="s">
        <v>2689</v>
      </c>
      <c r="N261" s="20"/>
      <c r="O261" s="22" t="s">
        <v>1695</v>
      </c>
      <c r="P261" s="20" t="s">
        <v>1696</v>
      </c>
      <c r="Q261" s="22" t="s">
        <v>2690</v>
      </c>
      <c r="R261" s="28" t="s">
        <v>2691</v>
      </c>
      <c r="S261" s="20" t="s">
        <v>1699</v>
      </c>
      <c r="T261" s="20"/>
      <c r="U261" s="22" t="s">
        <v>2692</v>
      </c>
      <c r="V261" s="20" t="s">
        <v>2693</v>
      </c>
      <c r="W261" s="22" t="s">
        <v>2694</v>
      </c>
      <c r="X261" s="28"/>
      <c r="Y261" s="20" t="s">
        <v>2689</v>
      </c>
      <c r="Z261" s="20"/>
      <c r="AA261" s="26">
        <v>5</v>
      </c>
      <c r="AB261" s="42" t="s">
        <v>2612</v>
      </c>
      <c r="AC261" s="40"/>
      <c r="AD261" s="20">
        <v>1</v>
      </c>
      <c r="AE261" s="23">
        <v>24000</v>
      </c>
      <c r="AF261" s="23">
        <f t="shared" si="25"/>
        <v>24000</v>
      </c>
      <c r="AG261" s="24">
        <v>44337</v>
      </c>
      <c r="AH261" s="36">
        <v>44342</v>
      </c>
      <c r="AI261" s="25" t="str">
        <f t="shared" si="26"/>
        <v>～</v>
      </c>
      <c r="AJ261" s="37">
        <f t="shared" si="27"/>
        <v>46167</v>
      </c>
      <c r="AK261" s="20" t="s">
        <v>1806</v>
      </c>
      <c r="AL261" s="20" t="s">
        <v>2697</v>
      </c>
      <c r="AM261" s="27">
        <v>44342</v>
      </c>
      <c r="AN261" s="20"/>
      <c r="AO261" s="27">
        <v>44342</v>
      </c>
      <c r="AP261" s="22" t="s">
        <v>2696</v>
      </c>
      <c r="AQ261" s="39" t="str">
        <f t="shared" si="24"/>
        <v/>
      </c>
    </row>
    <row r="262" spans="2:43" ht="25.5" hidden="1" customHeight="1" x14ac:dyDescent="0.2">
      <c r="B262" s="20" t="s">
        <v>2683</v>
      </c>
      <c r="C262" s="21" t="s">
        <v>1687</v>
      </c>
      <c r="D262" s="20" t="s">
        <v>2684</v>
      </c>
      <c r="E262" s="20" t="s">
        <v>2426</v>
      </c>
      <c r="F262" s="21" t="s">
        <v>1015</v>
      </c>
      <c r="G262" s="22" t="s">
        <v>2685</v>
      </c>
      <c r="H262" s="20" t="s">
        <v>2686</v>
      </c>
      <c r="I262" s="20" t="s">
        <v>2446</v>
      </c>
      <c r="J262" s="22" t="s">
        <v>2687</v>
      </c>
      <c r="K262" s="28"/>
      <c r="L262" s="28" t="s">
        <v>2688</v>
      </c>
      <c r="M262" s="20" t="s">
        <v>2689</v>
      </c>
      <c r="N262" s="20"/>
      <c r="O262" s="22" t="s">
        <v>1695</v>
      </c>
      <c r="P262" s="20" t="s">
        <v>1696</v>
      </c>
      <c r="Q262" s="22" t="s">
        <v>2690</v>
      </c>
      <c r="R262" s="28" t="s">
        <v>2691</v>
      </c>
      <c r="S262" s="20" t="s">
        <v>1699</v>
      </c>
      <c r="T262" s="20"/>
      <c r="U262" s="22" t="s">
        <v>2692</v>
      </c>
      <c r="V262" s="20" t="s">
        <v>2693</v>
      </c>
      <c r="W262" s="22" t="s">
        <v>2694</v>
      </c>
      <c r="X262" s="28"/>
      <c r="Y262" s="20" t="s">
        <v>2689</v>
      </c>
      <c r="Z262" s="20"/>
      <c r="AA262" s="26">
        <v>5</v>
      </c>
      <c r="AB262" s="42" t="s">
        <v>2612</v>
      </c>
      <c r="AC262" s="40"/>
      <c r="AD262" s="20">
        <v>1</v>
      </c>
      <c r="AE262" s="23">
        <v>46800</v>
      </c>
      <c r="AF262" s="23">
        <f t="shared" si="25"/>
        <v>46800</v>
      </c>
      <c r="AG262" s="24">
        <v>44337</v>
      </c>
      <c r="AH262" s="36">
        <v>44342</v>
      </c>
      <c r="AI262" s="25" t="str">
        <f t="shared" si="26"/>
        <v>～</v>
      </c>
      <c r="AJ262" s="37">
        <f t="shared" si="27"/>
        <v>46167</v>
      </c>
      <c r="AK262" s="20" t="s">
        <v>2698</v>
      </c>
      <c r="AL262" s="20" t="s">
        <v>2699</v>
      </c>
      <c r="AM262" s="27">
        <v>44342</v>
      </c>
      <c r="AN262" s="20"/>
      <c r="AO262" s="27">
        <v>44342</v>
      </c>
      <c r="AP262" s="22" t="s">
        <v>2696</v>
      </c>
      <c r="AQ262" s="39" t="str">
        <f t="shared" si="24"/>
        <v/>
      </c>
    </row>
    <row r="263" spans="2:43" ht="25.5" hidden="1" customHeight="1" x14ac:dyDescent="0.2">
      <c r="B263" s="20" t="s">
        <v>2683</v>
      </c>
      <c r="C263" s="21" t="s">
        <v>1687</v>
      </c>
      <c r="D263" s="20" t="s">
        <v>2684</v>
      </c>
      <c r="E263" s="20" t="s">
        <v>2426</v>
      </c>
      <c r="F263" s="21" t="s">
        <v>1015</v>
      </c>
      <c r="G263" s="22" t="s">
        <v>2685</v>
      </c>
      <c r="H263" s="20" t="s">
        <v>2686</v>
      </c>
      <c r="I263" s="20" t="s">
        <v>2446</v>
      </c>
      <c r="J263" s="22" t="s">
        <v>2687</v>
      </c>
      <c r="K263" s="28"/>
      <c r="L263" s="28" t="s">
        <v>2688</v>
      </c>
      <c r="M263" s="20" t="s">
        <v>2689</v>
      </c>
      <c r="N263" s="20"/>
      <c r="O263" s="22" t="s">
        <v>1695</v>
      </c>
      <c r="P263" s="20" t="s">
        <v>1696</v>
      </c>
      <c r="Q263" s="22" t="s">
        <v>2690</v>
      </c>
      <c r="R263" s="28" t="s">
        <v>2691</v>
      </c>
      <c r="S263" s="20" t="s">
        <v>1699</v>
      </c>
      <c r="T263" s="20"/>
      <c r="U263" s="22" t="s">
        <v>2692</v>
      </c>
      <c r="V263" s="20" t="s">
        <v>2693</v>
      </c>
      <c r="W263" s="22" t="s">
        <v>2694</v>
      </c>
      <c r="X263" s="28"/>
      <c r="Y263" s="20" t="s">
        <v>2689</v>
      </c>
      <c r="Z263" s="20"/>
      <c r="AA263" s="26">
        <v>5</v>
      </c>
      <c r="AB263" s="42" t="s">
        <v>2612</v>
      </c>
      <c r="AC263" s="40"/>
      <c r="AD263" s="20">
        <v>1</v>
      </c>
      <c r="AE263" s="23">
        <v>116400</v>
      </c>
      <c r="AF263" s="23">
        <f t="shared" si="25"/>
        <v>116400</v>
      </c>
      <c r="AG263" s="24">
        <v>44337</v>
      </c>
      <c r="AH263" s="36">
        <v>44342</v>
      </c>
      <c r="AI263" s="25" t="str">
        <f t="shared" si="26"/>
        <v>～</v>
      </c>
      <c r="AJ263" s="37">
        <f t="shared" si="27"/>
        <v>46167</v>
      </c>
      <c r="AK263" s="20" t="s">
        <v>1145</v>
      </c>
      <c r="AL263" s="20" t="s">
        <v>2700</v>
      </c>
      <c r="AM263" s="27">
        <v>44342</v>
      </c>
      <c r="AN263" s="20" t="s">
        <v>2673</v>
      </c>
      <c r="AO263" s="27">
        <v>44342</v>
      </c>
      <c r="AP263" s="22" t="s">
        <v>2696</v>
      </c>
      <c r="AQ263" s="39">
        <f t="shared" si="24"/>
        <v>45256</v>
      </c>
    </row>
    <row r="264" spans="2:43" ht="25.5" hidden="1" customHeight="1" x14ac:dyDescent="0.2">
      <c r="B264" s="20" t="s">
        <v>2701</v>
      </c>
      <c r="C264" s="21" t="s">
        <v>2619</v>
      </c>
      <c r="D264" s="20" t="s">
        <v>578</v>
      </c>
      <c r="E264" s="20" t="s">
        <v>2426</v>
      </c>
      <c r="F264" s="21" t="s">
        <v>2702</v>
      </c>
      <c r="G264" s="22" t="s">
        <v>2703</v>
      </c>
      <c r="H264" s="20" t="s">
        <v>2704</v>
      </c>
      <c r="I264" s="20" t="s">
        <v>2705</v>
      </c>
      <c r="J264" s="22" t="s">
        <v>2706</v>
      </c>
      <c r="K264" s="28"/>
      <c r="L264" s="28" t="s">
        <v>2707</v>
      </c>
      <c r="M264" s="20" t="s">
        <v>2708</v>
      </c>
      <c r="N264" s="20"/>
      <c r="O264" s="22" t="s">
        <v>2709</v>
      </c>
      <c r="P264" s="20" t="s">
        <v>587</v>
      </c>
      <c r="Q264" s="22" t="s">
        <v>2625</v>
      </c>
      <c r="R264" s="28" t="s">
        <v>590</v>
      </c>
      <c r="S264" s="20" t="s">
        <v>589</v>
      </c>
      <c r="T264" s="20"/>
      <c r="U264" s="22" t="s">
        <v>2710</v>
      </c>
      <c r="V264" s="20" t="s">
        <v>2711</v>
      </c>
      <c r="W264" s="22" t="s">
        <v>2712</v>
      </c>
      <c r="X264" s="28"/>
      <c r="Y264" s="20" t="s">
        <v>2708</v>
      </c>
      <c r="Z264" s="20"/>
      <c r="AA264" s="26">
        <v>5</v>
      </c>
      <c r="AB264" s="42" t="s">
        <v>2612</v>
      </c>
      <c r="AC264" s="40"/>
      <c r="AD264" s="20">
        <v>1</v>
      </c>
      <c r="AE264" s="23">
        <v>24060</v>
      </c>
      <c r="AF264" s="23">
        <f t="shared" si="25"/>
        <v>24060</v>
      </c>
      <c r="AG264" s="24">
        <v>44368</v>
      </c>
      <c r="AH264" s="36">
        <v>44378</v>
      </c>
      <c r="AI264" s="25" t="str">
        <f t="shared" si="26"/>
        <v>～</v>
      </c>
      <c r="AJ264" s="37">
        <f t="shared" si="27"/>
        <v>46203</v>
      </c>
      <c r="AK264" s="20" t="s">
        <v>1640</v>
      </c>
      <c r="AL264" s="20" t="s">
        <v>2713</v>
      </c>
      <c r="AM264" s="27">
        <v>44378</v>
      </c>
      <c r="AN264" s="20"/>
      <c r="AO264" s="27">
        <v>44369</v>
      </c>
      <c r="AP264" s="22" t="s">
        <v>2714</v>
      </c>
      <c r="AQ264" s="39" t="str">
        <f t="shared" si="24"/>
        <v/>
      </c>
    </row>
    <row r="265" spans="2:43" ht="25.5" hidden="1" customHeight="1" x14ac:dyDescent="0.2">
      <c r="B265" s="20" t="s">
        <v>2701</v>
      </c>
      <c r="C265" s="21" t="s">
        <v>2619</v>
      </c>
      <c r="D265" s="20" t="s">
        <v>578</v>
      </c>
      <c r="E265" s="20" t="s">
        <v>2426</v>
      </c>
      <c r="F265" s="21" t="s">
        <v>2702</v>
      </c>
      <c r="G265" s="22" t="s">
        <v>2703</v>
      </c>
      <c r="H265" s="20" t="s">
        <v>2704</v>
      </c>
      <c r="I265" s="20" t="s">
        <v>2705</v>
      </c>
      <c r="J265" s="22" t="s">
        <v>2706</v>
      </c>
      <c r="K265" s="28"/>
      <c r="L265" s="28" t="s">
        <v>2707</v>
      </c>
      <c r="M265" s="20" t="s">
        <v>2708</v>
      </c>
      <c r="N265" s="20"/>
      <c r="O265" s="22" t="s">
        <v>2709</v>
      </c>
      <c r="P265" s="20" t="s">
        <v>587</v>
      </c>
      <c r="Q265" s="22" t="s">
        <v>2625</v>
      </c>
      <c r="R265" s="28" t="s">
        <v>590</v>
      </c>
      <c r="S265" s="20" t="s">
        <v>589</v>
      </c>
      <c r="T265" s="20"/>
      <c r="U265" s="22" t="s">
        <v>2710</v>
      </c>
      <c r="V265" s="20" t="s">
        <v>2711</v>
      </c>
      <c r="W265" s="22" t="s">
        <v>2712</v>
      </c>
      <c r="X265" s="28"/>
      <c r="Y265" s="20" t="s">
        <v>2708</v>
      </c>
      <c r="Z265" s="20"/>
      <c r="AA265" s="26">
        <v>5</v>
      </c>
      <c r="AB265" s="42" t="s">
        <v>2612</v>
      </c>
      <c r="AC265" s="40"/>
      <c r="AD265" s="20">
        <v>1</v>
      </c>
      <c r="AE265" s="23">
        <v>24060</v>
      </c>
      <c r="AF265" s="23">
        <f t="shared" si="25"/>
        <v>24060</v>
      </c>
      <c r="AG265" s="24">
        <v>44368</v>
      </c>
      <c r="AH265" s="36">
        <v>44378</v>
      </c>
      <c r="AI265" s="25" t="str">
        <f t="shared" si="26"/>
        <v>～</v>
      </c>
      <c r="AJ265" s="37">
        <f t="shared" si="27"/>
        <v>46203</v>
      </c>
      <c r="AK265" s="20" t="s">
        <v>1641</v>
      </c>
      <c r="AL265" s="20" t="s">
        <v>2715</v>
      </c>
      <c r="AM265" s="27">
        <v>44378</v>
      </c>
      <c r="AN265" s="20"/>
      <c r="AO265" s="27">
        <v>44369</v>
      </c>
      <c r="AP265" s="22" t="s">
        <v>2714</v>
      </c>
      <c r="AQ265" s="39" t="str">
        <f t="shared" si="24"/>
        <v/>
      </c>
    </row>
    <row r="266" spans="2:43" ht="25.5" hidden="1" customHeight="1" x14ac:dyDescent="0.2">
      <c r="B266" s="20" t="s">
        <v>2701</v>
      </c>
      <c r="C266" s="21" t="s">
        <v>2619</v>
      </c>
      <c r="D266" s="20" t="s">
        <v>578</v>
      </c>
      <c r="E266" s="20" t="s">
        <v>2426</v>
      </c>
      <c r="F266" s="21" t="s">
        <v>2702</v>
      </c>
      <c r="G266" s="22" t="s">
        <v>2703</v>
      </c>
      <c r="H266" s="20" t="s">
        <v>2704</v>
      </c>
      <c r="I266" s="20" t="s">
        <v>2705</v>
      </c>
      <c r="J266" s="22" t="s">
        <v>2706</v>
      </c>
      <c r="K266" s="28"/>
      <c r="L266" s="28" t="s">
        <v>2707</v>
      </c>
      <c r="M266" s="20" t="s">
        <v>2708</v>
      </c>
      <c r="N266" s="20"/>
      <c r="O266" s="22" t="s">
        <v>2709</v>
      </c>
      <c r="P266" s="20" t="s">
        <v>587</v>
      </c>
      <c r="Q266" s="22" t="s">
        <v>2625</v>
      </c>
      <c r="R266" s="28" t="s">
        <v>590</v>
      </c>
      <c r="S266" s="20" t="s">
        <v>589</v>
      </c>
      <c r="T266" s="20"/>
      <c r="U266" s="22" t="s">
        <v>2710</v>
      </c>
      <c r="V266" s="20" t="s">
        <v>2711</v>
      </c>
      <c r="W266" s="22" t="s">
        <v>2712</v>
      </c>
      <c r="X266" s="28"/>
      <c r="Y266" s="20" t="s">
        <v>2708</v>
      </c>
      <c r="Z266" s="20"/>
      <c r="AA266" s="26">
        <v>5</v>
      </c>
      <c r="AB266" s="42" t="s">
        <v>2612</v>
      </c>
      <c r="AC266" s="40"/>
      <c r="AD266" s="20">
        <v>1</v>
      </c>
      <c r="AE266" s="23">
        <v>24060</v>
      </c>
      <c r="AF266" s="23">
        <f t="shared" si="25"/>
        <v>24060</v>
      </c>
      <c r="AG266" s="24">
        <v>44368</v>
      </c>
      <c r="AH266" s="36">
        <v>44378</v>
      </c>
      <c r="AI266" s="25" t="str">
        <f t="shared" si="26"/>
        <v>～</v>
      </c>
      <c r="AJ266" s="37">
        <f t="shared" si="27"/>
        <v>46203</v>
      </c>
      <c r="AK266" s="20" t="s">
        <v>1641</v>
      </c>
      <c r="AL266" s="20" t="s">
        <v>2716</v>
      </c>
      <c r="AM266" s="27">
        <v>44378</v>
      </c>
      <c r="AN266" s="20"/>
      <c r="AO266" s="27">
        <v>44369</v>
      </c>
      <c r="AP266" s="22" t="s">
        <v>2714</v>
      </c>
      <c r="AQ266" s="39" t="str">
        <f t="shared" si="24"/>
        <v/>
      </c>
    </row>
    <row r="267" spans="2:43" ht="25.5" hidden="1" customHeight="1" x14ac:dyDescent="0.2">
      <c r="B267" s="20" t="s">
        <v>2701</v>
      </c>
      <c r="C267" s="21" t="s">
        <v>2619</v>
      </c>
      <c r="D267" s="20" t="s">
        <v>578</v>
      </c>
      <c r="E267" s="20" t="s">
        <v>2426</v>
      </c>
      <c r="F267" s="21" t="s">
        <v>2702</v>
      </c>
      <c r="G267" s="22" t="s">
        <v>2703</v>
      </c>
      <c r="H267" s="20" t="s">
        <v>2704</v>
      </c>
      <c r="I267" s="20" t="s">
        <v>2705</v>
      </c>
      <c r="J267" s="22" t="s">
        <v>2706</v>
      </c>
      <c r="K267" s="28"/>
      <c r="L267" s="28" t="s">
        <v>2707</v>
      </c>
      <c r="M267" s="20" t="s">
        <v>2708</v>
      </c>
      <c r="N267" s="20"/>
      <c r="O267" s="22" t="s">
        <v>2709</v>
      </c>
      <c r="P267" s="20" t="s">
        <v>587</v>
      </c>
      <c r="Q267" s="22" t="s">
        <v>2625</v>
      </c>
      <c r="R267" s="28" t="s">
        <v>590</v>
      </c>
      <c r="S267" s="20" t="s">
        <v>589</v>
      </c>
      <c r="T267" s="20"/>
      <c r="U267" s="22" t="s">
        <v>2710</v>
      </c>
      <c r="V267" s="20" t="s">
        <v>2711</v>
      </c>
      <c r="W267" s="22" t="s">
        <v>2712</v>
      </c>
      <c r="X267" s="28"/>
      <c r="Y267" s="20" t="s">
        <v>2708</v>
      </c>
      <c r="Z267" s="20"/>
      <c r="AA267" s="26">
        <v>5</v>
      </c>
      <c r="AB267" s="42" t="s">
        <v>2612</v>
      </c>
      <c r="AC267" s="40"/>
      <c r="AD267" s="20">
        <v>1</v>
      </c>
      <c r="AE267" s="23">
        <v>24060</v>
      </c>
      <c r="AF267" s="23">
        <f t="shared" si="25"/>
        <v>24060</v>
      </c>
      <c r="AG267" s="24">
        <v>44368</v>
      </c>
      <c r="AH267" s="36">
        <v>44378</v>
      </c>
      <c r="AI267" s="25" t="str">
        <f t="shared" si="26"/>
        <v>～</v>
      </c>
      <c r="AJ267" s="37">
        <f t="shared" si="27"/>
        <v>46203</v>
      </c>
      <c r="AK267" s="20" t="s">
        <v>1641</v>
      </c>
      <c r="AL267" s="20" t="s">
        <v>2717</v>
      </c>
      <c r="AM267" s="27">
        <v>44378</v>
      </c>
      <c r="AN267" s="20"/>
      <c r="AO267" s="27">
        <v>44369</v>
      </c>
      <c r="AP267" s="22" t="s">
        <v>2714</v>
      </c>
      <c r="AQ267" s="39" t="str">
        <f t="shared" si="24"/>
        <v/>
      </c>
    </row>
    <row r="268" spans="2:43" ht="25.5" hidden="1" customHeight="1" x14ac:dyDescent="0.2">
      <c r="B268" s="20" t="s">
        <v>2701</v>
      </c>
      <c r="C268" s="21" t="s">
        <v>2619</v>
      </c>
      <c r="D268" s="20" t="s">
        <v>578</v>
      </c>
      <c r="E268" s="20" t="s">
        <v>2426</v>
      </c>
      <c r="F268" s="21" t="s">
        <v>2702</v>
      </c>
      <c r="G268" s="22" t="s">
        <v>2703</v>
      </c>
      <c r="H268" s="20" t="s">
        <v>2704</v>
      </c>
      <c r="I268" s="20" t="s">
        <v>2705</v>
      </c>
      <c r="J268" s="22" t="s">
        <v>2706</v>
      </c>
      <c r="K268" s="28"/>
      <c r="L268" s="28" t="s">
        <v>2707</v>
      </c>
      <c r="M268" s="20" t="s">
        <v>2708</v>
      </c>
      <c r="N268" s="20"/>
      <c r="O268" s="22" t="s">
        <v>2709</v>
      </c>
      <c r="P268" s="20" t="s">
        <v>587</v>
      </c>
      <c r="Q268" s="22" t="s">
        <v>2625</v>
      </c>
      <c r="R268" s="28" t="s">
        <v>590</v>
      </c>
      <c r="S268" s="20" t="s">
        <v>589</v>
      </c>
      <c r="T268" s="20"/>
      <c r="U268" s="22" t="s">
        <v>2710</v>
      </c>
      <c r="V268" s="20" t="s">
        <v>2711</v>
      </c>
      <c r="W268" s="22" t="s">
        <v>2712</v>
      </c>
      <c r="X268" s="28"/>
      <c r="Y268" s="20" t="s">
        <v>2708</v>
      </c>
      <c r="Z268" s="20"/>
      <c r="AA268" s="26">
        <v>5</v>
      </c>
      <c r="AB268" s="42" t="s">
        <v>2612</v>
      </c>
      <c r="AC268" s="40"/>
      <c r="AD268" s="20">
        <v>1</v>
      </c>
      <c r="AE268" s="23">
        <v>24060</v>
      </c>
      <c r="AF268" s="23">
        <f t="shared" si="25"/>
        <v>24060</v>
      </c>
      <c r="AG268" s="24">
        <v>44368</v>
      </c>
      <c r="AH268" s="36">
        <v>44378</v>
      </c>
      <c r="AI268" s="25" t="str">
        <f t="shared" si="26"/>
        <v>～</v>
      </c>
      <c r="AJ268" s="37">
        <f t="shared" si="27"/>
        <v>46203</v>
      </c>
      <c r="AK268" s="20" t="s">
        <v>1641</v>
      </c>
      <c r="AL268" s="20" t="s">
        <v>2718</v>
      </c>
      <c r="AM268" s="27">
        <v>44378</v>
      </c>
      <c r="AN268" s="20"/>
      <c r="AO268" s="27">
        <v>44369</v>
      </c>
      <c r="AP268" s="22" t="s">
        <v>2714</v>
      </c>
      <c r="AQ268" s="39" t="str">
        <f t="shared" si="24"/>
        <v/>
      </c>
    </row>
    <row r="269" spans="2:43" ht="25.5" hidden="1" customHeight="1" x14ac:dyDescent="0.2">
      <c r="B269" s="20" t="s">
        <v>2701</v>
      </c>
      <c r="C269" s="21" t="s">
        <v>2619</v>
      </c>
      <c r="D269" s="20" t="s">
        <v>578</v>
      </c>
      <c r="E269" s="20" t="s">
        <v>2426</v>
      </c>
      <c r="F269" s="21" t="s">
        <v>2702</v>
      </c>
      <c r="G269" s="22" t="s">
        <v>2703</v>
      </c>
      <c r="H269" s="20" t="s">
        <v>2704</v>
      </c>
      <c r="I269" s="20" t="s">
        <v>2705</v>
      </c>
      <c r="J269" s="22" t="s">
        <v>2706</v>
      </c>
      <c r="K269" s="28"/>
      <c r="L269" s="28" t="s">
        <v>2707</v>
      </c>
      <c r="M269" s="20" t="s">
        <v>2708</v>
      </c>
      <c r="N269" s="20"/>
      <c r="O269" s="22" t="s">
        <v>2709</v>
      </c>
      <c r="P269" s="20" t="s">
        <v>587</v>
      </c>
      <c r="Q269" s="22" t="s">
        <v>2625</v>
      </c>
      <c r="R269" s="28" t="s">
        <v>590</v>
      </c>
      <c r="S269" s="20" t="s">
        <v>589</v>
      </c>
      <c r="T269" s="20"/>
      <c r="U269" s="22" t="s">
        <v>2710</v>
      </c>
      <c r="V269" s="20" t="s">
        <v>2711</v>
      </c>
      <c r="W269" s="22" t="s">
        <v>2712</v>
      </c>
      <c r="X269" s="28"/>
      <c r="Y269" s="20" t="s">
        <v>2708</v>
      </c>
      <c r="Z269" s="20"/>
      <c r="AA269" s="26">
        <v>5</v>
      </c>
      <c r="AB269" s="42" t="s">
        <v>2612</v>
      </c>
      <c r="AC269" s="40"/>
      <c r="AD269" s="20">
        <v>1</v>
      </c>
      <c r="AE269" s="23">
        <v>116400</v>
      </c>
      <c r="AF269" s="23">
        <f t="shared" si="25"/>
        <v>116400</v>
      </c>
      <c r="AG269" s="24">
        <v>44368</v>
      </c>
      <c r="AH269" s="36">
        <v>44378</v>
      </c>
      <c r="AI269" s="25" t="str">
        <f t="shared" si="26"/>
        <v>～</v>
      </c>
      <c r="AJ269" s="37">
        <f t="shared" si="27"/>
        <v>46203</v>
      </c>
      <c r="AK269" s="20" t="s">
        <v>1145</v>
      </c>
      <c r="AL269" s="20" t="s">
        <v>2719</v>
      </c>
      <c r="AM269" s="27">
        <v>44378</v>
      </c>
      <c r="AN269" s="20" t="s">
        <v>2673</v>
      </c>
      <c r="AO269" s="27">
        <v>44369</v>
      </c>
      <c r="AP269" s="22" t="s">
        <v>2714</v>
      </c>
      <c r="AQ269" s="39">
        <f t="shared" si="24"/>
        <v>45292</v>
      </c>
    </row>
    <row r="270" spans="2:43" ht="25.5" hidden="1" customHeight="1" x14ac:dyDescent="0.2">
      <c r="B270" s="20" t="s">
        <v>2721</v>
      </c>
      <c r="C270" s="21" t="s">
        <v>2722</v>
      </c>
      <c r="D270" s="20" t="s">
        <v>2723</v>
      </c>
      <c r="E270" s="20" t="s">
        <v>2426</v>
      </c>
      <c r="F270" s="21" t="s">
        <v>422</v>
      </c>
      <c r="G270" s="22" t="s">
        <v>2724</v>
      </c>
      <c r="H270" s="20" t="s">
        <v>2725</v>
      </c>
      <c r="I270" s="20" t="s">
        <v>2726</v>
      </c>
      <c r="J270" s="22" t="s">
        <v>2727</v>
      </c>
      <c r="K270" s="28"/>
      <c r="L270" s="28" t="s">
        <v>2728</v>
      </c>
      <c r="M270" s="20" t="s">
        <v>2729</v>
      </c>
      <c r="N270" s="20"/>
      <c r="O270" s="22" t="s">
        <v>1309</v>
      </c>
      <c r="P270" s="20" t="s">
        <v>1310</v>
      </c>
      <c r="Q270" s="22" t="s">
        <v>1311</v>
      </c>
      <c r="R270" s="28"/>
      <c r="S270" s="20" t="s">
        <v>1312</v>
      </c>
      <c r="T270" s="20"/>
      <c r="U270" s="22" t="s">
        <v>2724</v>
      </c>
      <c r="V270" s="20" t="s">
        <v>2725</v>
      </c>
      <c r="W270" s="22" t="s">
        <v>2730</v>
      </c>
      <c r="X270" s="28"/>
      <c r="Y270" s="20" t="s">
        <v>2729</v>
      </c>
      <c r="Z270" s="20"/>
      <c r="AA270" s="26">
        <v>4</v>
      </c>
      <c r="AB270" s="42" t="s">
        <v>2612</v>
      </c>
      <c r="AC270" s="40"/>
      <c r="AD270" s="20">
        <v>1</v>
      </c>
      <c r="AE270" s="23">
        <v>77760</v>
      </c>
      <c r="AF270" s="23">
        <f t="shared" si="25"/>
        <v>77760</v>
      </c>
      <c r="AG270" s="24">
        <v>44429</v>
      </c>
      <c r="AH270" s="36">
        <v>44409</v>
      </c>
      <c r="AI270" s="25" t="str">
        <f t="shared" si="26"/>
        <v>～</v>
      </c>
      <c r="AJ270" s="37">
        <f t="shared" si="27"/>
        <v>45869</v>
      </c>
      <c r="AK270" s="20" t="s">
        <v>1594</v>
      </c>
      <c r="AL270" s="20" t="s">
        <v>2731</v>
      </c>
      <c r="AM270" s="27">
        <v>44409</v>
      </c>
      <c r="AN270" s="20" t="s">
        <v>2673</v>
      </c>
      <c r="AO270" s="27">
        <v>44411</v>
      </c>
      <c r="AP270" s="22" t="s">
        <v>2732</v>
      </c>
      <c r="AQ270" s="39">
        <f t="shared" ref="AQ270:AQ326" si="28">IF(COUNTIF($AN270,"*消耗部品交換対象*"),IF(ISBLANK($AH270),"契約期間 未入力",EDATE($AH270,30)),"")</f>
        <v>45323</v>
      </c>
    </row>
    <row r="271" spans="2:43" ht="25.5" hidden="1" customHeight="1" x14ac:dyDescent="0.2">
      <c r="B271" s="20" t="s">
        <v>2721</v>
      </c>
      <c r="C271" s="21" t="s">
        <v>2722</v>
      </c>
      <c r="D271" s="20" t="s">
        <v>2723</v>
      </c>
      <c r="E271" s="20" t="s">
        <v>2426</v>
      </c>
      <c r="F271" s="21" t="s">
        <v>422</v>
      </c>
      <c r="G271" s="22" t="s">
        <v>2724</v>
      </c>
      <c r="H271" s="20" t="s">
        <v>2725</v>
      </c>
      <c r="I271" s="20" t="s">
        <v>2726</v>
      </c>
      <c r="J271" s="22" t="s">
        <v>2727</v>
      </c>
      <c r="K271" s="28"/>
      <c r="L271" s="28" t="s">
        <v>2728</v>
      </c>
      <c r="M271" s="20" t="s">
        <v>2729</v>
      </c>
      <c r="N271" s="20"/>
      <c r="O271" s="22" t="s">
        <v>1309</v>
      </c>
      <c r="P271" s="20" t="s">
        <v>1310</v>
      </c>
      <c r="Q271" s="22" t="s">
        <v>1311</v>
      </c>
      <c r="R271" s="28"/>
      <c r="S271" s="20" t="s">
        <v>1312</v>
      </c>
      <c r="T271" s="20"/>
      <c r="U271" s="22" t="s">
        <v>2724</v>
      </c>
      <c r="V271" s="20" t="s">
        <v>2725</v>
      </c>
      <c r="W271" s="22" t="s">
        <v>2730</v>
      </c>
      <c r="X271" s="28"/>
      <c r="Y271" s="20" t="s">
        <v>2729</v>
      </c>
      <c r="Z271" s="20"/>
      <c r="AA271" s="26">
        <v>4</v>
      </c>
      <c r="AB271" s="42" t="s">
        <v>2612</v>
      </c>
      <c r="AC271" s="40"/>
      <c r="AD271" s="20">
        <v>1</v>
      </c>
      <c r="AE271" s="23">
        <v>88200</v>
      </c>
      <c r="AF271" s="23">
        <f t="shared" si="25"/>
        <v>88200</v>
      </c>
      <c r="AG271" s="24">
        <v>44429</v>
      </c>
      <c r="AH271" s="36">
        <v>44409</v>
      </c>
      <c r="AI271" s="25" t="str">
        <f t="shared" si="26"/>
        <v>～</v>
      </c>
      <c r="AJ271" s="37">
        <f t="shared" si="27"/>
        <v>45869</v>
      </c>
      <c r="AK271" s="20" t="s">
        <v>1317</v>
      </c>
      <c r="AL271" s="20" t="s">
        <v>2733</v>
      </c>
      <c r="AM271" s="27">
        <v>44409</v>
      </c>
      <c r="AN271" s="20"/>
      <c r="AO271" s="27">
        <v>44411</v>
      </c>
      <c r="AP271" s="22" t="s">
        <v>2732</v>
      </c>
      <c r="AQ271" s="39" t="str">
        <f t="shared" si="28"/>
        <v/>
      </c>
    </row>
    <row r="272" spans="2:43" ht="25.5" hidden="1" customHeight="1" x14ac:dyDescent="0.2">
      <c r="B272" s="20" t="s">
        <v>2721</v>
      </c>
      <c r="C272" s="21" t="s">
        <v>2722</v>
      </c>
      <c r="D272" s="20" t="s">
        <v>2723</v>
      </c>
      <c r="E272" s="20" t="s">
        <v>2426</v>
      </c>
      <c r="F272" s="21" t="s">
        <v>422</v>
      </c>
      <c r="G272" s="22" t="s">
        <v>2724</v>
      </c>
      <c r="H272" s="20" t="s">
        <v>2725</v>
      </c>
      <c r="I272" s="20" t="s">
        <v>2726</v>
      </c>
      <c r="J272" s="22" t="s">
        <v>2727</v>
      </c>
      <c r="K272" s="28"/>
      <c r="L272" s="28" t="s">
        <v>2728</v>
      </c>
      <c r="M272" s="20" t="s">
        <v>2729</v>
      </c>
      <c r="N272" s="20"/>
      <c r="O272" s="22" t="s">
        <v>1309</v>
      </c>
      <c r="P272" s="20" t="s">
        <v>1310</v>
      </c>
      <c r="Q272" s="22" t="s">
        <v>1311</v>
      </c>
      <c r="R272" s="28"/>
      <c r="S272" s="20" t="s">
        <v>1312</v>
      </c>
      <c r="T272" s="20"/>
      <c r="U272" s="22" t="s">
        <v>2724</v>
      </c>
      <c r="V272" s="20" t="s">
        <v>2725</v>
      </c>
      <c r="W272" s="22" t="s">
        <v>2730</v>
      </c>
      <c r="X272" s="28"/>
      <c r="Y272" s="20" t="s">
        <v>2729</v>
      </c>
      <c r="Z272" s="20"/>
      <c r="AA272" s="26">
        <v>4</v>
      </c>
      <c r="AB272" s="42" t="s">
        <v>2612</v>
      </c>
      <c r="AC272" s="40"/>
      <c r="AD272" s="20">
        <v>1</v>
      </c>
      <c r="AE272" s="23">
        <v>88200</v>
      </c>
      <c r="AF272" s="23">
        <f t="shared" si="25"/>
        <v>88200</v>
      </c>
      <c r="AG272" s="24">
        <v>44429</v>
      </c>
      <c r="AH272" s="36">
        <v>44409</v>
      </c>
      <c r="AI272" s="25" t="str">
        <f t="shared" si="26"/>
        <v>～</v>
      </c>
      <c r="AJ272" s="37">
        <f t="shared" si="27"/>
        <v>45869</v>
      </c>
      <c r="AK272" s="20" t="s">
        <v>1317</v>
      </c>
      <c r="AL272" s="20" t="s">
        <v>2734</v>
      </c>
      <c r="AM272" s="27">
        <v>44409</v>
      </c>
      <c r="AN272" s="20"/>
      <c r="AO272" s="27">
        <v>44411</v>
      </c>
      <c r="AP272" s="22" t="s">
        <v>2732</v>
      </c>
      <c r="AQ272" s="39" t="str">
        <f t="shared" si="28"/>
        <v/>
      </c>
    </row>
    <row r="273" spans="2:43" ht="25.5" hidden="1" customHeight="1" x14ac:dyDescent="0.2">
      <c r="B273" s="20" t="s">
        <v>2721</v>
      </c>
      <c r="C273" s="21" t="s">
        <v>2722</v>
      </c>
      <c r="D273" s="20" t="s">
        <v>2723</v>
      </c>
      <c r="E273" s="20" t="s">
        <v>2426</v>
      </c>
      <c r="F273" s="21" t="s">
        <v>422</v>
      </c>
      <c r="G273" s="22" t="s">
        <v>2724</v>
      </c>
      <c r="H273" s="20" t="s">
        <v>2725</v>
      </c>
      <c r="I273" s="20" t="s">
        <v>2726</v>
      </c>
      <c r="J273" s="22" t="s">
        <v>2727</v>
      </c>
      <c r="K273" s="28"/>
      <c r="L273" s="28" t="s">
        <v>2728</v>
      </c>
      <c r="M273" s="20" t="s">
        <v>2729</v>
      </c>
      <c r="N273" s="20"/>
      <c r="O273" s="22" t="s">
        <v>1309</v>
      </c>
      <c r="P273" s="20" t="s">
        <v>1310</v>
      </c>
      <c r="Q273" s="22" t="s">
        <v>1311</v>
      </c>
      <c r="R273" s="28"/>
      <c r="S273" s="20" t="s">
        <v>1312</v>
      </c>
      <c r="T273" s="20"/>
      <c r="U273" s="22" t="s">
        <v>2724</v>
      </c>
      <c r="V273" s="20" t="s">
        <v>2725</v>
      </c>
      <c r="W273" s="22" t="s">
        <v>2730</v>
      </c>
      <c r="X273" s="28"/>
      <c r="Y273" s="20" t="s">
        <v>2729</v>
      </c>
      <c r="Z273" s="20"/>
      <c r="AA273" s="26">
        <v>4</v>
      </c>
      <c r="AB273" s="42" t="s">
        <v>2612</v>
      </c>
      <c r="AC273" s="40"/>
      <c r="AD273" s="20">
        <v>1</v>
      </c>
      <c r="AE273" s="23">
        <v>88200</v>
      </c>
      <c r="AF273" s="23">
        <f t="shared" si="25"/>
        <v>88200</v>
      </c>
      <c r="AG273" s="24">
        <v>44429</v>
      </c>
      <c r="AH273" s="36">
        <v>44409</v>
      </c>
      <c r="AI273" s="25" t="str">
        <f t="shared" si="26"/>
        <v>～</v>
      </c>
      <c r="AJ273" s="37">
        <f t="shared" si="27"/>
        <v>45869</v>
      </c>
      <c r="AK273" s="20" t="s">
        <v>1317</v>
      </c>
      <c r="AL273" s="20" t="s">
        <v>2735</v>
      </c>
      <c r="AM273" s="27">
        <v>44409</v>
      </c>
      <c r="AN273" s="20"/>
      <c r="AO273" s="27">
        <v>44411</v>
      </c>
      <c r="AP273" s="22" t="s">
        <v>2732</v>
      </c>
      <c r="AQ273" s="39" t="str">
        <f t="shared" si="28"/>
        <v/>
      </c>
    </row>
    <row r="274" spans="2:43" ht="25.5" hidden="1" customHeight="1" x14ac:dyDescent="0.2">
      <c r="B274" s="20" t="s">
        <v>2721</v>
      </c>
      <c r="C274" s="21" t="s">
        <v>2722</v>
      </c>
      <c r="D274" s="20" t="s">
        <v>2723</v>
      </c>
      <c r="E274" s="20" t="s">
        <v>2426</v>
      </c>
      <c r="F274" s="21" t="s">
        <v>422</v>
      </c>
      <c r="G274" s="22" t="s">
        <v>2724</v>
      </c>
      <c r="H274" s="20" t="s">
        <v>2725</v>
      </c>
      <c r="I274" s="20" t="s">
        <v>2726</v>
      </c>
      <c r="J274" s="22" t="s">
        <v>2727</v>
      </c>
      <c r="K274" s="28"/>
      <c r="L274" s="28" t="s">
        <v>2728</v>
      </c>
      <c r="M274" s="20" t="s">
        <v>2729</v>
      </c>
      <c r="N274" s="20"/>
      <c r="O274" s="22" t="s">
        <v>1309</v>
      </c>
      <c r="P274" s="20" t="s">
        <v>1310</v>
      </c>
      <c r="Q274" s="22" t="s">
        <v>1311</v>
      </c>
      <c r="R274" s="28"/>
      <c r="S274" s="20" t="s">
        <v>1312</v>
      </c>
      <c r="T274" s="20"/>
      <c r="U274" s="22" t="s">
        <v>2724</v>
      </c>
      <c r="V274" s="20" t="s">
        <v>2725</v>
      </c>
      <c r="W274" s="22" t="s">
        <v>2730</v>
      </c>
      <c r="X274" s="28"/>
      <c r="Y274" s="20" t="s">
        <v>2729</v>
      </c>
      <c r="Z274" s="20"/>
      <c r="AA274" s="26">
        <v>4</v>
      </c>
      <c r="AB274" s="42" t="s">
        <v>2612</v>
      </c>
      <c r="AC274" s="40"/>
      <c r="AD274" s="20">
        <v>1</v>
      </c>
      <c r="AE274" s="23">
        <v>88200</v>
      </c>
      <c r="AF274" s="23">
        <f t="shared" si="25"/>
        <v>88200</v>
      </c>
      <c r="AG274" s="24">
        <v>44429</v>
      </c>
      <c r="AH274" s="36">
        <v>44409</v>
      </c>
      <c r="AI274" s="25" t="str">
        <f t="shared" si="26"/>
        <v>～</v>
      </c>
      <c r="AJ274" s="37">
        <f t="shared" si="27"/>
        <v>45869</v>
      </c>
      <c r="AK274" s="20" t="s">
        <v>1317</v>
      </c>
      <c r="AL274" s="20" t="s">
        <v>2736</v>
      </c>
      <c r="AM274" s="27">
        <v>44409</v>
      </c>
      <c r="AN274" s="20"/>
      <c r="AO274" s="27">
        <v>44411</v>
      </c>
      <c r="AP274" s="22" t="s">
        <v>2732</v>
      </c>
      <c r="AQ274" s="39" t="str">
        <f t="shared" si="28"/>
        <v/>
      </c>
    </row>
    <row r="275" spans="2:43" ht="24" hidden="1" customHeight="1" x14ac:dyDescent="0.2">
      <c r="B275" s="20" t="s">
        <v>2721</v>
      </c>
      <c r="C275" s="21" t="s">
        <v>2722</v>
      </c>
      <c r="D275" s="20" t="s">
        <v>2723</v>
      </c>
      <c r="E275" s="20" t="s">
        <v>2426</v>
      </c>
      <c r="F275" s="21" t="s">
        <v>422</v>
      </c>
      <c r="G275" s="22" t="s">
        <v>2724</v>
      </c>
      <c r="H275" s="20" t="s">
        <v>2725</v>
      </c>
      <c r="I275" s="20" t="s">
        <v>2726</v>
      </c>
      <c r="J275" s="22" t="s">
        <v>2727</v>
      </c>
      <c r="K275" s="28"/>
      <c r="L275" s="28" t="s">
        <v>2728</v>
      </c>
      <c r="M275" s="20" t="s">
        <v>2729</v>
      </c>
      <c r="N275" s="20"/>
      <c r="O275" s="22" t="s">
        <v>1309</v>
      </c>
      <c r="P275" s="20" t="s">
        <v>1310</v>
      </c>
      <c r="Q275" s="22" t="s">
        <v>1311</v>
      </c>
      <c r="R275" s="28"/>
      <c r="S275" s="20" t="s">
        <v>1312</v>
      </c>
      <c r="T275" s="20"/>
      <c r="U275" s="22" t="s">
        <v>2724</v>
      </c>
      <c r="V275" s="20" t="s">
        <v>2725</v>
      </c>
      <c r="W275" s="22" t="s">
        <v>2730</v>
      </c>
      <c r="X275" s="28"/>
      <c r="Y275" s="20" t="s">
        <v>2729</v>
      </c>
      <c r="Z275" s="20"/>
      <c r="AA275" s="26">
        <v>4</v>
      </c>
      <c r="AB275" s="42" t="s">
        <v>2612</v>
      </c>
      <c r="AC275" s="40"/>
      <c r="AD275" s="20">
        <v>1</v>
      </c>
      <c r="AE275" s="23">
        <v>88200</v>
      </c>
      <c r="AF275" s="23">
        <f t="shared" si="25"/>
        <v>88200</v>
      </c>
      <c r="AG275" s="24">
        <v>44429</v>
      </c>
      <c r="AH275" s="36">
        <v>44409</v>
      </c>
      <c r="AI275" s="25" t="str">
        <f t="shared" si="26"/>
        <v>～</v>
      </c>
      <c r="AJ275" s="37">
        <f t="shared" si="27"/>
        <v>45869</v>
      </c>
      <c r="AK275" s="20" t="s">
        <v>1317</v>
      </c>
      <c r="AL275" s="20" t="s">
        <v>2737</v>
      </c>
      <c r="AM275" s="27">
        <v>44409</v>
      </c>
      <c r="AN275" s="20"/>
      <c r="AO275" s="27">
        <v>44411</v>
      </c>
      <c r="AP275" s="22" t="s">
        <v>2732</v>
      </c>
      <c r="AQ275" s="39" t="str">
        <f t="shared" si="28"/>
        <v/>
      </c>
    </row>
    <row r="276" spans="2:43" ht="25.5" hidden="1" customHeight="1" x14ac:dyDescent="0.2">
      <c r="B276" s="20" t="s">
        <v>2721</v>
      </c>
      <c r="C276" s="21" t="s">
        <v>2722</v>
      </c>
      <c r="D276" s="20" t="s">
        <v>2723</v>
      </c>
      <c r="E276" s="20" t="s">
        <v>2426</v>
      </c>
      <c r="F276" s="21" t="s">
        <v>422</v>
      </c>
      <c r="G276" s="22" t="s">
        <v>2724</v>
      </c>
      <c r="H276" s="20" t="s">
        <v>2725</v>
      </c>
      <c r="I276" s="20" t="s">
        <v>2726</v>
      </c>
      <c r="J276" s="22" t="s">
        <v>2727</v>
      </c>
      <c r="K276" s="28"/>
      <c r="L276" s="28" t="s">
        <v>2728</v>
      </c>
      <c r="M276" s="20" t="s">
        <v>2729</v>
      </c>
      <c r="N276" s="20"/>
      <c r="O276" s="22" t="s">
        <v>1309</v>
      </c>
      <c r="P276" s="20" t="s">
        <v>1310</v>
      </c>
      <c r="Q276" s="22" t="s">
        <v>1311</v>
      </c>
      <c r="R276" s="28"/>
      <c r="S276" s="20" t="s">
        <v>1312</v>
      </c>
      <c r="T276" s="20"/>
      <c r="U276" s="22" t="s">
        <v>2724</v>
      </c>
      <c r="V276" s="20" t="s">
        <v>2725</v>
      </c>
      <c r="W276" s="22" t="s">
        <v>2730</v>
      </c>
      <c r="X276" s="28"/>
      <c r="Y276" s="20" t="s">
        <v>2729</v>
      </c>
      <c r="Z276" s="20"/>
      <c r="AA276" s="26">
        <v>4</v>
      </c>
      <c r="AB276" s="42" t="s">
        <v>2612</v>
      </c>
      <c r="AC276" s="40"/>
      <c r="AD276" s="20">
        <v>1</v>
      </c>
      <c r="AE276" s="23">
        <v>88200</v>
      </c>
      <c r="AF276" s="23">
        <f t="shared" si="25"/>
        <v>88200</v>
      </c>
      <c r="AG276" s="24">
        <v>44429</v>
      </c>
      <c r="AH276" s="36">
        <v>44409</v>
      </c>
      <c r="AI276" s="25" t="str">
        <f t="shared" si="26"/>
        <v>～</v>
      </c>
      <c r="AJ276" s="37">
        <f t="shared" si="27"/>
        <v>45869</v>
      </c>
      <c r="AK276" s="20" t="s">
        <v>1839</v>
      </c>
      <c r="AL276" s="20" t="s">
        <v>2738</v>
      </c>
      <c r="AM276" s="27">
        <v>44409</v>
      </c>
      <c r="AN276" s="20"/>
      <c r="AO276" s="27">
        <v>44411</v>
      </c>
      <c r="AP276" s="22" t="s">
        <v>2732</v>
      </c>
      <c r="AQ276" s="39" t="str">
        <f t="shared" si="28"/>
        <v/>
      </c>
    </row>
    <row r="277" spans="2:43" ht="24.75" hidden="1" customHeight="1" x14ac:dyDescent="0.2">
      <c r="B277" s="20" t="s">
        <v>2739</v>
      </c>
      <c r="C277" s="21" t="s">
        <v>2080</v>
      </c>
      <c r="D277" s="20" t="s">
        <v>2140</v>
      </c>
      <c r="E277" s="20" t="s">
        <v>2426</v>
      </c>
      <c r="F277" s="21" t="s">
        <v>1015</v>
      </c>
      <c r="G277" s="22" t="s">
        <v>2740</v>
      </c>
      <c r="H277" s="20" t="s">
        <v>2741</v>
      </c>
      <c r="I277" s="20" t="s">
        <v>2742</v>
      </c>
      <c r="J277" s="22" t="s">
        <v>2743</v>
      </c>
      <c r="K277" s="28" t="s">
        <v>2744</v>
      </c>
      <c r="L277" s="28" t="s">
        <v>2745</v>
      </c>
      <c r="M277" s="20" t="s">
        <v>2746</v>
      </c>
      <c r="N277" s="20"/>
      <c r="O277" s="22" t="s">
        <v>2141</v>
      </c>
      <c r="P277" s="20" t="s">
        <v>2142</v>
      </c>
      <c r="Q277" s="22" t="s">
        <v>2143</v>
      </c>
      <c r="R277" s="28" t="s">
        <v>2747</v>
      </c>
      <c r="S277" s="20" t="s">
        <v>2144</v>
      </c>
      <c r="T277" s="20"/>
      <c r="U277" s="22" t="s">
        <v>2740</v>
      </c>
      <c r="V277" s="20" t="s">
        <v>2741</v>
      </c>
      <c r="W277" s="22" t="s">
        <v>2748</v>
      </c>
      <c r="X277" s="28" t="s">
        <v>2744</v>
      </c>
      <c r="Y277" s="20" t="s">
        <v>2746</v>
      </c>
      <c r="Z277" s="20"/>
      <c r="AA277" s="26">
        <v>5</v>
      </c>
      <c r="AB277" s="42" t="s">
        <v>2612</v>
      </c>
      <c r="AC277" s="40"/>
      <c r="AD277" s="20">
        <v>1</v>
      </c>
      <c r="AE277" s="23">
        <v>22080</v>
      </c>
      <c r="AF277" s="23">
        <f t="shared" si="25"/>
        <v>22080</v>
      </c>
      <c r="AG277" s="24">
        <v>44429</v>
      </c>
      <c r="AH277" s="36">
        <v>44440</v>
      </c>
      <c r="AI277" s="25" t="str">
        <f t="shared" si="26"/>
        <v>～</v>
      </c>
      <c r="AJ277" s="37">
        <f t="shared" si="27"/>
        <v>46265</v>
      </c>
      <c r="AK277" s="20" t="s">
        <v>2749</v>
      </c>
      <c r="AL277" s="20" t="s">
        <v>2750</v>
      </c>
      <c r="AM277" s="27">
        <v>44440</v>
      </c>
      <c r="AN277" s="20"/>
      <c r="AO277" s="27">
        <v>44428</v>
      </c>
      <c r="AP277" s="22" t="s">
        <v>2751</v>
      </c>
      <c r="AQ277" s="39" t="str">
        <f t="shared" si="28"/>
        <v/>
      </c>
    </row>
    <row r="278" spans="2:43" ht="24.75" hidden="1" customHeight="1" x14ac:dyDescent="0.2">
      <c r="B278" s="20" t="s">
        <v>2739</v>
      </c>
      <c r="C278" s="21" t="s">
        <v>2080</v>
      </c>
      <c r="D278" s="20" t="s">
        <v>2140</v>
      </c>
      <c r="E278" s="20" t="s">
        <v>2426</v>
      </c>
      <c r="F278" s="21" t="s">
        <v>1015</v>
      </c>
      <c r="G278" s="22" t="s">
        <v>2740</v>
      </c>
      <c r="H278" s="20" t="s">
        <v>2741</v>
      </c>
      <c r="I278" s="20" t="s">
        <v>2742</v>
      </c>
      <c r="J278" s="22" t="s">
        <v>2743</v>
      </c>
      <c r="K278" s="28" t="s">
        <v>2744</v>
      </c>
      <c r="L278" s="28" t="s">
        <v>2745</v>
      </c>
      <c r="M278" s="20" t="s">
        <v>2746</v>
      </c>
      <c r="N278" s="20"/>
      <c r="O278" s="22" t="s">
        <v>2141</v>
      </c>
      <c r="P278" s="20" t="s">
        <v>2142</v>
      </c>
      <c r="Q278" s="22" t="s">
        <v>2143</v>
      </c>
      <c r="R278" s="28" t="s">
        <v>2747</v>
      </c>
      <c r="S278" s="20" t="s">
        <v>2144</v>
      </c>
      <c r="T278" s="20"/>
      <c r="U278" s="22" t="s">
        <v>2740</v>
      </c>
      <c r="V278" s="20" t="s">
        <v>2741</v>
      </c>
      <c r="W278" s="22" t="s">
        <v>2748</v>
      </c>
      <c r="X278" s="28" t="s">
        <v>2744</v>
      </c>
      <c r="Y278" s="20" t="s">
        <v>2746</v>
      </c>
      <c r="Z278" s="20"/>
      <c r="AA278" s="26">
        <v>5</v>
      </c>
      <c r="AB278" s="42" t="s">
        <v>2612</v>
      </c>
      <c r="AC278" s="40"/>
      <c r="AD278" s="20">
        <v>1</v>
      </c>
      <c r="AE278" s="23">
        <v>22080</v>
      </c>
      <c r="AF278" s="23">
        <f t="shared" si="25"/>
        <v>22080</v>
      </c>
      <c r="AG278" s="24">
        <v>44429</v>
      </c>
      <c r="AH278" s="36">
        <v>44440</v>
      </c>
      <c r="AI278" s="25" t="str">
        <f t="shared" si="26"/>
        <v>～</v>
      </c>
      <c r="AJ278" s="37">
        <f t="shared" si="27"/>
        <v>46265</v>
      </c>
      <c r="AK278" s="20" t="s">
        <v>2752</v>
      </c>
      <c r="AL278" s="20" t="s">
        <v>2753</v>
      </c>
      <c r="AM278" s="27">
        <v>44440</v>
      </c>
      <c r="AN278" s="20"/>
      <c r="AO278" s="27">
        <v>44428</v>
      </c>
      <c r="AP278" s="22" t="s">
        <v>2751</v>
      </c>
      <c r="AQ278" s="39" t="str">
        <f t="shared" si="28"/>
        <v/>
      </c>
    </row>
    <row r="279" spans="2:43" ht="24.75" hidden="1" customHeight="1" x14ac:dyDescent="0.2">
      <c r="B279" s="20" t="s">
        <v>2739</v>
      </c>
      <c r="C279" s="21" t="s">
        <v>2080</v>
      </c>
      <c r="D279" s="20" t="s">
        <v>2140</v>
      </c>
      <c r="E279" s="20" t="s">
        <v>2426</v>
      </c>
      <c r="F279" s="21" t="s">
        <v>1015</v>
      </c>
      <c r="G279" s="22" t="s">
        <v>2740</v>
      </c>
      <c r="H279" s="20" t="s">
        <v>2741</v>
      </c>
      <c r="I279" s="20" t="s">
        <v>2742</v>
      </c>
      <c r="J279" s="22" t="s">
        <v>2743</v>
      </c>
      <c r="K279" s="28" t="s">
        <v>2744</v>
      </c>
      <c r="L279" s="28" t="s">
        <v>2745</v>
      </c>
      <c r="M279" s="20" t="s">
        <v>2746</v>
      </c>
      <c r="N279" s="20"/>
      <c r="O279" s="22" t="s">
        <v>2141</v>
      </c>
      <c r="P279" s="20" t="s">
        <v>2142</v>
      </c>
      <c r="Q279" s="22" t="s">
        <v>2143</v>
      </c>
      <c r="R279" s="28" t="s">
        <v>2747</v>
      </c>
      <c r="S279" s="20" t="s">
        <v>2144</v>
      </c>
      <c r="T279" s="20"/>
      <c r="U279" s="22" t="s">
        <v>2740</v>
      </c>
      <c r="V279" s="20" t="s">
        <v>2741</v>
      </c>
      <c r="W279" s="22" t="s">
        <v>2748</v>
      </c>
      <c r="X279" s="28" t="s">
        <v>2744</v>
      </c>
      <c r="Y279" s="20" t="s">
        <v>2746</v>
      </c>
      <c r="Z279" s="20"/>
      <c r="AA279" s="26">
        <v>5</v>
      </c>
      <c r="AB279" s="42" t="s">
        <v>2612</v>
      </c>
      <c r="AC279" s="40"/>
      <c r="AD279" s="20">
        <v>1</v>
      </c>
      <c r="AE279" s="23">
        <v>22080</v>
      </c>
      <c r="AF279" s="23">
        <f t="shared" si="25"/>
        <v>22080</v>
      </c>
      <c r="AG279" s="24">
        <v>44429</v>
      </c>
      <c r="AH279" s="36">
        <v>44440</v>
      </c>
      <c r="AI279" s="25" t="str">
        <f t="shared" si="26"/>
        <v>～</v>
      </c>
      <c r="AJ279" s="37">
        <f t="shared" si="27"/>
        <v>46265</v>
      </c>
      <c r="AK279" s="20" t="s">
        <v>2752</v>
      </c>
      <c r="AL279" s="20" t="s">
        <v>2754</v>
      </c>
      <c r="AM279" s="27">
        <v>44440</v>
      </c>
      <c r="AN279" s="20"/>
      <c r="AO279" s="27">
        <v>44428</v>
      </c>
      <c r="AP279" s="22" t="s">
        <v>2751</v>
      </c>
      <c r="AQ279" s="39" t="str">
        <f t="shared" si="28"/>
        <v/>
      </c>
    </row>
    <row r="280" spans="2:43" ht="24.75" hidden="1" customHeight="1" x14ac:dyDescent="0.2">
      <c r="B280" s="20" t="s">
        <v>2739</v>
      </c>
      <c r="C280" s="21" t="s">
        <v>2080</v>
      </c>
      <c r="D280" s="20" t="s">
        <v>2140</v>
      </c>
      <c r="E280" s="20" t="s">
        <v>2426</v>
      </c>
      <c r="F280" s="21" t="s">
        <v>1015</v>
      </c>
      <c r="G280" s="22" t="s">
        <v>2740</v>
      </c>
      <c r="H280" s="20" t="s">
        <v>2741</v>
      </c>
      <c r="I280" s="20" t="s">
        <v>2742</v>
      </c>
      <c r="J280" s="22" t="s">
        <v>2743</v>
      </c>
      <c r="K280" s="28" t="s">
        <v>2744</v>
      </c>
      <c r="L280" s="28" t="s">
        <v>2745</v>
      </c>
      <c r="M280" s="20" t="s">
        <v>2746</v>
      </c>
      <c r="N280" s="20"/>
      <c r="O280" s="22" t="s">
        <v>2141</v>
      </c>
      <c r="P280" s="20" t="s">
        <v>2142</v>
      </c>
      <c r="Q280" s="22" t="s">
        <v>2143</v>
      </c>
      <c r="R280" s="28" t="s">
        <v>2747</v>
      </c>
      <c r="S280" s="20" t="s">
        <v>2144</v>
      </c>
      <c r="T280" s="20"/>
      <c r="U280" s="22" t="s">
        <v>2740</v>
      </c>
      <c r="V280" s="20" t="s">
        <v>2741</v>
      </c>
      <c r="W280" s="22" t="s">
        <v>2748</v>
      </c>
      <c r="X280" s="28" t="s">
        <v>2744</v>
      </c>
      <c r="Y280" s="20" t="s">
        <v>2746</v>
      </c>
      <c r="Z280" s="20"/>
      <c r="AA280" s="26">
        <v>5</v>
      </c>
      <c r="AB280" s="42" t="s">
        <v>2612</v>
      </c>
      <c r="AC280" s="40"/>
      <c r="AD280" s="20">
        <v>1</v>
      </c>
      <c r="AE280" s="23">
        <v>22080</v>
      </c>
      <c r="AF280" s="23">
        <f t="shared" si="25"/>
        <v>22080</v>
      </c>
      <c r="AG280" s="24">
        <v>44429</v>
      </c>
      <c r="AH280" s="36">
        <v>44440</v>
      </c>
      <c r="AI280" s="25" t="str">
        <f t="shared" si="26"/>
        <v>～</v>
      </c>
      <c r="AJ280" s="37">
        <f t="shared" si="27"/>
        <v>46265</v>
      </c>
      <c r="AK280" s="20" t="s">
        <v>2752</v>
      </c>
      <c r="AL280" s="20" t="s">
        <v>2755</v>
      </c>
      <c r="AM280" s="27">
        <v>44440</v>
      </c>
      <c r="AN280" s="20"/>
      <c r="AO280" s="27">
        <v>44428</v>
      </c>
      <c r="AP280" s="22" t="s">
        <v>2751</v>
      </c>
      <c r="AQ280" s="39" t="str">
        <f t="shared" si="28"/>
        <v/>
      </c>
    </row>
    <row r="281" spans="2:43" ht="24.75" hidden="1" customHeight="1" x14ac:dyDescent="0.2">
      <c r="B281" s="20" t="s">
        <v>2739</v>
      </c>
      <c r="C281" s="21" t="s">
        <v>2080</v>
      </c>
      <c r="D281" s="20" t="s">
        <v>2140</v>
      </c>
      <c r="E281" s="20" t="s">
        <v>2426</v>
      </c>
      <c r="F281" s="21" t="s">
        <v>1015</v>
      </c>
      <c r="G281" s="22" t="s">
        <v>2740</v>
      </c>
      <c r="H281" s="20" t="s">
        <v>2741</v>
      </c>
      <c r="I281" s="20" t="s">
        <v>2742</v>
      </c>
      <c r="J281" s="22" t="s">
        <v>2743</v>
      </c>
      <c r="K281" s="28" t="s">
        <v>2744</v>
      </c>
      <c r="L281" s="28" t="s">
        <v>2745</v>
      </c>
      <c r="M281" s="20" t="s">
        <v>2746</v>
      </c>
      <c r="N281" s="20"/>
      <c r="O281" s="22" t="s">
        <v>2141</v>
      </c>
      <c r="P281" s="20" t="s">
        <v>2142</v>
      </c>
      <c r="Q281" s="22" t="s">
        <v>2143</v>
      </c>
      <c r="R281" s="28" t="s">
        <v>2747</v>
      </c>
      <c r="S281" s="20" t="s">
        <v>2144</v>
      </c>
      <c r="T281" s="20"/>
      <c r="U281" s="22" t="s">
        <v>2740</v>
      </c>
      <c r="V281" s="20" t="s">
        <v>2741</v>
      </c>
      <c r="W281" s="22" t="s">
        <v>2748</v>
      </c>
      <c r="X281" s="28" t="s">
        <v>2744</v>
      </c>
      <c r="Y281" s="20" t="s">
        <v>2746</v>
      </c>
      <c r="Z281" s="20"/>
      <c r="AA281" s="26">
        <v>5</v>
      </c>
      <c r="AB281" s="42" t="s">
        <v>2612</v>
      </c>
      <c r="AC281" s="40"/>
      <c r="AD281" s="20">
        <v>1</v>
      </c>
      <c r="AE281" s="23">
        <v>22080</v>
      </c>
      <c r="AF281" s="23">
        <f t="shared" si="25"/>
        <v>22080</v>
      </c>
      <c r="AG281" s="24">
        <v>44429</v>
      </c>
      <c r="AH281" s="36">
        <v>44440</v>
      </c>
      <c r="AI281" s="25" t="str">
        <f t="shared" si="26"/>
        <v>～</v>
      </c>
      <c r="AJ281" s="37">
        <f t="shared" si="27"/>
        <v>46265</v>
      </c>
      <c r="AK281" s="20" t="s">
        <v>2752</v>
      </c>
      <c r="AL281" s="20" t="s">
        <v>2756</v>
      </c>
      <c r="AM281" s="27">
        <v>44440</v>
      </c>
      <c r="AN281" s="20"/>
      <c r="AO281" s="27">
        <v>44428</v>
      </c>
      <c r="AP281" s="22" t="s">
        <v>2751</v>
      </c>
      <c r="AQ281" s="39" t="str">
        <f t="shared" si="28"/>
        <v/>
      </c>
    </row>
    <row r="282" spans="2:43" ht="24.75" hidden="1" customHeight="1" x14ac:dyDescent="0.2">
      <c r="B282" s="20" t="s">
        <v>2739</v>
      </c>
      <c r="C282" s="21" t="s">
        <v>2080</v>
      </c>
      <c r="D282" s="20" t="s">
        <v>2140</v>
      </c>
      <c r="E282" s="20" t="s">
        <v>2426</v>
      </c>
      <c r="F282" s="21" t="s">
        <v>1015</v>
      </c>
      <c r="G282" s="22" t="s">
        <v>2740</v>
      </c>
      <c r="H282" s="20" t="s">
        <v>2741</v>
      </c>
      <c r="I282" s="20" t="s">
        <v>2742</v>
      </c>
      <c r="J282" s="22" t="s">
        <v>2743</v>
      </c>
      <c r="K282" s="28" t="s">
        <v>2744</v>
      </c>
      <c r="L282" s="28" t="s">
        <v>2745</v>
      </c>
      <c r="M282" s="20" t="s">
        <v>2746</v>
      </c>
      <c r="N282" s="20"/>
      <c r="O282" s="22" t="s">
        <v>2141</v>
      </c>
      <c r="P282" s="20" t="s">
        <v>2142</v>
      </c>
      <c r="Q282" s="22" t="s">
        <v>2143</v>
      </c>
      <c r="R282" s="28" t="s">
        <v>2747</v>
      </c>
      <c r="S282" s="20" t="s">
        <v>2144</v>
      </c>
      <c r="T282" s="20"/>
      <c r="U282" s="22" t="s">
        <v>2740</v>
      </c>
      <c r="V282" s="20" t="s">
        <v>2741</v>
      </c>
      <c r="W282" s="22" t="s">
        <v>2748</v>
      </c>
      <c r="X282" s="28" t="s">
        <v>2744</v>
      </c>
      <c r="Y282" s="20" t="s">
        <v>2746</v>
      </c>
      <c r="Z282" s="20"/>
      <c r="AA282" s="26">
        <v>5</v>
      </c>
      <c r="AB282" s="42" t="s">
        <v>2612</v>
      </c>
      <c r="AC282" s="40"/>
      <c r="AD282" s="20">
        <v>1</v>
      </c>
      <c r="AE282" s="23">
        <v>137400</v>
      </c>
      <c r="AF282" s="23">
        <f t="shared" si="25"/>
        <v>137400</v>
      </c>
      <c r="AG282" s="24">
        <v>44429</v>
      </c>
      <c r="AH282" s="36">
        <v>44440</v>
      </c>
      <c r="AI282" s="25" t="str">
        <f t="shared" si="26"/>
        <v>～</v>
      </c>
      <c r="AJ282" s="37">
        <f t="shared" si="27"/>
        <v>46265</v>
      </c>
      <c r="AK282" s="20" t="s">
        <v>2103</v>
      </c>
      <c r="AL282" s="20" t="s">
        <v>2757</v>
      </c>
      <c r="AM282" s="27">
        <v>44440</v>
      </c>
      <c r="AN282" s="20" t="s">
        <v>2673</v>
      </c>
      <c r="AO282" s="27">
        <v>44428</v>
      </c>
      <c r="AP282" s="22" t="s">
        <v>2751</v>
      </c>
      <c r="AQ282" s="39">
        <f t="shared" si="28"/>
        <v>45352</v>
      </c>
    </row>
    <row r="283" spans="2:43" ht="24.75" hidden="1" customHeight="1" x14ac:dyDescent="0.2">
      <c r="B283" s="20" t="s">
        <v>2758</v>
      </c>
      <c r="C283" s="21" t="s">
        <v>2720</v>
      </c>
      <c r="D283" s="20" t="s">
        <v>421</v>
      </c>
      <c r="E283" s="20" t="s">
        <v>2426</v>
      </c>
      <c r="F283" s="21" t="s">
        <v>165</v>
      </c>
      <c r="G283" s="22" t="s">
        <v>2759</v>
      </c>
      <c r="H283" s="20" t="s">
        <v>2760</v>
      </c>
      <c r="I283" s="20" t="s">
        <v>168</v>
      </c>
      <c r="J283" s="22" t="s">
        <v>2761</v>
      </c>
      <c r="K283" s="28" t="s">
        <v>2762</v>
      </c>
      <c r="L283" s="28" t="s">
        <v>2763</v>
      </c>
      <c r="M283" s="20" t="s">
        <v>2764</v>
      </c>
      <c r="N283" s="20"/>
      <c r="O283" s="22" t="s">
        <v>1678</v>
      </c>
      <c r="P283" s="20" t="s">
        <v>440</v>
      </c>
      <c r="Q283" s="22" t="s">
        <v>2765</v>
      </c>
      <c r="R283" s="28" t="s">
        <v>2766</v>
      </c>
      <c r="S283" s="20" t="s">
        <v>2767</v>
      </c>
      <c r="T283" s="20"/>
      <c r="U283" s="22" t="s">
        <v>2759</v>
      </c>
      <c r="V283" s="20" t="s">
        <v>2760</v>
      </c>
      <c r="W283" s="22" t="s">
        <v>2768</v>
      </c>
      <c r="X283" s="28" t="s">
        <v>2762</v>
      </c>
      <c r="Y283" s="20" t="s">
        <v>2764</v>
      </c>
      <c r="Z283" s="20"/>
      <c r="AA283" s="26">
        <v>5</v>
      </c>
      <c r="AB283" s="42" t="s">
        <v>2612</v>
      </c>
      <c r="AC283" s="40"/>
      <c r="AD283" s="20">
        <v>1</v>
      </c>
      <c r="AE283" s="23">
        <v>21180</v>
      </c>
      <c r="AF283" s="23">
        <f t="shared" si="25"/>
        <v>21180</v>
      </c>
      <c r="AG283" s="24">
        <v>44460</v>
      </c>
      <c r="AH283" s="36">
        <v>44440</v>
      </c>
      <c r="AI283" s="25" t="str">
        <f t="shared" si="26"/>
        <v>～</v>
      </c>
      <c r="AJ283" s="37">
        <f t="shared" si="27"/>
        <v>46265</v>
      </c>
      <c r="AK283" s="20" t="s">
        <v>1762</v>
      </c>
      <c r="AL283" s="20" t="s">
        <v>2769</v>
      </c>
      <c r="AM283" s="27">
        <v>44440</v>
      </c>
      <c r="AN283" s="20"/>
      <c r="AO283" s="27">
        <v>44448</v>
      </c>
      <c r="AP283" s="22" t="s">
        <v>2770</v>
      </c>
      <c r="AQ283" s="39" t="str">
        <f t="shared" si="28"/>
        <v/>
      </c>
    </row>
    <row r="284" spans="2:43" ht="24.75" hidden="1" customHeight="1" x14ac:dyDescent="0.2">
      <c r="B284" s="20" t="s">
        <v>2758</v>
      </c>
      <c r="C284" s="21" t="s">
        <v>2720</v>
      </c>
      <c r="D284" s="20" t="s">
        <v>421</v>
      </c>
      <c r="E284" s="20" t="s">
        <v>2426</v>
      </c>
      <c r="F284" s="21" t="s">
        <v>165</v>
      </c>
      <c r="G284" s="22" t="s">
        <v>2759</v>
      </c>
      <c r="H284" s="20" t="s">
        <v>2760</v>
      </c>
      <c r="I284" s="20" t="s">
        <v>168</v>
      </c>
      <c r="J284" s="22" t="s">
        <v>2761</v>
      </c>
      <c r="K284" s="28" t="s">
        <v>2762</v>
      </c>
      <c r="L284" s="28" t="s">
        <v>2763</v>
      </c>
      <c r="M284" s="20" t="s">
        <v>2764</v>
      </c>
      <c r="N284" s="20"/>
      <c r="O284" s="22" t="s">
        <v>1678</v>
      </c>
      <c r="P284" s="20" t="s">
        <v>440</v>
      </c>
      <c r="Q284" s="22" t="s">
        <v>2765</v>
      </c>
      <c r="R284" s="28" t="s">
        <v>2766</v>
      </c>
      <c r="S284" s="20" t="s">
        <v>2767</v>
      </c>
      <c r="T284" s="20"/>
      <c r="U284" s="22" t="s">
        <v>2759</v>
      </c>
      <c r="V284" s="20" t="s">
        <v>2760</v>
      </c>
      <c r="W284" s="22" t="s">
        <v>2768</v>
      </c>
      <c r="X284" s="28" t="s">
        <v>2762</v>
      </c>
      <c r="Y284" s="20" t="s">
        <v>2764</v>
      </c>
      <c r="Z284" s="20"/>
      <c r="AA284" s="26">
        <v>5</v>
      </c>
      <c r="AB284" s="42" t="s">
        <v>2612</v>
      </c>
      <c r="AC284" s="40"/>
      <c r="AD284" s="20">
        <v>1</v>
      </c>
      <c r="AE284" s="23">
        <v>21180</v>
      </c>
      <c r="AF284" s="23">
        <f t="shared" si="25"/>
        <v>21180</v>
      </c>
      <c r="AG284" s="24">
        <v>44460</v>
      </c>
      <c r="AH284" s="36">
        <v>44440</v>
      </c>
      <c r="AI284" s="25" t="str">
        <f t="shared" si="26"/>
        <v>～</v>
      </c>
      <c r="AJ284" s="37">
        <f t="shared" si="27"/>
        <v>46265</v>
      </c>
      <c r="AK284" s="20" t="s">
        <v>2126</v>
      </c>
      <c r="AL284" s="20" t="s">
        <v>2771</v>
      </c>
      <c r="AM284" s="27">
        <v>44440</v>
      </c>
      <c r="AN284" s="20"/>
      <c r="AO284" s="27">
        <v>44448</v>
      </c>
      <c r="AP284" s="22" t="s">
        <v>2770</v>
      </c>
      <c r="AQ284" s="39" t="str">
        <f t="shared" si="28"/>
        <v/>
      </c>
    </row>
    <row r="285" spans="2:43" ht="24.75" hidden="1" customHeight="1" x14ac:dyDescent="0.2">
      <c r="B285" s="20" t="s">
        <v>2758</v>
      </c>
      <c r="C285" s="21" t="s">
        <v>2720</v>
      </c>
      <c r="D285" s="20" t="s">
        <v>421</v>
      </c>
      <c r="E285" s="20" t="s">
        <v>2426</v>
      </c>
      <c r="F285" s="21" t="s">
        <v>165</v>
      </c>
      <c r="G285" s="22" t="s">
        <v>2759</v>
      </c>
      <c r="H285" s="20" t="s">
        <v>2760</v>
      </c>
      <c r="I285" s="20" t="s">
        <v>168</v>
      </c>
      <c r="J285" s="22" t="s">
        <v>2761</v>
      </c>
      <c r="K285" s="28" t="s">
        <v>2762</v>
      </c>
      <c r="L285" s="28" t="s">
        <v>2763</v>
      </c>
      <c r="M285" s="20" t="s">
        <v>2764</v>
      </c>
      <c r="N285" s="20"/>
      <c r="O285" s="22" t="s">
        <v>1678</v>
      </c>
      <c r="P285" s="20" t="s">
        <v>440</v>
      </c>
      <c r="Q285" s="22" t="s">
        <v>2765</v>
      </c>
      <c r="R285" s="28" t="s">
        <v>2766</v>
      </c>
      <c r="S285" s="20" t="s">
        <v>2767</v>
      </c>
      <c r="T285" s="20"/>
      <c r="U285" s="22" t="s">
        <v>2759</v>
      </c>
      <c r="V285" s="20" t="s">
        <v>2760</v>
      </c>
      <c r="W285" s="22" t="s">
        <v>2768</v>
      </c>
      <c r="X285" s="28" t="s">
        <v>2762</v>
      </c>
      <c r="Y285" s="20" t="s">
        <v>2764</v>
      </c>
      <c r="Z285" s="20"/>
      <c r="AA285" s="26">
        <v>5</v>
      </c>
      <c r="AB285" s="42" t="s">
        <v>2612</v>
      </c>
      <c r="AC285" s="40"/>
      <c r="AD285" s="20">
        <v>1</v>
      </c>
      <c r="AE285" s="23">
        <v>70800</v>
      </c>
      <c r="AF285" s="23">
        <f t="shared" si="25"/>
        <v>70800</v>
      </c>
      <c r="AG285" s="24">
        <v>44460</v>
      </c>
      <c r="AH285" s="36">
        <v>44440</v>
      </c>
      <c r="AI285" s="25" t="str">
        <f t="shared" si="26"/>
        <v>～</v>
      </c>
      <c r="AJ285" s="37">
        <f t="shared" si="27"/>
        <v>46265</v>
      </c>
      <c r="AK285" s="20" t="s">
        <v>1766</v>
      </c>
      <c r="AL285" s="20" t="s">
        <v>2772</v>
      </c>
      <c r="AM285" s="27">
        <v>44440</v>
      </c>
      <c r="AN285" s="20" t="s">
        <v>2673</v>
      </c>
      <c r="AO285" s="27">
        <v>44448</v>
      </c>
      <c r="AP285" s="22" t="s">
        <v>2770</v>
      </c>
      <c r="AQ285" s="39">
        <f t="shared" si="28"/>
        <v>45352</v>
      </c>
    </row>
    <row r="286" spans="2:43" ht="24.75" hidden="1" customHeight="1" x14ac:dyDescent="0.2">
      <c r="B286" s="20" t="s">
        <v>2773</v>
      </c>
      <c r="C286" s="21" t="s">
        <v>2774</v>
      </c>
      <c r="D286" s="20" t="s">
        <v>2775</v>
      </c>
      <c r="E286" s="20" t="s">
        <v>2426</v>
      </c>
      <c r="F286" s="21" t="s">
        <v>2081</v>
      </c>
      <c r="G286" s="22" t="s">
        <v>2776</v>
      </c>
      <c r="H286" s="20" t="s">
        <v>2777</v>
      </c>
      <c r="I286" s="20" t="s">
        <v>2082</v>
      </c>
      <c r="J286" s="22" t="s">
        <v>2778</v>
      </c>
      <c r="K286" s="28" t="s">
        <v>2779</v>
      </c>
      <c r="L286" s="28" t="s">
        <v>2780</v>
      </c>
      <c r="M286" s="20" t="s">
        <v>2781</v>
      </c>
      <c r="N286" s="20"/>
      <c r="O286" s="22" t="s">
        <v>1454</v>
      </c>
      <c r="P286" s="20" t="s">
        <v>2782</v>
      </c>
      <c r="Q286" s="22" t="s">
        <v>2783</v>
      </c>
      <c r="R286" s="28" t="s">
        <v>2784</v>
      </c>
      <c r="S286" s="20" t="s">
        <v>2785</v>
      </c>
      <c r="T286" s="20"/>
      <c r="U286" s="22" t="s">
        <v>2776</v>
      </c>
      <c r="V286" s="20" t="s">
        <v>2786</v>
      </c>
      <c r="W286" s="22" t="s">
        <v>2787</v>
      </c>
      <c r="X286" s="28" t="s">
        <v>2779</v>
      </c>
      <c r="Y286" s="20" t="s">
        <v>2788</v>
      </c>
      <c r="Z286" s="20"/>
      <c r="AA286" s="26">
        <v>5</v>
      </c>
      <c r="AB286" s="42" t="s">
        <v>2612</v>
      </c>
      <c r="AC286" s="40"/>
      <c r="AD286" s="20">
        <v>1</v>
      </c>
      <c r="AE286" s="23">
        <v>301200</v>
      </c>
      <c r="AF286" s="23">
        <f t="shared" si="25"/>
        <v>301200</v>
      </c>
      <c r="AG286" s="24">
        <v>44460</v>
      </c>
      <c r="AH286" s="36">
        <v>44463</v>
      </c>
      <c r="AI286" s="25" t="str">
        <f t="shared" si="26"/>
        <v>～</v>
      </c>
      <c r="AJ286" s="37">
        <f t="shared" si="27"/>
        <v>46288</v>
      </c>
      <c r="AK286" s="20" t="s">
        <v>1573</v>
      </c>
      <c r="AL286" s="20" t="s">
        <v>2789</v>
      </c>
      <c r="AM286" s="27">
        <v>44463</v>
      </c>
      <c r="AN286" s="20" t="s">
        <v>2673</v>
      </c>
      <c r="AO286" s="27">
        <v>44460</v>
      </c>
      <c r="AP286" s="22" t="s">
        <v>2790</v>
      </c>
      <c r="AQ286" s="39">
        <f t="shared" si="28"/>
        <v>45375</v>
      </c>
    </row>
    <row r="287" spans="2:43" ht="24.75" hidden="1" customHeight="1" x14ac:dyDescent="0.2">
      <c r="B287" s="20" t="s">
        <v>2773</v>
      </c>
      <c r="C287" s="21" t="s">
        <v>2774</v>
      </c>
      <c r="D287" s="20" t="s">
        <v>2775</v>
      </c>
      <c r="E287" s="20" t="s">
        <v>2426</v>
      </c>
      <c r="F287" s="21" t="s">
        <v>2081</v>
      </c>
      <c r="G287" s="22" t="s">
        <v>2776</v>
      </c>
      <c r="H287" s="20" t="s">
        <v>2777</v>
      </c>
      <c r="I287" s="20" t="s">
        <v>2082</v>
      </c>
      <c r="J287" s="22" t="s">
        <v>2778</v>
      </c>
      <c r="K287" s="28" t="s">
        <v>2779</v>
      </c>
      <c r="L287" s="28" t="s">
        <v>2780</v>
      </c>
      <c r="M287" s="20" t="s">
        <v>2781</v>
      </c>
      <c r="N287" s="20"/>
      <c r="O287" s="22" t="s">
        <v>1454</v>
      </c>
      <c r="P287" s="20" t="s">
        <v>2782</v>
      </c>
      <c r="Q287" s="22" t="s">
        <v>2783</v>
      </c>
      <c r="R287" s="28" t="s">
        <v>2784</v>
      </c>
      <c r="S287" s="20" t="s">
        <v>2785</v>
      </c>
      <c r="T287" s="20"/>
      <c r="U287" s="22" t="s">
        <v>2776</v>
      </c>
      <c r="V287" s="20" t="s">
        <v>2786</v>
      </c>
      <c r="W287" s="22" t="s">
        <v>2787</v>
      </c>
      <c r="X287" s="28" t="s">
        <v>2779</v>
      </c>
      <c r="Y287" s="20" t="s">
        <v>2788</v>
      </c>
      <c r="Z287" s="20"/>
      <c r="AA287" s="26">
        <v>5</v>
      </c>
      <c r="AB287" s="42" t="s">
        <v>2612</v>
      </c>
      <c r="AC287" s="40"/>
      <c r="AD287" s="20">
        <v>1</v>
      </c>
      <c r="AE287" s="23">
        <v>20220</v>
      </c>
      <c r="AF287" s="23">
        <f t="shared" si="25"/>
        <v>20220</v>
      </c>
      <c r="AG287" s="24">
        <v>44460</v>
      </c>
      <c r="AH287" s="36">
        <v>44463</v>
      </c>
      <c r="AI287" s="25" t="str">
        <f t="shared" si="26"/>
        <v>～</v>
      </c>
      <c r="AJ287" s="37">
        <f t="shared" si="27"/>
        <v>46288</v>
      </c>
      <c r="AK287" s="20" t="s">
        <v>1810</v>
      </c>
      <c r="AL287" s="20" t="s">
        <v>2791</v>
      </c>
      <c r="AM287" s="27">
        <v>44463</v>
      </c>
      <c r="AN287" s="20"/>
      <c r="AO287" s="27">
        <v>44460</v>
      </c>
      <c r="AP287" s="22" t="s">
        <v>2790</v>
      </c>
      <c r="AQ287" s="39" t="str">
        <f t="shared" si="28"/>
        <v/>
      </c>
    </row>
    <row r="288" spans="2:43" ht="25.2" hidden="1" customHeight="1" x14ac:dyDescent="0.2">
      <c r="B288" s="20" t="s">
        <v>2773</v>
      </c>
      <c r="C288" s="21" t="s">
        <v>2774</v>
      </c>
      <c r="D288" s="20" t="s">
        <v>2775</v>
      </c>
      <c r="E288" s="20" t="s">
        <v>2426</v>
      </c>
      <c r="F288" s="21" t="s">
        <v>2081</v>
      </c>
      <c r="G288" s="22" t="s">
        <v>2776</v>
      </c>
      <c r="H288" s="20" t="s">
        <v>2777</v>
      </c>
      <c r="I288" s="20" t="s">
        <v>2082</v>
      </c>
      <c r="J288" s="22" t="s">
        <v>2778</v>
      </c>
      <c r="K288" s="28" t="s">
        <v>2779</v>
      </c>
      <c r="L288" s="28" t="s">
        <v>2780</v>
      </c>
      <c r="M288" s="20" t="s">
        <v>2781</v>
      </c>
      <c r="N288" s="20"/>
      <c r="O288" s="22" t="s">
        <v>1454</v>
      </c>
      <c r="P288" s="20" t="s">
        <v>2782</v>
      </c>
      <c r="Q288" s="22" t="s">
        <v>2783</v>
      </c>
      <c r="R288" s="28" t="s">
        <v>2784</v>
      </c>
      <c r="S288" s="20" t="s">
        <v>2785</v>
      </c>
      <c r="T288" s="20"/>
      <c r="U288" s="22" t="s">
        <v>2776</v>
      </c>
      <c r="V288" s="20" t="s">
        <v>2786</v>
      </c>
      <c r="W288" s="22" t="s">
        <v>2787</v>
      </c>
      <c r="X288" s="28" t="s">
        <v>2779</v>
      </c>
      <c r="Y288" s="20" t="s">
        <v>2788</v>
      </c>
      <c r="Z288" s="20"/>
      <c r="AA288" s="26">
        <v>5</v>
      </c>
      <c r="AB288" s="42" t="s">
        <v>2612</v>
      </c>
      <c r="AC288" s="40"/>
      <c r="AD288" s="20">
        <v>1</v>
      </c>
      <c r="AE288" s="23">
        <v>20220</v>
      </c>
      <c r="AF288" s="23">
        <f t="shared" si="25"/>
        <v>20220</v>
      </c>
      <c r="AG288" s="24">
        <v>44460</v>
      </c>
      <c r="AH288" s="36">
        <v>44463</v>
      </c>
      <c r="AI288" s="25" t="str">
        <f t="shared" si="26"/>
        <v>～</v>
      </c>
      <c r="AJ288" s="37">
        <f t="shared" si="27"/>
        <v>46288</v>
      </c>
      <c r="AK288" s="20" t="s">
        <v>1810</v>
      </c>
      <c r="AL288" s="20" t="s">
        <v>2792</v>
      </c>
      <c r="AM288" s="27">
        <v>44463</v>
      </c>
      <c r="AN288" s="20"/>
      <c r="AO288" s="27">
        <v>44460</v>
      </c>
      <c r="AP288" s="22" t="s">
        <v>2790</v>
      </c>
      <c r="AQ288" s="39" t="str">
        <f t="shared" si="28"/>
        <v/>
      </c>
    </row>
    <row r="289" spans="2:43" ht="27" hidden="1" customHeight="1" x14ac:dyDescent="0.2">
      <c r="B289" s="20" t="s">
        <v>2773</v>
      </c>
      <c r="C289" s="21" t="s">
        <v>2774</v>
      </c>
      <c r="D289" s="20" t="s">
        <v>2775</v>
      </c>
      <c r="E289" s="20" t="s">
        <v>2426</v>
      </c>
      <c r="F289" s="21" t="s">
        <v>2081</v>
      </c>
      <c r="G289" s="22" t="s">
        <v>2776</v>
      </c>
      <c r="H289" s="20" t="s">
        <v>2777</v>
      </c>
      <c r="I289" s="20" t="s">
        <v>2082</v>
      </c>
      <c r="J289" s="22" t="s">
        <v>2778</v>
      </c>
      <c r="K289" s="28" t="s">
        <v>2779</v>
      </c>
      <c r="L289" s="28" t="s">
        <v>2780</v>
      </c>
      <c r="M289" s="20" t="s">
        <v>2781</v>
      </c>
      <c r="N289" s="20"/>
      <c r="O289" s="22" t="s">
        <v>1454</v>
      </c>
      <c r="P289" s="20" t="s">
        <v>2782</v>
      </c>
      <c r="Q289" s="22" t="s">
        <v>2783</v>
      </c>
      <c r="R289" s="28" t="s">
        <v>2784</v>
      </c>
      <c r="S289" s="20" t="s">
        <v>2785</v>
      </c>
      <c r="T289" s="20"/>
      <c r="U289" s="22" t="s">
        <v>2776</v>
      </c>
      <c r="V289" s="20" t="s">
        <v>2786</v>
      </c>
      <c r="W289" s="22" t="s">
        <v>2787</v>
      </c>
      <c r="X289" s="28" t="s">
        <v>2779</v>
      </c>
      <c r="Y289" s="20" t="s">
        <v>2788</v>
      </c>
      <c r="Z289" s="20"/>
      <c r="AA289" s="26">
        <v>5</v>
      </c>
      <c r="AB289" s="42" t="s">
        <v>2612</v>
      </c>
      <c r="AC289" s="40"/>
      <c r="AD289" s="20">
        <v>1</v>
      </c>
      <c r="AE289" s="23">
        <v>20220</v>
      </c>
      <c r="AF289" s="23">
        <f t="shared" si="25"/>
        <v>20220</v>
      </c>
      <c r="AG289" s="24">
        <v>44460</v>
      </c>
      <c r="AH289" s="36">
        <v>44463</v>
      </c>
      <c r="AI289" s="25" t="str">
        <f t="shared" si="26"/>
        <v>～</v>
      </c>
      <c r="AJ289" s="37">
        <f t="shared" si="27"/>
        <v>46288</v>
      </c>
      <c r="AK289" s="20" t="s">
        <v>1810</v>
      </c>
      <c r="AL289" s="20" t="s">
        <v>2793</v>
      </c>
      <c r="AM289" s="27">
        <v>44463</v>
      </c>
      <c r="AN289" s="20"/>
      <c r="AO289" s="27">
        <v>44460</v>
      </c>
      <c r="AP289" s="22" t="s">
        <v>2790</v>
      </c>
      <c r="AQ289" s="39" t="str">
        <f t="shared" si="28"/>
        <v/>
      </c>
    </row>
    <row r="290" spans="2:43" ht="27" hidden="1" customHeight="1" x14ac:dyDescent="0.2">
      <c r="B290" s="20" t="s">
        <v>2773</v>
      </c>
      <c r="C290" s="21" t="s">
        <v>2774</v>
      </c>
      <c r="D290" s="20" t="s">
        <v>2775</v>
      </c>
      <c r="E290" s="20" t="s">
        <v>2426</v>
      </c>
      <c r="F290" s="21" t="s">
        <v>2081</v>
      </c>
      <c r="G290" s="22" t="s">
        <v>2776</v>
      </c>
      <c r="H290" s="20" t="s">
        <v>2777</v>
      </c>
      <c r="I290" s="20" t="s">
        <v>2082</v>
      </c>
      <c r="J290" s="22" t="s">
        <v>2778</v>
      </c>
      <c r="K290" s="28" t="s">
        <v>2779</v>
      </c>
      <c r="L290" s="28" t="s">
        <v>2780</v>
      </c>
      <c r="M290" s="20" t="s">
        <v>2781</v>
      </c>
      <c r="N290" s="20"/>
      <c r="O290" s="22" t="s">
        <v>1454</v>
      </c>
      <c r="P290" s="20" t="s">
        <v>2782</v>
      </c>
      <c r="Q290" s="22" t="s">
        <v>2783</v>
      </c>
      <c r="R290" s="28" t="s">
        <v>2784</v>
      </c>
      <c r="S290" s="20" t="s">
        <v>2785</v>
      </c>
      <c r="T290" s="20"/>
      <c r="U290" s="22" t="s">
        <v>2776</v>
      </c>
      <c r="V290" s="20" t="s">
        <v>2786</v>
      </c>
      <c r="W290" s="22" t="s">
        <v>2787</v>
      </c>
      <c r="X290" s="28" t="s">
        <v>2779</v>
      </c>
      <c r="Y290" s="20" t="s">
        <v>2788</v>
      </c>
      <c r="Z290" s="20"/>
      <c r="AA290" s="26">
        <v>5</v>
      </c>
      <c r="AB290" s="42" t="s">
        <v>2612</v>
      </c>
      <c r="AC290" s="40"/>
      <c r="AD290" s="20">
        <v>1</v>
      </c>
      <c r="AE290" s="23">
        <v>20220</v>
      </c>
      <c r="AF290" s="23">
        <f t="shared" si="25"/>
        <v>20220</v>
      </c>
      <c r="AG290" s="24">
        <v>44460</v>
      </c>
      <c r="AH290" s="36">
        <v>44463</v>
      </c>
      <c r="AI290" s="25" t="str">
        <f t="shared" si="26"/>
        <v>～</v>
      </c>
      <c r="AJ290" s="37">
        <f t="shared" si="27"/>
        <v>46288</v>
      </c>
      <c r="AK290" s="20" t="s">
        <v>1810</v>
      </c>
      <c r="AL290" s="20" t="s">
        <v>2794</v>
      </c>
      <c r="AM290" s="27">
        <v>44463</v>
      </c>
      <c r="AN290" s="20"/>
      <c r="AO290" s="27">
        <v>44460</v>
      </c>
      <c r="AP290" s="22" t="s">
        <v>2790</v>
      </c>
      <c r="AQ290" s="39" t="str">
        <f t="shared" si="28"/>
        <v/>
      </c>
    </row>
    <row r="291" spans="2:43" ht="27" hidden="1" customHeight="1" x14ac:dyDescent="0.2">
      <c r="B291" s="20" t="s">
        <v>2773</v>
      </c>
      <c r="C291" s="21" t="s">
        <v>2774</v>
      </c>
      <c r="D291" s="20" t="s">
        <v>2775</v>
      </c>
      <c r="E291" s="20" t="s">
        <v>2426</v>
      </c>
      <c r="F291" s="21" t="s">
        <v>2081</v>
      </c>
      <c r="G291" s="22" t="s">
        <v>2776</v>
      </c>
      <c r="H291" s="20" t="s">
        <v>2777</v>
      </c>
      <c r="I291" s="20" t="s">
        <v>2082</v>
      </c>
      <c r="J291" s="22" t="s">
        <v>2778</v>
      </c>
      <c r="K291" s="28" t="s">
        <v>2779</v>
      </c>
      <c r="L291" s="28" t="s">
        <v>2780</v>
      </c>
      <c r="M291" s="20" t="s">
        <v>2781</v>
      </c>
      <c r="N291" s="20"/>
      <c r="O291" s="22" t="s">
        <v>1454</v>
      </c>
      <c r="P291" s="20" t="s">
        <v>2782</v>
      </c>
      <c r="Q291" s="22" t="s">
        <v>2783</v>
      </c>
      <c r="R291" s="28" t="s">
        <v>2784</v>
      </c>
      <c r="S291" s="20" t="s">
        <v>2785</v>
      </c>
      <c r="T291" s="20"/>
      <c r="U291" s="22" t="s">
        <v>2776</v>
      </c>
      <c r="V291" s="20" t="s">
        <v>2786</v>
      </c>
      <c r="W291" s="22" t="s">
        <v>2787</v>
      </c>
      <c r="X291" s="28" t="s">
        <v>2779</v>
      </c>
      <c r="Y291" s="20" t="s">
        <v>2788</v>
      </c>
      <c r="Z291" s="20"/>
      <c r="AA291" s="26">
        <v>5</v>
      </c>
      <c r="AB291" s="42" t="s">
        <v>2612</v>
      </c>
      <c r="AC291" s="40"/>
      <c r="AD291" s="20">
        <v>1</v>
      </c>
      <c r="AE291" s="23">
        <v>20220</v>
      </c>
      <c r="AF291" s="23">
        <f t="shared" si="25"/>
        <v>20220</v>
      </c>
      <c r="AG291" s="24">
        <v>44460</v>
      </c>
      <c r="AH291" s="36">
        <v>44463</v>
      </c>
      <c r="AI291" s="25" t="str">
        <f t="shared" si="26"/>
        <v>～</v>
      </c>
      <c r="AJ291" s="37">
        <f t="shared" si="27"/>
        <v>46288</v>
      </c>
      <c r="AK291" s="20" t="s">
        <v>1810</v>
      </c>
      <c r="AL291" s="20" t="s">
        <v>2795</v>
      </c>
      <c r="AM291" s="27">
        <v>44463</v>
      </c>
      <c r="AN291" s="20"/>
      <c r="AO291" s="27">
        <v>44460</v>
      </c>
      <c r="AP291" s="22" t="s">
        <v>2790</v>
      </c>
      <c r="AQ291" s="39" t="str">
        <f t="shared" si="28"/>
        <v/>
      </c>
    </row>
    <row r="292" spans="2:43" ht="27" hidden="1" customHeight="1" x14ac:dyDescent="0.2">
      <c r="B292" s="20" t="s">
        <v>2773</v>
      </c>
      <c r="C292" s="21" t="s">
        <v>2774</v>
      </c>
      <c r="D292" s="20" t="s">
        <v>2775</v>
      </c>
      <c r="E292" s="20" t="s">
        <v>2426</v>
      </c>
      <c r="F292" s="21" t="s">
        <v>2081</v>
      </c>
      <c r="G292" s="22" t="s">
        <v>2776</v>
      </c>
      <c r="H292" s="20" t="s">
        <v>2777</v>
      </c>
      <c r="I292" s="20" t="s">
        <v>2082</v>
      </c>
      <c r="J292" s="22" t="s">
        <v>2778</v>
      </c>
      <c r="K292" s="28" t="s">
        <v>2779</v>
      </c>
      <c r="L292" s="28" t="s">
        <v>2780</v>
      </c>
      <c r="M292" s="20" t="s">
        <v>2781</v>
      </c>
      <c r="N292" s="20"/>
      <c r="O292" s="22" t="s">
        <v>1454</v>
      </c>
      <c r="P292" s="20" t="s">
        <v>2782</v>
      </c>
      <c r="Q292" s="22" t="s">
        <v>2783</v>
      </c>
      <c r="R292" s="28" t="s">
        <v>2784</v>
      </c>
      <c r="S292" s="20" t="s">
        <v>2785</v>
      </c>
      <c r="T292" s="20"/>
      <c r="U292" s="22" t="s">
        <v>2776</v>
      </c>
      <c r="V292" s="20" t="s">
        <v>2786</v>
      </c>
      <c r="W292" s="22" t="s">
        <v>2787</v>
      </c>
      <c r="X292" s="28" t="s">
        <v>2779</v>
      </c>
      <c r="Y292" s="20" t="s">
        <v>2788</v>
      </c>
      <c r="Z292" s="20"/>
      <c r="AA292" s="26">
        <v>5</v>
      </c>
      <c r="AB292" s="42" t="s">
        <v>2612</v>
      </c>
      <c r="AC292" s="40"/>
      <c r="AD292" s="20">
        <v>1</v>
      </c>
      <c r="AE292" s="23">
        <v>20220</v>
      </c>
      <c r="AF292" s="23">
        <f t="shared" si="25"/>
        <v>20220</v>
      </c>
      <c r="AG292" s="24">
        <v>44460</v>
      </c>
      <c r="AH292" s="36">
        <v>44463</v>
      </c>
      <c r="AI292" s="25" t="str">
        <f t="shared" si="26"/>
        <v>～</v>
      </c>
      <c r="AJ292" s="37">
        <f t="shared" si="27"/>
        <v>46288</v>
      </c>
      <c r="AK292" s="20" t="s">
        <v>1810</v>
      </c>
      <c r="AL292" s="20" t="s">
        <v>2796</v>
      </c>
      <c r="AM292" s="27">
        <v>44463</v>
      </c>
      <c r="AN292" s="20"/>
      <c r="AO292" s="27">
        <v>44460</v>
      </c>
      <c r="AP292" s="22" t="s">
        <v>2790</v>
      </c>
      <c r="AQ292" s="39" t="str">
        <f t="shared" si="28"/>
        <v/>
      </c>
    </row>
    <row r="293" spans="2:43" ht="27" hidden="1" customHeight="1" x14ac:dyDescent="0.2">
      <c r="B293" s="20" t="s">
        <v>2773</v>
      </c>
      <c r="C293" s="21" t="s">
        <v>2774</v>
      </c>
      <c r="D293" s="20" t="s">
        <v>2775</v>
      </c>
      <c r="E293" s="20" t="s">
        <v>2426</v>
      </c>
      <c r="F293" s="21" t="s">
        <v>2081</v>
      </c>
      <c r="G293" s="22" t="s">
        <v>2776</v>
      </c>
      <c r="H293" s="20" t="s">
        <v>2777</v>
      </c>
      <c r="I293" s="20" t="s">
        <v>2082</v>
      </c>
      <c r="J293" s="22" t="s">
        <v>2778</v>
      </c>
      <c r="K293" s="28" t="s">
        <v>2779</v>
      </c>
      <c r="L293" s="28" t="s">
        <v>2780</v>
      </c>
      <c r="M293" s="20" t="s">
        <v>2781</v>
      </c>
      <c r="N293" s="20"/>
      <c r="O293" s="22" t="s">
        <v>1454</v>
      </c>
      <c r="P293" s="20" t="s">
        <v>2782</v>
      </c>
      <c r="Q293" s="22" t="s">
        <v>2783</v>
      </c>
      <c r="R293" s="28" t="s">
        <v>2784</v>
      </c>
      <c r="S293" s="20" t="s">
        <v>2785</v>
      </c>
      <c r="T293" s="20"/>
      <c r="U293" s="22" t="s">
        <v>2776</v>
      </c>
      <c r="V293" s="20" t="s">
        <v>2786</v>
      </c>
      <c r="W293" s="22" t="s">
        <v>2787</v>
      </c>
      <c r="X293" s="28" t="s">
        <v>2779</v>
      </c>
      <c r="Y293" s="20" t="s">
        <v>2788</v>
      </c>
      <c r="Z293" s="20"/>
      <c r="AA293" s="26">
        <v>5</v>
      </c>
      <c r="AB293" s="42" t="s">
        <v>2612</v>
      </c>
      <c r="AC293" s="40"/>
      <c r="AD293" s="20">
        <v>1</v>
      </c>
      <c r="AE293" s="23">
        <v>20220</v>
      </c>
      <c r="AF293" s="23">
        <f t="shared" si="25"/>
        <v>20220</v>
      </c>
      <c r="AG293" s="24">
        <v>44460</v>
      </c>
      <c r="AH293" s="36">
        <v>44463</v>
      </c>
      <c r="AI293" s="25" t="str">
        <f t="shared" si="26"/>
        <v>～</v>
      </c>
      <c r="AJ293" s="37">
        <f t="shared" si="27"/>
        <v>46288</v>
      </c>
      <c r="AK293" s="20" t="s">
        <v>1810</v>
      </c>
      <c r="AL293" s="20" t="s">
        <v>2797</v>
      </c>
      <c r="AM293" s="27">
        <v>44463</v>
      </c>
      <c r="AN293" s="20"/>
      <c r="AO293" s="27">
        <v>44460</v>
      </c>
      <c r="AP293" s="22" t="s">
        <v>2790</v>
      </c>
      <c r="AQ293" s="39" t="str">
        <f t="shared" si="28"/>
        <v/>
      </c>
    </row>
    <row r="294" spans="2:43" ht="27" hidden="1" customHeight="1" x14ac:dyDescent="0.2">
      <c r="B294" s="20" t="s">
        <v>2798</v>
      </c>
      <c r="C294" s="21" t="s">
        <v>2774</v>
      </c>
      <c r="D294" s="20" t="s">
        <v>2775</v>
      </c>
      <c r="E294" s="20" t="s">
        <v>2426</v>
      </c>
      <c r="F294" s="21" t="s">
        <v>165</v>
      </c>
      <c r="G294" s="22" t="s">
        <v>2776</v>
      </c>
      <c r="H294" s="20" t="s">
        <v>2786</v>
      </c>
      <c r="I294" s="20" t="s">
        <v>168</v>
      </c>
      <c r="J294" s="22" t="s">
        <v>2799</v>
      </c>
      <c r="K294" s="28" t="s">
        <v>2779</v>
      </c>
      <c r="L294" s="28" t="s">
        <v>2800</v>
      </c>
      <c r="M294" s="20" t="s">
        <v>2788</v>
      </c>
      <c r="N294" s="20"/>
      <c r="O294" s="22" t="s">
        <v>1454</v>
      </c>
      <c r="P294" s="20" t="s">
        <v>2782</v>
      </c>
      <c r="Q294" s="22" t="s">
        <v>2783</v>
      </c>
      <c r="R294" s="28" t="s">
        <v>2784</v>
      </c>
      <c r="S294" s="20" t="s">
        <v>2785</v>
      </c>
      <c r="T294" s="20"/>
      <c r="U294" s="22" t="s">
        <v>2776</v>
      </c>
      <c r="V294" s="20" t="s">
        <v>2786</v>
      </c>
      <c r="W294" s="22" t="s">
        <v>2787</v>
      </c>
      <c r="X294" s="28" t="s">
        <v>2779</v>
      </c>
      <c r="Y294" s="20" t="s">
        <v>2788</v>
      </c>
      <c r="Z294" s="20"/>
      <c r="AA294" s="26">
        <v>5</v>
      </c>
      <c r="AB294" s="42" t="s">
        <v>2612</v>
      </c>
      <c r="AC294" s="40"/>
      <c r="AD294" s="20">
        <v>1</v>
      </c>
      <c r="AE294" s="23">
        <v>116400</v>
      </c>
      <c r="AF294" s="23">
        <f t="shared" si="25"/>
        <v>116400</v>
      </c>
      <c r="AG294" s="24">
        <v>44460</v>
      </c>
      <c r="AH294" s="36">
        <v>44461</v>
      </c>
      <c r="AI294" s="25" t="str">
        <f t="shared" si="26"/>
        <v>～</v>
      </c>
      <c r="AJ294" s="37">
        <f t="shared" si="27"/>
        <v>46286</v>
      </c>
      <c r="AK294" s="20" t="s">
        <v>1145</v>
      </c>
      <c r="AL294" s="20" t="s">
        <v>2801</v>
      </c>
      <c r="AM294" s="27">
        <v>44461</v>
      </c>
      <c r="AN294" s="20" t="s">
        <v>2673</v>
      </c>
      <c r="AO294" s="27">
        <v>44460</v>
      </c>
      <c r="AP294" s="22" t="s">
        <v>2802</v>
      </c>
      <c r="AQ294" s="39">
        <f t="shared" si="28"/>
        <v>45373</v>
      </c>
    </row>
    <row r="295" spans="2:43" ht="27" hidden="1" customHeight="1" x14ac:dyDescent="0.2">
      <c r="B295" s="20" t="s">
        <v>2798</v>
      </c>
      <c r="C295" s="21" t="s">
        <v>2774</v>
      </c>
      <c r="D295" s="20" t="s">
        <v>2775</v>
      </c>
      <c r="E295" s="20" t="s">
        <v>2426</v>
      </c>
      <c r="F295" s="21" t="s">
        <v>165</v>
      </c>
      <c r="G295" s="22" t="s">
        <v>2776</v>
      </c>
      <c r="H295" s="20" t="s">
        <v>2786</v>
      </c>
      <c r="I295" s="20" t="s">
        <v>168</v>
      </c>
      <c r="J295" s="22" t="s">
        <v>2799</v>
      </c>
      <c r="K295" s="28" t="s">
        <v>2779</v>
      </c>
      <c r="L295" s="28" t="s">
        <v>2800</v>
      </c>
      <c r="M295" s="20" t="s">
        <v>2788</v>
      </c>
      <c r="N295" s="20"/>
      <c r="O295" s="22" t="s">
        <v>1454</v>
      </c>
      <c r="P295" s="20" t="s">
        <v>2782</v>
      </c>
      <c r="Q295" s="22" t="s">
        <v>2783</v>
      </c>
      <c r="R295" s="28" t="s">
        <v>2784</v>
      </c>
      <c r="S295" s="20" t="s">
        <v>2785</v>
      </c>
      <c r="T295" s="20"/>
      <c r="U295" s="22" t="s">
        <v>2776</v>
      </c>
      <c r="V295" s="20" t="s">
        <v>2786</v>
      </c>
      <c r="W295" s="22" t="s">
        <v>2787</v>
      </c>
      <c r="X295" s="28" t="s">
        <v>2779</v>
      </c>
      <c r="Y295" s="20" t="s">
        <v>2788</v>
      </c>
      <c r="Z295" s="20"/>
      <c r="AA295" s="26">
        <v>5</v>
      </c>
      <c r="AB295" s="42" t="s">
        <v>2612</v>
      </c>
      <c r="AC295" s="40"/>
      <c r="AD295" s="20">
        <v>1</v>
      </c>
      <c r="AE295" s="23">
        <v>20220</v>
      </c>
      <c r="AF295" s="23">
        <f t="shared" si="25"/>
        <v>20220</v>
      </c>
      <c r="AG295" s="24">
        <v>44460</v>
      </c>
      <c r="AH295" s="36">
        <v>44461</v>
      </c>
      <c r="AI295" s="25" t="str">
        <f t="shared" si="26"/>
        <v>～</v>
      </c>
      <c r="AJ295" s="37">
        <f t="shared" si="27"/>
        <v>46286</v>
      </c>
      <c r="AK295" s="20" t="s">
        <v>1810</v>
      </c>
      <c r="AL295" s="20" t="s">
        <v>2803</v>
      </c>
      <c r="AM295" s="27">
        <v>44461</v>
      </c>
      <c r="AN295" s="20"/>
      <c r="AO295" s="27">
        <v>44460</v>
      </c>
      <c r="AP295" s="22" t="s">
        <v>2802</v>
      </c>
      <c r="AQ295" s="39" t="str">
        <f t="shared" si="28"/>
        <v/>
      </c>
    </row>
    <row r="296" spans="2:43" ht="27" hidden="1" customHeight="1" x14ac:dyDescent="0.2">
      <c r="B296" s="20" t="s">
        <v>2798</v>
      </c>
      <c r="C296" s="21" t="s">
        <v>2774</v>
      </c>
      <c r="D296" s="20" t="s">
        <v>2775</v>
      </c>
      <c r="E296" s="20" t="s">
        <v>2426</v>
      </c>
      <c r="F296" s="21" t="s">
        <v>165</v>
      </c>
      <c r="G296" s="22" t="s">
        <v>2776</v>
      </c>
      <c r="H296" s="20" t="s">
        <v>2786</v>
      </c>
      <c r="I296" s="20" t="s">
        <v>168</v>
      </c>
      <c r="J296" s="22" t="s">
        <v>2799</v>
      </c>
      <c r="K296" s="28" t="s">
        <v>2779</v>
      </c>
      <c r="L296" s="28" t="s">
        <v>2800</v>
      </c>
      <c r="M296" s="20" t="s">
        <v>2788</v>
      </c>
      <c r="N296" s="20"/>
      <c r="O296" s="22" t="s">
        <v>1454</v>
      </c>
      <c r="P296" s="20" t="s">
        <v>2782</v>
      </c>
      <c r="Q296" s="22" t="s">
        <v>2783</v>
      </c>
      <c r="R296" s="28" t="s">
        <v>2784</v>
      </c>
      <c r="S296" s="20" t="s">
        <v>2785</v>
      </c>
      <c r="T296" s="20"/>
      <c r="U296" s="22" t="s">
        <v>2776</v>
      </c>
      <c r="V296" s="20" t="s">
        <v>2786</v>
      </c>
      <c r="W296" s="22" t="s">
        <v>2787</v>
      </c>
      <c r="X296" s="28" t="s">
        <v>2779</v>
      </c>
      <c r="Y296" s="20" t="s">
        <v>2788</v>
      </c>
      <c r="Z296" s="20"/>
      <c r="AA296" s="26">
        <v>5</v>
      </c>
      <c r="AB296" s="42" t="s">
        <v>2612</v>
      </c>
      <c r="AC296" s="40"/>
      <c r="AD296" s="20">
        <v>1</v>
      </c>
      <c r="AE296" s="23">
        <v>20220</v>
      </c>
      <c r="AF296" s="23">
        <f t="shared" si="25"/>
        <v>20220</v>
      </c>
      <c r="AG296" s="24">
        <v>44460</v>
      </c>
      <c r="AH296" s="36">
        <v>44461</v>
      </c>
      <c r="AI296" s="25" t="str">
        <f t="shared" si="26"/>
        <v>～</v>
      </c>
      <c r="AJ296" s="37">
        <f t="shared" si="27"/>
        <v>46286</v>
      </c>
      <c r="AK296" s="20" t="s">
        <v>1810</v>
      </c>
      <c r="AL296" s="20" t="s">
        <v>2804</v>
      </c>
      <c r="AM296" s="27">
        <v>44461</v>
      </c>
      <c r="AN296" s="20"/>
      <c r="AO296" s="27">
        <v>44460</v>
      </c>
      <c r="AP296" s="22" t="s">
        <v>2802</v>
      </c>
      <c r="AQ296" s="39" t="str">
        <f t="shared" si="28"/>
        <v/>
      </c>
    </row>
    <row r="297" spans="2:43" ht="24" hidden="1" customHeight="1" x14ac:dyDescent="0.2">
      <c r="B297" s="20" t="s">
        <v>2798</v>
      </c>
      <c r="C297" s="21" t="s">
        <v>2774</v>
      </c>
      <c r="D297" s="20" t="s">
        <v>2775</v>
      </c>
      <c r="E297" s="20" t="s">
        <v>2426</v>
      </c>
      <c r="F297" s="21" t="s">
        <v>165</v>
      </c>
      <c r="G297" s="22" t="s">
        <v>2776</v>
      </c>
      <c r="H297" s="20" t="s">
        <v>2786</v>
      </c>
      <c r="I297" s="20" t="s">
        <v>168</v>
      </c>
      <c r="J297" s="22" t="s">
        <v>2799</v>
      </c>
      <c r="K297" s="28" t="s">
        <v>2779</v>
      </c>
      <c r="L297" s="28" t="s">
        <v>2800</v>
      </c>
      <c r="M297" s="20" t="s">
        <v>2788</v>
      </c>
      <c r="N297" s="20"/>
      <c r="O297" s="22" t="s">
        <v>1454</v>
      </c>
      <c r="P297" s="20" t="s">
        <v>2782</v>
      </c>
      <c r="Q297" s="22" t="s">
        <v>2783</v>
      </c>
      <c r="R297" s="28" t="s">
        <v>2784</v>
      </c>
      <c r="S297" s="20" t="s">
        <v>2785</v>
      </c>
      <c r="T297" s="20"/>
      <c r="U297" s="22" t="s">
        <v>2776</v>
      </c>
      <c r="V297" s="20" t="s">
        <v>2786</v>
      </c>
      <c r="W297" s="22" t="s">
        <v>2787</v>
      </c>
      <c r="X297" s="28" t="s">
        <v>2779</v>
      </c>
      <c r="Y297" s="20" t="s">
        <v>2788</v>
      </c>
      <c r="Z297" s="20"/>
      <c r="AA297" s="26">
        <v>5</v>
      </c>
      <c r="AB297" s="42" t="s">
        <v>2612</v>
      </c>
      <c r="AC297" s="40"/>
      <c r="AD297" s="20">
        <v>1</v>
      </c>
      <c r="AE297" s="23">
        <v>20220</v>
      </c>
      <c r="AF297" s="23">
        <f t="shared" si="25"/>
        <v>20220</v>
      </c>
      <c r="AG297" s="24">
        <v>44460</v>
      </c>
      <c r="AH297" s="36">
        <v>44461</v>
      </c>
      <c r="AI297" s="25" t="str">
        <f t="shared" si="26"/>
        <v>～</v>
      </c>
      <c r="AJ297" s="37">
        <f t="shared" si="27"/>
        <v>46286</v>
      </c>
      <c r="AK297" s="20" t="s">
        <v>1810</v>
      </c>
      <c r="AL297" s="20" t="s">
        <v>2805</v>
      </c>
      <c r="AM297" s="27">
        <v>44461</v>
      </c>
      <c r="AN297" s="20"/>
      <c r="AO297" s="27">
        <v>44460</v>
      </c>
      <c r="AP297" s="22" t="s">
        <v>2802</v>
      </c>
      <c r="AQ297" s="39" t="str">
        <f t="shared" si="28"/>
        <v/>
      </c>
    </row>
    <row r="298" spans="2:43" ht="24" hidden="1" customHeight="1" x14ac:dyDescent="0.2">
      <c r="B298" s="20" t="s">
        <v>2806</v>
      </c>
      <c r="C298" s="21" t="s">
        <v>2807</v>
      </c>
      <c r="D298" s="20" t="s">
        <v>2808</v>
      </c>
      <c r="E298" s="20" t="s">
        <v>2426</v>
      </c>
      <c r="F298" s="21" t="s">
        <v>2081</v>
      </c>
      <c r="G298" s="22" t="s">
        <v>2809</v>
      </c>
      <c r="H298" s="20" t="s">
        <v>2810</v>
      </c>
      <c r="I298" s="20" t="s">
        <v>2811</v>
      </c>
      <c r="J298" s="22" t="s">
        <v>2812</v>
      </c>
      <c r="K298" s="28"/>
      <c r="L298" s="28"/>
      <c r="M298" s="20" t="s">
        <v>2813</v>
      </c>
      <c r="N298" s="20"/>
      <c r="O298" s="22" t="s">
        <v>2814</v>
      </c>
      <c r="P298" s="20" t="s">
        <v>2815</v>
      </c>
      <c r="Q298" s="22" t="s">
        <v>2816</v>
      </c>
      <c r="R298" s="28" t="s">
        <v>2817</v>
      </c>
      <c r="S298" s="20" t="s">
        <v>2818</v>
      </c>
      <c r="T298" s="20"/>
      <c r="U298" s="22" t="s">
        <v>2819</v>
      </c>
      <c r="V298" s="20" t="s">
        <v>2820</v>
      </c>
      <c r="W298" s="22" t="s">
        <v>2821</v>
      </c>
      <c r="X298" s="28"/>
      <c r="Y298" s="20" t="s">
        <v>2822</v>
      </c>
      <c r="Z298" s="20"/>
      <c r="AA298" s="26">
        <v>5</v>
      </c>
      <c r="AB298" s="42" t="s">
        <v>2612</v>
      </c>
      <c r="AC298" s="40"/>
      <c r="AD298" s="20">
        <v>1</v>
      </c>
      <c r="AE298" s="23">
        <v>116400</v>
      </c>
      <c r="AF298" s="23">
        <f t="shared" si="25"/>
        <v>116400</v>
      </c>
      <c r="AG298" s="24">
        <v>44460</v>
      </c>
      <c r="AH298" s="36">
        <v>44470</v>
      </c>
      <c r="AI298" s="25" t="str">
        <f t="shared" si="26"/>
        <v>～</v>
      </c>
      <c r="AJ298" s="37">
        <f t="shared" si="27"/>
        <v>46295</v>
      </c>
      <c r="AK298" s="20" t="s">
        <v>1145</v>
      </c>
      <c r="AL298" s="20" t="s">
        <v>2823</v>
      </c>
      <c r="AM298" s="27">
        <v>44470</v>
      </c>
      <c r="AN298" s="20" t="s">
        <v>2673</v>
      </c>
      <c r="AO298" s="27">
        <v>44468</v>
      </c>
      <c r="AP298" s="22" t="s">
        <v>2824</v>
      </c>
      <c r="AQ298" s="39">
        <f t="shared" si="28"/>
        <v>45383</v>
      </c>
    </row>
    <row r="299" spans="2:43" ht="24" hidden="1" customHeight="1" x14ac:dyDescent="0.2">
      <c r="B299" s="20" t="s">
        <v>2806</v>
      </c>
      <c r="C299" s="21" t="s">
        <v>2807</v>
      </c>
      <c r="D299" s="20" t="s">
        <v>2808</v>
      </c>
      <c r="E299" s="20" t="s">
        <v>2426</v>
      </c>
      <c r="F299" s="21" t="s">
        <v>2081</v>
      </c>
      <c r="G299" s="22" t="s">
        <v>2825</v>
      </c>
      <c r="H299" s="20" t="s">
        <v>2810</v>
      </c>
      <c r="I299" s="20" t="s">
        <v>2811</v>
      </c>
      <c r="J299" s="22" t="s">
        <v>2812</v>
      </c>
      <c r="K299" s="28"/>
      <c r="L299" s="28"/>
      <c r="M299" s="20" t="s">
        <v>2813</v>
      </c>
      <c r="N299" s="20"/>
      <c r="O299" s="22" t="s">
        <v>2814</v>
      </c>
      <c r="P299" s="20" t="s">
        <v>2815</v>
      </c>
      <c r="Q299" s="22" t="s">
        <v>2816</v>
      </c>
      <c r="R299" s="28" t="s">
        <v>2817</v>
      </c>
      <c r="S299" s="20" t="s">
        <v>2818</v>
      </c>
      <c r="T299" s="20"/>
      <c r="U299" s="22" t="s">
        <v>2819</v>
      </c>
      <c r="V299" s="20" t="s">
        <v>2820</v>
      </c>
      <c r="W299" s="22" t="s">
        <v>2821</v>
      </c>
      <c r="X299" s="28"/>
      <c r="Y299" s="20" t="s">
        <v>2822</v>
      </c>
      <c r="Z299" s="20"/>
      <c r="AA299" s="26">
        <v>5</v>
      </c>
      <c r="AB299" s="42" t="s">
        <v>2612</v>
      </c>
      <c r="AC299" s="40"/>
      <c r="AD299" s="20">
        <v>1</v>
      </c>
      <c r="AE299" s="23">
        <v>22080</v>
      </c>
      <c r="AF299" s="23">
        <f t="shared" si="25"/>
        <v>22080</v>
      </c>
      <c r="AG299" s="24">
        <v>44460</v>
      </c>
      <c r="AH299" s="36">
        <v>44470</v>
      </c>
      <c r="AI299" s="25" t="str">
        <f t="shared" si="26"/>
        <v>～</v>
      </c>
      <c r="AJ299" s="37">
        <f t="shared" si="27"/>
        <v>46295</v>
      </c>
      <c r="AK299" s="20" t="s">
        <v>2749</v>
      </c>
      <c r="AL299" s="20" t="s">
        <v>2826</v>
      </c>
      <c r="AM299" s="27">
        <v>44470</v>
      </c>
      <c r="AN299" s="20"/>
      <c r="AO299" s="27">
        <v>44468</v>
      </c>
      <c r="AP299" s="22" t="s">
        <v>2824</v>
      </c>
      <c r="AQ299" s="39" t="str">
        <f t="shared" si="28"/>
        <v/>
      </c>
    </row>
    <row r="300" spans="2:43" ht="24" hidden="1" customHeight="1" x14ac:dyDescent="0.2">
      <c r="B300" s="20" t="s">
        <v>2806</v>
      </c>
      <c r="C300" s="21" t="s">
        <v>2807</v>
      </c>
      <c r="D300" s="20" t="s">
        <v>2808</v>
      </c>
      <c r="E300" s="20" t="s">
        <v>2426</v>
      </c>
      <c r="F300" s="21" t="s">
        <v>2081</v>
      </c>
      <c r="G300" s="22" t="s">
        <v>2825</v>
      </c>
      <c r="H300" s="20" t="s">
        <v>2810</v>
      </c>
      <c r="I300" s="20" t="s">
        <v>2811</v>
      </c>
      <c r="J300" s="22" t="s">
        <v>2812</v>
      </c>
      <c r="K300" s="28"/>
      <c r="L300" s="28"/>
      <c r="M300" s="20" t="s">
        <v>2813</v>
      </c>
      <c r="N300" s="20"/>
      <c r="O300" s="22" t="s">
        <v>2814</v>
      </c>
      <c r="P300" s="20" t="s">
        <v>2815</v>
      </c>
      <c r="Q300" s="22" t="s">
        <v>2816</v>
      </c>
      <c r="R300" s="28" t="s">
        <v>2817</v>
      </c>
      <c r="S300" s="20" t="s">
        <v>2818</v>
      </c>
      <c r="T300" s="20"/>
      <c r="U300" s="22" t="s">
        <v>2819</v>
      </c>
      <c r="V300" s="20" t="s">
        <v>2820</v>
      </c>
      <c r="W300" s="22" t="s">
        <v>2821</v>
      </c>
      <c r="X300" s="28"/>
      <c r="Y300" s="20" t="s">
        <v>2822</v>
      </c>
      <c r="Z300" s="20"/>
      <c r="AA300" s="26">
        <v>5</v>
      </c>
      <c r="AB300" s="42" t="s">
        <v>2612</v>
      </c>
      <c r="AC300" s="40"/>
      <c r="AD300" s="20">
        <v>1</v>
      </c>
      <c r="AE300" s="23">
        <v>22080</v>
      </c>
      <c r="AF300" s="23">
        <f t="shared" si="25"/>
        <v>22080</v>
      </c>
      <c r="AG300" s="24">
        <v>44460</v>
      </c>
      <c r="AH300" s="36">
        <v>44470</v>
      </c>
      <c r="AI300" s="25" t="str">
        <f t="shared" si="26"/>
        <v>～</v>
      </c>
      <c r="AJ300" s="37">
        <f t="shared" si="27"/>
        <v>46295</v>
      </c>
      <c r="AK300" s="20" t="s">
        <v>2752</v>
      </c>
      <c r="AL300" s="20" t="s">
        <v>2827</v>
      </c>
      <c r="AM300" s="27">
        <v>44470</v>
      </c>
      <c r="AN300" s="20"/>
      <c r="AO300" s="27">
        <v>44468</v>
      </c>
      <c r="AP300" s="22" t="s">
        <v>2824</v>
      </c>
      <c r="AQ300" s="39" t="str">
        <f t="shared" si="28"/>
        <v/>
      </c>
    </row>
    <row r="301" spans="2:43" ht="24" hidden="1" customHeight="1" x14ac:dyDescent="0.2">
      <c r="B301" s="20" t="s">
        <v>2806</v>
      </c>
      <c r="C301" s="21" t="s">
        <v>2807</v>
      </c>
      <c r="D301" s="20" t="s">
        <v>2808</v>
      </c>
      <c r="E301" s="20" t="s">
        <v>2426</v>
      </c>
      <c r="F301" s="21" t="s">
        <v>2081</v>
      </c>
      <c r="G301" s="22" t="s">
        <v>2825</v>
      </c>
      <c r="H301" s="20" t="s">
        <v>2810</v>
      </c>
      <c r="I301" s="20" t="s">
        <v>2811</v>
      </c>
      <c r="J301" s="22" t="s">
        <v>2812</v>
      </c>
      <c r="K301" s="28"/>
      <c r="L301" s="28"/>
      <c r="M301" s="20" t="s">
        <v>2813</v>
      </c>
      <c r="N301" s="20"/>
      <c r="O301" s="22" t="s">
        <v>2814</v>
      </c>
      <c r="P301" s="20" t="s">
        <v>2815</v>
      </c>
      <c r="Q301" s="22" t="s">
        <v>2816</v>
      </c>
      <c r="R301" s="28" t="s">
        <v>2817</v>
      </c>
      <c r="S301" s="20" t="s">
        <v>2818</v>
      </c>
      <c r="T301" s="20"/>
      <c r="U301" s="22" t="s">
        <v>2819</v>
      </c>
      <c r="V301" s="20" t="s">
        <v>2820</v>
      </c>
      <c r="W301" s="22" t="s">
        <v>2821</v>
      </c>
      <c r="X301" s="28"/>
      <c r="Y301" s="20" t="s">
        <v>2822</v>
      </c>
      <c r="Z301" s="20"/>
      <c r="AA301" s="26">
        <v>5</v>
      </c>
      <c r="AB301" s="42" t="s">
        <v>2612</v>
      </c>
      <c r="AC301" s="40"/>
      <c r="AD301" s="20">
        <v>1</v>
      </c>
      <c r="AE301" s="23">
        <v>22080</v>
      </c>
      <c r="AF301" s="23">
        <f t="shared" si="25"/>
        <v>22080</v>
      </c>
      <c r="AG301" s="24">
        <v>44460</v>
      </c>
      <c r="AH301" s="36">
        <v>44470</v>
      </c>
      <c r="AI301" s="25" t="str">
        <f t="shared" si="26"/>
        <v>～</v>
      </c>
      <c r="AJ301" s="37">
        <f t="shared" si="27"/>
        <v>46295</v>
      </c>
      <c r="AK301" s="20" t="s">
        <v>2752</v>
      </c>
      <c r="AL301" s="20" t="s">
        <v>2828</v>
      </c>
      <c r="AM301" s="27">
        <v>44470</v>
      </c>
      <c r="AN301" s="20"/>
      <c r="AO301" s="27">
        <v>44468</v>
      </c>
      <c r="AP301" s="22" t="s">
        <v>2824</v>
      </c>
      <c r="AQ301" s="39" t="str">
        <f t="shared" si="28"/>
        <v/>
      </c>
    </row>
    <row r="302" spans="2:43" ht="24" hidden="1" customHeight="1" x14ac:dyDescent="0.2">
      <c r="B302" s="20" t="s">
        <v>2806</v>
      </c>
      <c r="C302" s="21" t="s">
        <v>2807</v>
      </c>
      <c r="D302" s="20" t="s">
        <v>2808</v>
      </c>
      <c r="E302" s="20" t="s">
        <v>2426</v>
      </c>
      <c r="F302" s="21" t="s">
        <v>2081</v>
      </c>
      <c r="G302" s="22" t="s">
        <v>2809</v>
      </c>
      <c r="H302" s="20" t="s">
        <v>2810</v>
      </c>
      <c r="I302" s="20" t="s">
        <v>2811</v>
      </c>
      <c r="J302" s="22" t="s">
        <v>2812</v>
      </c>
      <c r="K302" s="28"/>
      <c r="L302" s="28"/>
      <c r="M302" s="20" t="s">
        <v>2813</v>
      </c>
      <c r="N302" s="20"/>
      <c r="O302" s="22" t="s">
        <v>2814</v>
      </c>
      <c r="P302" s="20" t="s">
        <v>2815</v>
      </c>
      <c r="Q302" s="22" t="s">
        <v>2816</v>
      </c>
      <c r="R302" s="28" t="s">
        <v>2817</v>
      </c>
      <c r="S302" s="20" t="s">
        <v>2818</v>
      </c>
      <c r="T302" s="20"/>
      <c r="U302" s="22" t="s">
        <v>2819</v>
      </c>
      <c r="V302" s="20" t="s">
        <v>2820</v>
      </c>
      <c r="W302" s="22" t="s">
        <v>2821</v>
      </c>
      <c r="X302" s="28"/>
      <c r="Y302" s="20" t="s">
        <v>2822</v>
      </c>
      <c r="Z302" s="20"/>
      <c r="AA302" s="26">
        <v>5</v>
      </c>
      <c r="AB302" s="42" t="s">
        <v>2612</v>
      </c>
      <c r="AC302" s="40"/>
      <c r="AD302" s="20">
        <v>1</v>
      </c>
      <c r="AE302" s="23">
        <v>22080</v>
      </c>
      <c r="AF302" s="23">
        <f t="shared" si="25"/>
        <v>22080</v>
      </c>
      <c r="AG302" s="24">
        <v>44460</v>
      </c>
      <c r="AH302" s="36">
        <v>44470</v>
      </c>
      <c r="AI302" s="25" t="str">
        <f t="shared" si="26"/>
        <v>～</v>
      </c>
      <c r="AJ302" s="37">
        <f t="shared" si="27"/>
        <v>46295</v>
      </c>
      <c r="AK302" s="20" t="s">
        <v>2752</v>
      </c>
      <c r="AL302" s="20" t="s">
        <v>2829</v>
      </c>
      <c r="AM302" s="27">
        <v>44470</v>
      </c>
      <c r="AN302" s="20"/>
      <c r="AO302" s="27">
        <v>44468</v>
      </c>
      <c r="AP302" s="22" t="s">
        <v>2824</v>
      </c>
      <c r="AQ302" s="39" t="str">
        <f t="shared" si="28"/>
        <v/>
      </c>
    </row>
    <row r="303" spans="2:43" ht="24" hidden="1" customHeight="1" x14ac:dyDescent="0.2">
      <c r="B303" s="20" t="s">
        <v>2830</v>
      </c>
      <c r="C303" s="21" t="s">
        <v>2807</v>
      </c>
      <c r="D303" s="20" t="s">
        <v>2808</v>
      </c>
      <c r="E303" s="20" t="s">
        <v>2426</v>
      </c>
      <c r="F303" s="21" t="s">
        <v>422</v>
      </c>
      <c r="G303" s="22" t="s">
        <v>2831</v>
      </c>
      <c r="H303" s="20" t="s">
        <v>2832</v>
      </c>
      <c r="I303" s="20" t="s">
        <v>428</v>
      </c>
      <c r="J303" s="22" t="s">
        <v>2833</v>
      </c>
      <c r="K303" s="28"/>
      <c r="L303" s="28"/>
      <c r="M303" s="20" t="s">
        <v>2834</v>
      </c>
      <c r="N303" s="20"/>
      <c r="O303" s="22" t="s">
        <v>2814</v>
      </c>
      <c r="P303" s="20" t="s">
        <v>2815</v>
      </c>
      <c r="Q303" s="22" t="s">
        <v>2816</v>
      </c>
      <c r="R303" s="28" t="s">
        <v>2817</v>
      </c>
      <c r="S303" s="20" t="s">
        <v>2818</v>
      </c>
      <c r="T303" s="20"/>
      <c r="U303" s="22" t="s">
        <v>2819</v>
      </c>
      <c r="V303" s="20" t="s">
        <v>2820</v>
      </c>
      <c r="W303" s="22" t="s">
        <v>2821</v>
      </c>
      <c r="X303" s="28"/>
      <c r="Y303" s="20" t="s">
        <v>2822</v>
      </c>
      <c r="Z303" s="20"/>
      <c r="AA303" s="26">
        <v>5</v>
      </c>
      <c r="AB303" s="42" t="s">
        <v>2612</v>
      </c>
      <c r="AC303" s="40"/>
      <c r="AD303" s="20">
        <v>1</v>
      </c>
      <c r="AE303" s="23">
        <v>116400</v>
      </c>
      <c r="AF303" s="23">
        <f t="shared" si="25"/>
        <v>116400</v>
      </c>
      <c r="AG303" s="24">
        <v>44460</v>
      </c>
      <c r="AH303" s="36">
        <v>44470</v>
      </c>
      <c r="AI303" s="25" t="str">
        <f t="shared" si="26"/>
        <v>～</v>
      </c>
      <c r="AJ303" s="37">
        <f t="shared" si="27"/>
        <v>46295</v>
      </c>
      <c r="AK303" s="20" t="s">
        <v>1192</v>
      </c>
      <c r="AL303" s="20" t="s">
        <v>2835</v>
      </c>
      <c r="AM303" s="27">
        <v>44470</v>
      </c>
      <c r="AN303" s="20" t="s">
        <v>2673</v>
      </c>
      <c r="AO303" s="27">
        <v>44468</v>
      </c>
      <c r="AP303" s="22" t="s">
        <v>2836</v>
      </c>
      <c r="AQ303" s="39">
        <f t="shared" si="28"/>
        <v>45383</v>
      </c>
    </row>
    <row r="304" spans="2:43" ht="24" hidden="1" customHeight="1" x14ac:dyDescent="0.2">
      <c r="B304" s="20" t="s">
        <v>2830</v>
      </c>
      <c r="C304" s="21" t="s">
        <v>2807</v>
      </c>
      <c r="D304" s="20" t="s">
        <v>2808</v>
      </c>
      <c r="E304" s="20" t="s">
        <v>2426</v>
      </c>
      <c r="F304" s="21" t="s">
        <v>422</v>
      </c>
      <c r="G304" s="22" t="s">
        <v>2831</v>
      </c>
      <c r="H304" s="20" t="s">
        <v>2832</v>
      </c>
      <c r="I304" s="20" t="s">
        <v>428</v>
      </c>
      <c r="J304" s="22" t="s">
        <v>2833</v>
      </c>
      <c r="K304" s="28"/>
      <c r="L304" s="28"/>
      <c r="M304" s="20" t="s">
        <v>2834</v>
      </c>
      <c r="N304" s="20"/>
      <c r="O304" s="22" t="s">
        <v>2814</v>
      </c>
      <c r="P304" s="20" t="s">
        <v>2815</v>
      </c>
      <c r="Q304" s="22" t="s">
        <v>2816</v>
      </c>
      <c r="R304" s="28" t="s">
        <v>2817</v>
      </c>
      <c r="S304" s="20" t="s">
        <v>2818</v>
      </c>
      <c r="T304" s="20"/>
      <c r="U304" s="22" t="s">
        <v>2819</v>
      </c>
      <c r="V304" s="20" t="s">
        <v>2820</v>
      </c>
      <c r="W304" s="22" t="s">
        <v>2821</v>
      </c>
      <c r="X304" s="28"/>
      <c r="Y304" s="20" t="s">
        <v>2822</v>
      </c>
      <c r="Z304" s="20"/>
      <c r="AA304" s="26">
        <v>5</v>
      </c>
      <c r="AB304" s="42" t="s">
        <v>2612</v>
      </c>
      <c r="AC304" s="40"/>
      <c r="AD304" s="20">
        <v>1</v>
      </c>
      <c r="AE304" s="23">
        <v>22080</v>
      </c>
      <c r="AF304" s="23">
        <f t="shared" ref="AF304:AF367" si="29">IF(ISBLANK($AE304),"",$AE304*$AD304)</f>
        <v>22080</v>
      </c>
      <c r="AG304" s="24">
        <v>44460</v>
      </c>
      <c r="AH304" s="36">
        <v>44470</v>
      </c>
      <c r="AI304" s="25" t="str">
        <f t="shared" ref="AI304:AI367" si="30">IF(ISBLANK($AH304),"","～")</f>
        <v>～</v>
      </c>
      <c r="AJ304" s="37">
        <f t="shared" ref="AJ304:AJ367" si="31">IF(ISBLANK($AH304),"",DATE(YEAR($AH304)+$AA304,MONTH($AH304),DAY($AH304)-1))</f>
        <v>46295</v>
      </c>
      <c r="AK304" s="20" t="s">
        <v>2752</v>
      </c>
      <c r="AL304" s="20" t="s">
        <v>2837</v>
      </c>
      <c r="AM304" s="27">
        <v>44470</v>
      </c>
      <c r="AN304" s="20"/>
      <c r="AO304" s="27">
        <v>44468</v>
      </c>
      <c r="AP304" s="22" t="s">
        <v>2836</v>
      </c>
      <c r="AQ304" s="39" t="str">
        <f t="shared" si="28"/>
        <v/>
      </c>
    </row>
    <row r="305" spans="2:43" ht="24" hidden="1" customHeight="1" x14ac:dyDescent="0.2">
      <c r="B305" s="20" t="s">
        <v>2830</v>
      </c>
      <c r="C305" s="21" t="s">
        <v>2807</v>
      </c>
      <c r="D305" s="20" t="s">
        <v>2808</v>
      </c>
      <c r="E305" s="20" t="s">
        <v>2426</v>
      </c>
      <c r="F305" s="21" t="s">
        <v>422</v>
      </c>
      <c r="G305" s="22" t="s">
        <v>2831</v>
      </c>
      <c r="H305" s="20" t="s">
        <v>2832</v>
      </c>
      <c r="I305" s="20" t="s">
        <v>428</v>
      </c>
      <c r="J305" s="22" t="s">
        <v>2833</v>
      </c>
      <c r="K305" s="28"/>
      <c r="L305" s="28"/>
      <c r="M305" s="20" t="s">
        <v>2834</v>
      </c>
      <c r="N305" s="20"/>
      <c r="O305" s="22" t="s">
        <v>2814</v>
      </c>
      <c r="P305" s="20" t="s">
        <v>2815</v>
      </c>
      <c r="Q305" s="22" t="s">
        <v>2816</v>
      </c>
      <c r="R305" s="28" t="s">
        <v>2817</v>
      </c>
      <c r="S305" s="20" t="s">
        <v>2818</v>
      </c>
      <c r="T305" s="20"/>
      <c r="U305" s="22" t="s">
        <v>2819</v>
      </c>
      <c r="V305" s="20" t="s">
        <v>2820</v>
      </c>
      <c r="W305" s="22" t="s">
        <v>2821</v>
      </c>
      <c r="X305" s="28"/>
      <c r="Y305" s="20" t="s">
        <v>2822</v>
      </c>
      <c r="Z305" s="20"/>
      <c r="AA305" s="26">
        <v>5</v>
      </c>
      <c r="AB305" s="42" t="s">
        <v>2612</v>
      </c>
      <c r="AC305" s="40"/>
      <c r="AD305" s="20">
        <v>1</v>
      </c>
      <c r="AE305" s="23">
        <v>22080</v>
      </c>
      <c r="AF305" s="23">
        <f t="shared" si="29"/>
        <v>22080</v>
      </c>
      <c r="AG305" s="24">
        <v>44460</v>
      </c>
      <c r="AH305" s="36">
        <v>44470</v>
      </c>
      <c r="AI305" s="25" t="str">
        <f t="shared" si="30"/>
        <v>～</v>
      </c>
      <c r="AJ305" s="37">
        <f t="shared" si="31"/>
        <v>46295</v>
      </c>
      <c r="AK305" s="20" t="s">
        <v>2752</v>
      </c>
      <c r="AL305" s="20" t="s">
        <v>2838</v>
      </c>
      <c r="AM305" s="27">
        <v>44470</v>
      </c>
      <c r="AN305" s="20"/>
      <c r="AO305" s="27">
        <v>44468</v>
      </c>
      <c r="AP305" s="22" t="s">
        <v>2836</v>
      </c>
      <c r="AQ305" s="39" t="str">
        <f t="shared" si="28"/>
        <v/>
      </c>
    </row>
    <row r="306" spans="2:43" ht="24" hidden="1" customHeight="1" x14ac:dyDescent="0.2">
      <c r="B306" s="20" t="s">
        <v>2830</v>
      </c>
      <c r="C306" s="21" t="s">
        <v>2807</v>
      </c>
      <c r="D306" s="20" t="s">
        <v>2808</v>
      </c>
      <c r="E306" s="20" t="s">
        <v>2426</v>
      </c>
      <c r="F306" s="21" t="s">
        <v>422</v>
      </c>
      <c r="G306" s="22" t="s">
        <v>2831</v>
      </c>
      <c r="H306" s="20" t="s">
        <v>2832</v>
      </c>
      <c r="I306" s="20" t="s">
        <v>428</v>
      </c>
      <c r="J306" s="22" t="s">
        <v>2833</v>
      </c>
      <c r="K306" s="28"/>
      <c r="L306" s="28"/>
      <c r="M306" s="20" t="s">
        <v>2834</v>
      </c>
      <c r="N306" s="20"/>
      <c r="O306" s="22" t="s">
        <v>2814</v>
      </c>
      <c r="P306" s="20" t="s">
        <v>2815</v>
      </c>
      <c r="Q306" s="22" t="s">
        <v>2816</v>
      </c>
      <c r="R306" s="28" t="s">
        <v>2817</v>
      </c>
      <c r="S306" s="20" t="s">
        <v>2818</v>
      </c>
      <c r="T306" s="20"/>
      <c r="U306" s="22" t="s">
        <v>2819</v>
      </c>
      <c r="V306" s="20" t="s">
        <v>2820</v>
      </c>
      <c r="W306" s="22" t="s">
        <v>2821</v>
      </c>
      <c r="X306" s="28"/>
      <c r="Y306" s="20" t="s">
        <v>2822</v>
      </c>
      <c r="Z306" s="20"/>
      <c r="AA306" s="26">
        <v>5</v>
      </c>
      <c r="AB306" s="42" t="s">
        <v>2612</v>
      </c>
      <c r="AC306" s="40"/>
      <c r="AD306" s="20">
        <v>1</v>
      </c>
      <c r="AE306" s="23">
        <v>22080</v>
      </c>
      <c r="AF306" s="23">
        <f t="shared" si="29"/>
        <v>22080</v>
      </c>
      <c r="AG306" s="24">
        <v>44460</v>
      </c>
      <c r="AH306" s="36">
        <v>44470</v>
      </c>
      <c r="AI306" s="25" t="str">
        <f t="shared" si="30"/>
        <v>～</v>
      </c>
      <c r="AJ306" s="37">
        <f t="shared" si="31"/>
        <v>46295</v>
      </c>
      <c r="AK306" s="20" t="s">
        <v>2752</v>
      </c>
      <c r="AL306" s="20" t="s">
        <v>2839</v>
      </c>
      <c r="AM306" s="27">
        <v>44470</v>
      </c>
      <c r="AN306" s="20"/>
      <c r="AO306" s="27">
        <v>44468</v>
      </c>
      <c r="AP306" s="22" t="s">
        <v>2836</v>
      </c>
      <c r="AQ306" s="39" t="str">
        <f t="shared" si="28"/>
        <v/>
      </c>
    </row>
    <row r="307" spans="2:43" ht="24" hidden="1" customHeight="1" x14ac:dyDescent="0.2">
      <c r="B307" s="20" t="s">
        <v>2830</v>
      </c>
      <c r="C307" s="21" t="s">
        <v>2807</v>
      </c>
      <c r="D307" s="20" t="s">
        <v>2808</v>
      </c>
      <c r="E307" s="20" t="s">
        <v>2426</v>
      </c>
      <c r="F307" s="21" t="s">
        <v>422</v>
      </c>
      <c r="G307" s="22" t="s">
        <v>2831</v>
      </c>
      <c r="H307" s="20" t="s">
        <v>2832</v>
      </c>
      <c r="I307" s="20" t="s">
        <v>428</v>
      </c>
      <c r="J307" s="22" t="s">
        <v>2833</v>
      </c>
      <c r="K307" s="28"/>
      <c r="L307" s="28"/>
      <c r="M307" s="20" t="s">
        <v>2834</v>
      </c>
      <c r="N307" s="20"/>
      <c r="O307" s="22" t="s">
        <v>2814</v>
      </c>
      <c r="P307" s="20" t="s">
        <v>2815</v>
      </c>
      <c r="Q307" s="22" t="s">
        <v>2816</v>
      </c>
      <c r="R307" s="28" t="s">
        <v>2817</v>
      </c>
      <c r="S307" s="20" t="s">
        <v>2818</v>
      </c>
      <c r="T307" s="20"/>
      <c r="U307" s="22" t="s">
        <v>2819</v>
      </c>
      <c r="V307" s="20" t="s">
        <v>2820</v>
      </c>
      <c r="W307" s="22" t="s">
        <v>2821</v>
      </c>
      <c r="X307" s="28"/>
      <c r="Y307" s="20" t="s">
        <v>2822</v>
      </c>
      <c r="Z307" s="20"/>
      <c r="AA307" s="26">
        <v>5</v>
      </c>
      <c r="AB307" s="42" t="s">
        <v>2612</v>
      </c>
      <c r="AC307" s="40"/>
      <c r="AD307" s="20">
        <v>1</v>
      </c>
      <c r="AE307" s="23">
        <v>22080</v>
      </c>
      <c r="AF307" s="23">
        <f t="shared" si="29"/>
        <v>22080</v>
      </c>
      <c r="AG307" s="24">
        <v>44460</v>
      </c>
      <c r="AH307" s="36">
        <v>44470</v>
      </c>
      <c r="AI307" s="25" t="str">
        <f t="shared" si="30"/>
        <v>～</v>
      </c>
      <c r="AJ307" s="37">
        <f t="shared" si="31"/>
        <v>46295</v>
      </c>
      <c r="AK307" s="20" t="s">
        <v>2752</v>
      </c>
      <c r="AL307" s="20" t="s">
        <v>2840</v>
      </c>
      <c r="AM307" s="27">
        <v>44470</v>
      </c>
      <c r="AN307" s="20"/>
      <c r="AO307" s="27">
        <v>44468</v>
      </c>
      <c r="AP307" s="22" t="s">
        <v>2836</v>
      </c>
      <c r="AQ307" s="39" t="str">
        <f t="shared" si="28"/>
        <v/>
      </c>
    </row>
    <row r="308" spans="2:43" ht="24" hidden="1" customHeight="1" x14ac:dyDescent="0.2">
      <c r="B308" s="20" t="s">
        <v>2830</v>
      </c>
      <c r="C308" s="21" t="s">
        <v>2807</v>
      </c>
      <c r="D308" s="20" t="s">
        <v>2808</v>
      </c>
      <c r="E308" s="20" t="s">
        <v>2426</v>
      </c>
      <c r="F308" s="21" t="s">
        <v>422</v>
      </c>
      <c r="G308" s="22" t="s">
        <v>2841</v>
      </c>
      <c r="H308" s="20" t="s">
        <v>2832</v>
      </c>
      <c r="I308" s="20" t="s">
        <v>428</v>
      </c>
      <c r="J308" s="22" t="s">
        <v>2833</v>
      </c>
      <c r="K308" s="28"/>
      <c r="L308" s="28"/>
      <c r="M308" s="20" t="s">
        <v>2834</v>
      </c>
      <c r="N308" s="20"/>
      <c r="O308" s="22" t="s">
        <v>2814</v>
      </c>
      <c r="P308" s="20" t="s">
        <v>2815</v>
      </c>
      <c r="Q308" s="22" t="s">
        <v>2816</v>
      </c>
      <c r="R308" s="28" t="s">
        <v>2817</v>
      </c>
      <c r="S308" s="20" t="s">
        <v>2818</v>
      </c>
      <c r="T308" s="20"/>
      <c r="U308" s="22" t="s">
        <v>2819</v>
      </c>
      <c r="V308" s="20" t="s">
        <v>2820</v>
      </c>
      <c r="W308" s="22" t="s">
        <v>2821</v>
      </c>
      <c r="X308" s="28"/>
      <c r="Y308" s="20" t="s">
        <v>2822</v>
      </c>
      <c r="Z308" s="20"/>
      <c r="AA308" s="26">
        <v>5</v>
      </c>
      <c r="AB308" s="42" t="s">
        <v>2612</v>
      </c>
      <c r="AC308" s="40"/>
      <c r="AD308" s="20">
        <v>1</v>
      </c>
      <c r="AE308" s="23">
        <v>22080</v>
      </c>
      <c r="AF308" s="23">
        <f t="shared" si="29"/>
        <v>22080</v>
      </c>
      <c r="AG308" s="24">
        <v>44460</v>
      </c>
      <c r="AH308" s="36">
        <v>44470</v>
      </c>
      <c r="AI308" s="25" t="str">
        <f t="shared" si="30"/>
        <v>～</v>
      </c>
      <c r="AJ308" s="37">
        <f t="shared" si="31"/>
        <v>46295</v>
      </c>
      <c r="AK308" s="20" t="s">
        <v>2752</v>
      </c>
      <c r="AL308" s="20" t="s">
        <v>2842</v>
      </c>
      <c r="AM308" s="27">
        <v>44470</v>
      </c>
      <c r="AN308" s="20"/>
      <c r="AO308" s="27">
        <v>44468</v>
      </c>
      <c r="AP308" s="22" t="s">
        <v>2836</v>
      </c>
      <c r="AQ308" s="39" t="str">
        <f t="shared" si="28"/>
        <v/>
      </c>
    </row>
    <row r="309" spans="2:43" ht="24" hidden="1" customHeight="1" x14ac:dyDescent="0.2">
      <c r="B309" s="20" t="s">
        <v>2843</v>
      </c>
      <c r="C309" s="21" t="s">
        <v>2807</v>
      </c>
      <c r="D309" s="20" t="s">
        <v>2808</v>
      </c>
      <c r="E309" s="20" t="s">
        <v>2426</v>
      </c>
      <c r="F309" s="21" t="s">
        <v>2702</v>
      </c>
      <c r="G309" s="22" t="s">
        <v>2844</v>
      </c>
      <c r="H309" s="20" t="s">
        <v>2845</v>
      </c>
      <c r="I309" s="20" t="s">
        <v>2846</v>
      </c>
      <c r="J309" s="22" t="s">
        <v>2847</v>
      </c>
      <c r="K309" s="28"/>
      <c r="L309" s="28"/>
      <c r="M309" s="20" t="s">
        <v>2848</v>
      </c>
      <c r="N309" s="20"/>
      <c r="O309" s="22" t="s">
        <v>2814</v>
      </c>
      <c r="P309" s="20" t="s">
        <v>2815</v>
      </c>
      <c r="Q309" s="22" t="s">
        <v>2816</v>
      </c>
      <c r="R309" s="28" t="s">
        <v>2817</v>
      </c>
      <c r="S309" s="20" t="s">
        <v>2818</v>
      </c>
      <c r="T309" s="20"/>
      <c r="U309" s="22" t="s">
        <v>2819</v>
      </c>
      <c r="V309" s="20" t="s">
        <v>2820</v>
      </c>
      <c r="W309" s="22" t="s">
        <v>2821</v>
      </c>
      <c r="X309" s="28"/>
      <c r="Y309" s="20" t="s">
        <v>2822</v>
      </c>
      <c r="Z309" s="20"/>
      <c r="AA309" s="26">
        <v>5</v>
      </c>
      <c r="AB309" s="42" t="s">
        <v>2612</v>
      </c>
      <c r="AC309" s="40"/>
      <c r="AD309" s="20">
        <v>1</v>
      </c>
      <c r="AE309" s="23">
        <v>96600</v>
      </c>
      <c r="AF309" s="23">
        <f t="shared" si="29"/>
        <v>96600</v>
      </c>
      <c r="AG309" s="24">
        <v>44460</v>
      </c>
      <c r="AH309" s="36">
        <v>44470</v>
      </c>
      <c r="AI309" s="25" t="str">
        <f t="shared" si="30"/>
        <v>～</v>
      </c>
      <c r="AJ309" s="37">
        <f t="shared" si="31"/>
        <v>46295</v>
      </c>
      <c r="AK309" s="20" t="s">
        <v>1314</v>
      </c>
      <c r="AL309" s="20" t="s">
        <v>2849</v>
      </c>
      <c r="AM309" s="27">
        <v>44470</v>
      </c>
      <c r="AN309" s="20" t="s">
        <v>2673</v>
      </c>
      <c r="AO309" s="27">
        <v>44468</v>
      </c>
      <c r="AP309" s="22" t="s">
        <v>2850</v>
      </c>
      <c r="AQ309" s="39">
        <f t="shared" si="28"/>
        <v>45383</v>
      </c>
    </row>
    <row r="310" spans="2:43" ht="24" hidden="1" customHeight="1" x14ac:dyDescent="0.2">
      <c r="B310" s="20" t="s">
        <v>2843</v>
      </c>
      <c r="C310" s="21" t="s">
        <v>2807</v>
      </c>
      <c r="D310" s="20" t="s">
        <v>2808</v>
      </c>
      <c r="E310" s="20" t="s">
        <v>2426</v>
      </c>
      <c r="F310" s="21" t="s">
        <v>2702</v>
      </c>
      <c r="G310" s="22" t="s">
        <v>2844</v>
      </c>
      <c r="H310" s="20" t="s">
        <v>2845</v>
      </c>
      <c r="I310" s="20" t="s">
        <v>2846</v>
      </c>
      <c r="J310" s="22" t="s">
        <v>2847</v>
      </c>
      <c r="K310" s="28"/>
      <c r="L310" s="28"/>
      <c r="M310" s="20" t="s">
        <v>2848</v>
      </c>
      <c r="N310" s="20"/>
      <c r="O310" s="22" t="s">
        <v>2814</v>
      </c>
      <c r="P310" s="20" t="s">
        <v>2815</v>
      </c>
      <c r="Q310" s="22" t="s">
        <v>2816</v>
      </c>
      <c r="R310" s="28" t="s">
        <v>2817</v>
      </c>
      <c r="S310" s="20" t="s">
        <v>2818</v>
      </c>
      <c r="T310" s="20"/>
      <c r="U310" s="22" t="s">
        <v>2819</v>
      </c>
      <c r="V310" s="20" t="s">
        <v>2820</v>
      </c>
      <c r="W310" s="22" t="s">
        <v>2821</v>
      </c>
      <c r="X310" s="28"/>
      <c r="Y310" s="20" t="s">
        <v>2822</v>
      </c>
      <c r="Z310" s="20"/>
      <c r="AA310" s="26">
        <v>5</v>
      </c>
      <c r="AB310" s="42" t="s">
        <v>2612</v>
      </c>
      <c r="AC310" s="40"/>
      <c r="AD310" s="20">
        <v>1</v>
      </c>
      <c r="AE310" s="23">
        <v>22080</v>
      </c>
      <c r="AF310" s="23">
        <f t="shared" si="29"/>
        <v>22080</v>
      </c>
      <c r="AG310" s="24">
        <v>44460</v>
      </c>
      <c r="AH310" s="36">
        <v>44470</v>
      </c>
      <c r="AI310" s="25" t="str">
        <f t="shared" si="30"/>
        <v>～</v>
      </c>
      <c r="AJ310" s="37">
        <f t="shared" si="31"/>
        <v>46295</v>
      </c>
      <c r="AK310" s="20" t="s">
        <v>2752</v>
      </c>
      <c r="AL310" s="20" t="s">
        <v>2851</v>
      </c>
      <c r="AM310" s="27">
        <v>44470</v>
      </c>
      <c r="AN310" s="20"/>
      <c r="AO310" s="27">
        <v>44468</v>
      </c>
      <c r="AP310" s="22" t="s">
        <v>2850</v>
      </c>
      <c r="AQ310" s="39" t="str">
        <f t="shared" si="28"/>
        <v/>
      </c>
    </row>
    <row r="311" spans="2:43" ht="24" hidden="1" customHeight="1" x14ac:dyDescent="0.2">
      <c r="B311" s="20" t="s">
        <v>2843</v>
      </c>
      <c r="C311" s="21" t="s">
        <v>2807</v>
      </c>
      <c r="D311" s="20" t="s">
        <v>2808</v>
      </c>
      <c r="E311" s="20" t="s">
        <v>2426</v>
      </c>
      <c r="F311" s="21" t="s">
        <v>2702</v>
      </c>
      <c r="G311" s="22" t="s">
        <v>2844</v>
      </c>
      <c r="H311" s="20" t="s">
        <v>2845</v>
      </c>
      <c r="I311" s="20" t="s">
        <v>2846</v>
      </c>
      <c r="J311" s="22" t="s">
        <v>2847</v>
      </c>
      <c r="K311" s="28"/>
      <c r="L311" s="28"/>
      <c r="M311" s="20" t="s">
        <v>2848</v>
      </c>
      <c r="N311" s="20"/>
      <c r="O311" s="22" t="s">
        <v>2814</v>
      </c>
      <c r="P311" s="20" t="s">
        <v>2815</v>
      </c>
      <c r="Q311" s="22" t="s">
        <v>2816</v>
      </c>
      <c r="R311" s="28" t="s">
        <v>2817</v>
      </c>
      <c r="S311" s="20" t="s">
        <v>2818</v>
      </c>
      <c r="T311" s="20"/>
      <c r="U311" s="22" t="s">
        <v>2819</v>
      </c>
      <c r="V311" s="20" t="s">
        <v>2820</v>
      </c>
      <c r="W311" s="22" t="s">
        <v>2821</v>
      </c>
      <c r="X311" s="28"/>
      <c r="Y311" s="20" t="s">
        <v>2822</v>
      </c>
      <c r="Z311" s="20"/>
      <c r="AA311" s="26">
        <v>5</v>
      </c>
      <c r="AB311" s="42" t="s">
        <v>2612</v>
      </c>
      <c r="AC311" s="40"/>
      <c r="AD311" s="20">
        <v>1</v>
      </c>
      <c r="AE311" s="23">
        <v>22080</v>
      </c>
      <c r="AF311" s="23">
        <f t="shared" si="29"/>
        <v>22080</v>
      </c>
      <c r="AG311" s="24">
        <v>44460</v>
      </c>
      <c r="AH311" s="36">
        <v>44470</v>
      </c>
      <c r="AI311" s="25" t="str">
        <f t="shared" si="30"/>
        <v>～</v>
      </c>
      <c r="AJ311" s="37">
        <f t="shared" si="31"/>
        <v>46295</v>
      </c>
      <c r="AK311" s="20" t="s">
        <v>2752</v>
      </c>
      <c r="AL311" s="20" t="s">
        <v>2852</v>
      </c>
      <c r="AM311" s="27">
        <v>44470</v>
      </c>
      <c r="AN311" s="20"/>
      <c r="AO311" s="27">
        <v>44468</v>
      </c>
      <c r="AP311" s="22" t="s">
        <v>2850</v>
      </c>
      <c r="AQ311" s="39" t="str">
        <f t="shared" si="28"/>
        <v/>
      </c>
    </row>
    <row r="312" spans="2:43" ht="24" hidden="1" customHeight="1" x14ac:dyDescent="0.2">
      <c r="B312" s="20" t="s">
        <v>2853</v>
      </c>
      <c r="C312" s="21" t="s">
        <v>2807</v>
      </c>
      <c r="D312" s="20" t="s">
        <v>2808</v>
      </c>
      <c r="E312" s="20" t="s">
        <v>2426</v>
      </c>
      <c r="F312" s="21" t="s">
        <v>165</v>
      </c>
      <c r="G312" s="22" t="s">
        <v>2854</v>
      </c>
      <c r="H312" s="20" t="s">
        <v>2855</v>
      </c>
      <c r="I312" s="20" t="s">
        <v>2856</v>
      </c>
      <c r="J312" s="22" t="s">
        <v>2857</v>
      </c>
      <c r="K312" s="28"/>
      <c r="L312" s="28"/>
      <c r="M312" s="20" t="s">
        <v>2858</v>
      </c>
      <c r="N312" s="20"/>
      <c r="O312" s="22" t="s">
        <v>2814</v>
      </c>
      <c r="P312" s="20" t="s">
        <v>2815</v>
      </c>
      <c r="Q312" s="22" t="s">
        <v>2816</v>
      </c>
      <c r="R312" s="28" t="s">
        <v>2817</v>
      </c>
      <c r="S312" s="20" t="s">
        <v>2818</v>
      </c>
      <c r="T312" s="20"/>
      <c r="U312" s="22" t="s">
        <v>2819</v>
      </c>
      <c r="V312" s="20" t="s">
        <v>2820</v>
      </c>
      <c r="W312" s="22" t="s">
        <v>2821</v>
      </c>
      <c r="X312" s="28"/>
      <c r="Y312" s="20" t="s">
        <v>2822</v>
      </c>
      <c r="Z312" s="20"/>
      <c r="AA312" s="26">
        <v>5</v>
      </c>
      <c r="AB312" s="42" t="s">
        <v>2612</v>
      </c>
      <c r="AC312" s="40"/>
      <c r="AD312" s="20">
        <v>1</v>
      </c>
      <c r="AE312" s="23">
        <v>116400</v>
      </c>
      <c r="AF312" s="23">
        <f t="shared" si="29"/>
        <v>116400</v>
      </c>
      <c r="AG312" s="24">
        <v>44460</v>
      </c>
      <c r="AH312" s="36">
        <v>44470</v>
      </c>
      <c r="AI312" s="25" t="str">
        <f t="shared" si="30"/>
        <v>～</v>
      </c>
      <c r="AJ312" s="37">
        <f t="shared" si="31"/>
        <v>46295</v>
      </c>
      <c r="AK312" s="20" t="s">
        <v>1192</v>
      </c>
      <c r="AL312" s="20" t="s">
        <v>2859</v>
      </c>
      <c r="AM312" s="27">
        <v>44470</v>
      </c>
      <c r="AN312" s="20" t="s">
        <v>2673</v>
      </c>
      <c r="AO312" s="27">
        <v>44468</v>
      </c>
      <c r="AP312" s="22" t="s">
        <v>2860</v>
      </c>
      <c r="AQ312" s="39">
        <f t="shared" si="28"/>
        <v>45383</v>
      </c>
    </row>
    <row r="313" spans="2:43" ht="24" hidden="1" customHeight="1" x14ac:dyDescent="0.2">
      <c r="B313" s="20" t="s">
        <v>2853</v>
      </c>
      <c r="C313" s="21" t="s">
        <v>2807</v>
      </c>
      <c r="D313" s="20" t="s">
        <v>2808</v>
      </c>
      <c r="E313" s="20" t="s">
        <v>2426</v>
      </c>
      <c r="F313" s="21" t="s">
        <v>165</v>
      </c>
      <c r="G313" s="22" t="s">
        <v>2861</v>
      </c>
      <c r="H313" s="20" t="s">
        <v>2855</v>
      </c>
      <c r="I313" s="20" t="s">
        <v>2856</v>
      </c>
      <c r="J313" s="22" t="s">
        <v>2857</v>
      </c>
      <c r="K313" s="28"/>
      <c r="L313" s="28"/>
      <c r="M313" s="20" t="s">
        <v>2858</v>
      </c>
      <c r="N313" s="20"/>
      <c r="O313" s="22" t="s">
        <v>2814</v>
      </c>
      <c r="P313" s="20" t="s">
        <v>2815</v>
      </c>
      <c r="Q313" s="22" t="s">
        <v>2816</v>
      </c>
      <c r="R313" s="28" t="s">
        <v>2817</v>
      </c>
      <c r="S313" s="20" t="s">
        <v>2818</v>
      </c>
      <c r="T313" s="20"/>
      <c r="U313" s="22" t="s">
        <v>2819</v>
      </c>
      <c r="V313" s="20" t="s">
        <v>2820</v>
      </c>
      <c r="W313" s="22" t="s">
        <v>2821</v>
      </c>
      <c r="X313" s="28"/>
      <c r="Y313" s="20" t="s">
        <v>2822</v>
      </c>
      <c r="Z313" s="20"/>
      <c r="AA313" s="26">
        <v>5</v>
      </c>
      <c r="AB313" s="42" t="s">
        <v>2612</v>
      </c>
      <c r="AC313" s="40"/>
      <c r="AD313" s="20">
        <v>1</v>
      </c>
      <c r="AE313" s="23">
        <v>22080</v>
      </c>
      <c r="AF313" s="23">
        <f t="shared" si="29"/>
        <v>22080</v>
      </c>
      <c r="AG313" s="24">
        <v>44460</v>
      </c>
      <c r="AH313" s="36">
        <v>44470</v>
      </c>
      <c r="AI313" s="25" t="str">
        <f t="shared" si="30"/>
        <v>～</v>
      </c>
      <c r="AJ313" s="37">
        <f t="shared" si="31"/>
        <v>46295</v>
      </c>
      <c r="AK313" s="20" t="s">
        <v>2752</v>
      </c>
      <c r="AL313" s="20" t="s">
        <v>2862</v>
      </c>
      <c r="AM313" s="27">
        <v>44470</v>
      </c>
      <c r="AN313" s="20"/>
      <c r="AO313" s="27">
        <v>44468</v>
      </c>
      <c r="AP313" s="22" t="s">
        <v>2860</v>
      </c>
      <c r="AQ313" s="39" t="str">
        <f t="shared" si="28"/>
        <v/>
      </c>
    </row>
    <row r="314" spans="2:43" ht="24" hidden="1" customHeight="1" x14ac:dyDescent="0.2">
      <c r="B314" s="20" t="s">
        <v>2853</v>
      </c>
      <c r="C314" s="21" t="s">
        <v>2807</v>
      </c>
      <c r="D314" s="20" t="s">
        <v>2808</v>
      </c>
      <c r="E314" s="20" t="s">
        <v>2426</v>
      </c>
      <c r="F314" s="21" t="s">
        <v>165</v>
      </c>
      <c r="G314" s="22" t="s">
        <v>2861</v>
      </c>
      <c r="H314" s="20" t="s">
        <v>2855</v>
      </c>
      <c r="I314" s="20" t="s">
        <v>2856</v>
      </c>
      <c r="J314" s="22" t="s">
        <v>2857</v>
      </c>
      <c r="K314" s="28"/>
      <c r="L314" s="28"/>
      <c r="M314" s="20" t="s">
        <v>2858</v>
      </c>
      <c r="N314" s="20"/>
      <c r="O314" s="22" t="s">
        <v>2814</v>
      </c>
      <c r="P314" s="20" t="s">
        <v>2815</v>
      </c>
      <c r="Q314" s="22" t="s">
        <v>2816</v>
      </c>
      <c r="R314" s="28" t="s">
        <v>2817</v>
      </c>
      <c r="S314" s="20" t="s">
        <v>2818</v>
      </c>
      <c r="T314" s="20"/>
      <c r="U314" s="22" t="s">
        <v>2819</v>
      </c>
      <c r="V314" s="20" t="s">
        <v>2820</v>
      </c>
      <c r="W314" s="22" t="s">
        <v>2821</v>
      </c>
      <c r="X314" s="28"/>
      <c r="Y314" s="20" t="s">
        <v>2822</v>
      </c>
      <c r="Z314" s="20"/>
      <c r="AA314" s="26">
        <v>5</v>
      </c>
      <c r="AB314" s="42" t="s">
        <v>2612</v>
      </c>
      <c r="AC314" s="40"/>
      <c r="AD314" s="20">
        <v>1</v>
      </c>
      <c r="AE314" s="23">
        <v>22080</v>
      </c>
      <c r="AF314" s="23">
        <f t="shared" si="29"/>
        <v>22080</v>
      </c>
      <c r="AG314" s="24">
        <v>44460</v>
      </c>
      <c r="AH314" s="36">
        <v>44470</v>
      </c>
      <c r="AI314" s="25" t="str">
        <f t="shared" si="30"/>
        <v>～</v>
      </c>
      <c r="AJ314" s="37">
        <f t="shared" si="31"/>
        <v>46295</v>
      </c>
      <c r="AK314" s="20" t="s">
        <v>2752</v>
      </c>
      <c r="AL314" s="20" t="s">
        <v>2863</v>
      </c>
      <c r="AM314" s="27">
        <v>44470</v>
      </c>
      <c r="AN314" s="20"/>
      <c r="AO314" s="27">
        <v>44468</v>
      </c>
      <c r="AP314" s="22" t="s">
        <v>2860</v>
      </c>
      <c r="AQ314" s="39" t="str">
        <f t="shared" si="28"/>
        <v/>
      </c>
    </row>
    <row r="315" spans="2:43" ht="24" hidden="1" customHeight="1" x14ac:dyDescent="0.2">
      <c r="B315" s="20" t="s">
        <v>2853</v>
      </c>
      <c r="C315" s="21" t="s">
        <v>2807</v>
      </c>
      <c r="D315" s="20" t="s">
        <v>2808</v>
      </c>
      <c r="E315" s="20" t="s">
        <v>2426</v>
      </c>
      <c r="F315" s="21" t="s">
        <v>165</v>
      </c>
      <c r="G315" s="22" t="s">
        <v>2861</v>
      </c>
      <c r="H315" s="20" t="s">
        <v>2855</v>
      </c>
      <c r="I315" s="20" t="s">
        <v>2856</v>
      </c>
      <c r="J315" s="22" t="s">
        <v>2857</v>
      </c>
      <c r="K315" s="28"/>
      <c r="L315" s="28"/>
      <c r="M315" s="20" t="s">
        <v>2858</v>
      </c>
      <c r="N315" s="20"/>
      <c r="O315" s="22" t="s">
        <v>2814</v>
      </c>
      <c r="P315" s="20" t="s">
        <v>2815</v>
      </c>
      <c r="Q315" s="22" t="s">
        <v>2816</v>
      </c>
      <c r="R315" s="28" t="s">
        <v>2817</v>
      </c>
      <c r="S315" s="20" t="s">
        <v>2818</v>
      </c>
      <c r="T315" s="20"/>
      <c r="U315" s="22" t="s">
        <v>2819</v>
      </c>
      <c r="V315" s="20" t="s">
        <v>2820</v>
      </c>
      <c r="W315" s="22" t="s">
        <v>2821</v>
      </c>
      <c r="X315" s="28"/>
      <c r="Y315" s="20" t="s">
        <v>2822</v>
      </c>
      <c r="Z315" s="20"/>
      <c r="AA315" s="26">
        <v>5</v>
      </c>
      <c r="AB315" s="42" t="s">
        <v>2612</v>
      </c>
      <c r="AC315" s="40"/>
      <c r="AD315" s="20">
        <v>1</v>
      </c>
      <c r="AE315" s="23">
        <v>22080</v>
      </c>
      <c r="AF315" s="23">
        <f t="shared" si="29"/>
        <v>22080</v>
      </c>
      <c r="AG315" s="24">
        <v>44460</v>
      </c>
      <c r="AH315" s="36">
        <v>44470</v>
      </c>
      <c r="AI315" s="25" t="str">
        <f t="shared" si="30"/>
        <v>～</v>
      </c>
      <c r="AJ315" s="37">
        <f t="shared" si="31"/>
        <v>46295</v>
      </c>
      <c r="AK315" s="20" t="s">
        <v>2752</v>
      </c>
      <c r="AL315" s="20" t="s">
        <v>2864</v>
      </c>
      <c r="AM315" s="27">
        <v>44470</v>
      </c>
      <c r="AN315" s="20"/>
      <c r="AO315" s="27">
        <v>44468</v>
      </c>
      <c r="AP315" s="22" t="s">
        <v>2860</v>
      </c>
      <c r="AQ315" s="39" t="str">
        <f t="shared" si="28"/>
        <v/>
      </c>
    </row>
    <row r="316" spans="2:43" ht="24" hidden="1" customHeight="1" x14ac:dyDescent="0.2">
      <c r="B316" s="20" t="s">
        <v>2853</v>
      </c>
      <c r="C316" s="21" t="s">
        <v>2807</v>
      </c>
      <c r="D316" s="20" t="s">
        <v>2808</v>
      </c>
      <c r="E316" s="20" t="s">
        <v>2426</v>
      </c>
      <c r="F316" s="21" t="s">
        <v>165</v>
      </c>
      <c r="G316" s="22" t="s">
        <v>2865</v>
      </c>
      <c r="H316" s="20" t="s">
        <v>2866</v>
      </c>
      <c r="I316" s="20" t="s">
        <v>2867</v>
      </c>
      <c r="J316" s="22" t="s">
        <v>2868</v>
      </c>
      <c r="K316" s="28"/>
      <c r="L316" s="28"/>
      <c r="M316" s="20" t="s">
        <v>2869</v>
      </c>
      <c r="N316" s="20"/>
      <c r="O316" s="22" t="s">
        <v>2814</v>
      </c>
      <c r="P316" s="20" t="s">
        <v>2815</v>
      </c>
      <c r="Q316" s="22" t="s">
        <v>2816</v>
      </c>
      <c r="R316" s="28" t="s">
        <v>2817</v>
      </c>
      <c r="S316" s="20" t="s">
        <v>2818</v>
      </c>
      <c r="T316" s="20"/>
      <c r="U316" s="22" t="s">
        <v>2819</v>
      </c>
      <c r="V316" s="20" t="s">
        <v>2820</v>
      </c>
      <c r="W316" s="22" t="s">
        <v>2821</v>
      </c>
      <c r="X316" s="28"/>
      <c r="Y316" s="20" t="s">
        <v>2822</v>
      </c>
      <c r="Z316" s="20"/>
      <c r="AA316" s="26">
        <v>5</v>
      </c>
      <c r="AB316" s="42" t="s">
        <v>2612</v>
      </c>
      <c r="AC316" s="40"/>
      <c r="AD316" s="20">
        <v>1</v>
      </c>
      <c r="AE316" s="23">
        <v>116400</v>
      </c>
      <c r="AF316" s="23">
        <f t="shared" si="29"/>
        <v>116400</v>
      </c>
      <c r="AG316" s="24">
        <v>44460</v>
      </c>
      <c r="AH316" s="36">
        <v>44470</v>
      </c>
      <c r="AI316" s="25" t="str">
        <f t="shared" si="30"/>
        <v>～</v>
      </c>
      <c r="AJ316" s="37">
        <f t="shared" si="31"/>
        <v>46295</v>
      </c>
      <c r="AK316" s="20" t="s">
        <v>1192</v>
      </c>
      <c r="AL316" s="20" t="s">
        <v>2870</v>
      </c>
      <c r="AM316" s="27">
        <v>44470</v>
      </c>
      <c r="AN316" s="20" t="s">
        <v>2673</v>
      </c>
      <c r="AO316" s="27">
        <v>44468</v>
      </c>
      <c r="AP316" s="22" t="s">
        <v>2860</v>
      </c>
      <c r="AQ316" s="39">
        <f t="shared" si="28"/>
        <v>45383</v>
      </c>
    </row>
    <row r="317" spans="2:43" ht="24" hidden="1" customHeight="1" x14ac:dyDescent="0.2">
      <c r="B317" s="20" t="s">
        <v>2853</v>
      </c>
      <c r="C317" s="21" t="s">
        <v>2807</v>
      </c>
      <c r="D317" s="20" t="s">
        <v>2808</v>
      </c>
      <c r="E317" s="20" t="s">
        <v>2426</v>
      </c>
      <c r="F317" s="21" t="s">
        <v>165</v>
      </c>
      <c r="G317" s="22" t="s">
        <v>2871</v>
      </c>
      <c r="H317" s="20" t="s">
        <v>2866</v>
      </c>
      <c r="I317" s="20" t="s">
        <v>2867</v>
      </c>
      <c r="J317" s="22" t="s">
        <v>2868</v>
      </c>
      <c r="K317" s="28"/>
      <c r="L317" s="28"/>
      <c r="M317" s="20" t="s">
        <v>2869</v>
      </c>
      <c r="N317" s="20"/>
      <c r="O317" s="22" t="s">
        <v>2814</v>
      </c>
      <c r="P317" s="20" t="s">
        <v>2815</v>
      </c>
      <c r="Q317" s="22" t="s">
        <v>2816</v>
      </c>
      <c r="R317" s="28" t="s">
        <v>2817</v>
      </c>
      <c r="S317" s="20" t="s">
        <v>2818</v>
      </c>
      <c r="T317" s="20"/>
      <c r="U317" s="22" t="s">
        <v>2819</v>
      </c>
      <c r="V317" s="20" t="s">
        <v>2820</v>
      </c>
      <c r="W317" s="22" t="s">
        <v>2821</v>
      </c>
      <c r="X317" s="28"/>
      <c r="Y317" s="20" t="s">
        <v>2822</v>
      </c>
      <c r="Z317" s="20"/>
      <c r="AA317" s="26">
        <v>5</v>
      </c>
      <c r="AB317" s="42" t="s">
        <v>2612</v>
      </c>
      <c r="AC317" s="40"/>
      <c r="AD317" s="20">
        <v>1</v>
      </c>
      <c r="AE317" s="23">
        <v>22080</v>
      </c>
      <c r="AF317" s="23">
        <f t="shared" si="29"/>
        <v>22080</v>
      </c>
      <c r="AG317" s="24">
        <v>44460</v>
      </c>
      <c r="AH317" s="36">
        <v>44470</v>
      </c>
      <c r="AI317" s="25" t="str">
        <f t="shared" si="30"/>
        <v>～</v>
      </c>
      <c r="AJ317" s="37">
        <f t="shared" si="31"/>
        <v>46295</v>
      </c>
      <c r="AK317" s="20" t="s">
        <v>2752</v>
      </c>
      <c r="AL317" s="20" t="s">
        <v>2872</v>
      </c>
      <c r="AM317" s="27">
        <v>44470</v>
      </c>
      <c r="AN317" s="20"/>
      <c r="AO317" s="27">
        <v>44468</v>
      </c>
      <c r="AP317" s="22" t="s">
        <v>2860</v>
      </c>
      <c r="AQ317" s="39" t="str">
        <f t="shared" si="28"/>
        <v/>
      </c>
    </row>
    <row r="318" spans="2:43" ht="24" hidden="1" customHeight="1" x14ac:dyDescent="0.2">
      <c r="B318" s="20" t="s">
        <v>2853</v>
      </c>
      <c r="C318" s="21" t="s">
        <v>2807</v>
      </c>
      <c r="D318" s="20" t="s">
        <v>2808</v>
      </c>
      <c r="E318" s="20" t="s">
        <v>2426</v>
      </c>
      <c r="F318" s="21" t="s">
        <v>165</v>
      </c>
      <c r="G318" s="22" t="s">
        <v>2865</v>
      </c>
      <c r="H318" s="20" t="s">
        <v>2866</v>
      </c>
      <c r="I318" s="20" t="s">
        <v>2867</v>
      </c>
      <c r="J318" s="22" t="s">
        <v>2868</v>
      </c>
      <c r="K318" s="28"/>
      <c r="L318" s="28"/>
      <c r="M318" s="20" t="s">
        <v>2869</v>
      </c>
      <c r="N318" s="20"/>
      <c r="O318" s="22" t="s">
        <v>2814</v>
      </c>
      <c r="P318" s="20" t="s">
        <v>2815</v>
      </c>
      <c r="Q318" s="22" t="s">
        <v>2816</v>
      </c>
      <c r="R318" s="28" t="s">
        <v>2817</v>
      </c>
      <c r="S318" s="20" t="s">
        <v>2818</v>
      </c>
      <c r="T318" s="20"/>
      <c r="U318" s="22" t="s">
        <v>2819</v>
      </c>
      <c r="V318" s="20" t="s">
        <v>2820</v>
      </c>
      <c r="W318" s="22" t="s">
        <v>2821</v>
      </c>
      <c r="X318" s="28"/>
      <c r="Y318" s="20" t="s">
        <v>2822</v>
      </c>
      <c r="Z318" s="20"/>
      <c r="AA318" s="26">
        <v>5</v>
      </c>
      <c r="AB318" s="42" t="s">
        <v>2612</v>
      </c>
      <c r="AC318" s="40"/>
      <c r="AD318" s="20">
        <v>1</v>
      </c>
      <c r="AE318" s="23">
        <v>22080</v>
      </c>
      <c r="AF318" s="23">
        <f t="shared" si="29"/>
        <v>22080</v>
      </c>
      <c r="AG318" s="24">
        <v>44460</v>
      </c>
      <c r="AH318" s="36">
        <v>44470</v>
      </c>
      <c r="AI318" s="25" t="str">
        <f t="shared" si="30"/>
        <v>～</v>
      </c>
      <c r="AJ318" s="37">
        <f t="shared" si="31"/>
        <v>46295</v>
      </c>
      <c r="AK318" s="20" t="s">
        <v>2752</v>
      </c>
      <c r="AL318" s="20" t="s">
        <v>2873</v>
      </c>
      <c r="AM318" s="27">
        <v>44470</v>
      </c>
      <c r="AN318" s="20"/>
      <c r="AO318" s="27">
        <v>44468</v>
      </c>
      <c r="AP318" s="22" t="s">
        <v>2860</v>
      </c>
      <c r="AQ318" s="39" t="str">
        <f t="shared" si="28"/>
        <v/>
      </c>
    </row>
    <row r="319" spans="2:43" ht="24" hidden="1" customHeight="1" x14ac:dyDescent="0.2">
      <c r="B319" s="20" t="s">
        <v>2853</v>
      </c>
      <c r="C319" s="21" t="s">
        <v>2807</v>
      </c>
      <c r="D319" s="20" t="s">
        <v>2808</v>
      </c>
      <c r="E319" s="20" t="s">
        <v>2426</v>
      </c>
      <c r="F319" s="21" t="s">
        <v>165</v>
      </c>
      <c r="G319" s="22" t="s">
        <v>2871</v>
      </c>
      <c r="H319" s="20" t="s">
        <v>2866</v>
      </c>
      <c r="I319" s="20" t="s">
        <v>2867</v>
      </c>
      <c r="J319" s="22" t="s">
        <v>2868</v>
      </c>
      <c r="K319" s="28"/>
      <c r="L319" s="28"/>
      <c r="M319" s="20" t="s">
        <v>2869</v>
      </c>
      <c r="N319" s="20"/>
      <c r="O319" s="22" t="s">
        <v>2814</v>
      </c>
      <c r="P319" s="20" t="s">
        <v>2815</v>
      </c>
      <c r="Q319" s="22" t="s">
        <v>2816</v>
      </c>
      <c r="R319" s="28" t="s">
        <v>2817</v>
      </c>
      <c r="S319" s="20" t="s">
        <v>2818</v>
      </c>
      <c r="T319" s="20"/>
      <c r="U319" s="22" t="s">
        <v>2819</v>
      </c>
      <c r="V319" s="20" t="s">
        <v>2820</v>
      </c>
      <c r="W319" s="22" t="s">
        <v>2821</v>
      </c>
      <c r="X319" s="28"/>
      <c r="Y319" s="20" t="s">
        <v>2822</v>
      </c>
      <c r="Z319" s="20"/>
      <c r="AA319" s="26">
        <v>5</v>
      </c>
      <c r="AB319" s="42" t="s">
        <v>2612</v>
      </c>
      <c r="AC319" s="40"/>
      <c r="AD319" s="20">
        <v>1</v>
      </c>
      <c r="AE319" s="23">
        <v>22080</v>
      </c>
      <c r="AF319" s="23">
        <f t="shared" si="29"/>
        <v>22080</v>
      </c>
      <c r="AG319" s="24">
        <v>44460</v>
      </c>
      <c r="AH319" s="36">
        <v>44470</v>
      </c>
      <c r="AI319" s="25" t="str">
        <f t="shared" si="30"/>
        <v>～</v>
      </c>
      <c r="AJ319" s="37">
        <f t="shared" si="31"/>
        <v>46295</v>
      </c>
      <c r="AK319" s="20" t="s">
        <v>2752</v>
      </c>
      <c r="AL319" s="20" t="s">
        <v>2874</v>
      </c>
      <c r="AM319" s="27">
        <v>44470</v>
      </c>
      <c r="AN319" s="20"/>
      <c r="AO319" s="27">
        <v>44468</v>
      </c>
      <c r="AP319" s="22" t="s">
        <v>2860</v>
      </c>
      <c r="AQ319" s="39" t="str">
        <f t="shared" si="28"/>
        <v/>
      </c>
    </row>
    <row r="320" spans="2:43" ht="24" hidden="1" customHeight="1" x14ac:dyDescent="0.2">
      <c r="B320" s="20" t="s">
        <v>2875</v>
      </c>
      <c r="C320" s="21" t="s">
        <v>2807</v>
      </c>
      <c r="D320" s="20" t="s">
        <v>2808</v>
      </c>
      <c r="E320" s="20" t="s">
        <v>2426</v>
      </c>
      <c r="F320" s="21" t="s">
        <v>1170</v>
      </c>
      <c r="G320" s="22" t="s">
        <v>2876</v>
      </c>
      <c r="H320" s="20" t="s">
        <v>2877</v>
      </c>
      <c r="I320" s="20" t="s">
        <v>2878</v>
      </c>
      <c r="J320" s="22" t="s">
        <v>2879</v>
      </c>
      <c r="K320" s="28"/>
      <c r="L320" s="28"/>
      <c r="M320" s="20" t="s">
        <v>2880</v>
      </c>
      <c r="N320" s="20"/>
      <c r="O320" s="22" t="s">
        <v>2814</v>
      </c>
      <c r="P320" s="20" t="s">
        <v>2815</v>
      </c>
      <c r="Q320" s="22" t="s">
        <v>2816</v>
      </c>
      <c r="R320" s="28" t="s">
        <v>2817</v>
      </c>
      <c r="S320" s="20" t="s">
        <v>2818</v>
      </c>
      <c r="T320" s="20"/>
      <c r="U320" s="22" t="s">
        <v>2819</v>
      </c>
      <c r="V320" s="20" t="s">
        <v>2820</v>
      </c>
      <c r="W320" s="22" t="s">
        <v>2821</v>
      </c>
      <c r="X320" s="28"/>
      <c r="Y320" s="20" t="s">
        <v>2822</v>
      </c>
      <c r="Z320" s="20"/>
      <c r="AA320" s="26">
        <v>5</v>
      </c>
      <c r="AB320" s="42" t="s">
        <v>2612</v>
      </c>
      <c r="AC320" s="40"/>
      <c r="AD320" s="20">
        <v>1</v>
      </c>
      <c r="AE320" s="23">
        <v>116400</v>
      </c>
      <c r="AF320" s="23">
        <f t="shared" si="29"/>
        <v>116400</v>
      </c>
      <c r="AG320" s="24">
        <v>44460</v>
      </c>
      <c r="AH320" s="36">
        <v>44470</v>
      </c>
      <c r="AI320" s="25" t="str">
        <f t="shared" si="30"/>
        <v>～</v>
      </c>
      <c r="AJ320" s="37">
        <f t="shared" si="31"/>
        <v>46295</v>
      </c>
      <c r="AK320" s="20" t="s">
        <v>1192</v>
      </c>
      <c r="AL320" s="20" t="s">
        <v>2881</v>
      </c>
      <c r="AM320" s="27">
        <v>44470</v>
      </c>
      <c r="AN320" s="20" t="s">
        <v>2673</v>
      </c>
      <c r="AO320" s="27">
        <v>44468</v>
      </c>
      <c r="AP320" s="22" t="s">
        <v>2882</v>
      </c>
      <c r="AQ320" s="39">
        <f t="shared" si="28"/>
        <v>45383</v>
      </c>
    </row>
    <row r="321" spans="2:43" ht="24" hidden="1" customHeight="1" x14ac:dyDescent="0.2">
      <c r="B321" s="20" t="s">
        <v>2875</v>
      </c>
      <c r="C321" s="21" t="s">
        <v>2807</v>
      </c>
      <c r="D321" s="20" t="s">
        <v>2808</v>
      </c>
      <c r="E321" s="20" t="s">
        <v>2426</v>
      </c>
      <c r="F321" s="21" t="s">
        <v>1170</v>
      </c>
      <c r="G321" s="22" t="s">
        <v>2883</v>
      </c>
      <c r="H321" s="20" t="s">
        <v>2877</v>
      </c>
      <c r="I321" s="20" t="s">
        <v>2878</v>
      </c>
      <c r="J321" s="22" t="s">
        <v>2879</v>
      </c>
      <c r="K321" s="28"/>
      <c r="L321" s="28"/>
      <c r="M321" s="20" t="s">
        <v>2880</v>
      </c>
      <c r="N321" s="20"/>
      <c r="O321" s="22" t="s">
        <v>2814</v>
      </c>
      <c r="P321" s="20" t="s">
        <v>2815</v>
      </c>
      <c r="Q321" s="22" t="s">
        <v>2816</v>
      </c>
      <c r="R321" s="28" t="s">
        <v>2817</v>
      </c>
      <c r="S321" s="20" t="s">
        <v>2818</v>
      </c>
      <c r="T321" s="20"/>
      <c r="U321" s="22" t="s">
        <v>2819</v>
      </c>
      <c r="V321" s="20" t="s">
        <v>2820</v>
      </c>
      <c r="W321" s="22" t="s">
        <v>2821</v>
      </c>
      <c r="X321" s="28"/>
      <c r="Y321" s="20" t="s">
        <v>2822</v>
      </c>
      <c r="Z321" s="20"/>
      <c r="AA321" s="26">
        <v>5</v>
      </c>
      <c r="AB321" s="42" t="s">
        <v>2612</v>
      </c>
      <c r="AC321" s="40"/>
      <c r="AD321" s="20">
        <v>1</v>
      </c>
      <c r="AE321" s="23">
        <v>22080</v>
      </c>
      <c r="AF321" s="23">
        <f t="shared" si="29"/>
        <v>22080</v>
      </c>
      <c r="AG321" s="24">
        <v>44460</v>
      </c>
      <c r="AH321" s="36">
        <v>44470</v>
      </c>
      <c r="AI321" s="25" t="str">
        <f t="shared" si="30"/>
        <v>～</v>
      </c>
      <c r="AJ321" s="37">
        <f t="shared" si="31"/>
        <v>46295</v>
      </c>
      <c r="AK321" s="20" t="s">
        <v>2752</v>
      </c>
      <c r="AL321" s="20" t="s">
        <v>2884</v>
      </c>
      <c r="AM321" s="27">
        <v>44470</v>
      </c>
      <c r="AN321" s="20"/>
      <c r="AO321" s="27">
        <v>44468</v>
      </c>
      <c r="AP321" s="22" t="s">
        <v>2882</v>
      </c>
      <c r="AQ321" s="39" t="str">
        <f t="shared" si="28"/>
        <v/>
      </c>
    </row>
    <row r="322" spans="2:43" ht="24" hidden="1" customHeight="1" x14ac:dyDescent="0.2">
      <c r="B322" s="20" t="s">
        <v>2875</v>
      </c>
      <c r="C322" s="21" t="s">
        <v>2807</v>
      </c>
      <c r="D322" s="20" t="s">
        <v>2808</v>
      </c>
      <c r="E322" s="20" t="s">
        <v>2426</v>
      </c>
      <c r="F322" s="21" t="s">
        <v>1170</v>
      </c>
      <c r="G322" s="22" t="s">
        <v>2883</v>
      </c>
      <c r="H322" s="20" t="s">
        <v>2877</v>
      </c>
      <c r="I322" s="20" t="s">
        <v>2878</v>
      </c>
      <c r="J322" s="22" t="s">
        <v>2879</v>
      </c>
      <c r="K322" s="28"/>
      <c r="L322" s="28"/>
      <c r="M322" s="20" t="s">
        <v>2880</v>
      </c>
      <c r="N322" s="20"/>
      <c r="O322" s="22" t="s">
        <v>2814</v>
      </c>
      <c r="P322" s="20" t="s">
        <v>2815</v>
      </c>
      <c r="Q322" s="22" t="s">
        <v>2816</v>
      </c>
      <c r="R322" s="28" t="s">
        <v>2817</v>
      </c>
      <c r="S322" s="20" t="s">
        <v>2818</v>
      </c>
      <c r="T322" s="20"/>
      <c r="U322" s="22" t="s">
        <v>2819</v>
      </c>
      <c r="V322" s="20" t="s">
        <v>2820</v>
      </c>
      <c r="W322" s="22" t="s">
        <v>2821</v>
      </c>
      <c r="X322" s="28"/>
      <c r="Y322" s="20" t="s">
        <v>2822</v>
      </c>
      <c r="Z322" s="20"/>
      <c r="AA322" s="26">
        <v>5</v>
      </c>
      <c r="AB322" s="42" t="s">
        <v>2612</v>
      </c>
      <c r="AC322" s="40"/>
      <c r="AD322" s="20">
        <v>1</v>
      </c>
      <c r="AE322" s="23">
        <v>22080</v>
      </c>
      <c r="AF322" s="23">
        <f t="shared" si="29"/>
        <v>22080</v>
      </c>
      <c r="AG322" s="24">
        <v>44460</v>
      </c>
      <c r="AH322" s="36">
        <v>44470</v>
      </c>
      <c r="AI322" s="25" t="str">
        <f t="shared" si="30"/>
        <v>～</v>
      </c>
      <c r="AJ322" s="37">
        <f t="shared" si="31"/>
        <v>46295</v>
      </c>
      <c r="AK322" s="20" t="s">
        <v>2752</v>
      </c>
      <c r="AL322" s="20" t="s">
        <v>2885</v>
      </c>
      <c r="AM322" s="27">
        <v>44470</v>
      </c>
      <c r="AN322" s="20"/>
      <c r="AO322" s="27">
        <v>44468</v>
      </c>
      <c r="AP322" s="22" t="s">
        <v>2882</v>
      </c>
      <c r="AQ322" s="39" t="str">
        <f t="shared" si="28"/>
        <v/>
      </c>
    </row>
    <row r="323" spans="2:43" ht="24" hidden="1" customHeight="1" x14ac:dyDescent="0.2">
      <c r="B323" s="20" t="s">
        <v>2875</v>
      </c>
      <c r="C323" s="21" t="s">
        <v>2807</v>
      </c>
      <c r="D323" s="20" t="s">
        <v>2808</v>
      </c>
      <c r="E323" s="20" t="s">
        <v>2426</v>
      </c>
      <c r="F323" s="21" t="s">
        <v>1170</v>
      </c>
      <c r="G323" s="22" t="s">
        <v>2883</v>
      </c>
      <c r="H323" s="20" t="s">
        <v>2877</v>
      </c>
      <c r="I323" s="20" t="s">
        <v>2878</v>
      </c>
      <c r="J323" s="22" t="s">
        <v>2879</v>
      </c>
      <c r="K323" s="28"/>
      <c r="L323" s="28"/>
      <c r="M323" s="20" t="s">
        <v>2880</v>
      </c>
      <c r="N323" s="20"/>
      <c r="O323" s="22" t="s">
        <v>2814</v>
      </c>
      <c r="P323" s="20" t="s">
        <v>2815</v>
      </c>
      <c r="Q323" s="22" t="s">
        <v>2816</v>
      </c>
      <c r="R323" s="28" t="s">
        <v>2817</v>
      </c>
      <c r="S323" s="20" t="s">
        <v>2818</v>
      </c>
      <c r="T323" s="20"/>
      <c r="U323" s="22" t="s">
        <v>2819</v>
      </c>
      <c r="V323" s="20" t="s">
        <v>2820</v>
      </c>
      <c r="W323" s="22" t="s">
        <v>2821</v>
      </c>
      <c r="X323" s="28"/>
      <c r="Y323" s="20" t="s">
        <v>2822</v>
      </c>
      <c r="Z323" s="20"/>
      <c r="AA323" s="26">
        <v>5</v>
      </c>
      <c r="AB323" s="42" t="s">
        <v>2612</v>
      </c>
      <c r="AC323" s="40"/>
      <c r="AD323" s="20">
        <v>1</v>
      </c>
      <c r="AE323" s="23">
        <v>22080</v>
      </c>
      <c r="AF323" s="23">
        <f t="shared" si="29"/>
        <v>22080</v>
      </c>
      <c r="AG323" s="24">
        <v>44460</v>
      </c>
      <c r="AH323" s="36">
        <v>44470</v>
      </c>
      <c r="AI323" s="25" t="str">
        <f t="shared" si="30"/>
        <v>～</v>
      </c>
      <c r="AJ323" s="37">
        <f t="shared" si="31"/>
        <v>46295</v>
      </c>
      <c r="AK323" s="20" t="s">
        <v>2752</v>
      </c>
      <c r="AL323" s="20" t="s">
        <v>2886</v>
      </c>
      <c r="AM323" s="27">
        <v>44470</v>
      </c>
      <c r="AN323" s="20"/>
      <c r="AO323" s="27">
        <v>44468</v>
      </c>
      <c r="AP323" s="22" t="s">
        <v>2882</v>
      </c>
      <c r="AQ323" s="39" t="str">
        <f t="shared" si="28"/>
        <v/>
      </c>
    </row>
    <row r="324" spans="2:43" ht="24" hidden="1" customHeight="1" x14ac:dyDescent="0.2">
      <c r="B324" s="20" t="s">
        <v>2875</v>
      </c>
      <c r="C324" s="21" t="s">
        <v>2807</v>
      </c>
      <c r="D324" s="20" t="s">
        <v>2808</v>
      </c>
      <c r="E324" s="20" t="s">
        <v>2426</v>
      </c>
      <c r="F324" s="21" t="s">
        <v>1170</v>
      </c>
      <c r="G324" s="22" t="s">
        <v>2883</v>
      </c>
      <c r="H324" s="20" t="s">
        <v>2877</v>
      </c>
      <c r="I324" s="20" t="s">
        <v>2878</v>
      </c>
      <c r="J324" s="22" t="s">
        <v>2879</v>
      </c>
      <c r="K324" s="28"/>
      <c r="L324" s="28"/>
      <c r="M324" s="20" t="s">
        <v>2880</v>
      </c>
      <c r="N324" s="20"/>
      <c r="O324" s="22" t="s">
        <v>2814</v>
      </c>
      <c r="P324" s="20" t="s">
        <v>2815</v>
      </c>
      <c r="Q324" s="22" t="s">
        <v>2816</v>
      </c>
      <c r="R324" s="28" t="s">
        <v>2817</v>
      </c>
      <c r="S324" s="20" t="s">
        <v>2818</v>
      </c>
      <c r="T324" s="20"/>
      <c r="U324" s="22" t="s">
        <v>2819</v>
      </c>
      <c r="V324" s="20" t="s">
        <v>2820</v>
      </c>
      <c r="W324" s="22" t="s">
        <v>2821</v>
      </c>
      <c r="X324" s="28"/>
      <c r="Y324" s="20" t="s">
        <v>2822</v>
      </c>
      <c r="Z324" s="20"/>
      <c r="AA324" s="26">
        <v>5</v>
      </c>
      <c r="AB324" s="42" t="s">
        <v>2612</v>
      </c>
      <c r="AC324" s="40"/>
      <c r="AD324" s="20">
        <v>1</v>
      </c>
      <c r="AE324" s="23">
        <v>22080</v>
      </c>
      <c r="AF324" s="23">
        <f t="shared" si="29"/>
        <v>22080</v>
      </c>
      <c r="AG324" s="24">
        <v>44460</v>
      </c>
      <c r="AH324" s="36">
        <v>44470</v>
      </c>
      <c r="AI324" s="25" t="str">
        <f t="shared" si="30"/>
        <v>～</v>
      </c>
      <c r="AJ324" s="37">
        <f t="shared" si="31"/>
        <v>46295</v>
      </c>
      <c r="AK324" s="20" t="s">
        <v>2752</v>
      </c>
      <c r="AL324" s="20" t="s">
        <v>2887</v>
      </c>
      <c r="AM324" s="27">
        <v>44470</v>
      </c>
      <c r="AN324" s="20"/>
      <c r="AO324" s="27">
        <v>44468</v>
      </c>
      <c r="AP324" s="22" t="s">
        <v>2882</v>
      </c>
      <c r="AQ324" s="39" t="str">
        <f t="shared" si="28"/>
        <v/>
      </c>
    </row>
    <row r="325" spans="2:43" ht="24" hidden="1" customHeight="1" x14ac:dyDescent="0.2">
      <c r="B325" s="20" t="s">
        <v>2875</v>
      </c>
      <c r="C325" s="21" t="s">
        <v>2807</v>
      </c>
      <c r="D325" s="20" t="s">
        <v>2808</v>
      </c>
      <c r="E325" s="20" t="s">
        <v>2426</v>
      </c>
      <c r="F325" s="21" t="s">
        <v>1170</v>
      </c>
      <c r="G325" s="22" t="s">
        <v>2876</v>
      </c>
      <c r="H325" s="20" t="s">
        <v>2877</v>
      </c>
      <c r="I325" s="20" t="s">
        <v>2878</v>
      </c>
      <c r="J325" s="22" t="s">
        <v>2879</v>
      </c>
      <c r="K325" s="28"/>
      <c r="L325" s="28"/>
      <c r="M325" s="20" t="s">
        <v>2880</v>
      </c>
      <c r="N325" s="20"/>
      <c r="O325" s="22" t="s">
        <v>2814</v>
      </c>
      <c r="P325" s="20" t="s">
        <v>2815</v>
      </c>
      <c r="Q325" s="22" t="s">
        <v>2816</v>
      </c>
      <c r="R325" s="28" t="s">
        <v>2817</v>
      </c>
      <c r="S325" s="20" t="s">
        <v>2818</v>
      </c>
      <c r="T325" s="20"/>
      <c r="U325" s="22" t="s">
        <v>2819</v>
      </c>
      <c r="V325" s="20" t="s">
        <v>2820</v>
      </c>
      <c r="W325" s="22" t="s">
        <v>2821</v>
      </c>
      <c r="X325" s="28"/>
      <c r="Y325" s="20" t="s">
        <v>2822</v>
      </c>
      <c r="Z325" s="20"/>
      <c r="AA325" s="26">
        <v>5</v>
      </c>
      <c r="AB325" s="42" t="s">
        <v>2612</v>
      </c>
      <c r="AC325" s="40"/>
      <c r="AD325" s="20">
        <v>1</v>
      </c>
      <c r="AE325" s="23">
        <v>22080</v>
      </c>
      <c r="AF325" s="23">
        <f t="shared" si="29"/>
        <v>22080</v>
      </c>
      <c r="AG325" s="24">
        <v>44460</v>
      </c>
      <c r="AH325" s="36">
        <v>44470</v>
      </c>
      <c r="AI325" s="25" t="str">
        <f t="shared" si="30"/>
        <v>～</v>
      </c>
      <c r="AJ325" s="37">
        <f t="shared" si="31"/>
        <v>46295</v>
      </c>
      <c r="AK325" s="20" t="s">
        <v>2752</v>
      </c>
      <c r="AL325" s="20" t="s">
        <v>2888</v>
      </c>
      <c r="AM325" s="27">
        <v>44470</v>
      </c>
      <c r="AN325" s="20"/>
      <c r="AO325" s="27">
        <v>44468</v>
      </c>
      <c r="AP325" s="22" t="s">
        <v>2882</v>
      </c>
      <c r="AQ325" s="39" t="str">
        <f t="shared" si="28"/>
        <v/>
      </c>
    </row>
    <row r="326" spans="2:43" ht="24" hidden="1" customHeight="1" x14ac:dyDescent="0.2">
      <c r="B326" s="20" t="s">
        <v>2875</v>
      </c>
      <c r="C326" s="21" t="s">
        <v>2807</v>
      </c>
      <c r="D326" s="20" t="s">
        <v>2808</v>
      </c>
      <c r="E326" s="20" t="s">
        <v>2426</v>
      </c>
      <c r="F326" s="21" t="s">
        <v>1170</v>
      </c>
      <c r="G326" s="22" t="s">
        <v>2889</v>
      </c>
      <c r="H326" s="20" t="s">
        <v>2890</v>
      </c>
      <c r="I326" s="20" t="s">
        <v>2891</v>
      </c>
      <c r="J326" s="22" t="s">
        <v>2892</v>
      </c>
      <c r="K326" s="28"/>
      <c r="L326" s="28"/>
      <c r="M326" s="20" t="s">
        <v>2893</v>
      </c>
      <c r="N326" s="20"/>
      <c r="O326" s="22" t="s">
        <v>2814</v>
      </c>
      <c r="P326" s="20" t="s">
        <v>2815</v>
      </c>
      <c r="Q326" s="22" t="s">
        <v>2816</v>
      </c>
      <c r="R326" s="28" t="s">
        <v>2817</v>
      </c>
      <c r="S326" s="20" t="s">
        <v>2818</v>
      </c>
      <c r="T326" s="20"/>
      <c r="U326" s="22" t="s">
        <v>2819</v>
      </c>
      <c r="V326" s="20" t="s">
        <v>2820</v>
      </c>
      <c r="W326" s="22" t="s">
        <v>2821</v>
      </c>
      <c r="X326" s="28"/>
      <c r="Y326" s="20" t="s">
        <v>2822</v>
      </c>
      <c r="Z326" s="20"/>
      <c r="AA326" s="26">
        <v>5</v>
      </c>
      <c r="AB326" s="42" t="s">
        <v>2612</v>
      </c>
      <c r="AC326" s="40"/>
      <c r="AD326" s="20">
        <v>1</v>
      </c>
      <c r="AE326" s="23">
        <v>116400</v>
      </c>
      <c r="AF326" s="23">
        <f t="shared" si="29"/>
        <v>116400</v>
      </c>
      <c r="AG326" s="24">
        <v>44460</v>
      </c>
      <c r="AH326" s="36">
        <v>44470</v>
      </c>
      <c r="AI326" s="25" t="str">
        <f t="shared" si="30"/>
        <v>～</v>
      </c>
      <c r="AJ326" s="37">
        <f t="shared" si="31"/>
        <v>46295</v>
      </c>
      <c r="AK326" s="20" t="s">
        <v>1192</v>
      </c>
      <c r="AL326" s="20" t="s">
        <v>2894</v>
      </c>
      <c r="AM326" s="27">
        <v>44470</v>
      </c>
      <c r="AN326" s="20" t="s">
        <v>2673</v>
      </c>
      <c r="AO326" s="27">
        <v>44468</v>
      </c>
      <c r="AP326" s="22" t="s">
        <v>2882</v>
      </c>
      <c r="AQ326" s="39">
        <f t="shared" si="28"/>
        <v>45383</v>
      </c>
    </row>
    <row r="327" spans="2:43" ht="24" hidden="1" customHeight="1" x14ac:dyDescent="0.2">
      <c r="B327" s="20" t="s">
        <v>2875</v>
      </c>
      <c r="C327" s="21" t="s">
        <v>2807</v>
      </c>
      <c r="D327" s="20" t="s">
        <v>2808</v>
      </c>
      <c r="E327" s="20" t="s">
        <v>2426</v>
      </c>
      <c r="F327" s="21" t="s">
        <v>1170</v>
      </c>
      <c r="G327" s="22" t="s">
        <v>2895</v>
      </c>
      <c r="H327" s="20" t="s">
        <v>2890</v>
      </c>
      <c r="I327" s="20" t="s">
        <v>2891</v>
      </c>
      <c r="J327" s="22" t="s">
        <v>2892</v>
      </c>
      <c r="K327" s="28"/>
      <c r="L327" s="28"/>
      <c r="M327" s="20" t="s">
        <v>2893</v>
      </c>
      <c r="N327" s="20"/>
      <c r="O327" s="22" t="s">
        <v>2814</v>
      </c>
      <c r="P327" s="20" t="s">
        <v>2815</v>
      </c>
      <c r="Q327" s="22" t="s">
        <v>2816</v>
      </c>
      <c r="R327" s="28" t="s">
        <v>2817</v>
      </c>
      <c r="S327" s="20" t="s">
        <v>2818</v>
      </c>
      <c r="T327" s="20"/>
      <c r="U327" s="22" t="s">
        <v>2819</v>
      </c>
      <c r="V327" s="20" t="s">
        <v>2820</v>
      </c>
      <c r="W327" s="22" t="s">
        <v>2821</v>
      </c>
      <c r="X327" s="28"/>
      <c r="Y327" s="20" t="s">
        <v>2822</v>
      </c>
      <c r="Z327" s="20"/>
      <c r="AA327" s="26">
        <v>5</v>
      </c>
      <c r="AB327" s="42" t="s">
        <v>2612</v>
      </c>
      <c r="AC327" s="40"/>
      <c r="AD327" s="20">
        <v>1</v>
      </c>
      <c r="AE327" s="23">
        <v>22080</v>
      </c>
      <c r="AF327" s="23">
        <f t="shared" si="29"/>
        <v>22080</v>
      </c>
      <c r="AG327" s="24">
        <v>44460</v>
      </c>
      <c r="AH327" s="36">
        <v>44470</v>
      </c>
      <c r="AI327" s="25" t="str">
        <f t="shared" si="30"/>
        <v>～</v>
      </c>
      <c r="AJ327" s="37">
        <f t="shared" si="31"/>
        <v>46295</v>
      </c>
      <c r="AK327" s="20" t="s">
        <v>2752</v>
      </c>
      <c r="AL327" s="20" t="s">
        <v>2896</v>
      </c>
      <c r="AM327" s="27">
        <v>44470</v>
      </c>
      <c r="AN327" s="20"/>
      <c r="AO327" s="27">
        <v>44468</v>
      </c>
      <c r="AP327" s="22" t="s">
        <v>2882</v>
      </c>
      <c r="AQ327" s="39" t="str">
        <f t="shared" ref="AQ327:AQ390" si="32">IF(COUNTIF($AN327,"*消耗部品交換対象*"),IF(ISBLANK($AH327),"契約期間 未入力",EDATE($AH327,30)),"")</f>
        <v/>
      </c>
    </row>
    <row r="328" spans="2:43" ht="24" hidden="1" customHeight="1" x14ac:dyDescent="0.2">
      <c r="B328" s="20" t="s">
        <v>2875</v>
      </c>
      <c r="C328" s="21" t="s">
        <v>2807</v>
      </c>
      <c r="D328" s="20" t="s">
        <v>2808</v>
      </c>
      <c r="E328" s="20" t="s">
        <v>2426</v>
      </c>
      <c r="F328" s="21" t="s">
        <v>1170</v>
      </c>
      <c r="G328" s="22" t="s">
        <v>2895</v>
      </c>
      <c r="H328" s="20" t="s">
        <v>2890</v>
      </c>
      <c r="I328" s="20" t="s">
        <v>2891</v>
      </c>
      <c r="J328" s="22" t="s">
        <v>2892</v>
      </c>
      <c r="K328" s="28"/>
      <c r="L328" s="28"/>
      <c r="M328" s="20" t="s">
        <v>2893</v>
      </c>
      <c r="N328" s="20"/>
      <c r="O328" s="22" t="s">
        <v>2814</v>
      </c>
      <c r="P328" s="20" t="s">
        <v>2815</v>
      </c>
      <c r="Q328" s="22" t="s">
        <v>2816</v>
      </c>
      <c r="R328" s="28" t="s">
        <v>2817</v>
      </c>
      <c r="S328" s="20" t="s">
        <v>2818</v>
      </c>
      <c r="T328" s="20"/>
      <c r="U328" s="22" t="s">
        <v>2819</v>
      </c>
      <c r="V328" s="20" t="s">
        <v>2820</v>
      </c>
      <c r="W328" s="22" t="s">
        <v>2821</v>
      </c>
      <c r="X328" s="28"/>
      <c r="Y328" s="20" t="s">
        <v>2822</v>
      </c>
      <c r="Z328" s="20"/>
      <c r="AA328" s="26">
        <v>5</v>
      </c>
      <c r="AB328" s="42" t="s">
        <v>2612</v>
      </c>
      <c r="AC328" s="40"/>
      <c r="AD328" s="20">
        <v>1</v>
      </c>
      <c r="AE328" s="23">
        <v>22080</v>
      </c>
      <c r="AF328" s="23">
        <f t="shared" si="29"/>
        <v>22080</v>
      </c>
      <c r="AG328" s="24">
        <v>44460</v>
      </c>
      <c r="AH328" s="36">
        <v>44470</v>
      </c>
      <c r="AI328" s="25" t="str">
        <f t="shared" si="30"/>
        <v>～</v>
      </c>
      <c r="AJ328" s="37">
        <f t="shared" si="31"/>
        <v>46295</v>
      </c>
      <c r="AK328" s="20" t="s">
        <v>2752</v>
      </c>
      <c r="AL328" s="20" t="s">
        <v>2897</v>
      </c>
      <c r="AM328" s="27">
        <v>44470</v>
      </c>
      <c r="AN328" s="20"/>
      <c r="AO328" s="27">
        <v>44468</v>
      </c>
      <c r="AP328" s="22" t="s">
        <v>2882</v>
      </c>
      <c r="AQ328" s="39" t="str">
        <f t="shared" si="32"/>
        <v/>
      </c>
    </row>
    <row r="329" spans="2:43" ht="24.75" hidden="1" customHeight="1" x14ac:dyDescent="0.2">
      <c r="B329" s="20" t="s">
        <v>2875</v>
      </c>
      <c r="C329" s="21" t="s">
        <v>2807</v>
      </c>
      <c r="D329" s="20" t="s">
        <v>2808</v>
      </c>
      <c r="E329" s="20" t="s">
        <v>2426</v>
      </c>
      <c r="F329" s="21" t="s">
        <v>1170</v>
      </c>
      <c r="G329" s="22" t="s">
        <v>2895</v>
      </c>
      <c r="H329" s="20" t="s">
        <v>2890</v>
      </c>
      <c r="I329" s="20" t="s">
        <v>2891</v>
      </c>
      <c r="J329" s="22" t="s">
        <v>2892</v>
      </c>
      <c r="K329" s="28"/>
      <c r="L329" s="28"/>
      <c r="M329" s="20" t="s">
        <v>2893</v>
      </c>
      <c r="N329" s="20"/>
      <c r="O329" s="22" t="s">
        <v>2814</v>
      </c>
      <c r="P329" s="20" t="s">
        <v>2815</v>
      </c>
      <c r="Q329" s="22" t="s">
        <v>2816</v>
      </c>
      <c r="R329" s="28" t="s">
        <v>2817</v>
      </c>
      <c r="S329" s="20" t="s">
        <v>2818</v>
      </c>
      <c r="T329" s="20"/>
      <c r="U329" s="22" t="s">
        <v>2819</v>
      </c>
      <c r="V329" s="20" t="s">
        <v>2820</v>
      </c>
      <c r="W329" s="22" t="s">
        <v>2821</v>
      </c>
      <c r="X329" s="28"/>
      <c r="Y329" s="20" t="s">
        <v>2822</v>
      </c>
      <c r="Z329" s="20"/>
      <c r="AA329" s="26">
        <v>5</v>
      </c>
      <c r="AB329" s="42" t="s">
        <v>2612</v>
      </c>
      <c r="AC329" s="40"/>
      <c r="AD329" s="20">
        <v>1</v>
      </c>
      <c r="AE329" s="23">
        <v>22080</v>
      </c>
      <c r="AF329" s="23">
        <f t="shared" si="29"/>
        <v>22080</v>
      </c>
      <c r="AG329" s="24">
        <v>44460</v>
      </c>
      <c r="AH329" s="36">
        <v>44470</v>
      </c>
      <c r="AI329" s="25" t="str">
        <f t="shared" si="30"/>
        <v>～</v>
      </c>
      <c r="AJ329" s="37">
        <f t="shared" si="31"/>
        <v>46295</v>
      </c>
      <c r="AK329" s="20" t="s">
        <v>2752</v>
      </c>
      <c r="AL329" s="20" t="s">
        <v>2898</v>
      </c>
      <c r="AM329" s="27">
        <v>44470</v>
      </c>
      <c r="AN329" s="20"/>
      <c r="AO329" s="27">
        <v>44468</v>
      </c>
      <c r="AP329" s="22" t="s">
        <v>2882</v>
      </c>
      <c r="AQ329" s="39" t="str">
        <f t="shared" si="32"/>
        <v/>
      </c>
    </row>
    <row r="330" spans="2:43" ht="24.75" hidden="1" customHeight="1" x14ac:dyDescent="0.2">
      <c r="B330" s="20" t="s">
        <v>2875</v>
      </c>
      <c r="C330" s="21" t="s">
        <v>2807</v>
      </c>
      <c r="D330" s="20" t="s">
        <v>2808</v>
      </c>
      <c r="E330" s="20" t="s">
        <v>2426</v>
      </c>
      <c r="F330" s="21" t="s">
        <v>1170</v>
      </c>
      <c r="G330" s="22" t="s">
        <v>2895</v>
      </c>
      <c r="H330" s="20" t="s">
        <v>2890</v>
      </c>
      <c r="I330" s="20" t="s">
        <v>2891</v>
      </c>
      <c r="J330" s="22" t="s">
        <v>2892</v>
      </c>
      <c r="K330" s="28"/>
      <c r="L330" s="28"/>
      <c r="M330" s="20" t="s">
        <v>2893</v>
      </c>
      <c r="N330" s="20"/>
      <c r="O330" s="22" t="s">
        <v>2814</v>
      </c>
      <c r="P330" s="20" t="s">
        <v>2815</v>
      </c>
      <c r="Q330" s="22" t="s">
        <v>2816</v>
      </c>
      <c r="R330" s="28" t="s">
        <v>2817</v>
      </c>
      <c r="S330" s="20" t="s">
        <v>2818</v>
      </c>
      <c r="T330" s="20"/>
      <c r="U330" s="22" t="s">
        <v>2819</v>
      </c>
      <c r="V330" s="20" t="s">
        <v>2820</v>
      </c>
      <c r="W330" s="22" t="s">
        <v>2821</v>
      </c>
      <c r="X330" s="28"/>
      <c r="Y330" s="20" t="s">
        <v>2822</v>
      </c>
      <c r="Z330" s="20"/>
      <c r="AA330" s="26">
        <v>5</v>
      </c>
      <c r="AB330" s="42" t="s">
        <v>2612</v>
      </c>
      <c r="AC330" s="40"/>
      <c r="AD330" s="20">
        <v>1</v>
      </c>
      <c r="AE330" s="23">
        <v>22080</v>
      </c>
      <c r="AF330" s="23">
        <f t="shared" si="29"/>
        <v>22080</v>
      </c>
      <c r="AG330" s="24">
        <v>44460</v>
      </c>
      <c r="AH330" s="36">
        <v>44470</v>
      </c>
      <c r="AI330" s="25" t="str">
        <f t="shared" si="30"/>
        <v>～</v>
      </c>
      <c r="AJ330" s="37">
        <f t="shared" si="31"/>
        <v>46295</v>
      </c>
      <c r="AK330" s="20" t="s">
        <v>2752</v>
      </c>
      <c r="AL330" s="20" t="s">
        <v>2899</v>
      </c>
      <c r="AM330" s="27">
        <v>44470</v>
      </c>
      <c r="AN330" s="20"/>
      <c r="AO330" s="27">
        <v>44468</v>
      </c>
      <c r="AP330" s="22" t="s">
        <v>2882</v>
      </c>
      <c r="AQ330" s="39" t="str">
        <f t="shared" si="32"/>
        <v/>
      </c>
    </row>
    <row r="331" spans="2:43" ht="24.75" hidden="1" customHeight="1" x14ac:dyDescent="0.2">
      <c r="B331" s="20" t="s">
        <v>2875</v>
      </c>
      <c r="C331" s="21" t="s">
        <v>2807</v>
      </c>
      <c r="D331" s="20" t="s">
        <v>2808</v>
      </c>
      <c r="E331" s="20" t="s">
        <v>2426</v>
      </c>
      <c r="F331" s="21" t="s">
        <v>1170</v>
      </c>
      <c r="G331" s="22" t="s">
        <v>2895</v>
      </c>
      <c r="H331" s="20" t="s">
        <v>2890</v>
      </c>
      <c r="I331" s="20" t="s">
        <v>2891</v>
      </c>
      <c r="J331" s="22" t="s">
        <v>2892</v>
      </c>
      <c r="K331" s="28"/>
      <c r="L331" s="28"/>
      <c r="M331" s="20" t="s">
        <v>2893</v>
      </c>
      <c r="N331" s="20"/>
      <c r="O331" s="22" t="s">
        <v>2814</v>
      </c>
      <c r="P331" s="20" t="s">
        <v>2815</v>
      </c>
      <c r="Q331" s="22" t="s">
        <v>2816</v>
      </c>
      <c r="R331" s="28" t="s">
        <v>2817</v>
      </c>
      <c r="S331" s="20" t="s">
        <v>2818</v>
      </c>
      <c r="T331" s="20"/>
      <c r="U331" s="22" t="s">
        <v>2819</v>
      </c>
      <c r="V331" s="20" t="s">
        <v>2820</v>
      </c>
      <c r="W331" s="22" t="s">
        <v>2821</v>
      </c>
      <c r="X331" s="28"/>
      <c r="Y331" s="20" t="s">
        <v>2822</v>
      </c>
      <c r="Z331" s="20"/>
      <c r="AA331" s="26">
        <v>5</v>
      </c>
      <c r="AB331" s="42" t="s">
        <v>2612</v>
      </c>
      <c r="AC331" s="40"/>
      <c r="AD331" s="20">
        <v>1</v>
      </c>
      <c r="AE331" s="23">
        <v>22080</v>
      </c>
      <c r="AF331" s="23">
        <f t="shared" si="29"/>
        <v>22080</v>
      </c>
      <c r="AG331" s="24">
        <v>44460</v>
      </c>
      <c r="AH331" s="36">
        <v>44470</v>
      </c>
      <c r="AI331" s="25" t="str">
        <f t="shared" si="30"/>
        <v>～</v>
      </c>
      <c r="AJ331" s="37">
        <f t="shared" si="31"/>
        <v>46295</v>
      </c>
      <c r="AK331" s="20" t="s">
        <v>2752</v>
      </c>
      <c r="AL331" s="20" t="s">
        <v>2900</v>
      </c>
      <c r="AM331" s="27">
        <v>44470</v>
      </c>
      <c r="AN331" s="20"/>
      <c r="AO331" s="27">
        <v>44468</v>
      </c>
      <c r="AP331" s="22" t="s">
        <v>2882</v>
      </c>
      <c r="AQ331" s="39" t="str">
        <f t="shared" si="32"/>
        <v/>
      </c>
    </row>
    <row r="332" spans="2:43" ht="24.75" hidden="1" customHeight="1" x14ac:dyDescent="0.2">
      <c r="B332" s="20" t="s">
        <v>2875</v>
      </c>
      <c r="C332" s="21" t="s">
        <v>2807</v>
      </c>
      <c r="D332" s="20" t="s">
        <v>2808</v>
      </c>
      <c r="E332" s="20" t="s">
        <v>2426</v>
      </c>
      <c r="F332" s="21" t="s">
        <v>1170</v>
      </c>
      <c r="G332" s="22" t="s">
        <v>2895</v>
      </c>
      <c r="H332" s="20" t="s">
        <v>2890</v>
      </c>
      <c r="I332" s="20" t="s">
        <v>2891</v>
      </c>
      <c r="J332" s="22" t="s">
        <v>2892</v>
      </c>
      <c r="K332" s="28"/>
      <c r="L332" s="28"/>
      <c r="M332" s="20" t="s">
        <v>2893</v>
      </c>
      <c r="N332" s="20"/>
      <c r="O332" s="22" t="s">
        <v>2814</v>
      </c>
      <c r="P332" s="20" t="s">
        <v>2815</v>
      </c>
      <c r="Q332" s="22" t="s">
        <v>2816</v>
      </c>
      <c r="R332" s="28" t="s">
        <v>2817</v>
      </c>
      <c r="S332" s="20" t="s">
        <v>2818</v>
      </c>
      <c r="T332" s="20"/>
      <c r="U332" s="22" t="s">
        <v>2819</v>
      </c>
      <c r="V332" s="20" t="s">
        <v>2820</v>
      </c>
      <c r="W332" s="22" t="s">
        <v>2821</v>
      </c>
      <c r="X332" s="28"/>
      <c r="Y332" s="20" t="s">
        <v>2822</v>
      </c>
      <c r="Z332" s="20"/>
      <c r="AA332" s="26">
        <v>5</v>
      </c>
      <c r="AB332" s="42" t="s">
        <v>2612</v>
      </c>
      <c r="AC332" s="40"/>
      <c r="AD332" s="20">
        <v>1</v>
      </c>
      <c r="AE332" s="23">
        <v>22080</v>
      </c>
      <c r="AF332" s="23">
        <f t="shared" si="29"/>
        <v>22080</v>
      </c>
      <c r="AG332" s="24">
        <v>44460</v>
      </c>
      <c r="AH332" s="36">
        <v>44470</v>
      </c>
      <c r="AI332" s="25" t="str">
        <f t="shared" si="30"/>
        <v>～</v>
      </c>
      <c r="AJ332" s="37">
        <f t="shared" si="31"/>
        <v>46295</v>
      </c>
      <c r="AK332" s="20" t="s">
        <v>2752</v>
      </c>
      <c r="AL332" s="20" t="s">
        <v>2901</v>
      </c>
      <c r="AM332" s="27">
        <v>44470</v>
      </c>
      <c r="AN332" s="20"/>
      <c r="AO332" s="27">
        <v>44468</v>
      </c>
      <c r="AP332" s="22" t="s">
        <v>2882</v>
      </c>
      <c r="AQ332" s="39" t="str">
        <f t="shared" si="32"/>
        <v/>
      </c>
    </row>
    <row r="333" spans="2:43" ht="24.75" hidden="1" customHeight="1" x14ac:dyDescent="0.2">
      <c r="B333" s="20" t="s">
        <v>2875</v>
      </c>
      <c r="C333" s="21" t="s">
        <v>2807</v>
      </c>
      <c r="D333" s="20" t="s">
        <v>2808</v>
      </c>
      <c r="E333" s="20" t="s">
        <v>2426</v>
      </c>
      <c r="F333" s="21" t="s">
        <v>1170</v>
      </c>
      <c r="G333" s="22" t="s">
        <v>2895</v>
      </c>
      <c r="H333" s="20" t="s">
        <v>2890</v>
      </c>
      <c r="I333" s="20" t="s">
        <v>2891</v>
      </c>
      <c r="J333" s="22" t="s">
        <v>2892</v>
      </c>
      <c r="K333" s="28"/>
      <c r="L333" s="28"/>
      <c r="M333" s="20" t="s">
        <v>2893</v>
      </c>
      <c r="N333" s="20"/>
      <c r="O333" s="22" t="s">
        <v>2814</v>
      </c>
      <c r="P333" s="20" t="s">
        <v>2815</v>
      </c>
      <c r="Q333" s="22" t="s">
        <v>2816</v>
      </c>
      <c r="R333" s="28" t="s">
        <v>2817</v>
      </c>
      <c r="S333" s="20" t="s">
        <v>2818</v>
      </c>
      <c r="T333" s="20"/>
      <c r="U333" s="22" t="s">
        <v>2819</v>
      </c>
      <c r="V333" s="20" t="s">
        <v>2820</v>
      </c>
      <c r="W333" s="22" t="s">
        <v>2821</v>
      </c>
      <c r="X333" s="28"/>
      <c r="Y333" s="20" t="s">
        <v>2822</v>
      </c>
      <c r="Z333" s="20"/>
      <c r="AA333" s="26">
        <v>5</v>
      </c>
      <c r="AB333" s="42" t="s">
        <v>2612</v>
      </c>
      <c r="AC333" s="40"/>
      <c r="AD333" s="20">
        <v>1</v>
      </c>
      <c r="AE333" s="23">
        <v>22080</v>
      </c>
      <c r="AF333" s="23">
        <f t="shared" si="29"/>
        <v>22080</v>
      </c>
      <c r="AG333" s="24">
        <v>44460</v>
      </c>
      <c r="AH333" s="36">
        <v>44470</v>
      </c>
      <c r="AI333" s="25" t="str">
        <f t="shared" si="30"/>
        <v>～</v>
      </c>
      <c r="AJ333" s="37">
        <f t="shared" si="31"/>
        <v>46295</v>
      </c>
      <c r="AK333" s="20" t="s">
        <v>2752</v>
      </c>
      <c r="AL333" s="20" t="s">
        <v>2902</v>
      </c>
      <c r="AM333" s="27">
        <v>44470</v>
      </c>
      <c r="AN333" s="20"/>
      <c r="AO333" s="27">
        <v>44468</v>
      </c>
      <c r="AP333" s="22" t="s">
        <v>2882</v>
      </c>
      <c r="AQ333" s="39" t="str">
        <f t="shared" si="32"/>
        <v/>
      </c>
    </row>
    <row r="334" spans="2:43" ht="24.75" hidden="1" customHeight="1" x14ac:dyDescent="0.2">
      <c r="B334" s="20" t="s">
        <v>2903</v>
      </c>
      <c r="C334" s="21" t="s">
        <v>2807</v>
      </c>
      <c r="D334" s="20" t="s">
        <v>2808</v>
      </c>
      <c r="E334" s="20" t="s">
        <v>2426</v>
      </c>
      <c r="F334" s="21" t="s">
        <v>579</v>
      </c>
      <c r="G334" s="22" t="s">
        <v>2904</v>
      </c>
      <c r="H334" s="20" t="s">
        <v>2905</v>
      </c>
      <c r="I334" s="20" t="s">
        <v>1110</v>
      </c>
      <c r="J334" s="22" t="s">
        <v>2906</v>
      </c>
      <c r="K334" s="28"/>
      <c r="L334" s="28"/>
      <c r="M334" s="20" t="s">
        <v>2907</v>
      </c>
      <c r="N334" s="20"/>
      <c r="O334" s="22" t="s">
        <v>2814</v>
      </c>
      <c r="P334" s="20" t="s">
        <v>2815</v>
      </c>
      <c r="Q334" s="22" t="s">
        <v>2816</v>
      </c>
      <c r="R334" s="28" t="s">
        <v>2817</v>
      </c>
      <c r="S334" s="20" t="s">
        <v>2818</v>
      </c>
      <c r="T334" s="20"/>
      <c r="U334" s="22" t="s">
        <v>2819</v>
      </c>
      <c r="V334" s="20" t="s">
        <v>2820</v>
      </c>
      <c r="W334" s="22" t="s">
        <v>2821</v>
      </c>
      <c r="X334" s="28"/>
      <c r="Y334" s="20" t="s">
        <v>2822</v>
      </c>
      <c r="Z334" s="20"/>
      <c r="AA334" s="26">
        <v>5</v>
      </c>
      <c r="AB334" s="42" t="s">
        <v>2612</v>
      </c>
      <c r="AC334" s="40"/>
      <c r="AD334" s="20">
        <v>1</v>
      </c>
      <c r="AE334" s="23">
        <v>137400</v>
      </c>
      <c r="AF334" s="23">
        <f t="shared" si="29"/>
        <v>137400</v>
      </c>
      <c r="AG334" s="24">
        <v>44460</v>
      </c>
      <c r="AH334" s="36">
        <v>44470</v>
      </c>
      <c r="AI334" s="25" t="str">
        <f t="shared" si="30"/>
        <v>～</v>
      </c>
      <c r="AJ334" s="37">
        <f t="shared" si="31"/>
        <v>46295</v>
      </c>
      <c r="AK334" s="20" t="s">
        <v>2103</v>
      </c>
      <c r="AL334" s="20" t="s">
        <v>2908</v>
      </c>
      <c r="AM334" s="27">
        <v>44470</v>
      </c>
      <c r="AN334" s="20" t="s">
        <v>2673</v>
      </c>
      <c r="AO334" s="27">
        <v>44468</v>
      </c>
      <c r="AP334" s="22" t="s">
        <v>2909</v>
      </c>
      <c r="AQ334" s="39">
        <f t="shared" si="32"/>
        <v>45383</v>
      </c>
    </row>
    <row r="335" spans="2:43" ht="24.75" hidden="1" customHeight="1" x14ac:dyDescent="0.2">
      <c r="B335" s="20" t="s">
        <v>2903</v>
      </c>
      <c r="C335" s="21" t="s">
        <v>2807</v>
      </c>
      <c r="D335" s="20" t="s">
        <v>2808</v>
      </c>
      <c r="E335" s="20" t="s">
        <v>2426</v>
      </c>
      <c r="F335" s="21" t="s">
        <v>579</v>
      </c>
      <c r="G335" s="22" t="s">
        <v>2910</v>
      </c>
      <c r="H335" s="20" t="s">
        <v>2905</v>
      </c>
      <c r="I335" s="20" t="s">
        <v>1110</v>
      </c>
      <c r="J335" s="22" t="s">
        <v>2906</v>
      </c>
      <c r="K335" s="28"/>
      <c r="L335" s="28"/>
      <c r="M335" s="20" t="s">
        <v>2907</v>
      </c>
      <c r="N335" s="20"/>
      <c r="O335" s="22" t="s">
        <v>2814</v>
      </c>
      <c r="P335" s="20" t="s">
        <v>2815</v>
      </c>
      <c r="Q335" s="22" t="s">
        <v>2816</v>
      </c>
      <c r="R335" s="28" t="s">
        <v>2817</v>
      </c>
      <c r="S335" s="20" t="s">
        <v>2818</v>
      </c>
      <c r="T335" s="20"/>
      <c r="U335" s="22" t="s">
        <v>2819</v>
      </c>
      <c r="V335" s="20" t="s">
        <v>2820</v>
      </c>
      <c r="W335" s="22" t="s">
        <v>2821</v>
      </c>
      <c r="X335" s="28"/>
      <c r="Y335" s="20" t="s">
        <v>2822</v>
      </c>
      <c r="Z335" s="20"/>
      <c r="AA335" s="26">
        <v>5</v>
      </c>
      <c r="AB335" s="42" t="s">
        <v>2612</v>
      </c>
      <c r="AC335" s="40"/>
      <c r="AD335" s="20">
        <v>1</v>
      </c>
      <c r="AE335" s="23">
        <v>22080</v>
      </c>
      <c r="AF335" s="23">
        <f t="shared" si="29"/>
        <v>22080</v>
      </c>
      <c r="AG335" s="24">
        <v>44460</v>
      </c>
      <c r="AH335" s="36">
        <v>44470</v>
      </c>
      <c r="AI335" s="25" t="str">
        <f t="shared" si="30"/>
        <v>～</v>
      </c>
      <c r="AJ335" s="37">
        <f t="shared" si="31"/>
        <v>46295</v>
      </c>
      <c r="AK335" s="20" t="s">
        <v>2752</v>
      </c>
      <c r="AL335" s="20" t="s">
        <v>2911</v>
      </c>
      <c r="AM335" s="27">
        <v>44470</v>
      </c>
      <c r="AN335" s="20"/>
      <c r="AO335" s="27">
        <v>44468</v>
      </c>
      <c r="AP335" s="22" t="s">
        <v>2909</v>
      </c>
      <c r="AQ335" s="39" t="str">
        <f t="shared" si="32"/>
        <v/>
      </c>
    </row>
    <row r="336" spans="2:43" ht="24.75" hidden="1" customHeight="1" x14ac:dyDescent="0.2">
      <c r="B336" s="20" t="s">
        <v>2903</v>
      </c>
      <c r="C336" s="21" t="s">
        <v>2807</v>
      </c>
      <c r="D336" s="20" t="s">
        <v>2808</v>
      </c>
      <c r="E336" s="20" t="s">
        <v>2426</v>
      </c>
      <c r="F336" s="21" t="s">
        <v>579</v>
      </c>
      <c r="G336" s="22" t="s">
        <v>2910</v>
      </c>
      <c r="H336" s="20" t="s">
        <v>2905</v>
      </c>
      <c r="I336" s="20" t="s">
        <v>1110</v>
      </c>
      <c r="J336" s="22" t="s">
        <v>2906</v>
      </c>
      <c r="K336" s="28"/>
      <c r="L336" s="28"/>
      <c r="M336" s="20" t="s">
        <v>2907</v>
      </c>
      <c r="N336" s="20"/>
      <c r="O336" s="22" t="s">
        <v>2814</v>
      </c>
      <c r="P336" s="20" t="s">
        <v>2815</v>
      </c>
      <c r="Q336" s="22" t="s">
        <v>2816</v>
      </c>
      <c r="R336" s="28" t="s">
        <v>2817</v>
      </c>
      <c r="S336" s="20" t="s">
        <v>2818</v>
      </c>
      <c r="T336" s="20"/>
      <c r="U336" s="22" t="s">
        <v>2819</v>
      </c>
      <c r="V336" s="20" t="s">
        <v>2820</v>
      </c>
      <c r="W336" s="22" t="s">
        <v>2821</v>
      </c>
      <c r="X336" s="28"/>
      <c r="Y336" s="20" t="s">
        <v>2822</v>
      </c>
      <c r="Z336" s="20"/>
      <c r="AA336" s="26">
        <v>5</v>
      </c>
      <c r="AB336" s="42" t="s">
        <v>2612</v>
      </c>
      <c r="AC336" s="40"/>
      <c r="AD336" s="20">
        <v>1</v>
      </c>
      <c r="AE336" s="23">
        <v>22080</v>
      </c>
      <c r="AF336" s="23">
        <f t="shared" si="29"/>
        <v>22080</v>
      </c>
      <c r="AG336" s="24">
        <v>44460</v>
      </c>
      <c r="AH336" s="36">
        <v>44470</v>
      </c>
      <c r="AI336" s="25" t="str">
        <f t="shared" si="30"/>
        <v>～</v>
      </c>
      <c r="AJ336" s="37">
        <f t="shared" si="31"/>
        <v>46295</v>
      </c>
      <c r="AK336" s="20" t="s">
        <v>2752</v>
      </c>
      <c r="AL336" s="20" t="s">
        <v>2912</v>
      </c>
      <c r="AM336" s="27">
        <v>44470</v>
      </c>
      <c r="AN336" s="20"/>
      <c r="AO336" s="27">
        <v>44468</v>
      </c>
      <c r="AP336" s="22" t="s">
        <v>2909</v>
      </c>
      <c r="AQ336" s="39" t="str">
        <f t="shared" si="32"/>
        <v/>
      </c>
    </row>
    <row r="337" spans="2:43" ht="24.75" hidden="1" customHeight="1" x14ac:dyDescent="0.2">
      <c r="B337" s="20" t="s">
        <v>2903</v>
      </c>
      <c r="C337" s="21" t="s">
        <v>2807</v>
      </c>
      <c r="D337" s="20" t="s">
        <v>2808</v>
      </c>
      <c r="E337" s="20" t="s">
        <v>2426</v>
      </c>
      <c r="F337" s="21" t="s">
        <v>579</v>
      </c>
      <c r="G337" s="22" t="s">
        <v>2910</v>
      </c>
      <c r="H337" s="20" t="s">
        <v>2905</v>
      </c>
      <c r="I337" s="20" t="s">
        <v>1110</v>
      </c>
      <c r="J337" s="22" t="s">
        <v>2906</v>
      </c>
      <c r="K337" s="28"/>
      <c r="L337" s="28"/>
      <c r="M337" s="20" t="s">
        <v>2907</v>
      </c>
      <c r="N337" s="20"/>
      <c r="O337" s="22" t="s">
        <v>2814</v>
      </c>
      <c r="P337" s="20" t="s">
        <v>2815</v>
      </c>
      <c r="Q337" s="22" t="s">
        <v>2816</v>
      </c>
      <c r="R337" s="28" t="s">
        <v>2817</v>
      </c>
      <c r="S337" s="20" t="s">
        <v>2818</v>
      </c>
      <c r="T337" s="20"/>
      <c r="U337" s="22" t="s">
        <v>2819</v>
      </c>
      <c r="V337" s="20" t="s">
        <v>2820</v>
      </c>
      <c r="W337" s="22" t="s">
        <v>2821</v>
      </c>
      <c r="X337" s="28"/>
      <c r="Y337" s="20" t="s">
        <v>2822</v>
      </c>
      <c r="Z337" s="20"/>
      <c r="AA337" s="26">
        <v>5</v>
      </c>
      <c r="AB337" s="42" t="s">
        <v>2612</v>
      </c>
      <c r="AC337" s="40"/>
      <c r="AD337" s="20">
        <v>1</v>
      </c>
      <c r="AE337" s="23">
        <v>22080</v>
      </c>
      <c r="AF337" s="23">
        <f t="shared" si="29"/>
        <v>22080</v>
      </c>
      <c r="AG337" s="24">
        <v>44460</v>
      </c>
      <c r="AH337" s="36">
        <v>44470</v>
      </c>
      <c r="AI337" s="25" t="str">
        <f t="shared" si="30"/>
        <v>～</v>
      </c>
      <c r="AJ337" s="37">
        <f t="shared" si="31"/>
        <v>46295</v>
      </c>
      <c r="AK337" s="20" t="s">
        <v>2752</v>
      </c>
      <c r="AL337" s="20" t="s">
        <v>2913</v>
      </c>
      <c r="AM337" s="27">
        <v>44470</v>
      </c>
      <c r="AN337" s="20"/>
      <c r="AO337" s="27">
        <v>44468</v>
      </c>
      <c r="AP337" s="22" t="s">
        <v>2909</v>
      </c>
      <c r="AQ337" s="39" t="str">
        <f t="shared" si="32"/>
        <v/>
      </c>
    </row>
    <row r="338" spans="2:43" ht="24.75" hidden="1" customHeight="1" x14ac:dyDescent="0.2">
      <c r="B338" s="20" t="s">
        <v>2903</v>
      </c>
      <c r="C338" s="21" t="s">
        <v>2807</v>
      </c>
      <c r="D338" s="20" t="s">
        <v>2808</v>
      </c>
      <c r="E338" s="20" t="s">
        <v>2426</v>
      </c>
      <c r="F338" s="21" t="s">
        <v>579</v>
      </c>
      <c r="G338" s="22" t="s">
        <v>2910</v>
      </c>
      <c r="H338" s="20" t="s">
        <v>2905</v>
      </c>
      <c r="I338" s="20" t="s">
        <v>1110</v>
      </c>
      <c r="J338" s="22" t="s">
        <v>2906</v>
      </c>
      <c r="K338" s="28"/>
      <c r="L338" s="28"/>
      <c r="M338" s="20" t="s">
        <v>2907</v>
      </c>
      <c r="N338" s="20"/>
      <c r="O338" s="22" t="s">
        <v>2814</v>
      </c>
      <c r="P338" s="20" t="s">
        <v>2815</v>
      </c>
      <c r="Q338" s="22" t="s">
        <v>2816</v>
      </c>
      <c r="R338" s="28" t="s">
        <v>2817</v>
      </c>
      <c r="S338" s="20" t="s">
        <v>2818</v>
      </c>
      <c r="T338" s="20"/>
      <c r="U338" s="22" t="s">
        <v>2819</v>
      </c>
      <c r="V338" s="20" t="s">
        <v>2820</v>
      </c>
      <c r="W338" s="22" t="s">
        <v>2821</v>
      </c>
      <c r="X338" s="28"/>
      <c r="Y338" s="20" t="s">
        <v>2822</v>
      </c>
      <c r="Z338" s="20"/>
      <c r="AA338" s="26">
        <v>5</v>
      </c>
      <c r="AB338" s="42" t="s">
        <v>2612</v>
      </c>
      <c r="AC338" s="40"/>
      <c r="AD338" s="20">
        <v>1</v>
      </c>
      <c r="AE338" s="23">
        <v>22080</v>
      </c>
      <c r="AF338" s="23">
        <f t="shared" si="29"/>
        <v>22080</v>
      </c>
      <c r="AG338" s="24">
        <v>44460</v>
      </c>
      <c r="AH338" s="36">
        <v>44470</v>
      </c>
      <c r="AI338" s="25" t="str">
        <f t="shared" si="30"/>
        <v>～</v>
      </c>
      <c r="AJ338" s="37">
        <f t="shared" si="31"/>
        <v>46295</v>
      </c>
      <c r="AK338" s="20" t="s">
        <v>2752</v>
      </c>
      <c r="AL338" s="20" t="s">
        <v>2914</v>
      </c>
      <c r="AM338" s="27">
        <v>44470</v>
      </c>
      <c r="AN338" s="20"/>
      <c r="AO338" s="27">
        <v>44468</v>
      </c>
      <c r="AP338" s="22" t="s">
        <v>2909</v>
      </c>
      <c r="AQ338" s="39" t="str">
        <f t="shared" si="32"/>
        <v/>
      </c>
    </row>
    <row r="339" spans="2:43" ht="24.75" hidden="1" customHeight="1" x14ac:dyDescent="0.2">
      <c r="B339" s="20" t="s">
        <v>2903</v>
      </c>
      <c r="C339" s="21" t="s">
        <v>2807</v>
      </c>
      <c r="D339" s="20" t="s">
        <v>2808</v>
      </c>
      <c r="E339" s="20" t="s">
        <v>2426</v>
      </c>
      <c r="F339" s="21" t="s">
        <v>579</v>
      </c>
      <c r="G339" s="22" t="s">
        <v>2910</v>
      </c>
      <c r="H339" s="20" t="s">
        <v>2905</v>
      </c>
      <c r="I339" s="20" t="s">
        <v>1110</v>
      </c>
      <c r="J339" s="22" t="s">
        <v>2906</v>
      </c>
      <c r="K339" s="28"/>
      <c r="L339" s="28"/>
      <c r="M339" s="20" t="s">
        <v>2907</v>
      </c>
      <c r="N339" s="20"/>
      <c r="O339" s="22" t="s">
        <v>2814</v>
      </c>
      <c r="P339" s="20" t="s">
        <v>2815</v>
      </c>
      <c r="Q339" s="22" t="s">
        <v>2816</v>
      </c>
      <c r="R339" s="28" t="s">
        <v>2817</v>
      </c>
      <c r="S339" s="20" t="s">
        <v>2818</v>
      </c>
      <c r="T339" s="20"/>
      <c r="U339" s="22" t="s">
        <v>2819</v>
      </c>
      <c r="V339" s="20" t="s">
        <v>2820</v>
      </c>
      <c r="W339" s="22" t="s">
        <v>2821</v>
      </c>
      <c r="X339" s="28"/>
      <c r="Y339" s="20" t="s">
        <v>2822</v>
      </c>
      <c r="Z339" s="20"/>
      <c r="AA339" s="26">
        <v>5</v>
      </c>
      <c r="AB339" s="42" t="s">
        <v>2612</v>
      </c>
      <c r="AC339" s="40"/>
      <c r="AD339" s="20">
        <v>1</v>
      </c>
      <c r="AE339" s="23">
        <v>22080</v>
      </c>
      <c r="AF339" s="23">
        <f t="shared" si="29"/>
        <v>22080</v>
      </c>
      <c r="AG339" s="24">
        <v>44460</v>
      </c>
      <c r="AH339" s="36">
        <v>44470</v>
      </c>
      <c r="AI339" s="25" t="str">
        <f t="shared" si="30"/>
        <v>～</v>
      </c>
      <c r="AJ339" s="37">
        <f t="shared" si="31"/>
        <v>46295</v>
      </c>
      <c r="AK339" s="20" t="s">
        <v>2752</v>
      </c>
      <c r="AL339" s="20" t="s">
        <v>2915</v>
      </c>
      <c r="AM339" s="27">
        <v>44470</v>
      </c>
      <c r="AN339" s="20"/>
      <c r="AO339" s="27">
        <v>44468</v>
      </c>
      <c r="AP339" s="22" t="s">
        <v>2909</v>
      </c>
      <c r="AQ339" s="39" t="str">
        <f t="shared" si="32"/>
        <v/>
      </c>
    </row>
    <row r="340" spans="2:43" ht="24.75" hidden="1" customHeight="1" x14ac:dyDescent="0.2">
      <c r="B340" s="20" t="s">
        <v>2903</v>
      </c>
      <c r="C340" s="21" t="s">
        <v>2807</v>
      </c>
      <c r="D340" s="20" t="s">
        <v>2808</v>
      </c>
      <c r="E340" s="20" t="s">
        <v>2426</v>
      </c>
      <c r="F340" s="21" t="s">
        <v>579</v>
      </c>
      <c r="G340" s="22" t="s">
        <v>2910</v>
      </c>
      <c r="H340" s="20" t="s">
        <v>2905</v>
      </c>
      <c r="I340" s="20" t="s">
        <v>1110</v>
      </c>
      <c r="J340" s="22" t="s">
        <v>2906</v>
      </c>
      <c r="K340" s="28"/>
      <c r="L340" s="28"/>
      <c r="M340" s="20" t="s">
        <v>2907</v>
      </c>
      <c r="N340" s="20"/>
      <c r="O340" s="22" t="s">
        <v>2814</v>
      </c>
      <c r="P340" s="20" t="s">
        <v>2815</v>
      </c>
      <c r="Q340" s="22" t="s">
        <v>2816</v>
      </c>
      <c r="R340" s="28" t="s">
        <v>2817</v>
      </c>
      <c r="S340" s="20" t="s">
        <v>2818</v>
      </c>
      <c r="T340" s="20"/>
      <c r="U340" s="22" t="s">
        <v>2819</v>
      </c>
      <c r="V340" s="20" t="s">
        <v>2820</v>
      </c>
      <c r="W340" s="22" t="s">
        <v>2821</v>
      </c>
      <c r="X340" s="28"/>
      <c r="Y340" s="20" t="s">
        <v>2822</v>
      </c>
      <c r="Z340" s="20"/>
      <c r="AA340" s="26">
        <v>5</v>
      </c>
      <c r="AB340" s="42" t="s">
        <v>2612</v>
      </c>
      <c r="AC340" s="40"/>
      <c r="AD340" s="20">
        <v>1</v>
      </c>
      <c r="AE340" s="23">
        <v>22080</v>
      </c>
      <c r="AF340" s="23">
        <f t="shared" si="29"/>
        <v>22080</v>
      </c>
      <c r="AG340" s="24">
        <v>44460</v>
      </c>
      <c r="AH340" s="36">
        <v>44470</v>
      </c>
      <c r="AI340" s="25" t="str">
        <f t="shared" si="30"/>
        <v>～</v>
      </c>
      <c r="AJ340" s="37">
        <f t="shared" si="31"/>
        <v>46295</v>
      </c>
      <c r="AK340" s="20" t="s">
        <v>2752</v>
      </c>
      <c r="AL340" s="20" t="s">
        <v>2916</v>
      </c>
      <c r="AM340" s="27">
        <v>44470</v>
      </c>
      <c r="AN340" s="20"/>
      <c r="AO340" s="27">
        <v>44468</v>
      </c>
      <c r="AP340" s="22" t="s">
        <v>2909</v>
      </c>
      <c r="AQ340" s="39" t="str">
        <f t="shared" si="32"/>
        <v/>
      </c>
    </row>
    <row r="341" spans="2:43" ht="24.75" hidden="1" customHeight="1" x14ac:dyDescent="0.2">
      <c r="B341" s="20" t="s">
        <v>2903</v>
      </c>
      <c r="C341" s="21" t="s">
        <v>2807</v>
      </c>
      <c r="D341" s="20" t="s">
        <v>2808</v>
      </c>
      <c r="E341" s="20" t="s">
        <v>2426</v>
      </c>
      <c r="F341" s="21" t="s">
        <v>579</v>
      </c>
      <c r="G341" s="22" t="s">
        <v>2910</v>
      </c>
      <c r="H341" s="20" t="s">
        <v>2905</v>
      </c>
      <c r="I341" s="20" t="s">
        <v>1110</v>
      </c>
      <c r="J341" s="22" t="s">
        <v>2906</v>
      </c>
      <c r="K341" s="28"/>
      <c r="L341" s="28"/>
      <c r="M341" s="20" t="s">
        <v>2907</v>
      </c>
      <c r="N341" s="20"/>
      <c r="O341" s="22" t="s">
        <v>2814</v>
      </c>
      <c r="P341" s="20" t="s">
        <v>2815</v>
      </c>
      <c r="Q341" s="22" t="s">
        <v>2816</v>
      </c>
      <c r="R341" s="28" t="s">
        <v>2817</v>
      </c>
      <c r="S341" s="20" t="s">
        <v>2818</v>
      </c>
      <c r="T341" s="20"/>
      <c r="U341" s="22" t="s">
        <v>2819</v>
      </c>
      <c r="V341" s="20" t="s">
        <v>2820</v>
      </c>
      <c r="W341" s="22" t="s">
        <v>2821</v>
      </c>
      <c r="X341" s="28"/>
      <c r="Y341" s="20" t="s">
        <v>2822</v>
      </c>
      <c r="Z341" s="20"/>
      <c r="AA341" s="26">
        <v>5</v>
      </c>
      <c r="AB341" s="42" t="s">
        <v>2612</v>
      </c>
      <c r="AC341" s="40"/>
      <c r="AD341" s="20">
        <v>1</v>
      </c>
      <c r="AE341" s="23">
        <v>22080</v>
      </c>
      <c r="AF341" s="23">
        <f t="shared" si="29"/>
        <v>22080</v>
      </c>
      <c r="AG341" s="24">
        <v>44460</v>
      </c>
      <c r="AH341" s="36">
        <v>44470</v>
      </c>
      <c r="AI341" s="25" t="str">
        <f t="shared" si="30"/>
        <v>～</v>
      </c>
      <c r="AJ341" s="37">
        <f t="shared" si="31"/>
        <v>46295</v>
      </c>
      <c r="AK341" s="20" t="s">
        <v>2752</v>
      </c>
      <c r="AL341" s="20" t="s">
        <v>2917</v>
      </c>
      <c r="AM341" s="27">
        <v>44470</v>
      </c>
      <c r="AN341" s="20"/>
      <c r="AO341" s="27">
        <v>44468</v>
      </c>
      <c r="AP341" s="22" t="s">
        <v>2909</v>
      </c>
      <c r="AQ341" s="39" t="str">
        <f t="shared" si="32"/>
        <v/>
      </c>
    </row>
    <row r="342" spans="2:43" ht="24.75" hidden="1" customHeight="1" x14ac:dyDescent="0.2">
      <c r="B342" s="20" t="s">
        <v>2903</v>
      </c>
      <c r="C342" s="21" t="s">
        <v>2807</v>
      </c>
      <c r="D342" s="20" t="s">
        <v>2808</v>
      </c>
      <c r="E342" s="20" t="s">
        <v>2426</v>
      </c>
      <c r="F342" s="21" t="s">
        <v>579</v>
      </c>
      <c r="G342" s="22" t="s">
        <v>2910</v>
      </c>
      <c r="H342" s="20" t="s">
        <v>2905</v>
      </c>
      <c r="I342" s="20" t="s">
        <v>1110</v>
      </c>
      <c r="J342" s="22" t="s">
        <v>2906</v>
      </c>
      <c r="K342" s="28"/>
      <c r="L342" s="28"/>
      <c r="M342" s="20" t="s">
        <v>2907</v>
      </c>
      <c r="N342" s="20"/>
      <c r="O342" s="22" t="s">
        <v>2814</v>
      </c>
      <c r="P342" s="20" t="s">
        <v>2815</v>
      </c>
      <c r="Q342" s="22" t="s">
        <v>2816</v>
      </c>
      <c r="R342" s="28" t="s">
        <v>2817</v>
      </c>
      <c r="S342" s="20" t="s">
        <v>2818</v>
      </c>
      <c r="T342" s="20"/>
      <c r="U342" s="22" t="s">
        <v>2819</v>
      </c>
      <c r="V342" s="20" t="s">
        <v>2820</v>
      </c>
      <c r="W342" s="22" t="s">
        <v>2821</v>
      </c>
      <c r="X342" s="28"/>
      <c r="Y342" s="20" t="s">
        <v>2822</v>
      </c>
      <c r="Z342" s="20"/>
      <c r="AA342" s="26">
        <v>5</v>
      </c>
      <c r="AB342" s="42" t="s">
        <v>2612</v>
      </c>
      <c r="AC342" s="40"/>
      <c r="AD342" s="20">
        <v>1</v>
      </c>
      <c r="AE342" s="23">
        <v>22080</v>
      </c>
      <c r="AF342" s="23">
        <f t="shared" si="29"/>
        <v>22080</v>
      </c>
      <c r="AG342" s="24">
        <v>44460</v>
      </c>
      <c r="AH342" s="36">
        <v>44470</v>
      </c>
      <c r="AI342" s="25" t="str">
        <f t="shared" si="30"/>
        <v>～</v>
      </c>
      <c r="AJ342" s="37">
        <f t="shared" si="31"/>
        <v>46295</v>
      </c>
      <c r="AK342" s="20" t="s">
        <v>2752</v>
      </c>
      <c r="AL342" s="20" t="s">
        <v>2918</v>
      </c>
      <c r="AM342" s="27">
        <v>44470</v>
      </c>
      <c r="AN342" s="20"/>
      <c r="AO342" s="27">
        <v>44468</v>
      </c>
      <c r="AP342" s="22" t="s">
        <v>2909</v>
      </c>
      <c r="AQ342" s="39" t="str">
        <f t="shared" si="32"/>
        <v/>
      </c>
    </row>
    <row r="343" spans="2:43" ht="24.75" hidden="1" customHeight="1" x14ac:dyDescent="0.2">
      <c r="B343" s="20" t="s">
        <v>2903</v>
      </c>
      <c r="C343" s="21" t="s">
        <v>2807</v>
      </c>
      <c r="D343" s="20" t="s">
        <v>2808</v>
      </c>
      <c r="E343" s="20" t="s">
        <v>2426</v>
      </c>
      <c r="F343" s="21" t="s">
        <v>579</v>
      </c>
      <c r="G343" s="22" t="s">
        <v>2910</v>
      </c>
      <c r="H343" s="20" t="s">
        <v>2905</v>
      </c>
      <c r="I343" s="20" t="s">
        <v>1110</v>
      </c>
      <c r="J343" s="22" t="s">
        <v>2906</v>
      </c>
      <c r="K343" s="28"/>
      <c r="L343" s="28"/>
      <c r="M343" s="20" t="s">
        <v>2907</v>
      </c>
      <c r="N343" s="20"/>
      <c r="O343" s="22" t="s">
        <v>2814</v>
      </c>
      <c r="P343" s="20" t="s">
        <v>2815</v>
      </c>
      <c r="Q343" s="22" t="s">
        <v>2816</v>
      </c>
      <c r="R343" s="28" t="s">
        <v>2817</v>
      </c>
      <c r="S343" s="20" t="s">
        <v>2818</v>
      </c>
      <c r="T343" s="20"/>
      <c r="U343" s="22" t="s">
        <v>2819</v>
      </c>
      <c r="V343" s="20" t="s">
        <v>2820</v>
      </c>
      <c r="W343" s="22" t="s">
        <v>2821</v>
      </c>
      <c r="X343" s="28"/>
      <c r="Y343" s="20" t="s">
        <v>2822</v>
      </c>
      <c r="Z343" s="20"/>
      <c r="AA343" s="26">
        <v>5</v>
      </c>
      <c r="AB343" s="42" t="s">
        <v>2612</v>
      </c>
      <c r="AC343" s="40"/>
      <c r="AD343" s="20">
        <v>1</v>
      </c>
      <c r="AE343" s="23">
        <v>22080</v>
      </c>
      <c r="AF343" s="23">
        <f t="shared" si="29"/>
        <v>22080</v>
      </c>
      <c r="AG343" s="24">
        <v>44460</v>
      </c>
      <c r="AH343" s="36">
        <v>44470</v>
      </c>
      <c r="AI343" s="25" t="str">
        <f t="shared" si="30"/>
        <v>～</v>
      </c>
      <c r="AJ343" s="37">
        <f t="shared" si="31"/>
        <v>46295</v>
      </c>
      <c r="AK343" s="20" t="s">
        <v>2752</v>
      </c>
      <c r="AL343" s="20" t="s">
        <v>2919</v>
      </c>
      <c r="AM343" s="27">
        <v>44470</v>
      </c>
      <c r="AN343" s="20"/>
      <c r="AO343" s="27">
        <v>44468</v>
      </c>
      <c r="AP343" s="22" t="s">
        <v>2909</v>
      </c>
      <c r="AQ343" s="39" t="str">
        <f t="shared" si="32"/>
        <v/>
      </c>
    </row>
    <row r="344" spans="2:43" ht="24.75" hidden="1" customHeight="1" x14ac:dyDescent="0.2">
      <c r="B344" s="20" t="s">
        <v>2903</v>
      </c>
      <c r="C344" s="21" t="s">
        <v>2807</v>
      </c>
      <c r="D344" s="20" t="s">
        <v>2808</v>
      </c>
      <c r="E344" s="20" t="s">
        <v>2426</v>
      </c>
      <c r="F344" s="21" t="s">
        <v>579</v>
      </c>
      <c r="G344" s="22" t="s">
        <v>2910</v>
      </c>
      <c r="H344" s="20" t="s">
        <v>2905</v>
      </c>
      <c r="I344" s="20" t="s">
        <v>1110</v>
      </c>
      <c r="J344" s="22" t="s">
        <v>2906</v>
      </c>
      <c r="K344" s="28"/>
      <c r="L344" s="28"/>
      <c r="M344" s="20" t="s">
        <v>2907</v>
      </c>
      <c r="N344" s="20"/>
      <c r="O344" s="22" t="s">
        <v>2814</v>
      </c>
      <c r="P344" s="20" t="s">
        <v>2815</v>
      </c>
      <c r="Q344" s="22" t="s">
        <v>2816</v>
      </c>
      <c r="R344" s="28" t="s">
        <v>2817</v>
      </c>
      <c r="S344" s="20" t="s">
        <v>2818</v>
      </c>
      <c r="T344" s="20"/>
      <c r="U344" s="22" t="s">
        <v>2819</v>
      </c>
      <c r="V344" s="20" t="s">
        <v>2820</v>
      </c>
      <c r="W344" s="22" t="s">
        <v>2821</v>
      </c>
      <c r="X344" s="28"/>
      <c r="Y344" s="20" t="s">
        <v>2822</v>
      </c>
      <c r="Z344" s="20"/>
      <c r="AA344" s="26">
        <v>5</v>
      </c>
      <c r="AB344" s="42" t="s">
        <v>2612</v>
      </c>
      <c r="AC344" s="40"/>
      <c r="AD344" s="20">
        <v>1</v>
      </c>
      <c r="AE344" s="23">
        <v>22080</v>
      </c>
      <c r="AF344" s="23">
        <f t="shared" si="29"/>
        <v>22080</v>
      </c>
      <c r="AG344" s="24">
        <v>44460</v>
      </c>
      <c r="AH344" s="36">
        <v>44470</v>
      </c>
      <c r="AI344" s="25" t="str">
        <f t="shared" si="30"/>
        <v>～</v>
      </c>
      <c r="AJ344" s="37">
        <f t="shared" si="31"/>
        <v>46295</v>
      </c>
      <c r="AK344" s="20" t="s">
        <v>2752</v>
      </c>
      <c r="AL344" s="20" t="s">
        <v>2920</v>
      </c>
      <c r="AM344" s="27">
        <v>44470</v>
      </c>
      <c r="AN344" s="20"/>
      <c r="AO344" s="27">
        <v>44468</v>
      </c>
      <c r="AP344" s="22" t="s">
        <v>2909</v>
      </c>
      <c r="AQ344" s="39" t="str">
        <f t="shared" si="32"/>
        <v/>
      </c>
    </row>
    <row r="345" spans="2:43" ht="24.75" hidden="1" customHeight="1" x14ac:dyDescent="0.2">
      <c r="B345" s="20" t="s">
        <v>2903</v>
      </c>
      <c r="C345" s="21" t="s">
        <v>2807</v>
      </c>
      <c r="D345" s="20" t="s">
        <v>2808</v>
      </c>
      <c r="E345" s="20" t="s">
        <v>2426</v>
      </c>
      <c r="F345" s="21" t="s">
        <v>579</v>
      </c>
      <c r="G345" s="22" t="s">
        <v>2921</v>
      </c>
      <c r="H345" s="20" t="s">
        <v>2922</v>
      </c>
      <c r="I345" s="20" t="s">
        <v>1428</v>
      </c>
      <c r="J345" s="22" t="s">
        <v>2923</v>
      </c>
      <c r="K345" s="28"/>
      <c r="L345" s="28"/>
      <c r="M345" s="20" t="s">
        <v>2924</v>
      </c>
      <c r="N345" s="20"/>
      <c r="O345" s="22" t="s">
        <v>2814</v>
      </c>
      <c r="P345" s="20" t="s">
        <v>2815</v>
      </c>
      <c r="Q345" s="22" t="s">
        <v>2816</v>
      </c>
      <c r="R345" s="28" t="s">
        <v>2817</v>
      </c>
      <c r="S345" s="20" t="s">
        <v>2818</v>
      </c>
      <c r="T345" s="20"/>
      <c r="U345" s="22" t="s">
        <v>2819</v>
      </c>
      <c r="V345" s="20" t="s">
        <v>2820</v>
      </c>
      <c r="W345" s="22" t="s">
        <v>2821</v>
      </c>
      <c r="X345" s="28"/>
      <c r="Y345" s="20" t="s">
        <v>2822</v>
      </c>
      <c r="Z345" s="20"/>
      <c r="AA345" s="26">
        <v>5</v>
      </c>
      <c r="AB345" s="42" t="s">
        <v>2612</v>
      </c>
      <c r="AC345" s="40"/>
      <c r="AD345" s="20">
        <v>1</v>
      </c>
      <c r="AE345" s="23">
        <v>116400</v>
      </c>
      <c r="AF345" s="23">
        <f t="shared" si="29"/>
        <v>116400</v>
      </c>
      <c r="AG345" s="24">
        <v>44460</v>
      </c>
      <c r="AH345" s="36">
        <v>44470</v>
      </c>
      <c r="AI345" s="25" t="str">
        <f t="shared" si="30"/>
        <v>～</v>
      </c>
      <c r="AJ345" s="37">
        <f t="shared" si="31"/>
        <v>46295</v>
      </c>
      <c r="AK345" s="20" t="s">
        <v>1192</v>
      </c>
      <c r="AL345" s="20" t="s">
        <v>2925</v>
      </c>
      <c r="AM345" s="27">
        <v>44470</v>
      </c>
      <c r="AN345" s="20" t="s">
        <v>2673</v>
      </c>
      <c r="AO345" s="27">
        <v>44468</v>
      </c>
      <c r="AP345" s="22" t="s">
        <v>2909</v>
      </c>
      <c r="AQ345" s="39">
        <f t="shared" si="32"/>
        <v>45383</v>
      </c>
    </row>
    <row r="346" spans="2:43" ht="24.75" hidden="1" customHeight="1" x14ac:dyDescent="0.2">
      <c r="B346" s="20" t="s">
        <v>2903</v>
      </c>
      <c r="C346" s="21" t="s">
        <v>2807</v>
      </c>
      <c r="D346" s="20" t="s">
        <v>2808</v>
      </c>
      <c r="E346" s="20" t="s">
        <v>2426</v>
      </c>
      <c r="F346" s="21" t="s">
        <v>579</v>
      </c>
      <c r="G346" s="22" t="s">
        <v>2926</v>
      </c>
      <c r="H346" s="20" t="s">
        <v>2922</v>
      </c>
      <c r="I346" s="20" t="s">
        <v>1428</v>
      </c>
      <c r="J346" s="22" t="s">
        <v>2923</v>
      </c>
      <c r="K346" s="28"/>
      <c r="L346" s="28"/>
      <c r="M346" s="20" t="s">
        <v>2924</v>
      </c>
      <c r="N346" s="20"/>
      <c r="O346" s="22" t="s">
        <v>2814</v>
      </c>
      <c r="P346" s="20" t="s">
        <v>2815</v>
      </c>
      <c r="Q346" s="22" t="s">
        <v>2816</v>
      </c>
      <c r="R346" s="28" t="s">
        <v>2817</v>
      </c>
      <c r="S346" s="20" t="s">
        <v>2818</v>
      </c>
      <c r="T346" s="20"/>
      <c r="U346" s="22" t="s">
        <v>2819</v>
      </c>
      <c r="V346" s="20" t="s">
        <v>2820</v>
      </c>
      <c r="W346" s="22" t="s">
        <v>2821</v>
      </c>
      <c r="X346" s="28"/>
      <c r="Y346" s="20" t="s">
        <v>2822</v>
      </c>
      <c r="Z346" s="20"/>
      <c r="AA346" s="26">
        <v>5</v>
      </c>
      <c r="AB346" s="42" t="s">
        <v>2612</v>
      </c>
      <c r="AC346" s="40"/>
      <c r="AD346" s="20">
        <v>1</v>
      </c>
      <c r="AE346" s="23">
        <v>22080</v>
      </c>
      <c r="AF346" s="23">
        <f t="shared" si="29"/>
        <v>22080</v>
      </c>
      <c r="AG346" s="24">
        <v>44460</v>
      </c>
      <c r="AH346" s="36">
        <v>44470</v>
      </c>
      <c r="AI346" s="25" t="str">
        <f t="shared" si="30"/>
        <v>～</v>
      </c>
      <c r="AJ346" s="37">
        <f t="shared" si="31"/>
        <v>46295</v>
      </c>
      <c r="AK346" s="20" t="s">
        <v>2752</v>
      </c>
      <c r="AL346" s="20" t="s">
        <v>2927</v>
      </c>
      <c r="AM346" s="27">
        <v>44470</v>
      </c>
      <c r="AN346" s="20"/>
      <c r="AO346" s="27">
        <v>44468</v>
      </c>
      <c r="AP346" s="22" t="s">
        <v>2909</v>
      </c>
      <c r="AQ346" s="39" t="str">
        <f t="shared" si="32"/>
        <v/>
      </c>
    </row>
    <row r="347" spans="2:43" ht="24.75" hidden="1" customHeight="1" x14ac:dyDescent="0.2">
      <c r="B347" s="20" t="s">
        <v>2903</v>
      </c>
      <c r="C347" s="21" t="s">
        <v>2807</v>
      </c>
      <c r="D347" s="20" t="s">
        <v>2808</v>
      </c>
      <c r="E347" s="20" t="s">
        <v>2426</v>
      </c>
      <c r="F347" s="21" t="s">
        <v>579</v>
      </c>
      <c r="G347" s="22" t="s">
        <v>2926</v>
      </c>
      <c r="H347" s="20" t="s">
        <v>2922</v>
      </c>
      <c r="I347" s="20" t="s">
        <v>1428</v>
      </c>
      <c r="J347" s="22" t="s">
        <v>2923</v>
      </c>
      <c r="K347" s="28"/>
      <c r="L347" s="28"/>
      <c r="M347" s="20" t="s">
        <v>2924</v>
      </c>
      <c r="N347" s="20"/>
      <c r="O347" s="22" t="s">
        <v>2814</v>
      </c>
      <c r="P347" s="20" t="s">
        <v>2815</v>
      </c>
      <c r="Q347" s="22" t="s">
        <v>2816</v>
      </c>
      <c r="R347" s="28" t="s">
        <v>2817</v>
      </c>
      <c r="S347" s="20" t="s">
        <v>2818</v>
      </c>
      <c r="T347" s="20"/>
      <c r="U347" s="22" t="s">
        <v>2819</v>
      </c>
      <c r="V347" s="20" t="s">
        <v>2820</v>
      </c>
      <c r="W347" s="22" t="s">
        <v>2821</v>
      </c>
      <c r="X347" s="28"/>
      <c r="Y347" s="20" t="s">
        <v>2822</v>
      </c>
      <c r="Z347" s="20"/>
      <c r="AA347" s="26">
        <v>5</v>
      </c>
      <c r="AB347" s="42" t="s">
        <v>2612</v>
      </c>
      <c r="AC347" s="40"/>
      <c r="AD347" s="20">
        <v>1</v>
      </c>
      <c r="AE347" s="23">
        <v>22080</v>
      </c>
      <c r="AF347" s="23">
        <f t="shared" si="29"/>
        <v>22080</v>
      </c>
      <c r="AG347" s="24">
        <v>44460</v>
      </c>
      <c r="AH347" s="36">
        <v>44470</v>
      </c>
      <c r="AI347" s="25" t="str">
        <f t="shared" si="30"/>
        <v>～</v>
      </c>
      <c r="AJ347" s="37">
        <f t="shared" si="31"/>
        <v>46295</v>
      </c>
      <c r="AK347" s="20" t="s">
        <v>2752</v>
      </c>
      <c r="AL347" s="20" t="s">
        <v>2928</v>
      </c>
      <c r="AM347" s="27">
        <v>44470</v>
      </c>
      <c r="AN347" s="20"/>
      <c r="AO347" s="27">
        <v>44468</v>
      </c>
      <c r="AP347" s="22" t="s">
        <v>2909</v>
      </c>
      <c r="AQ347" s="39" t="str">
        <f t="shared" si="32"/>
        <v/>
      </c>
    </row>
    <row r="348" spans="2:43" ht="24.75" hidden="1" customHeight="1" x14ac:dyDescent="0.2">
      <c r="B348" s="20" t="s">
        <v>2903</v>
      </c>
      <c r="C348" s="21" t="s">
        <v>2807</v>
      </c>
      <c r="D348" s="20" t="s">
        <v>2808</v>
      </c>
      <c r="E348" s="20" t="s">
        <v>2426</v>
      </c>
      <c r="F348" s="21" t="s">
        <v>579</v>
      </c>
      <c r="G348" s="22" t="s">
        <v>2926</v>
      </c>
      <c r="H348" s="20" t="s">
        <v>2922</v>
      </c>
      <c r="I348" s="20" t="s">
        <v>1428</v>
      </c>
      <c r="J348" s="22" t="s">
        <v>2923</v>
      </c>
      <c r="K348" s="28"/>
      <c r="L348" s="28"/>
      <c r="M348" s="20" t="s">
        <v>2924</v>
      </c>
      <c r="N348" s="20"/>
      <c r="O348" s="22" t="s">
        <v>2814</v>
      </c>
      <c r="P348" s="20" t="s">
        <v>2815</v>
      </c>
      <c r="Q348" s="22" t="s">
        <v>2816</v>
      </c>
      <c r="R348" s="28" t="s">
        <v>2817</v>
      </c>
      <c r="S348" s="20" t="s">
        <v>2818</v>
      </c>
      <c r="T348" s="20"/>
      <c r="U348" s="22" t="s">
        <v>2819</v>
      </c>
      <c r="V348" s="20" t="s">
        <v>2820</v>
      </c>
      <c r="W348" s="22" t="s">
        <v>2821</v>
      </c>
      <c r="X348" s="28"/>
      <c r="Y348" s="20" t="s">
        <v>2822</v>
      </c>
      <c r="Z348" s="20"/>
      <c r="AA348" s="26">
        <v>5</v>
      </c>
      <c r="AB348" s="42" t="s">
        <v>2612</v>
      </c>
      <c r="AC348" s="40"/>
      <c r="AD348" s="20">
        <v>1</v>
      </c>
      <c r="AE348" s="23">
        <v>22080</v>
      </c>
      <c r="AF348" s="23">
        <f t="shared" si="29"/>
        <v>22080</v>
      </c>
      <c r="AG348" s="24">
        <v>44460</v>
      </c>
      <c r="AH348" s="36">
        <v>44470</v>
      </c>
      <c r="AI348" s="25" t="str">
        <f t="shared" si="30"/>
        <v>～</v>
      </c>
      <c r="AJ348" s="37">
        <f t="shared" si="31"/>
        <v>46295</v>
      </c>
      <c r="AK348" s="20" t="s">
        <v>2752</v>
      </c>
      <c r="AL348" s="20" t="s">
        <v>2929</v>
      </c>
      <c r="AM348" s="27">
        <v>44470</v>
      </c>
      <c r="AN348" s="20"/>
      <c r="AO348" s="27">
        <v>44468</v>
      </c>
      <c r="AP348" s="22" t="s">
        <v>2909</v>
      </c>
      <c r="AQ348" s="39" t="str">
        <f t="shared" si="32"/>
        <v/>
      </c>
    </row>
    <row r="349" spans="2:43" ht="24.75" hidden="1" customHeight="1" x14ac:dyDescent="0.2">
      <c r="B349" s="20" t="s">
        <v>2903</v>
      </c>
      <c r="C349" s="21" t="s">
        <v>2807</v>
      </c>
      <c r="D349" s="20" t="s">
        <v>2808</v>
      </c>
      <c r="E349" s="20" t="s">
        <v>2426</v>
      </c>
      <c r="F349" s="21" t="s">
        <v>579</v>
      </c>
      <c r="G349" s="22" t="s">
        <v>2926</v>
      </c>
      <c r="H349" s="20" t="s">
        <v>2922</v>
      </c>
      <c r="I349" s="20" t="s">
        <v>1428</v>
      </c>
      <c r="J349" s="22" t="s">
        <v>2923</v>
      </c>
      <c r="K349" s="28"/>
      <c r="L349" s="28"/>
      <c r="M349" s="20" t="s">
        <v>2924</v>
      </c>
      <c r="N349" s="20"/>
      <c r="O349" s="22" t="s">
        <v>2814</v>
      </c>
      <c r="P349" s="20" t="s">
        <v>2815</v>
      </c>
      <c r="Q349" s="22" t="s">
        <v>2816</v>
      </c>
      <c r="R349" s="28" t="s">
        <v>2817</v>
      </c>
      <c r="S349" s="20" t="s">
        <v>2818</v>
      </c>
      <c r="T349" s="20"/>
      <c r="U349" s="22" t="s">
        <v>2819</v>
      </c>
      <c r="V349" s="20" t="s">
        <v>2820</v>
      </c>
      <c r="W349" s="22" t="s">
        <v>2821</v>
      </c>
      <c r="X349" s="28"/>
      <c r="Y349" s="20" t="s">
        <v>2822</v>
      </c>
      <c r="Z349" s="20"/>
      <c r="AA349" s="26">
        <v>5</v>
      </c>
      <c r="AB349" s="42" t="s">
        <v>2612</v>
      </c>
      <c r="AC349" s="40"/>
      <c r="AD349" s="20">
        <v>1</v>
      </c>
      <c r="AE349" s="23">
        <v>22080</v>
      </c>
      <c r="AF349" s="23">
        <f t="shared" si="29"/>
        <v>22080</v>
      </c>
      <c r="AG349" s="24">
        <v>44460</v>
      </c>
      <c r="AH349" s="36">
        <v>44470</v>
      </c>
      <c r="AI349" s="25" t="str">
        <f t="shared" si="30"/>
        <v>～</v>
      </c>
      <c r="AJ349" s="37">
        <f t="shared" si="31"/>
        <v>46295</v>
      </c>
      <c r="AK349" s="20" t="s">
        <v>2752</v>
      </c>
      <c r="AL349" s="20" t="s">
        <v>2930</v>
      </c>
      <c r="AM349" s="27">
        <v>44470</v>
      </c>
      <c r="AN349" s="20"/>
      <c r="AO349" s="27">
        <v>44468</v>
      </c>
      <c r="AP349" s="22" t="s">
        <v>2909</v>
      </c>
      <c r="AQ349" s="39" t="str">
        <f t="shared" si="32"/>
        <v/>
      </c>
    </row>
    <row r="350" spans="2:43" ht="24.75" hidden="1" customHeight="1" x14ac:dyDescent="0.2">
      <c r="B350" s="20" t="s">
        <v>2903</v>
      </c>
      <c r="C350" s="21" t="s">
        <v>2807</v>
      </c>
      <c r="D350" s="20" t="s">
        <v>2808</v>
      </c>
      <c r="E350" s="20" t="s">
        <v>2426</v>
      </c>
      <c r="F350" s="21" t="s">
        <v>579</v>
      </c>
      <c r="G350" s="22" t="s">
        <v>2926</v>
      </c>
      <c r="H350" s="20" t="s">
        <v>2922</v>
      </c>
      <c r="I350" s="20" t="s">
        <v>1428</v>
      </c>
      <c r="J350" s="22" t="s">
        <v>2923</v>
      </c>
      <c r="K350" s="28"/>
      <c r="L350" s="28"/>
      <c r="M350" s="20" t="s">
        <v>2924</v>
      </c>
      <c r="N350" s="20"/>
      <c r="O350" s="22" t="s">
        <v>2814</v>
      </c>
      <c r="P350" s="20" t="s">
        <v>2815</v>
      </c>
      <c r="Q350" s="22" t="s">
        <v>2816</v>
      </c>
      <c r="R350" s="28" t="s">
        <v>2817</v>
      </c>
      <c r="S350" s="20" t="s">
        <v>2818</v>
      </c>
      <c r="T350" s="20"/>
      <c r="U350" s="22" t="s">
        <v>2819</v>
      </c>
      <c r="V350" s="20" t="s">
        <v>2820</v>
      </c>
      <c r="W350" s="22" t="s">
        <v>2821</v>
      </c>
      <c r="X350" s="28"/>
      <c r="Y350" s="20" t="s">
        <v>2822</v>
      </c>
      <c r="Z350" s="20"/>
      <c r="AA350" s="26">
        <v>5</v>
      </c>
      <c r="AB350" s="42" t="s">
        <v>2612</v>
      </c>
      <c r="AC350" s="40"/>
      <c r="AD350" s="20">
        <v>1</v>
      </c>
      <c r="AE350" s="23">
        <v>22080</v>
      </c>
      <c r="AF350" s="23">
        <f t="shared" si="29"/>
        <v>22080</v>
      </c>
      <c r="AG350" s="24">
        <v>44460</v>
      </c>
      <c r="AH350" s="36">
        <v>44470</v>
      </c>
      <c r="AI350" s="25" t="str">
        <f t="shared" si="30"/>
        <v>～</v>
      </c>
      <c r="AJ350" s="37">
        <f t="shared" si="31"/>
        <v>46295</v>
      </c>
      <c r="AK350" s="20" t="s">
        <v>2752</v>
      </c>
      <c r="AL350" s="20" t="s">
        <v>2931</v>
      </c>
      <c r="AM350" s="27">
        <v>44470</v>
      </c>
      <c r="AN350" s="20"/>
      <c r="AO350" s="27">
        <v>44468</v>
      </c>
      <c r="AP350" s="22" t="s">
        <v>2909</v>
      </c>
      <c r="AQ350" s="39" t="str">
        <f t="shared" si="32"/>
        <v/>
      </c>
    </row>
    <row r="351" spans="2:43" ht="24.75" hidden="1" customHeight="1" x14ac:dyDescent="0.2">
      <c r="B351" s="20" t="s">
        <v>2903</v>
      </c>
      <c r="C351" s="21" t="s">
        <v>2807</v>
      </c>
      <c r="D351" s="20" t="s">
        <v>2808</v>
      </c>
      <c r="E351" s="20" t="s">
        <v>2426</v>
      </c>
      <c r="F351" s="21" t="s">
        <v>579</v>
      </c>
      <c r="G351" s="22" t="s">
        <v>2926</v>
      </c>
      <c r="H351" s="20" t="s">
        <v>2922</v>
      </c>
      <c r="I351" s="20" t="s">
        <v>1428</v>
      </c>
      <c r="J351" s="22" t="s">
        <v>2923</v>
      </c>
      <c r="K351" s="28"/>
      <c r="L351" s="28"/>
      <c r="M351" s="20" t="s">
        <v>2924</v>
      </c>
      <c r="N351" s="20"/>
      <c r="O351" s="22" t="s">
        <v>2814</v>
      </c>
      <c r="P351" s="20" t="s">
        <v>2815</v>
      </c>
      <c r="Q351" s="22" t="s">
        <v>2816</v>
      </c>
      <c r="R351" s="28" t="s">
        <v>2817</v>
      </c>
      <c r="S351" s="20" t="s">
        <v>2818</v>
      </c>
      <c r="T351" s="20"/>
      <c r="U351" s="22" t="s">
        <v>2819</v>
      </c>
      <c r="V351" s="20" t="s">
        <v>2820</v>
      </c>
      <c r="W351" s="22" t="s">
        <v>2821</v>
      </c>
      <c r="X351" s="28"/>
      <c r="Y351" s="20" t="s">
        <v>2822</v>
      </c>
      <c r="Z351" s="20"/>
      <c r="AA351" s="26">
        <v>5</v>
      </c>
      <c r="AB351" s="42" t="s">
        <v>2612</v>
      </c>
      <c r="AC351" s="40"/>
      <c r="AD351" s="20">
        <v>1</v>
      </c>
      <c r="AE351" s="23">
        <v>22080</v>
      </c>
      <c r="AF351" s="23">
        <f t="shared" si="29"/>
        <v>22080</v>
      </c>
      <c r="AG351" s="24">
        <v>44460</v>
      </c>
      <c r="AH351" s="36">
        <v>44470</v>
      </c>
      <c r="AI351" s="25" t="str">
        <f t="shared" si="30"/>
        <v>～</v>
      </c>
      <c r="AJ351" s="37">
        <f t="shared" si="31"/>
        <v>46295</v>
      </c>
      <c r="AK351" s="20" t="s">
        <v>2752</v>
      </c>
      <c r="AL351" s="20" t="s">
        <v>2932</v>
      </c>
      <c r="AM351" s="27">
        <v>44470</v>
      </c>
      <c r="AN351" s="20"/>
      <c r="AO351" s="27">
        <v>44468</v>
      </c>
      <c r="AP351" s="22" t="s">
        <v>2909</v>
      </c>
      <c r="AQ351" s="39" t="str">
        <f t="shared" si="32"/>
        <v/>
      </c>
    </row>
    <row r="352" spans="2:43" ht="24.75" hidden="1" customHeight="1" x14ac:dyDescent="0.2">
      <c r="B352" s="20" t="s">
        <v>2903</v>
      </c>
      <c r="C352" s="21" t="s">
        <v>2807</v>
      </c>
      <c r="D352" s="20" t="s">
        <v>2808</v>
      </c>
      <c r="E352" s="20" t="s">
        <v>2426</v>
      </c>
      <c r="F352" s="21" t="s">
        <v>579</v>
      </c>
      <c r="G352" s="22" t="s">
        <v>2933</v>
      </c>
      <c r="H352" s="20" t="s">
        <v>2934</v>
      </c>
      <c r="I352" s="20" t="s">
        <v>236</v>
      </c>
      <c r="J352" s="22" t="s">
        <v>2935</v>
      </c>
      <c r="K352" s="28"/>
      <c r="L352" s="28"/>
      <c r="M352" s="20" t="s">
        <v>2936</v>
      </c>
      <c r="N352" s="20"/>
      <c r="O352" s="22" t="s">
        <v>2814</v>
      </c>
      <c r="P352" s="20" t="s">
        <v>2815</v>
      </c>
      <c r="Q352" s="22" t="s">
        <v>2816</v>
      </c>
      <c r="R352" s="28" t="s">
        <v>2817</v>
      </c>
      <c r="S352" s="20" t="s">
        <v>2818</v>
      </c>
      <c r="T352" s="20"/>
      <c r="U352" s="22" t="s">
        <v>2819</v>
      </c>
      <c r="V352" s="20" t="s">
        <v>2820</v>
      </c>
      <c r="W352" s="22" t="s">
        <v>2821</v>
      </c>
      <c r="X352" s="28"/>
      <c r="Y352" s="20" t="s">
        <v>2822</v>
      </c>
      <c r="Z352" s="20"/>
      <c r="AA352" s="26">
        <v>5</v>
      </c>
      <c r="AB352" s="42" t="s">
        <v>2612</v>
      </c>
      <c r="AC352" s="40"/>
      <c r="AD352" s="20">
        <v>1</v>
      </c>
      <c r="AE352" s="23">
        <v>116400</v>
      </c>
      <c r="AF352" s="23">
        <f t="shared" si="29"/>
        <v>116400</v>
      </c>
      <c r="AG352" s="24">
        <v>44460</v>
      </c>
      <c r="AH352" s="36">
        <v>44470</v>
      </c>
      <c r="AI352" s="25" t="str">
        <f t="shared" si="30"/>
        <v>～</v>
      </c>
      <c r="AJ352" s="37">
        <f t="shared" si="31"/>
        <v>46295</v>
      </c>
      <c r="AK352" s="20" t="s">
        <v>1192</v>
      </c>
      <c r="AL352" s="20" t="s">
        <v>2937</v>
      </c>
      <c r="AM352" s="27">
        <v>44470</v>
      </c>
      <c r="AN352" s="20" t="s">
        <v>2673</v>
      </c>
      <c r="AO352" s="27">
        <v>44468</v>
      </c>
      <c r="AP352" s="22" t="s">
        <v>2909</v>
      </c>
      <c r="AQ352" s="39">
        <f t="shared" si="32"/>
        <v>45383</v>
      </c>
    </row>
    <row r="353" spans="2:43" ht="24.75" hidden="1" customHeight="1" x14ac:dyDescent="0.2">
      <c r="B353" s="20" t="s">
        <v>2903</v>
      </c>
      <c r="C353" s="21" t="s">
        <v>2807</v>
      </c>
      <c r="D353" s="20" t="s">
        <v>2808</v>
      </c>
      <c r="E353" s="20" t="s">
        <v>2426</v>
      </c>
      <c r="F353" s="21" t="s">
        <v>579</v>
      </c>
      <c r="G353" s="22" t="s">
        <v>2933</v>
      </c>
      <c r="H353" s="20" t="s">
        <v>2934</v>
      </c>
      <c r="I353" s="20" t="s">
        <v>236</v>
      </c>
      <c r="J353" s="22" t="s">
        <v>2935</v>
      </c>
      <c r="K353" s="28"/>
      <c r="L353" s="28"/>
      <c r="M353" s="20" t="s">
        <v>2936</v>
      </c>
      <c r="N353" s="20"/>
      <c r="O353" s="22" t="s">
        <v>2814</v>
      </c>
      <c r="P353" s="20" t="s">
        <v>2815</v>
      </c>
      <c r="Q353" s="22" t="s">
        <v>2816</v>
      </c>
      <c r="R353" s="28" t="s">
        <v>2817</v>
      </c>
      <c r="S353" s="20" t="s">
        <v>2818</v>
      </c>
      <c r="T353" s="20"/>
      <c r="U353" s="22" t="s">
        <v>2819</v>
      </c>
      <c r="V353" s="20" t="s">
        <v>2820</v>
      </c>
      <c r="W353" s="22" t="s">
        <v>2821</v>
      </c>
      <c r="X353" s="28"/>
      <c r="Y353" s="20" t="s">
        <v>2822</v>
      </c>
      <c r="Z353" s="20"/>
      <c r="AA353" s="26">
        <v>5</v>
      </c>
      <c r="AB353" s="42" t="s">
        <v>2612</v>
      </c>
      <c r="AC353" s="40"/>
      <c r="AD353" s="20">
        <v>1</v>
      </c>
      <c r="AE353" s="23">
        <v>22080</v>
      </c>
      <c r="AF353" s="23">
        <f t="shared" si="29"/>
        <v>22080</v>
      </c>
      <c r="AG353" s="24">
        <v>44460</v>
      </c>
      <c r="AH353" s="36">
        <v>44470</v>
      </c>
      <c r="AI353" s="25" t="str">
        <f t="shared" si="30"/>
        <v>～</v>
      </c>
      <c r="AJ353" s="37">
        <f t="shared" si="31"/>
        <v>46295</v>
      </c>
      <c r="AK353" s="20" t="s">
        <v>2752</v>
      </c>
      <c r="AL353" s="20" t="s">
        <v>2938</v>
      </c>
      <c r="AM353" s="27">
        <v>44470</v>
      </c>
      <c r="AN353" s="20"/>
      <c r="AO353" s="27">
        <v>44468</v>
      </c>
      <c r="AP353" s="22" t="s">
        <v>2909</v>
      </c>
      <c r="AQ353" s="39" t="str">
        <f t="shared" si="32"/>
        <v/>
      </c>
    </row>
    <row r="354" spans="2:43" ht="24.75" hidden="1" customHeight="1" x14ac:dyDescent="0.2">
      <c r="B354" s="20" t="s">
        <v>2903</v>
      </c>
      <c r="C354" s="21" t="s">
        <v>2807</v>
      </c>
      <c r="D354" s="20" t="s">
        <v>2808</v>
      </c>
      <c r="E354" s="20" t="s">
        <v>2426</v>
      </c>
      <c r="F354" s="21" t="s">
        <v>579</v>
      </c>
      <c r="G354" s="22" t="s">
        <v>2939</v>
      </c>
      <c r="H354" s="20" t="s">
        <v>2934</v>
      </c>
      <c r="I354" s="20" t="s">
        <v>236</v>
      </c>
      <c r="J354" s="22" t="s">
        <v>2935</v>
      </c>
      <c r="K354" s="28"/>
      <c r="L354" s="28"/>
      <c r="M354" s="20" t="s">
        <v>2936</v>
      </c>
      <c r="N354" s="20"/>
      <c r="O354" s="22" t="s">
        <v>2814</v>
      </c>
      <c r="P354" s="20" t="s">
        <v>2815</v>
      </c>
      <c r="Q354" s="22" t="s">
        <v>2816</v>
      </c>
      <c r="R354" s="28" t="s">
        <v>2817</v>
      </c>
      <c r="S354" s="20" t="s">
        <v>2818</v>
      </c>
      <c r="T354" s="20"/>
      <c r="U354" s="22" t="s">
        <v>2819</v>
      </c>
      <c r="V354" s="20" t="s">
        <v>2820</v>
      </c>
      <c r="W354" s="22" t="s">
        <v>2821</v>
      </c>
      <c r="X354" s="28"/>
      <c r="Y354" s="20" t="s">
        <v>2822</v>
      </c>
      <c r="Z354" s="20"/>
      <c r="AA354" s="26">
        <v>5</v>
      </c>
      <c r="AB354" s="42" t="s">
        <v>2612</v>
      </c>
      <c r="AC354" s="40"/>
      <c r="AD354" s="20">
        <v>1</v>
      </c>
      <c r="AE354" s="23">
        <v>22080</v>
      </c>
      <c r="AF354" s="23">
        <f t="shared" si="29"/>
        <v>22080</v>
      </c>
      <c r="AG354" s="24">
        <v>44460</v>
      </c>
      <c r="AH354" s="36">
        <v>44470</v>
      </c>
      <c r="AI354" s="25" t="str">
        <f t="shared" si="30"/>
        <v>～</v>
      </c>
      <c r="AJ354" s="37">
        <f t="shared" si="31"/>
        <v>46295</v>
      </c>
      <c r="AK354" s="20" t="s">
        <v>2752</v>
      </c>
      <c r="AL354" s="20" t="s">
        <v>2940</v>
      </c>
      <c r="AM354" s="27">
        <v>44470</v>
      </c>
      <c r="AN354" s="20"/>
      <c r="AO354" s="27">
        <v>44468</v>
      </c>
      <c r="AP354" s="22" t="s">
        <v>2909</v>
      </c>
      <c r="AQ354" s="39" t="str">
        <f t="shared" si="32"/>
        <v/>
      </c>
    </row>
    <row r="355" spans="2:43" ht="24.75" hidden="1" customHeight="1" x14ac:dyDescent="0.2">
      <c r="B355" s="20" t="s">
        <v>2903</v>
      </c>
      <c r="C355" s="21" t="s">
        <v>2807</v>
      </c>
      <c r="D355" s="20" t="s">
        <v>2808</v>
      </c>
      <c r="E355" s="20" t="s">
        <v>2426</v>
      </c>
      <c r="F355" s="21" t="s">
        <v>579</v>
      </c>
      <c r="G355" s="22" t="s">
        <v>2939</v>
      </c>
      <c r="H355" s="20" t="s">
        <v>2934</v>
      </c>
      <c r="I355" s="20" t="s">
        <v>236</v>
      </c>
      <c r="J355" s="22" t="s">
        <v>2935</v>
      </c>
      <c r="K355" s="28"/>
      <c r="L355" s="28"/>
      <c r="M355" s="20" t="s">
        <v>2936</v>
      </c>
      <c r="N355" s="20"/>
      <c r="O355" s="22" t="s">
        <v>2814</v>
      </c>
      <c r="P355" s="20" t="s">
        <v>2815</v>
      </c>
      <c r="Q355" s="22" t="s">
        <v>2816</v>
      </c>
      <c r="R355" s="28" t="s">
        <v>2817</v>
      </c>
      <c r="S355" s="20" t="s">
        <v>2818</v>
      </c>
      <c r="T355" s="20"/>
      <c r="U355" s="22" t="s">
        <v>2819</v>
      </c>
      <c r="V355" s="20" t="s">
        <v>2820</v>
      </c>
      <c r="W355" s="22" t="s">
        <v>2821</v>
      </c>
      <c r="X355" s="28"/>
      <c r="Y355" s="20" t="s">
        <v>2822</v>
      </c>
      <c r="Z355" s="20"/>
      <c r="AA355" s="26">
        <v>5</v>
      </c>
      <c r="AB355" s="42" t="s">
        <v>2612</v>
      </c>
      <c r="AC355" s="40"/>
      <c r="AD355" s="20">
        <v>1</v>
      </c>
      <c r="AE355" s="23">
        <v>22080</v>
      </c>
      <c r="AF355" s="23">
        <f t="shared" si="29"/>
        <v>22080</v>
      </c>
      <c r="AG355" s="24">
        <v>44460</v>
      </c>
      <c r="AH355" s="36">
        <v>44470</v>
      </c>
      <c r="AI355" s="25" t="str">
        <f t="shared" si="30"/>
        <v>～</v>
      </c>
      <c r="AJ355" s="37">
        <f t="shared" si="31"/>
        <v>46295</v>
      </c>
      <c r="AK355" s="20" t="s">
        <v>2752</v>
      </c>
      <c r="AL355" s="20" t="s">
        <v>2941</v>
      </c>
      <c r="AM355" s="27">
        <v>44470</v>
      </c>
      <c r="AN355" s="20"/>
      <c r="AO355" s="27">
        <v>44468</v>
      </c>
      <c r="AP355" s="22" t="s">
        <v>2909</v>
      </c>
      <c r="AQ355" s="39" t="str">
        <f t="shared" si="32"/>
        <v/>
      </c>
    </row>
    <row r="356" spans="2:43" ht="24.75" hidden="1" customHeight="1" x14ac:dyDescent="0.2">
      <c r="B356" s="20" t="s">
        <v>2903</v>
      </c>
      <c r="C356" s="21" t="s">
        <v>2807</v>
      </c>
      <c r="D356" s="20" t="s">
        <v>2808</v>
      </c>
      <c r="E356" s="20" t="s">
        <v>2426</v>
      </c>
      <c r="F356" s="21" t="s">
        <v>579</v>
      </c>
      <c r="G356" s="22" t="s">
        <v>2942</v>
      </c>
      <c r="H356" s="20" t="s">
        <v>2943</v>
      </c>
      <c r="I356" s="20" t="s">
        <v>2944</v>
      </c>
      <c r="J356" s="22" t="s">
        <v>2945</v>
      </c>
      <c r="K356" s="28"/>
      <c r="L356" s="28"/>
      <c r="M356" s="20" t="s">
        <v>2946</v>
      </c>
      <c r="N356" s="20"/>
      <c r="O356" s="22" t="s">
        <v>2814</v>
      </c>
      <c r="P356" s="20" t="s">
        <v>2815</v>
      </c>
      <c r="Q356" s="22" t="s">
        <v>2816</v>
      </c>
      <c r="R356" s="28" t="s">
        <v>2817</v>
      </c>
      <c r="S356" s="20" t="s">
        <v>2818</v>
      </c>
      <c r="T356" s="20"/>
      <c r="U356" s="22" t="s">
        <v>2819</v>
      </c>
      <c r="V356" s="20" t="s">
        <v>2820</v>
      </c>
      <c r="W356" s="22" t="s">
        <v>2821</v>
      </c>
      <c r="X356" s="28"/>
      <c r="Y356" s="20" t="s">
        <v>2822</v>
      </c>
      <c r="Z356" s="20"/>
      <c r="AA356" s="26">
        <v>5</v>
      </c>
      <c r="AB356" s="42" t="s">
        <v>2612</v>
      </c>
      <c r="AC356" s="40"/>
      <c r="AD356" s="20">
        <v>1</v>
      </c>
      <c r="AE356" s="23">
        <v>116400</v>
      </c>
      <c r="AF356" s="23">
        <f t="shared" si="29"/>
        <v>116400</v>
      </c>
      <c r="AG356" s="24">
        <v>44460</v>
      </c>
      <c r="AH356" s="36">
        <v>44470</v>
      </c>
      <c r="AI356" s="25" t="str">
        <f t="shared" si="30"/>
        <v>～</v>
      </c>
      <c r="AJ356" s="37">
        <f t="shared" si="31"/>
        <v>46295</v>
      </c>
      <c r="AK356" s="20" t="s">
        <v>1192</v>
      </c>
      <c r="AL356" s="20" t="s">
        <v>2947</v>
      </c>
      <c r="AM356" s="27">
        <v>44470</v>
      </c>
      <c r="AN356" s="20" t="s">
        <v>2673</v>
      </c>
      <c r="AO356" s="27">
        <v>44468</v>
      </c>
      <c r="AP356" s="22" t="s">
        <v>2909</v>
      </c>
      <c r="AQ356" s="39">
        <f t="shared" si="32"/>
        <v>45383</v>
      </c>
    </row>
    <row r="357" spans="2:43" ht="24.75" hidden="1" customHeight="1" x14ac:dyDescent="0.2">
      <c r="B357" s="20" t="s">
        <v>2903</v>
      </c>
      <c r="C357" s="21" t="s">
        <v>2807</v>
      </c>
      <c r="D357" s="20" t="s">
        <v>2808</v>
      </c>
      <c r="E357" s="20" t="s">
        <v>2426</v>
      </c>
      <c r="F357" s="21" t="s">
        <v>579</v>
      </c>
      <c r="G357" s="22" t="s">
        <v>2948</v>
      </c>
      <c r="H357" s="20" t="s">
        <v>2943</v>
      </c>
      <c r="I357" s="20" t="s">
        <v>2944</v>
      </c>
      <c r="J357" s="22" t="s">
        <v>2945</v>
      </c>
      <c r="K357" s="28"/>
      <c r="L357" s="28"/>
      <c r="M357" s="20" t="s">
        <v>2946</v>
      </c>
      <c r="N357" s="20"/>
      <c r="O357" s="22" t="s">
        <v>2814</v>
      </c>
      <c r="P357" s="20" t="s">
        <v>2815</v>
      </c>
      <c r="Q357" s="22" t="s">
        <v>2816</v>
      </c>
      <c r="R357" s="28" t="s">
        <v>2817</v>
      </c>
      <c r="S357" s="20" t="s">
        <v>2818</v>
      </c>
      <c r="T357" s="20"/>
      <c r="U357" s="22" t="s">
        <v>2819</v>
      </c>
      <c r="V357" s="20" t="s">
        <v>2820</v>
      </c>
      <c r="W357" s="22" t="s">
        <v>2821</v>
      </c>
      <c r="X357" s="28"/>
      <c r="Y357" s="20" t="s">
        <v>2822</v>
      </c>
      <c r="Z357" s="20"/>
      <c r="AA357" s="26">
        <v>5</v>
      </c>
      <c r="AB357" s="42" t="s">
        <v>2612</v>
      </c>
      <c r="AC357" s="40"/>
      <c r="AD357" s="20">
        <v>1</v>
      </c>
      <c r="AE357" s="23">
        <v>22080</v>
      </c>
      <c r="AF357" s="23">
        <f t="shared" si="29"/>
        <v>22080</v>
      </c>
      <c r="AG357" s="24">
        <v>44460</v>
      </c>
      <c r="AH357" s="36">
        <v>44470</v>
      </c>
      <c r="AI357" s="25" t="str">
        <f t="shared" si="30"/>
        <v>～</v>
      </c>
      <c r="AJ357" s="37">
        <f t="shared" si="31"/>
        <v>46295</v>
      </c>
      <c r="AK357" s="20" t="s">
        <v>2752</v>
      </c>
      <c r="AL357" s="20" t="s">
        <v>2949</v>
      </c>
      <c r="AM357" s="27">
        <v>44470</v>
      </c>
      <c r="AN357" s="20"/>
      <c r="AO357" s="27">
        <v>44468</v>
      </c>
      <c r="AP357" s="22" t="s">
        <v>2909</v>
      </c>
      <c r="AQ357" s="39" t="str">
        <f t="shared" si="32"/>
        <v/>
      </c>
    </row>
    <row r="358" spans="2:43" ht="24.75" hidden="1" customHeight="1" x14ac:dyDescent="0.2">
      <c r="B358" s="20" t="s">
        <v>2903</v>
      </c>
      <c r="C358" s="21" t="s">
        <v>2807</v>
      </c>
      <c r="D358" s="20" t="s">
        <v>2808</v>
      </c>
      <c r="E358" s="20" t="s">
        <v>2426</v>
      </c>
      <c r="F358" s="21" t="s">
        <v>579</v>
      </c>
      <c r="G358" s="22" t="s">
        <v>2948</v>
      </c>
      <c r="H358" s="20" t="s">
        <v>2943</v>
      </c>
      <c r="I358" s="20" t="s">
        <v>2944</v>
      </c>
      <c r="J358" s="22" t="s">
        <v>2945</v>
      </c>
      <c r="K358" s="28"/>
      <c r="L358" s="28"/>
      <c r="M358" s="20" t="s">
        <v>2946</v>
      </c>
      <c r="N358" s="20"/>
      <c r="O358" s="22" t="s">
        <v>2814</v>
      </c>
      <c r="P358" s="20" t="s">
        <v>2815</v>
      </c>
      <c r="Q358" s="22" t="s">
        <v>2816</v>
      </c>
      <c r="R358" s="28" t="s">
        <v>2817</v>
      </c>
      <c r="S358" s="20" t="s">
        <v>2818</v>
      </c>
      <c r="T358" s="20"/>
      <c r="U358" s="22" t="s">
        <v>2819</v>
      </c>
      <c r="V358" s="20" t="s">
        <v>2820</v>
      </c>
      <c r="W358" s="22" t="s">
        <v>2821</v>
      </c>
      <c r="X358" s="28"/>
      <c r="Y358" s="20" t="s">
        <v>2822</v>
      </c>
      <c r="Z358" s="20"/>
      <c r="AA358" s="26">
        <v>5</v>
      </c>
      <c r="AB358" s="42" t="s">
        <v>2612</v>
      </c>
      <c r="AC358" s="40"/>
      <c r="AD358" s="20">
        <v>1</v>
      </c>
      <c r="AE358" s="23">
        <v>22080</v>
      </c>
      <c r="AF358" s="23">
        <f t="shared" si="29"/>
        <v>22080</v>
      </c>
      <c r="AG358" s="24">
        <v>44460</v>
      </c>
      <c r="AH358" s="36">
        <v>44470</v>
      </c>
      <c r="AI358" s="25" t="str">
        <f t="shared" si="30"/>
        <v>～</v>
      </c>
      <c r="AJ358" s="37">
        <f t="shared" si="31"/>
        <v>46295</v>
      </c>
      <c r="AK358" s="20" t="s">
        <v>2752</v>
      </c>
      <c r="AL358" s="20" t="s">
        <v>2950</v>
      </c>
      <c r="AM358" s="27">
        <v>44470</v>
      </c>
      <c r="AN358" s="20"/>
      <c r="AO358" s="27">
        <v>44468</v>
      </c>
      <c r="AP358" s="22" t="s">
        <v>2909</v>
      </c>
      <c r="AQ358" s="39" t="str">
        <f t="shared" si="32"/>
        <v/>
      </c>
    </row>
    <row r="359" spans="2:43" ht="24.75" hidden="1" customHeight="1" x14ac:dyDescent="0.2">
      <c r="B359" s="20" t="s">
        <v>2903</v>
      </c>
      <c r="C359" s="21" t="s">
        <v>2807</v>
      </c>
      <c r="D359" s="20" t="s">
        <v>2808</v>
      </c>
      <c r="E359" s="20" t="s">
        <v>2426</v>
      </c>
      <c r="F359" s="21" t="s">
        <v>579</v>
      </c>
      <c r="G359" s="22" t="s">
        <v>2948</v>
      </c>
      <c r="H359" s="20" t="s">
        <v>2943</v>
      </c>
      <c r="I359" s="20" t="s">
        <v>2944</v>
      </c>
      <c r="J359" s="22" t="s">
        <v>2945</v>
      </c>
      <c r="K359" s="28"/>
      <c r="L359" s="28"/>
      <c r="M359" s="20" t="s">
        <v>2946</v>
      </c>
      <c r="N359" s="20"/>
      <c r="O359" s="22" t="s">
        <v>2814</v>
      </c>
      <c r="P359" s="20" t="s">
        <v>2815</v>
      </c>
      <c r="Q359" s="22" t="s">
        <v>2816</v>
      </c>
      <c r="R359" s="28" t="s">
        <v>2817</v>
      </c>
      <c r="S359" s="20" t="s">
        <v>2818</v>
      </c>
      <c r="T359" s="20"/>
      <c r="U359" s="22" t="s">
        <v>2819</v>
      </c>
      <c r="V359" s="20" t="s">
        <v>2820</v>
      </c>
      <c r="W359" s="22" t="s">
        <v>2821</v>
      </c>
      <c r="X359" s="28"/>
      <c r="Y359" s="20" t="s">
        <v>2822</v>
      </c>
      <c r="Z359" s="20"/>
      <c r="AA359" s="26">
        <v>5</v>
      </c>
      <c r="AB359" s="42" t="s">
        <v>2612</v>
      </c>
      <c r="AC359" s="40"/>
      <c r="AD359" s="20">
        <v>1</v>
      </c>
      <c r="AE359" s="23">
        <v>22080</v>
      </c>
      <c r="AF359" s="23">
        <f t="shared" si="29"/>
        <v>22080</v>
      </c>
      <c r="AG359" s="24">
        <v>44460</v>
      </c>
      <c r="AH359" s="36">
        <v>44470</v>
      </c>
      <c r="AI359" s="25" t="str">
        <f t="shared" si="30"/>
        <v>～</v>
      </c>
      <c r="AJ359" s="37">
        <f t="shared" si="31"/>
        <v>46295</v>
      </c>
      <c r="AK359" s="20" t="s">
        <v>2752</v>
      </c>
      <c r="AL359" s="20" t="s">
        <v>2951</v>
      </c>
      <c r="AM359" s="27">
        <v>44470</v>
      </c>
      <c r="AN359" s="20"/>
      <c r="AO359" s="27">
        <v>44468</v>
      </c>
      <c r="AP359" s="22" t="s">
        <v>2909</v>
      </c>
      <c r="AQ359" s="39" t="str">
        <f t="shared" si="32"/>
        <v/>
      </c>
    </row>
    <row r="360" spans="2:43" ht="24.75" hidden="1" customHeight="1" x14ac:dyDescent="0.2">
      <c r="B360" s="20" t="s">
        <v>2952</v>
      </c>
      <c r="C360" s="21" t="s">
        <v>2807</v>
      </c>
      <c r="D360" s="20" t="s">
        <v>2808</v>
      </c>
      <c r="E360" s="20" t="s">
        <v>2426</v>
      </c>
      <c r="F360" s="21" t="s">
        <v>1015</v>
      </c>
      <c r="G360" s="22" t="s">
        <v>2953</v>
      </c>
      <c r="H360" s="20" t="s">
        <v>2954</v>
      </c>
      <c r="I360" s="20" t="s">
        <v>1356</v>
      </c>
      <c r="J360" s="22" t="s">
        <v>2955</v>
      </c>
      <c r="K360" s="28"/>
      <c r="L360" s="28"/>
      <c r="M360" s="20" t="s">
        <v>2956</v>
      </c>
      <c r="N360" s="20"/>
      <c r="O360" s="22" t="s">
        <v>2814</v>
      </c>
      <c r="P360" s="20" t="s">
        <v>2815</v>
      </c>
      <c r="Q360" s="22" t="s">
        <v>2816</v>
      </c>
      <c r="R360" s="28" t="s">
        <v>2817</v>
      </c>
      <c r="S360" s="20" t="s">
        <v>2818</v>
      </c>
      <c r="T360" s="20"/>
      <c r="U360" s="22" t="s">
        <v>2819</v>
      </c>
      <c r="V360" s="20" t="s">
        <v>2820</v>
      </c>
      <c r="W360" s="22" t="s">
        <v>2821</v>
      </c>
      <c r="X360" s="28"/>
      <c r="Y360" s="20" t="s">
        <v>2822</v>
      </c>
      <c r="Z360" s="20"/>
      <c r="AA360" s="26">
        <v>5</v>
      </c>
      <c r="AB360" s="42" t="s">
        <v>2612</v>
      </c>
      <c r="AC360" s="40"/>
      <c r="AD360" s="20">
        <v>1</v>
      </c>
      <c r="AE360" s="23">
        <v>301200</v>
      </c>
      <c r="AF360" s="23">
        <f t="shared" si="29"/>
        <v>301200</v>
      </c>
      <c r="AG360" s="24">
        <v>44460</v>
      </c>
      <c r="AH360" s="36">
        <v>44470</v>
      </c>
      <c r="AI360" s="25" t="str">
        <f t="shared" si="30"/>
        <v>～</v>
      </c>
      <c r="AJ360" s="37">
        <f t="shared" si="31"/>
        <v>46295</v>
      </c>
      <c r="AK360" s="20" t="s">
        <v>2957</v>
      </c>
      <c r="AL360" s="20" t="s">
        <v>2958</v>
      </c>
      <c r="AM360" s="27">
        <v>44470</v>
      </c>
      <c r="AN360" s="20" t="s">
        <v>2673</v>
      </c>
      <c r="AO360" s="27">
        <v>44468</v>
      </c>
      <c r="AP360" s="22" t="s">
        <v>2959</v>
      </c>
      <c r="AQ360" s="39">
        <f t="shared" si="32"/>
        <v>45383</v>
      </c>
    </row>
    <row r="361" spans="2:43" ht="24.75" hidden="1" customHeight="1" x14ac:dyDescent="0.2">
      <c r="B361" s="20" t="s">
        <v>2952</v>
      </c>
      <c r="C361" s="21" t="s">
        <v>2807</v>
      </c>
      <c r="D361" s="20" t="s">
        <v>2808</v>
      </c>
      <c r="E361" s="20" t="s">
        <v>2426</v>
      </c>
      <c r="F361" s="21" t="s">
        <v>1015</v>
      </c>
      <c r="G361" s="22" t="s">
        <v>2960</v>
      </c>
      <c r="H361" s="20" t="s">
        <v>2954</v>
      </c>
      <c r="I361" s="20" t="s">
        <v>1356</v>
      </c>
      <c r="J361" s="22" t="s">
        <v>2955</v>
      </c>
      <c r="K361" s="28"/>
      <c r="L361" s="28"/>
      <c r="M361" s="20" t="s">
        <v>2956</v>
      </c>
      <c r="N361" s="20"/>
      <c r="O361" s="22" t="s">
        <v>2814</v>
      </c>
      <c r="P361" s="20" t="s">
        <v>2815</v>
      </c>
      <c r="Q361" s="22" t="s">
        <v>2816</v>
      </c>
      <c r="R361" s="28" t="s">
        <v>2817</v>
      </c>
      <c r="S361" s="20" t="s">
        <v>2818</v>
      </c>
      <c r="T361" s="20"/>
      <c r="U361" s="22" t="s">
        <v>2819</v>
      </c>
      <c r="V361" s="20" t="s">
        <v>2820</v>
      </c>
      <c r="W361" s="22" t="s">
        <v>2821</v>
      </c>
      <c r="X361" s="28"/>
      <c r="Y361" s="20" t="s">
        <v>2822</v>
      </c>
      <c r="Z361" s="20"/>
      <c r="AA361" s="26">
        <v>5</v>
      </c>
      <c r="AB361" s="42" t="s">
        <v>2612</v>
      </c>
      <c r="AC361" s="40"/>
      <c r="AD361" s="20">
        <v>1</v>
      </c>
      <c r="AE361" s="23">
        <v>22080</v>
      </c>
      <c r="AF361" s="23">
        <f t="shared" si="29"/>
        <v>22080</v>
      </c>
      <c r="AG361" s="24">
        <v>44460</v>
      </c>
      <c r="AH361" s="36">
        <v>44470</v>
      </c>
      <c r="AI361" s="25" t="str">
        <f t="shared" si="30"/>
        <v>～</v>
      </c>
      <c r="AJ361" s="37">
        <f t="shared" si="31"/>
        <v>46295</v>
      </c>
      <c r="AK361" s="20" t="s">
        <v>2752</v>
      </c>
      <c r="AL361" s="20" t="s">
        <v>2961</v>
      </c>
      <c r="AM361" s="27">
        <v>44470</v>
      </c>
      <c r="AN361" s="20"/>
      <c r="AO361" s="27">
        <v>44468</v>
      </c>
      <c r="AP361" s="22" t="s">
        <v>2959</v>
      </c>
      <c r="AQ361" s="39" t="str">
        <f t="shared" si="32"/>
        <v/>
      </c>
    </row>
    <row r="362" spans="2:43" ht="24.75" hidden="1" customHeight="1" x14ac:dyDescent="0.2">
      <c r="B362" s="20" t="s">
        <v>2952</v>
      </c>
      <c r="C362" s="21" t="s">
        <v>2807</v>
      </c>
      <c r="D362" s="20" t="s">
        <v>2808</v>
      </c>
      <c r="E362" s="20" t="s">
        <v>2426</v>
      </c>
      <c r="F362" s="21" t="s">
        <v>1015</v>
      </c>
      <c r="G362" s="22" t="s">
        <v>2960</v>
      </c>
      <c r="H362" s="20" t="s">
        <v>2954</v>
      </c>
      <c r="I362" s="20" t="s">
        <v>1356</v>
      </c>
      <c r="J362" s="22" t="s">
        <v>2955</v>
      </c>
      <c r="K362" s="28"/>
      <c r="L362" s="28"/>
      <c r="M362" s="20" t="s">
        <v>2956</v>
      </c>
      <c r="N362" s="20"/>
      <c r="O362" s="22" t="s">
        <v>2814</v>
      </c>
      <c r="P362" s="20" t="s">
        <v>2815</v>
      </c>
      <c r="Q362" s="22" t="s">
        <v>2816</v>
      </c>
      <c r="R362" s="28" t="s">
        <v>2817</v>
      </c>
      <c r="S362" s="20" t="s">
        <v>2818</v>
      </c>
      <c r="T362" s="20"/>
      <c r="U362" s="22" t="s">
        <v>2819</v>
      </c>
      <c r="V362" s="20" t="s">
        <v>2820</v>
      </c>
      <c r="W362" s="22" t="s">
        <v>2821</v>
      </c>
      <c r="X362" s="28"/>
      <c r="Y362" s="20" t="s">
        <v>2822</v>
      </c>
      <c r="Z362" s="20"/>
      <c r="AA362" s="26">
        <v>5</v>
      </c>
      <c r="AB362" s="42" t="s">
        <v>2612</v>
      </c>
      <c r="AC362" s="40"/>
      <c r="AD362" s="20">
        <v>1</v>
      </c>
      <c r="AE362" s="23">
        <v>22080</v>
      </c>
      <c r="AF362" s="23">
        <f t="shared" si="29"/>
        <v>22080</v>
      </c>
      <c r="AG362" s="24">
        <v>44460</v>
      </c>
      <c r="AH362" s="36">
        <v>44470</v>
      </c>
      <c r="AI362" s="25" t="str">
        <f t="shared" si="30"/>
        <v>～</v>
      </c>
      <c r="AJ362" s="37">
        <f t="shared" si="31"/>
        <v>46295</v>
      </c>
      <c r="AK362" s="20" t="s">
        <v>2752</v>
      </c>
      <c r="AL362" s="20" t="s">
        <v>2962</v>
      </c>
      <c r="AM362" s="27">
        <v>44470</v>
      </c>
      <c r="AN362" s="20"/>
      <c r="AO362" s="27">
        <v>44468</v>
      </c>
      <c r="AP362" s="22" t="s">
        <v>2959</v>
      </c>
      <c r="AQ362" s="39" t="str">
        <f t="shared" si="32"/>
        <v/>
      </c>
    </row>
    <row r="363" spans="2:43" ht="24.75" hidden="1" customHeight="1" x14ac:dyDescent="0.2">
      <c r="B363" s="20" t="s">
        <v>2952</v>
      </c>
      <c r="C363" s="21" t="s">
        <v>2807</v>
      </c>
      <c r="D363" s="20" t="s">
        <v>2808</v>
      </c>
      <c r="E363" s="20" t="s">
        <v>2426</v>
      </c>
      <c r="F363" s="21" t="s">
        <v>1015</v>
      </c>
      <c r="G363" s="22" t="s">
        <v>2960</v>
      </c>
      <c r="H363" s="20" t="s">
        <v>2954</v>
      </c>
      <c r="I363" s="20" t="s">
        <v>1356</v>
      </c>
      <c r="J363" s="22" t="s">
        <v>2955</v>
      </c>
      <c r="K363" s="28"/>
      <c r="L363" s="28"/>
      <c r="M363" s="20" t="s">
        <v>2956</v>
      </c>
      <c r="N363" s="20"/>
      <c r="O363" s="22" t="s">
        <v>2814</v>
      </c>
      <c r="P363" s="20" t="s">
        <v>2815</v>
      </c>
      <c r="Q363" s="22" t="s">
        <v>2816</v>
      </c>
      <c r="R363" s="28" t="s">
        <v>2817</v>
      </c>
      <c r="S363" s="20" t="s">
        <v>2818</v>
      </c>
      <c r="T363" s="20"/>
      <c r="U363" s="22" t="s">
        <v>2819</v>
      </c>
      <c r="V363" s="20" t="s">
        <v>2820</v>
      </c>
      <c r="W363" s="22" t="s">
        <v>2821</v>
      </c>
      <c r="X363" s="28"/>
      <c r="Y363" s="20" t="s">
        <v>2822</v>
      </c>
      <c r="Z363" s="20"/>
      <c r="AA363" s="26">
        <v>5</v>
      </c>
      <c r="AB363" s="42" t="s">
        <v>2612</v>
      </c>
      <c r="AC363" s="40"/>
      <c r="AD363" s="20">
        <v>1</v>
      </c>
      <c r="AE363" s="23">
        <v>22080</v>
      </c>
      <c r="AF363" s="23">
        <f t="shared" si="29"/>
        <v>22080</v>
      </c>
      <c r="AG363" s="24">
        <v>44460</v>
      </c>
      <c r="AH363" s="36">
        <v>44470</v>
      </c>
      <c r="AI363" s="25" t="str">
        <f t="shared" si="30"/>
        <v>～</v>
      </c>
      <c r="AJ363" s="37">
        <f t="shared" si="31"/>
        <v>46295</v>
      </c>
      <c r="AK363" s="20" t="s">
        <v>2752</v>
      </c>
      <c r="AL363" s="20" t="s">
        <v>2963</v>
      </c>
      <c r="AM363" s="27">
        <v>44470</v>
      </c>
      <c r="AN363" s="20"/>
      <c r="AO363" s="27">
        <v>44468</v>
      </c>
      <c r="AP363" s="22" t="s">
        <v>2959</v>
      </c>
      <c r="AQ363" s="39" t="str">
        <f t="shared" si="32"/>
        <v/>
      </c>
    </row>
    <row r="364" spans="2:43" ht="24.75" hidden="1" customHeight="1" x14ac:dyDescent="0.2">
      <c r="B364" s="20" t="s">
        <v>2952</v>
      </c>
      <c r="C364" s="21" t="s">
        <v>2807</v>
      </c>
      <c r="D364" s="20" t="s">
        <v>2808</v>
      </c>
      <c r="E364" s="20" t="s">
        <v>2426</v>
      </c>
      <c r="F364" s="21" t="s">
        <v>1015</v>
      </c>
      <c r="G364" s="22" t="s">
        <v>2960</v>
      </c>
      <c r="H364" s="20" t="s">
        <v>2954</v>
      </c>
      <c r="I364" s="20" t="s">
        <v>1356</v>
      </c>
      <c r="J364" s="22" t="s">
        <v>2955</v>
      </c>
      <c r="K364" s="28"/>
      <c r="L364" s="28"/>
      <c r="M364" s="20" t="s">
        <v>2956</v>
      </c>
      <c r="N364" s="20"/>
      <c r="O364" s="22" t="s">
        <v>2814</v>
      </c>
      <c r="P364" s="20" t="s">
        <v>2815</v>
      </c>
      <c r="Q364" s="22" t="s">
        <v>2816</v>
      </c>
      <c r="R364" s="28" t="s">
        <v>2817</v>
      </c>
      <c r="S364" s="20" t="s">
        <v>2818</v>
      </c>
      <c r="T364" s="20"/>
      <c r="U364" s="22" t="s">
        <v>2819</v>
      </c>
      <c r="V364" s="20" t="s">
        <v>2820</v>
      </c>
      <c r="W364" s="22" t="s">
        <v>2821</v>
      </c>
      <c r="X364" s="28"/>
      <c r="Y364" s="20" t="s">
        <v>2822</v>
      </c>
      <c r="Z364" s="20"/>
      <c r="AA364" s="26">
        <v>5</v>
      </c>
      <c r="AB364" s="42" t="s">
        <v>2612</v>
      </c>
      <c r="AC364" s="40"/>
      <c r="AD364" s="20">
        <v>1</v>
      </c>
      <c r="AE364" s="23">
        <v>22080</v>
      </c>
      <c r="AF364" s="23">
        <f t="shared" si="29"/>
        <v>22080</v>
      </c>
      <c r="AG364" s="24">
        <v>44460</v>
      </c>
      <c r="AH364" s="36">
        <v>44470</v>
      </c>
      <c r="AI364" s="25" t="str">
        <f t="shared" si="30"/>
        <v>～</v>
      </c>
      <c r="AJ364" s="37">
        <f t="shared" si="31"/>
        <v>46295</v>
      </c>
      <c r="AK364" s="20" t="s">
        <v>2752</v>
      </c>
      <c r="AL364" s="20" t="s">
        <v>2964</v>
      </c>
      <c r="AM364" s="27">
        <v>44470</v>
      </c>
      <c r="AN364" s="20"/>
      <c r="AO364" s="27">
        <v>44468</v>
      </c>
      <c r="AP364" s="22" t="s">
        <v>2959</v>
      </c>
      <c r="AQ364" s="39" t="str">
        <f t="shared" si="32"/>
        <v/>
      </c>
    </row>
    <row r="365" spans="2:43" ht="24.75" hidden="1" customHeight="1" x14ac:dyDescent="0.2">
      <c r="B365" s="20" t="s">
        <v>2952</v>
      </c>
      <c r="C365" s="21" t="s">
        <v>2807</v>
      </c>
      <c r="D365" s="20" t="s">
        <v>2808</v>
      </c>
      <c r="E365" s="20" t="s">
        <v>2426</v>
      </c>
      <c r="F365" s="21" t="s">
        <v>1015</v>
      </c>
      <c r="G365" s="22" t="s">
        <v>2960</v>
      </c>
      <c r="H365" s="20" t="s">
        <v>2954</v>
      </c>
      <c r="I365" s="20" t="s">
        <v>1356</v>
      </c>
      <c r="J365" s="22" t="s">
        <v>2955</v>
      </c>
      <c r="K365" s="28"/>
      <c r="L365" s="28"/>
      <c r="M365" s="20" t="s">
        <v>2956</v>
      </c>
      <c r="N365" s="20"/>
      <c r="O365" s="22" t="s">
        <v>2814</v>
      </c>
      <c r="P365" s="20" t="s">
        <v>2815</v>
      </c>
      <c r="Q365" s="22" t="s">
        <v>2816</v>
      </c>
      <c r="R365" s="28" t="s">
        <v>2817</v>
      </c>
      <c r="S365" s="20" t="s">
        <v>2818</v>
      </c>
      <c r="T365" s="20"/>
      <c r="U365" s="22" t="s">
        <v>2819</v>
      </c>
      <c r="V365" s="20" t="s">
        <v>2820</v>
      </c>
      <c r="W365" s="22" t="s">
        <v>2821</v>
      </c>
      <c r="X365" s="28"/>
      <c r="Y365" s="20" t="s">
        <v>2822</v>
      </c>
      <c r="Z365" s="20"/>
      <c r="AA365" s="26">
        <v>5</v>
      </c>
      <c r="AB365" s="42" t="s">
        <v>2612</v>
      </c>
      <c r="AC365" s="40"/>
      <c r="AD365" s="20">
        <v>1</v>
      </c>
      <c r="AE365" s="23">
        <v>22080</v>
      </c>
      <c r="AF365" s="23">
        <f t="shared" si="29"/>
        <v>22080</v>
      </c>
      <c r="AG365" s="24">
        <v>44460</v>
      </c>
      <c r="AH365" s="36">
        <v>44470</v>
      </c>
      <c r="AI365" s="25" t="str">
        <f t="shared" si="30"/>
        <v>～</v>
      </c>
      <c r="AJ365" s="37">
        <f t="shared" si="31"/>
        <v>46295</v>
      </c>
      <c r="AK365" s="20" t="s">
        <v>2752</v>
      </c>
      <c r="AL365" s="20" t="s">
        <v>2965</v>
      </c>
      <c r="AM365" s="27">
        <v>44470</v>
      </c>
      <c r="AN365" s="20"/>
      <c r="AO365" s="27">
        <v>44468</v>
      </c>
      <c r="AP365" s="22" t="s">
        <v>2959</v>
      </c>
      <c r="AQ365" s="39" t="str">
        <f t="shared" si="32"/>
        <v/>
      </c>
    </row>
    <row r="366" spans="2:43" ht="24.75" hidden="1" customHeight="1" x14ac:dyDescent="0.2">
      <c r="B366" s="20" t="s">
        <v>2952</v>
      </c>
      <c r="C366" s="21" t="s">
        <v>2807</v>
      </c>
      <c r="D366" s="20" t="s">
        <v>2808</v>
      </c>
      <c r="E366" s="20" t="s">
        <v>2426</v>
      </c>
      <c r="F366" s="21" t="s">
        <v>1015</v>
      </c>
      <c r="G366" s="22" t="s">
        <v>2960</v>
      </c>
      <c r="H366" s="20" t="s">
        <v>2954</v>
      </c>
      <c r="I366" s="20" t="s">
        <v>1356</v>
      </c>
      <c r="J366" s="22" t="s">
        <v>2955</v>
      </c>
      <c r="K366" s="28"/>
      <c r="L366" s="28"/>
      <c r="M366" s="20" t="s">
        <v>2956</v>
      </c>
      <c r="N366" s="20"/>
      <c r="O366" s="22" t="s">
        <v>2814</v>
      </c>
      <c r="P366" s="20" t="s">
        <v>2815</v>
      </c>
      <c r="Q366" s="22" t="s">
        <v>2816</v>
      </c>
      <c r="R366" s="28" t="s">
        <v>2817</v>
      </c>
      <c r="S366" s="20" t="s">
        <v>2818</v>
      </c>
      <c r="T366" s="20"/>
      <c r="U366" s="22" t="s">
        <v>2819</v>
      </c>
      <c r="V366" s="20" t="s">
        <v>2820</v>
      </c>
      <c r="W366" s="22" t="s">
        <v>2821</v>
      </c>
      <c r="X366" s="28"/>
      <c r="Y366" s="20" t="s">
        <v>2822</v>
      </c>
      <c r="Z366" s="20"/>
      <c r="AA366" s="26">
        <v>5</v>
      </c>
      <c r="AB366" s="42" t="s">
        <v>2612</v>
      </c>
      <c r="AC366" s="40"/>
      <c r="AD366" s="20">
        <v>1</v>
      </c>
      <c r="AE366" s="23">
        <v>22080</v>
      </c>
      <c r="AF366" s="23">
        <f t="shared" si="29"/>
        <v>22080</v>
      </c>
      <c r="AG366" s="24">
        <v>44460</v>
      </c>
      <c r="AH366" s="36">
        <v>44470</v>
      </c>
      <c r="AI366" s="25" t="str">
        <f t="shared" si="30"/>
        <v>～</v>
      </c>
      <c r="AJ366" s="37">
        <f t="shared" si="31"/>
        <v>46295</v>
      </c>
      <c r="AK366" s="20" t="s">
        <v>2752</v>
      </c>
      <c r="AL366" s="20" t="s">
        <v>2966</v>
      </c>
      <c r="AM366" s="27">
        <v>44470</v>
      </c>
      <c r="AN366" s="20"/>
      <c r="AO366" s="27">
        <v>44468</v>
      </c>
      <c r="AP366" s="22" t="s">
        <v>2959</v>
      </c>
      <c r="AQ366" s="39" t="str">
        <f t="shared" si="32"/>
        <v/>
      </c>
    </row>
    <row r="367" spans="2:43" ht="24.75" hidden="1" customHeight="1" x14ac:dyDescent="0.2">
      <c r="B367" s="20" t="s">
        <v>2952</v>
      </c>
      <c r="C367" s="21" t="s">
        <v>2807</v>
      </c>
      <c r="D367" s="20" t="s">
        <v>2808</v>
      </c>
      <c r="E367" s="20" t="s">
        <v>2426</v>
      </c>
      <c r="F367" s="21" t="s">
        <v>1015</v>
      </c>
      <c r="G367" s="22" t="s">
        <v>2960</v>
      </c>
      <c r="H367" s="20" t="s">
        <v>2954</v>
      </c>
      <c r="I367" s="20" t="s">
        <v>1356</v>
      </c>
      <c r="J367" s="22" t="s">
        <v>2955</v>
      </c>
      <c r="K367" s="28"/>
      <c r="L367" s="28"/>
      <c r="M367" s="20" t="s">
        <v>2956</v>
      </c>
      <c r="N367" s="20"/>
      <c r="O367" s="22" t="s">
        <v>2814</v>
      </c>
      <c r="P367" s="20" t="s">
        <v>2815</v>
      </c>
      <c r="Q367" s="22" t="s">
        <v>2816</v>
      </c>
      <c r="R367" s="28" t="s">
        <v>2817</v>
      </c>
      <c r="S367" s="20" t="s">
        <v>2818</v>
      </c>
      <c r="T367" s="20"/>
      <c r="U367" s="22" t="s">
        <v>2819</v>
      </c>
      <c r="V367" s="20" t="s">
        <v>2820</v>
      </c>
      <c r="W367" s="22" t="s">
        <v>2821</v>
      </c>
      <c r="X367" s="28"/>
      <c r="Y367" s="20" t="s">
        <v>2822</v>
      </c>
      <c r="Z367" s="20"/>
      <c r="AA367" s="26">
        <v>5</v>
      </c>
      <c r="AB367" s="42" t="s">
        <v>2612</v>
      </c>
      <c r="AC367" s="40"/>
      <c r="AD367" s="20">
        <v>1</v>
      </c>
      <c r="AE367" s="23">
        <v>22080</v>
      </c>
      <c r="AF367" s="23">
        <f t="shared" si="29"/>
        <v>22080</v>
      </c>
      <c r="AG367" s="24">
        <v>44460</v>
      </c>
      <c r="AH367" s="36">
        <v>44470</v>
      </c>
      <c r="AI367" s="25" t="str">
        <f t="shared" si="30"/>
        <v>～</v>
      </c>
      <c r="AJ367" s="37">
        <f t="shared" si="31"/>
        <v>46295</v>
      </c>
      <c r="AK367" s="20" t="s">
        <v>2752</v>
      </c>
      <c r="AL367" s="20" t="s">
        <v>2967</v>
      </c>
      <c r="AM367" s="27">
        <v>44470</v>
      </c>
      <c r="AN367" s="20"/>
      <c r="AO367" s="27">
        <v>44468</v>
      </c>
      <c r="AP367" s="22" t="s">
        <v>2959</v>
      </c>
      <c r="AQ367" s="39" t="str">
        <f t="shared" si="32"/>
        <v/>
      </c>
    </row>
    <row r="368" spans="2:43" ht="24.75" hidden="1" customHeight="1" x14ac:dyDescent="0.2">
      <c r="B368" s="20" t="s">
        <v>2952</v>
      </c>
      <c r="C368" s="21" t="s">
        <v>2807</v>
      </c>
      <c r="D368" s="20" t="s">
        <v>2808</v>
      </c>
      <c r="E368" s="20" t="s">
        <v>2426</v>
      </c>
      <c r="F368" s="21" t="s">
        <v>1015</v>
      </c>
      <c r="G368" s="22" t="s">
        <v>2960</v>
      </c>
      <c r="H368" s="20" t="s">
        <v>2954</v>
      </c>
      <c r="I368" s="20" t="s">
        <v>1356</v>
      </c>
      <c r="J368" s="22" t="s">
        <v>2955</v>
      </c>
      <c r="K368" s="28"/>
      <c r="L368" s="28"/>
      <c r="M368" s="20" t="s">
        <v>2956</v>
      </c>
      <c r="N368" s="20"/>
      <c r="O368" s="22" t="s">
        <v>2814</v>
      </c>
      <c r="P368" s="20" t="s">
        <v>2815</v>
      </c>
      <c r="Q368" s="22" t="s">
        <v>2816</v>
      </c>
      <c r="R368" s="28" t="s">
        <v>2817</v>
      </c>
      <c r="S368" s="20" t="s">
        <v>2818</v>
      </c>
      <c r="T368" s="20"/>
      <c r="U368" s="22" t="s">
        <v>2819</v>
      </c>
      <c r="V368" s="20" t="s">
        <v>2820</v>
      </c>
      <c r="W368" s="22" t="s">
        <v>2821</v>
      </c>
      <c r="X368" s="28"/>
      <c r="Y368" s="20" t="s">
        <v>2822</v>
      </c>
      <c r="Z368" s="20"/>
      <c r="AA368" s="26">
        <v>5</v>
      </c>
      <c r="AB368" s="42" t="s">
        <v>2612</v>
      </c>
      <c r="AC368" s="40"/>
      <c r="AD368" s="20">
        <v>1</v>
      </c>
      <c r="AE368" s="23">
        <v>22080</v>
      </c>
      <c r="AF368" s="23">
        <f t="shared" ref="AF368:AF427" si="33">IF(ISBLANK($AE368),"",$AE368*$AD368)</f>
        <v>22080</v>
      </c>
      <c r="AG368" s="24">
        <v>44460</v>
      </c>
      <c r="AH368" s="36">
        <v>44470</v>
      </c>
      <c r="AI368" s="25" t="str">
        <f t="shared" ref="AI368:AI427" si="34">IF(ISBLANK($AH368),"","～")</f>
        <v>～</v>
      </c>
      <c r="AJ368" s="37">
        <f t="shared" ref="AJ368:AJ427" si="35">IF(ISBLANK($AH368),"",DATE(YEAR($AH368)+$AA368,MONTH($AH368),DAY($AH368)-1))</f>
        <v>46295</v>
      </c>
      <c r="AK368" s="20" t="s">
        <v>2752</v>
      </c>
      <c r="AL368" s="20" t="s">
        <v>2968</v>
      </c>
      <c r="AM368" s="27">
        <v>44470</v>
      </c>
      <c r="AN368" s="20"/>
      <c r="AO368" s="27">
        <v>44468</v>
      </c>
      <c r="AP368" s="22" t="s">
        <v>2959</v>
      </c>
      <c r="AQ368" s="39" t="str">
        <f t="shared" si="32"/>
        <v/>
      </c>
    </row>
    <row r="369" spans="2:43" ht="24.75" hidden="1" customHeight="1" x14ac:dyDescent="0.2">
      <c r="B369" s="20" t="s">
        <v>2952</v>
      </c>
      <c r="C369" s="21" t="s">
        <v>2807</v>
      </c>
      <c r="D369" s="20" t="s">
        <v>2808</v>
      </c>
      <c r="E369" s="20" t="s">
        <v>2426</v>
      </c>
      <c r="F369" s="21" t="s">
        <v>1015</v>
      </c>
      <c r="G369" s="22" t="s">
        <v>2960</v>
      </c>
      <c r="H369" s="20" t="s">
        <v>2954</v>
      </c>
      <c r="I369" s="20" t="s">
        <v>1356</v>
      </c>
      <c r="J369" s="22" t="s">
        <v>2955</v>
      </c>
      <c r="K369" s="28"/>
      <c r="L369" s="28"/>
      <c r="M369" s="20" t="s">
        <v>2956</v>
      </c>
      <c r="N369" s="20"/>
      <c r="O369" s="22" t="s">
        <v>2814</v>
      </c>
      <c r="P369" s="20" t="s">
        <v>2815</v>
      </c>
      <c r="Q369" s="22" t="s">
        <v>2816</v>
      </c>
      <c r="R369" s="28" t="s">
        <v>2817</v>
      </c>
      <c r="S369" s="20" t="s">
        <v>2818</v>
      </c>
      <c r="T369" s="20"/>
      <c r="U369" s="22" t="s">
        <v>2819</v>
      </c>
      <c r="V369" s="20" t="s">
        <v>2820</v>
      </c>
      <c r="W369" s="22" t="s">
        <v>2821</v>
      </c>
      <c r="X369" s="28"/>
      <c r="Y369" s="20" t="s">
        <v>2822</v>
      </c>
      <c r="Z369" s="20"/>
      <c r="AA369" s="26">
        <v>5</v>
      </c>
      <c r="AB369" s="42" t="s">
        <v>2612</v>
      </c>
      <c r="AC369" s="40"/>
      <c r="AD369" s="20">
        <v>1</v>
      </c>
      <c r="AE369" s="23">
        <v>22080</v>
      </c>
      <c r="AF369" s="23">
        <f t="shared" si="33"/>
        <v>22080</v>
      </c>
      <c r="AG369" s="24">
        <v>44460</v>
      </c>
      <c r="AH369" s="36">
        <v>44470</v>
      </c>
      <c r="AI369" s="25" t="str">
        <f t="shared" si="34"/>
        <v>～</v>
      </c>
      <c r="AJ369" s="37">
        <f t="shared" si="35"/>
        <v>46295</v>
      </c>
      <c r="AK369" s="20" t="s">
        <v>2752</v>
      </c>
      <c r="AL369" s="20" t="s">
        <v>2969</v>
      </c>
      <c r="AM369" s="27">
        <v>44470</v>
      </c>
      <c r="AN369" s="20"/>
      <c r="AO369" s="27">
        <v>44468</v>
      </c>
      <c r="AP369" s="22" t="s">
        <v>2959</v>
      </c>
      <c r="AQ369" s="39" t="str">
        <f t="shared" si="32"/>
        <v/>
      </c>
    </row>
    <row r="370" spans="2:43" ht="24.75" hidden="1" customHeight="1" x14ac:dyDescent="0.2">
      <c r="B370" s="20" t="s">
        <v>2952</v>
      </c>
      <c r="C370" s="21" t="s">
        <v>2807</v>
      </c>
      <c r="D370" s="20" t="s">
        <v>2808</v>
      </c>
      <c r="E370" s="20" t="s">
        <v>2426</v>
      </c>
      <c r="F370" s="21" t="s">
        <v>1015</v>
      </c>
      <c r="G370" s="22" t="s">
        <v>2960</v>
      </c>
      <c r="H370" s="20" t="s">
        <v>2954</v>
      </c>
      <c r="I370" s="20" t="s">
        <v>1356</v>
      </c>
      <c r="J370" s="22" t="s">
        <v>2955</v>
      </c>
      <c r="K370" s="28"/>
      <c r="L370" s="28"/>
      <c r="M370" s="20" t="s">
        <v>2956</v>
      </c>
      <c r="N370" s="20"/>
      <c r="O370" s="22" t="s">
        <v>2814</v>
      </c>
      <c r="P370" s="20" t="s">
        <v>2815</v>
      </c>
      <c r="Q370" s="22" t="s">
        <v>2816</v>
      </c>
      <c r="R370" s="28" t="s">
        <v>2817</v>
      </c>
      <c r="S370" s="20" t="s">
        <v>2818</v>
      </c>
      <c r="T370" s="20"/>
      <c r="U370" s="22" t="s">
        <v>2819</v>
      </c>
      <c r="V370" s="20" t="s">
        <v>2820</v>
      </c>
      <c r="W370" s="22" t="s">
        <v>2821</v>
      </c>
      <c r="X370" s="28"/>
      <c r="Y370" s="20" t="s">
        <v>2822</v>
      </c>
      <c r="Z370" s="20"/>
      <c r="AA370" s="26">
        <v>5</v>
      </c>
      <c r="AB370" s="42" t="s">
        <v>2612</v>
      </c>
      <c r="AC370" s="40"/>
      <c r="AD370" s="20">
        <v>1</v>
      </c>
      <c r="AE370" s="23">
        <v>22080</v>
      </c>
      <c r="AF370" s="23">
        <f t="shared" si="33"/>
        <v>22080</v>
      </c>
      <c r="AG370" s="24">
        <v>44460</v>
      </c>
      <c r="AH370" s="36">
        <v>44470</v>
      </c>
      <c r="AI370" s="25" t="str">
        <f t="shared" si="34"/>
        <v>～</v>
      </c>
      <c r="AJ370" s="37">
        <f t="shared" si="35"/>
        <v>46295</v>
      </c>
      <c r="AK370" s="20" t="s">
        <v>2752</v>
      </c>
      <c r="AL370" s="20" t="s">
        <v>2970</v>
      </c>
      <c r="AM370" s="27">
        <v>44470</v>
      </c>
      <c r="AN370" s="20"/>
      <c r="AO370" s="27">
        <v>44468</v>
      </c>
      <c r="AP370" s="22" t="s">
        <v>2959</v>
      </c>
      <c r="AQ370" s="39" t="str">
        <f t="shared" si="32"/>
        <v/>
      </c>
    </row>
    <row r="371" spans="2:43" ht="24.75" hidden="1" customHeight="1" x14ac:dyDescent="0.2">
      <c r="B371" s="20" t="s">
        <v>2952</v>
      </c>
      <c r="C371" s="21" t="s">
        <v>2807</v>
      </c>
      <c r="D371" s="20" t="s">
        <v>2808</v>
      </c>
      <c r="E371" s="20" t="s">
        <v>2426</v>
      </c>
      <c r="F371" s="21" t="s">
        <v>1015</v>
      </c>
      <c r="G371" s="22" t="s">
        <v>2960</v>
      </c>
      <c r="H371" s="20" t="s">
        <v>2954</v>
      </c>
      <c r="I371" s="20" t="s">
        <v>1356</v>
      </c>
      <c r="J371" s="22" t="s">
        <v>2955</v>
      </c>
      <c r="K371" s="28"/>
      <c r="L371" s="28"/>
      <c r="M371" s="20" t="s">
        <v>2956</v>
      </c>
      <c r="N371" s="20"/>
      <c r="O371" s="22" t="s">
        <v>2814</v>
      </c>
      <c r="P371" s="20" t="s">
        <v>2815</v>
      </c>
      <c r="Q371" s="22" t="s">
        <v>2816</v>
      </c>
      <c r="R371" s="28" t="s">
        <v>2817</v>
      </c>
      <c r="S371" s="20" t="s">
        <v>2818</v>
      </c>
      <c r="T371" s="20"/>
      <c r="U371" s="22" t="s">
        <v>2819</v>
      </c>
      <c r="V371" s="20" t="s">
        <v>2820</v>
      </c>
      <c r="W371" s="22" t="s">
        <v>2821</v>
      </c>
      <c r="X371" s="28"/>
      <c r="Y371" s="20" t="s">
        <v>2822</v>
      </c>
      <c r="Z371" s="20"/>
      <c r="AA371" s="26">
        <v>5</v>
      </c>
      <c r="AB371" s="42" t="s">
        <v>2612</v>
      </c>
      <c r="AC371" s="40"/>
      <c r="AD371" s="20">
        <v>1</v>
      </c>
      <c r="AE371" s="23">
        <v>22080</v>
      </c>
      <c r="AF371" s="23">
        <f t="shared" si="33"/>
        <v>22080</v>
      </c>
      <c r="AG371" s="24">
        <v>44460</v>
      </c>
      <c r="AH371" s="36">
        <v>44470</v>
      </c>
      <c r="AI371" s="25" t="str">
        <f t="shared" si="34"/>
        <v>～</v>
      </c>
      <c r="AJ371" s="37">
        <f t="shared" si="35"/>
        <v>46295</v>
      </c>
      <c r="AK371" s="20" t="s">
        <v>2752</v>
      </c>
      <c r="AL371" s="20" t="s">
        <v>2971</v>
      </c>
      <c r="AM371" s="27">
        <v>44470</v>
      </c>
      <c r="AN371" s="20"/>
      <c r="AO371" s="27">
        <v>44468</v>
      </c>
      <c r="AP371" s="22" t="s">
        <v>2959</v>
      </c>
      <c r="AQ371" s="39" t="str">
        <f t="shared" si="32"/>
        <v/>
      </c>
    </row>
    <row r="372" spans="2:43" ht="24.75" hidden="1" customHeight="1" x14ac:dyDescent="0.2">
      <c r="B372" s="20" t="s">
        <v>2952</v>
      </c>
      <c r="C372" s="21" t="s">
        <v>2807</v>
      </c>
      <c r="D372" s="20" t="s">
        <v>2808</v>
      </c>
      <c r="E372" s="20" t="s">
        <v>2426</v>
      </c>
      <c r="F372" s="21" t="s">
        <v>1015</v>
      </c>
      <c r="G372" s="22" t="s">
        <v>2960</v>
      </c>
      <c r="H372" s="20" t="s">
        <v>2954</v>
      </c>
      <c r="I372" s="20" t="s">
        <v>1356</v>
      </c>
      <c r="J372" s="22" t="s">
        <v>2955</v>
      </c>
      <c r="K372" s="28"/>
      <c r="L372" s="28"/>
      <c r="M372" s="20" t="s">
        <v>2956</v>
      </c>
      <c r="N372" s="20"/>
      <c r="O372" s="22" t="s">
        <v>2814</v>
      </c>
      <c r="P372" s="20" t="s">
        <v>2815</v>
      </c>
      <c r="Q372" s="22" t="s">
        <v>2816</v>
      </c>
      <c r="R372" s="28" t="s">
        <v>2817</v>
      </c>
      <c r="S372" s="20" t="s">
        <v>2818</v>
      </c>
      <c r="T372" s="20"/>
      <c r="U372" s="22" t="s">
        <v>2819</v>
      </c>
      <c r="V372" s="20" t="s">
        <v>2820</v>
      </c>
      <c r="W372" s="22" t="s">
        <v>2821</v>
      </c>
      <c r="X372" s="28"/>
      <c r="Y372" s="20" t="s">
        <v>2822</v>
      </c>
      <c r="Z372" s="20"/>
      <c r="AA372" s="26">
        <v>5</v>
      </c>
      <c r="AB372" s="42" t="s">
        <v>2612</v>
      </c>
      <c r="AC372" s="40"/>
      <c r="AD372" s="20">
        <v>1</v>
      </c>
      <c r="AE372" s="23">
        <v>22080</v>
      </c>
      <c r="AF372" s="23">
        <f t="shared" si="33"/>
        <v>22080</v>
      </c>
      <c r="AG372" s="24">
        <v>44460</v>
      </c>
      <c r="AH372" s="36">
        <v>44470</v>
      </c>
      <c r="AI372" s="25" t="str">
        <f t="shared" si="34"/>
        <v>～</v>
      </c>
      <c r="AJ372" s="37">
        <f t="shared" si="35"/>
        <v>46295</v>
      </c>
      <c r="AK372" s="20" t="s">
        <v>2752</v>
      </c>
      <c r="AL372" s="20" t="s">
        <v>2972</v>
      </c>
      <c r="AM372" s="27">
        <v>44470</v>
      </c>
      <c r="AN372" s="20"/>
      <c r="AO372" s="27">
        <v>44468</v>
      </c>
      <c r="AP372" s="22" t="s">
        <v>2959</v>
      </c>
      <c r="AQ372" s="39" t="str">
        <f t="shared" si="32"/>
        <v/>
      </c>
    </row>
    <row r="373" spans="2:43" ht="24.75" hidden="1" customHeight="1" x14ac:dyDescent="0.2">
      <c r="B373" s="20" t="s">
        <v>2952</v>
      </c>
      <c r="C373" s="21" t="s">
        <v>2807</v>
      </c>
      <c r="D373" s="20" t="s">
        <v>2808</v>
      </c>
      <c r="E373" s="20" t="s">
        <v>2426</v>
      </c>
      <c r="F373" s="21" t="s">
        <v>1015</v>
      </c>
      <c r="G373" s="22" t="s">
        <v>2960</v>
      </c>
      <c r="H373" s="20" t="s">
        <v>2954</v>
      </c>
      <c r="I373" s="20" t="s">
        <v>1356</v>
      </c>
      <c r="J373" s="22" t="s">
        <v>2955</v>
      </c>
      <c r="K373" s="28"/>
      <c r="L373" s="28"/>
      <c r="M373" s="20" t="s">
        <v>2956</v>
      </c>
      <c r="N373" s="20"/>
      <c r="O373" s="22" t="s">
        <v>2814</v>
      </c>
      <c r="P373" s="20" t="s">
        <v>2815</v>
      </c>
      <c r="Q373" s="22" t="s">
        <v>2816</v>
      </c>
      <c r="R373" s="28" t="s">
        <v>2817</v>
      </c>
      <c r="S373" s="20" t="s">
        <v>2818</v>
      </c>
      <c r="T373" s="20"/>
      <c r="U373" s="22" t="s">
        <v>2819</v>
      </c>
      <c r="V373" s="20" t="s">
        <v>2820</v>
      </c>
      <c r="W373" s="22" t="s">
        <v>2821</v>
      </c>
      <c r="X373" s="28"/>
      <c r="Y373" s="20" t="s">
        <v>2822</v>
      </c>
      <c r="Z373" s="20"/>
      <c r="AA373" s="26">
        <v>5</v>
      </c>
      <c r="AB373" s="42" t="s">
        <v>2612</v>
      </c>
      <c r="AC373" s="40"/>
      <c r="AD373" s="20">
        <v>1</v>
      </c>
      <c r="AE373" s="23">
        <v>22080</v>
      </c>
      <c r="AF373" s="23">
        <f t="shared" si="33"/>
        <v>22080</v>
      </c>
      <c r="AG373" s="24">
        <v>44460</v>
      </c>
      <c r="AH373" s="36">
        <v>44470</v>
      </c>
      <c r="AI373" s="25" t="str">
        <f t="shared" si="34"/>
        <v>～</v>
      </c>
      <c r="AJ373" s="37">
        <f t="shared" si="35"/>
        <v>46295</v>
      </c>
      <c r="AK373" s="20" t="s">
        <v>2752</v>
      </c>
      <c r="AL373" s="20" t="s">
        <v>2973</v>
      </c>
      <c r="AM373" s="27">
        <v>44470</v>
      </c>
      <c r="AN373" s="20"/>
      <c r="AO373" s="27">
        <v>44468</v>
      </c>
      <c r="AP373" s="22" t="s">
        <v>2959</v>
      </c>
      <c r="AQ373" s="39" t="str">
        <f t="shared" si="32"/>
        <v/>
      </c>
    </row>
    <row r="374" spans="2:43" ht="24.75" hidden="1" customHeight="1" x14ac:dyDescent="0.2">
      <c r="B374" s="20" t="s">
        <v>2952</v>
      </c>
      <c r="C374" s="21" t="s">
        <v>2807</v>
      </c>
      <c r="D374" s="20" t="s">
        <v>2808</v>
      </c>
      <c r="E374" s="20" t="s">
        <v>2426</v>
      </c>
      <c r="F374" s="21" t="s">
        <v>1015</v>
      </c>
      <c r="G374" s="22" t="s">
        <v>2960</v>
      </c>
      <c r="H374" s="20" t="s">
        <v>2954</v>
      </c>
      <c r="I374" s="20" t="s">
        <v>1356</v>
      </c>
      <c r="J374" s="22" t="s">
        <v>2955</v>
      </c>
      <c r="K374" s="28"/>
      <c r="L374" s="28"/>
      <c r="M374" s="20" t="s">
        <v>2956</v>
      </c>
      <c r="N374" s="20"/>
      <c r="O374" s="22" t="s">
        <v>2814</v>
      </c>
      <c r="P374" s="20" t="s">
        <v>2815</v>
      </c>
      <c r="Q374" s="22" t="s">
        <v>2816</v>
      </c>
      <c r="R374" s="28" t="s">
        <v>2817</v>
      </c>
      <c r="S374" s="20" t="s">
        <v>2818</v>
      </c>
      <c r="T374" s="20"/>
      <c r="U374" s="22" t="s">
        <v>2819</v>
      </c>
      <c r="V374" s="20" t="s">
        <v>2820</v>
      </c>
      <c r="W374" s="22" t="s">
        <v>2821</v>
      </c>
      <c r="X374" s="28"/>
      <c r="Y374" s="20" t="s">
        <v>2822</v>
      </c>
      <c r="Z374" s="20"/>
      <c r="AA374" s="26">
        <v>5</v>
      </c>
      <c r="AB374" s="42" t="s">
        <v>2612</v>
      </c>
      <c r="AC374" s="40"/>
      <c r="AD374" s="20">
        <v>1</v>
      </c>
      <c r="AE374" s="23">
        <v>22080</v>
      </c>
      <c r="AF374" s="23">
        <f t="shared" si="33"/>
        <v>22080</v>
      </c>
      <c r="AG374" s="24">
        <v>44460</v>
      </c>
      <c r="AH374" s="36">
        <v>44470</v>
      </c>
      <c r="AI374" s="25" t="str">
        <f t="shared" si="34"/>
        <v>～</v>
      </c>
      <c r="AJ374" s="37">
        <f t="shared" si="35"/>
        <v>46295</v>
      </c>
      <c r="AK374" s="20" t="s">
        <v>2752</v>
      </c>
      <c r="AL374" s="20" t="s">
        <v>2974</v>
      </c>
      <c r="AM374" s="27">
        <v>44470</v>
      </c>
      <c r="AN374" s="20"/>
      <c r="AO374" s="27">
        <v>44468</v>
      </c>
      <c r="AP374" s="22" t="s">
        <v>2959</v>
      </c>
      <c r="AQ374" s="39" t="str">
        <f t="shared" si="32"/>
        <v/>
      </c>
    </row>
    <row r="375" spans="2:43" ht="24.75" hidden="1" customHeight="1" x14ac:dyDescent="0.2">
      <c r="B375" s="20" t="s">
        <v>2952</v>
      </c>
      <c r="C375" s="21" t="s">
        <v>2807</v>
      </c>
      <c r="D375" s="20" t="s">
        <v>2808</v>
      </c>
      <c r="E375" s="20" t="s">
        <v>2426</v>
      </c>
      <c r="F375" s="21" t="s">
        <v>1015</v>
      </c>
      <c r="G375" s="22" t="s">
        <v>2960</v>
      </c>
      <c r="H375" s="20" t="s">
        <v>2954</v>
      </c>
      <c r="I375" s="20" t="s">
        <v>1356</v>
      </c>
      <c r="J375" s="22" t="s">
        <v>2955</v>
      </c>
      <c r="K375" s="28"/>
      <c r="L375" s="28"/>
      <c r="M375" s="20" t="s">
        <v>2956</v>
      </c>
      <c r="N375" s="20"/>
      <c r="O375" s="22" t="s">
        <v>2814</v>
      </c>
      <c r="P375" s="20" t="s">
        <v>2815</v>
      </c>
      <c r="Q375" s="22" t="s">
        <v>2816</v>
      </c>
      <c r="R375" s="28" t="s">
        <v>2817</v>
      </c>
      <c r="S375" s="20" t="s">
        <v>2818</v>
      </c>
      <c r="T375" s="20"/>
      <c r="U375" s="22" t="s">
        <v>2819</v>
      </c>
      <c r="V375" s="20" t="s">
        <v>2820</v>
      </c>
      <c r="W375" s="22" t="s">
        <v>2821</v>
      </c>
      <c r="X375" s="28"/>
      <c r="Y375" s="20" t="s">
        <v>2822</v>
      </c>
      <c r="Z375" s="20"/>
      <c r="AA375" s="26">
        <v>5</v>
      </c>
      <c r="AB375" s="42" t="s">
        <v>2612</v>
      </c>
      <c r="AC375" s="40"/>
      <c r="AD375" s="20">
        <v>1</v>
      </c>
      <c r="AE375" s="23">
        <v>22080</v>
      </c>
      <c r="AF375" s="23">
        <f t="shared" si="33"/>
        <v>22080</v>
      </c>
      <c r="AG375" s="24">
        <v>44460</v>
      </c>
      <c r="AH375" s="36">
        <v>44470</v>
      </c>
      <c r="AI375" s="25" t="str">
        <f t="shared" si="34"/>
        <v>～</v>
      </c>
      <c r="AJ375" s="37">
        <f t="shared" si="35"/>
        <v>46295</v>
      </c>
      <c r="AK375" s="20" t="s">
        <v>2752</v>
      </c>
      <c r="AL375" s="20" t="s">
        <v>2975</v>
      </c>
      <c r="AM375" s="27">
        <v>44470</v>
      </c>
      <c r="AN375" s="20"/>
      <c r="AO375" s="27">
        <v>44468</v>
      </c>
      <c r="AP375" s="22" t="s">
        <v>2959</v>
      </c>
      <c r="AQ375" s="39" t="str">
        <f t="shared" si="32"/>
        <v/>
      </c>
    </row>
    <row r="376" spans="2:43" ht="24.75" hidden="1" customHeight="1" x14ac:dyDescent="0.2">
      <c r="B376" s="20" t="s">
        <v>2952</v>
      </c>
      <c r="C376" s="21" t="s">
        <v>2807</v>
      </c>
      <c r="D376" s="20" t="s">
        <v>2808</v>
      </c>
      <c r="E376" s="20" t="s">
        <v>2426</v>
      </c>
      <c r="F376" s="21" t="s">
        <v>1015</v>
      </c>
      <c r="G376" s="22" t="s">
        <v>2976</v>
      </c>
      <c r="H376" s="20" t="s">
        <v>2977</v>
      </c>
      <c r="I376" s="20" t="s">
        <v>2978</v>
      </c>
      <c r="J376" s="22" t="s">
        <v>2979</v>
      </c>
      <c r="K376" s="28"/>
      <c r="L376" s="28"/>
      <c r="M376" s="20" t="s">
        <v>2980</v>
      </c>
      <c r="N376" s="20"/>
      <c r="O376" s="22" t="s">
        <v>2814</v>
      </c>
      <c r="P376" s="20" t="s">
        <v>2815</v>
      </c>
      <c r="Q376" s="22" t="s">
        <v>2816</v>
      </c>
      <c r="R376" s="28" t="s">
        <v>2817</v>
      </c>
      <c r="S376" s="20" t="s">
        <v>2818</v>
      </c>
      <c r="T376" s="20"/>
      <c r="U376" s="22" t="s">
        <v>2819</v>
      </c>
      <c r="V376" s="20" t="s">
        <v>2820</v>
      </c>
      <c r="W376" s="22" t="s">
        <v>2821</v>
      </c>
      <c r="X376" s="28"/>
      <c r="Y376" s="20" t="s">
        <v>2822</v>
      </c>
      <c r="Z376" s="20"/>
      <c r="AA376" s="26">
        <v>5</v>
      </c>
      <c r="AB376" s="42" t="s">
        <v>2612</v>
      </c>
      <c r="AC376" s="40"/>
      <c r="AD376" s="20">
        <v>1</v>
      </c>
      <c r="AE376" s="23">
        <v>116400</v>
      </c>
      <c r="AF376" s="23">
        <f t="shared" si="33"/>
        <v>116400</v>
      </c>
      <c r="AG376" s="24">
        <v>44460</v>
      </c>
      <c r="AH376" s="36">
        <v>44470</v>
      </c>
      <c r="AI376" s="25" t="str">
        <f t="shared" si="34"/>
        <v>～</v>
      </c>
      <c r="AJ376" s="37">
        <f t="shared" si="35"/>
        <v>46295</v>
      </c>
      <c r="AK376" s="20" t="s">
        <v>1192</v>
      </c>
      <c r="AL376" s="20" t="s">
        <v>2981</v>
      </c>
      <c r="AM376" s="27">
        <v>44470</v>
      </c>
      <c r="AN376" s="20" t="s">
        <v>2673</v>
      </c>
      <c r="AO376" s="27">
        <v>44468</v>
      </c>
      <c r="AP376" s="22" t="s">
        <v>2959</v>
      </c>
      <c r="AQ376" s="39">
        <f t="shared" si="32"/>
        <v>45383</v>
      </c>
    </row>
    <row r="377" spans="2:43" ht="24.75" hidden="1" customHeight="1" x14ac:dyDescent="0.2">
      <c r="B377" s="20" t="s">
        <v>2952</v>
      </c>
      <c r="C377" s="21" t="s">
        <v>2807</v>
      </c>
      <c r="D377" s="20" t="s">
        <v>2808</v>
      </c>
      <c r="E377" s="20" t="s">
        <v>2426</v>
      </c>
      <c r="F377" s="21" t="s">
        <v>1015</v>
      </c>
      <c r="G377" s="22" t="s">
        <v>2982</v>
      </c>
      <c r="H377" s="20" t="s">
        <v>2977</v>
      </c>
      <c r="I377" s="20" t="s">
        <v>2978</v>
      </c>
      <c r="J377" s="22" t="s">
        <v>2979</v>
      </c>
      <c r="K377" s="28"/>
      <c r="L377" s="28"/>
      <c r="M377" s="20" t="s">
        <v>2980</v>
      </c>
      <c r="N377" s="20"/>
      <c r="O377" s="22" t="s">
        <v>2814</v>
      </c>
      <c r="P377" s="20" t="s">
        <v>2815</v>
      </c>
      <c r="Q377" s="22" t="s">
        <v>2816</v>
      </c>
      <c r="R377" s="28" t="s">
        <v>2817</v>
      </c>
      <c r="S377" s="20" t="s">
        <v>2818</v>
      </c>
      <c r="T377" s="20"/>
      <c r="U377" s="22" t="s">
        <v>2819</v>
      </c>
      <c r="V377" s="20" t="s">
        <v>2820</v>
      </c>
      <c r="W377" s="22" t="s">
        <v>2821</v>
      </c>
      <c r="X377" s="28"/>
      <c r="Y377" s="20" t="s">
        <v>2822</v>
      </c>
      <c r="Z377" s="20"/>
      <c r="AA377" s="26">
        <v>5</v>
      </c>
      <c r="AB377" s="42" t="s">
        <v>2612</v>
      </c>
      <c r="AC377" s="40"/>
      <c r="AD377" s="20">
        <v>1</v>
      </c>
      <c r="AE377" s="23">
        <v>22080</v>
      </c>
      <c r="AF377" s="23">
        <f t="shared" si="33"/>
        <v>22080</v>
      </c>
      <c r="AG377" s="24">
        <v>44460</v>
      </c>
      <c r="AH377" s="36">
        <v>44470</v>
      </c>
      <c r="AI377" s="25" t="str">
        <f t="shared" si="34"/>
        <v>～</v>
      </c>
      <c r="AJ377" s="37">
        <f t="shared" si="35"/>
        <v>46295</v>
      </c>
      <c r="AK377" s="20" t="s">
        <v>2752</v>
      </c>
      <c r="AL377" s="20" t="s">
        <v>2983</v>
      </c>
      <c r="AM377" s="27">
        <v>44470</v>
      </c>
      <c r="AN377" s="20"/>
      <c r="AO377" s="27">
        <v>44468</v>
      </c>
      <c r="AP377" s="22" t="s">
        <v>2959</v>
      </c>
      <c r="AQ377" s="39" t="str">
        <f t="shared" si="32"/>
        <v/>
      </c>
    </row>
    <row r="378" spans="2:43" ht="24.75" hidden="1" customHeight="1" x14ac:dyDescent="0.2">
      <c r="B378" s="20" t="s">
        <v>2952</v>
      </c>
      <c r="C378" s="21" t="s">
        <v>2807</v>
      </c>
      <c r="D378" s="20" t="s">
        <v>2808</v>
      </c>
      <c r="E378" s="20" t="s">
        <v>2426</v>
      </c>
      <c r="F378" s="21" t="s">
        <v>1015</v>
      </c>
      <c r="G378" s="22" t="s">
        <v>2982</v>
      </c>
      <c r="H378" s="20" t="s">
        <v>2977</v>
      </c>
      <c r="I378" s="20" t="s">
        <v>2978</v>
      </c>
      <c r="J378" s="22" t="s">
        <v>2979</v>
      </c>
      <c r="K378" s="28"/>
      <c r="L378" s="28"/>
      <c r="M378" s="20" t="s">
        <v>2980</v>
      </c>
      <c r="N378" s="20"/>
      <c r="O378" s="22" t="s">
        <v>2814</v>
      </c>
      <c r="P378" s="20" t="s">
        <v>2815</v>
      </c>
      <c r="Q378" s="22" t="s">
        <v>2816</v>
      </c>
      <c r="R378" s="28" t="s">
        <v>2817</v>
      </c>
      <c r="S378" s="20" t="s">
        <v>2818</v>
      </c>
      <c r="T378" s="20"/>
      <c r="U378" s="22" t="s">
        <v>2819</v>
      </c>
      <c r="V378" s="20" t="s">
        <v>2820</v>
      </c>
      <c r="W378" s="22" t="s">
        <v>2821</v>
      </c>
      <c r="X378" s="28"/>
      <c r="Y378" s="20" t="s">
        <v>2822</v>
      </c>
      <c r="Z378" s="20"/>
      <c r="AA378" s="26">
        <v>5</v>
      </c>
      <c r="AB378" s="42" t="s">
        <v>2612</v>
      </c>
      <c r="AC378" s="40"/>
      <c r="AD378" s="20">
        <v>1</v>
      </c>
      <c r="AE378" s="23">
        <v>22080</v>
      </c>
      <c r="AF378" s="23">
        <f t="shared" si="33"/>
        <v>22080</v>
      </c>
      <c r="AG378" s="24">
        <v>44460</v>
      </c>
      <c r="AH378" s="36">
        <v>44470</v>
      </c>
      <c r="AI378" s="25" t="str">
        <f t="shared" si="34"/>
        <v>～</v>
      </c>
      <c r="AJ378" s="37">
        <f t="shared" si="35"/>
        <v>46295</v>
      </c>
      <c r="AK378" s="20" t="s">
        <v>2752</v>
      </c>
      <c r="AL378" s="20" t="s">
        <v>2984</v>
      </c>
      <c r="AM378" s="27">
        <v>44470</v>
      </c>
      <c r="AN378" s="20"/>
      <c r="AO378" s="27">
        <v>44468</v>
      </c>
      <c r="AP378" s="22" t="s">
        <v>2959</v>
      </c>
      <c r="AQ378" s="39" t="str">
        <f t="shared" si="32"/>
        <v/>
      </c>
    </row>
    <row r="379" spans="2:43" ht="24.75" hidden="1" customHeight="1" x14ac:dyDescent="0.2">
      <c r="B379" s="20" t="s">
        <v>2952</v>
      </c>
      <c r="C379" s="21" t="s">
        <v>2807</v>
      </c>
      <c r="D379" s="20" t="s">
        <v>2808</v>
      </c>
      <c r="E379" s="20" t="s">
        <v>2426</v>
      </c>
      <c r="F379" s="21" t="s">
        <v>1015</v>
      </c>
      <c r="G379" s="22" t="s">
        <v>2982</v>
      </c>
      <c r="H379" s="20" t="s">
        <v>2977</v>
      </c>
      <c r="I379" s="20" t="s">
        <v>2978</v>
      </c>
      <c r="J379" s="22" t="s">
        <v>2979</v>
      </c>
      <c r="K379" s="28"/>
      <c r="L379" s="28"/>
      <c r="M379" s="20" t="s">
        <v>2980</v>
      </c>
      <c r="N379" s="20"/>
      <c r="O379" s="22" t="s">
        <v>2814</v>
      </c>
      <c r="P379" s="20" t="s">
        <v>2815</v>
      </c>
      <c r="Q379" s="22" t="s">
        <v>2816</v>
      </c>
      <c r="R379" s="28" t="s">
        <v>2817</v>
      </c>
      <c r="S379" s="20" t="s">
        <v>2818</v>
      </c>
      <c r="T379" s="20"/>
      <c r="U379" s="22" t="s">
        <v>2819</v>
      </c>
      <c r="V379" s="20" t="s">
        <v>2820</v>
      </c>
      <c r="W379" s="22" t="s">
        <v>2821</v>
      </c>
      <c r="X379" s="28"/>
      <c r="Y379" s="20" t="s">
        <v>2822</v>
      </c>
      <c r="Z379" s="20"/>
      <c r="AA379" s="26">
        <v>5</v>
      </c>
      <c r="AB379" s="42" t="s">
        <v>2612</v>
      </c>
      <c r="AC379" s="40"/>
      <c r="AD379" s="20">
        <v>1</v>
      </c>
      <c r="AE379" s="23">
        <v>22080</v>
      </c>
      <c r="AF379" s="23">
        <f t="shared" si="33"/>
        <v>22080</v>
      </c>
      <c r="AG379" s="24">
        <v>44460</v>
      </c>
      <c r="AH379" s="36">
        <v>44470</v>
      </c>
      <c r="AI379" s="25" t="str">
        <f t="shared" si="34"/>
        <v>～</v>
      </c>
      <c r="AJ379" s="37">
        <f t="shared" si="35"/>
        <v>46295</v>
      </c>
      <c r="AK379" s="20" t="s">
        <v>2752</v>
      </c>
      <c r="AL379" s="20" t="s">
        <v>2985</v>
      </c>
      <c r="AM379" s="27">
        <v>44470</v>
      </c>
      <c r="AN379" s="20"/>
      <c r="AO379" s="27">
        <v>44468</v>
      </c>
      <c r="AP379" s="22" t="s">
        <v>2959</v>
      </c>
      <c r="AQ379" s="39" t="str">
        <f t="shared" si="32"/>
        <v/>
      </c>
    </row>
    <row r="380" spans="2:43" ht="24.75" hidden="1" customHeight="1" x14ac:dyDescent="0.2">
      <c r="B380" s="20" t="s">
        <v>2952</v>
      </c>
      <c r="C380" s="21" t="s">
        <v>2807</v>
      </c>
      <c r="D380" s="20" t="s">
        <v>2808</v>
      </c>
      <c r="E380" s="20" t="s">
        <v>2426</v>
      </c>
      <c r="F380" s="21" t="s">
        <v>1015</v>
      </c>
      <c r="G380" s="22" t="s">
        <v>2986</v>
      </c>
      <c r="H380" s="20" t="s">
        <v>2987</v>
      </c>
      <c r="I380" s="20" t="s">
        <v>2988</v>
      </c>
      <c r="J380" s="22" t="s">
        <v>2989</v>
      </c>
      <c r="K380" s="28"/>
      <c r="L380" s="28"/>
      <c r="M380" s="20" t="s">
        <v>2990</v>
      </c>
      <c r="N380" s="20"/>
      <c r="O380" s="22" t="s">
        <v>2814</v>
      </c>
      <c r="P380" s="20" t="s">
        <v>2815</v>
      </c>
      <c r="Q380" s="22" t="s">
        <v>2816</v>
      </c>
      <c r="R380" s="28" t="s">
        <v>2817</v>
      </c>
      <c r="S380" s="20" t="s">
        <v>2818</v>
      </c>
      <c r="T380" s="20"/>
      <c r="U380" s="22" t="s">
        <v>2819</v>
      </c>
      <c r="V380" s="20" t="s">
        <v>2820</v>
      </c>
      <c r="W380" s="22" t="s">
        <v>2821</v>
      </c>
      <c r="X380" s="28"/>
      <c r="Y380" s="20" t="s">
        <v>2822</v>
      </c>
      <c r="Z380" s="20"/>
      <c r="AA380" s="26">
        <v>5</v>
      </c>
      <c r="AB380" s="42" t="s">
        <v>2612</v>
      </c>
      <c r="AC380" s="40"/>
      <c r="AD380" s="20">
        <v>1</v>
      </c>
      <c r="AE380" s="23">
        <v>116400</v>
      </c>
      <c r="AF380" s="23">
        <f t="shared" si="33"/>
        <v>116400</v>
      </c>
      <c r="AG380" s="24">
        <v>44460</v>
      </c>
      <c r="AH380" s="36">
        <v>44470</v>
      </c>
      <c r="AI380" s="25" t="str">
        <f t="shared" si="34"/>
        <v>～</v>
      </c>
      <c r="AJ380" s="37">
        <f t="shared" si="35"/>
        <v>46295</v>
      </c>
      <c r="AK380" s="20" t="s">
        <v>1192</v>
      </c>
      <c r="AL380" s="20" t="s">
        <v>2991</v>
      </c>
      <c r="AM380" s="27">
        <v>44470</v>
      </c>
      <c r="AN380" s="20" t="s">
        <v>2673</v>
      </c>
      <c r="AO380" s="27">
        <v>44468</v>
      </c>
      <c r="AP380" s="22" t="s">
        <v>2959</v>
      </c>
      <c r="AQ380" s="39">
        <f t="shared" si="32"/>
        <v>45383</v>
      </c>
    </row>
    <row r="381" spans="2:43" ht="24.75" hidden="1" customHeight="1" x14ac:dyDescent="0.2">
      <c r="B381" s="20" t="s">
        <v>2952</v>
      </c>
      <c r="C381" s="21" t="s">
        <v>2807</v>
      </c>
      <c r="D381" s="20" t="s">
        <v>2808</v>
      </c>
      <c r="E381" s="20" t="s">
        <v>2426</v>
      </c>
      <c r="F381" s="21" t="s">
        <v>1015</v>
      </c>
      <c r="G381" s="22" t="s">
        <v>2992</v>
      </c>
      <c r="H381" s="20" t="s">
        <v>2987</v>
      </c>
      <c r="I381" s="20" t="s">
        <v>2988</v>
      </c>
      <c r="J381" s="22" t="s">
        <v>2989</v>
      </c>
      <c r="K381" s="28"/>
      <c r="L381" s="28"/>
      <c r="M381" s="20" t="s">
        <v>2990</v>
      </c>
      <c r="N381" s="20"/>
      <c r="O381" s="22" t="s">
        <v>2814</v>
      </c>
      <c r="P381" s="20" t="s">
        <v>2815</v>
      </c>
      <c r="Q381" s="22" t="s">
        <v>2816</v>
      </c>
      <c r="R381" s="28" t="s">
        <v>2817</v>
      </c>
      <c r="S381" s="20" t="s">
        <v>2818</v>
      </c>
      <c r="T381" s="20"/>
      <c r="U381" s="22" t="s">
        <v>2819</v>
      </c>
      <c r="V381" s="20" t="s">
        <v>2820</v>
      </c>
      <c r="W381" s="22" t="s">
        <v>2821</v>
      </c>
      <c r="X381" s="28"/>
      <c r="Y381" s="20" t="s">
        <v>2822</v>
      </c>
      <c r="Z381" s="20"/>
      <c r="AA381" s="26">
        <v>5</v>
      </c>
      <c r="AB381" s="42" t="s">
        <v>2612</v>
      </c>
      <c r="AC381" s="40"/>
      <c r="AD381" s="20">
        <v>1</v>
      </c>
      <c r="AE381" s="23">
        <v>22080</v>
      </c>
      <c r="AF381" s="23">
        <f t="shared" si="33"/>
        <v>22080</v>
      </c>
      <c r="AG381" s="24">
        <v>44460</v>
      </c>
      <c r="AH381" s="36">
        <v>44470</v>
      </c>
      <c r="AI381" s="25" t="str">
        <f t="shared" si="34"/>
        <v>～</v>
      </c>
      <c r="AJ381" s="37">
        <f t="shared" si="35"/>
        <v>46295</v>
      </c>
      <c r="AK381" s="20" t="s">
        <v>2752</v>
      </c>
      <c r="AL381" s="20" t="s">
        <v>2993</v>
      </c>
      <c r="AM381" s="27">
        <v>44470</v>
      </c>
      <c r="AN381" s="20"/>
      <c r="AO381" s="27">
        <v>44468</v>
      </c>
      <c r="AP381" s="22" t="s">
        <v>2959</v>
      </c>
      <c r="AQ381" s="39" t="str">
        <f t="shared" si="32"/>
        <v/>
      </c>
    </row>
    <row r="382" spans="2:43" ht="24.75" hidden="1" customHeight="1" x14ac:dyDescent="0.2">
      <c r="B382" s="20" t="s">
        <v>2952</v>
      </c>
      <c r="C382" s="21" t="s">
        <v>2807</v>
      </c>
      <c r="D382" s="20" t="s">
        <v>2808</v>
      </c>
      <c r="E382" s="20" t="s">
        <v>2426</v>
      </c>
      <c r="F382" s="21" t="s">
        <v>1015</v>
      </c>
      <c r="G382" s="22" t="s">
        <v>2992</v>
      </c>
      <c r="H382" s="20" t="s">
        <v>2987</v>
      </c>
      <c r="I382" s="20" t="s">
        <v>2988</v>
      </c>
      <c r="J382" s="22" t="s">
        <v>2989</v>
      </c>
      <c r="K382" s="28"/>
      <c r="L382" s="28"/>
      <c r="M382" s="20" t="s">
        <v>2990</v>
      </c>
      <c r="N382" s="20"/>
      <c r="O382" s="22" t="s">
        <v>2814</v>
      </c>
      <c r="P382" s="20" t="s">
        <v>2815</v>
      </c>
      <c r="Q382" s="22" t="s">
        <v>2816</v>
      </c>
      <c r="R382" s="28" t="s">
        <v>2817</v>
      </c>
      <c r="S382" s="20" t="s">
        <v>2818</v>
      </c>
      <c r="T382" s="20"/>
      <c r="U382" s="22" t="s">
        <v>2819</v>
      </c>
      <c r="V382" s="20" t="s">
        <v>2820</v>
      </c>
      <c r="W382" s="22" t="s">
        <v>2821</v>
      </c>
      <c r="X382" s="28"/>
      <c r="Y382" s="20" t="s">
        <v>2822</v>
      </c>
      <c r="Z382" s="20"/>
      <c r="AA382" s="26">
        <v>5</v>
      </c>
      <c r="AB382" s="42" t="s">
        <v>2612</v>
      </c>
      <c r="AC382" s="40"/>
      <c r="AD382" s="20">
        <v>1</v>
      </c>
      <c r="AE382" s="23">
        <v>22080</v>
      </c>
      <c r="AF382" s="23">
        <f t="shared" si="33"/>
        <v>22080</v>
      </c>
      <c r="AG382" s="24">
        <v>44460</v>
      </c>
      <c r="AH382" s="36">
        <v>44470</v>
      </c>
      <c r="AI382" s="25" t="str">
        <f t="shared" si="34"/>
        <v>～</v>
      </c>
      <c r="AJ382" s="37">
        <f t="shared" si="35"/>
        <v>46295</v>
      </c>
      <c r="AK382" s="20" t="s">
        <v>2752</v>
      </c>
      <c r="AL382" s="20" t="s">
        <v>2994</v>
      </c>
      <c r="AM382" s="27">
        <v>44470</v>
      </c>
      <c r="AN382" s="20"/>
      <c r="AO382" s="27">
        <v>44468</v>
      </c>
      <c r="AP382" s="22" t="s">
        <v>2959</v>
      </c>
      <c r="AQ382" s="39" t="str">
        <f t="shared" si="32"/>
        <v/>
      </c>
    </row>
    <row r="383" spans="2:43" ht="24.75" hidden="1" customHeight="1" x14ac:dyDescent="0.2">
      <c r="B383" s="20" t="s">
        <v>2952</v>
      </c>
      <c r="C383" s="21" t="s">
        <v>2807</v>
      </c>
      <c r="D383" s="20" t="s">
        <v>2808</v>
      </c>
      <c r="E383" s="20" t="s">
        <v>2426</v>
      </c>
      <c r="F383" s="21" t="s">
        <v>1015</v>
      </c>
      <c r="G383" s="22" t="s">
        <v>2992</v>
      </c>
      <c r="H383" s="20" t="s">
        <v>2987</v>
      </c>
      <c r="I383" s="20" t="s">
        <v>2988</v>
      </c>
      <c r="J383" s="22" t="s">
        <v>2989</v>
      </c>
      <c r="K383" s="28"/>
      <c r="L383" s="28"/>
      <c r="M383" s="20" t="s">
        <v>2990</v>
      </c>
      <c r="N383" s="20"/>
      <c r="O383" s="22" t="s">
        <v>2814</v>
      </c>
      <c r="P383" s="20" t="s">
        <v>2815</v>
      </c>
      <c r="Q383" s="22" t="s">
        <v>2816</v>
      </c>
      <c r="R383" s="28" t="s">
        <v>2817</v>
      </c>
      <c r="S383" s="20" t="s">
        <v>2818</v>
      </c>
      <c r="T383" s="20"/>
      <c r="U383" s="22" t="s">
        <v>2819</v>
      </c>
      <c r="V383" s="20" t="s">
        <v>2820</v>
      </c>
      <c r="W383" s="22" t="s">
        <v>2821</v>
      </c>
      <c r="X383" s="28"/>
      <c r="Y383" s="20" t="s">
        <v>2822</v>
      </c>
      <c r="Z383" s="20"/>
      <c r="AA383" s="26">
        <v>5</v>
      </c>
      <c r="AB383" s="42" t="s">
        <v>2612</v>
      </c>
      <c r="AC383" s="40"/>
      <c r="AD383" s="20">
        <v>1</v>
      </c>
      <c r="AE383" s="23">
        <v>22080</v>
      </c>
      <c r="AF383" s="23">
        <f t="shared" si="33"/>
        <v>22080</v>
      </c>
      <c r="AG383" s="24">
        <v>44460</v>
      </c>
      <c r="AH383" s="36">
        <v>44470</v>
      </c>
      <c r="AI383" s="25" t="str">
        <f t="shared" si="34"/>
        <v>～</v>
      </c>
      <c r="AJ383" s="37">
        <f t="shared" si="35"/>
        <v>46295</v>
      </c>
      <c r="AK383" s="20" t="s">
        <v>2752</v>
      </c>
      <c r="AL383" s="20" t="s">
        <v>2995</v>
      </c>
      <c r="AM383" s="27">
        <v>44470</v>
      </c>
      <c r="AN383" s="20"/>
      <c r="AO383" s="27">
        <v>44468</v>
      </c>
      <c r="AP383" s="22" t="s">
        <v>2959</v>
      </c>
      <c r="AQ383" s="39" t="str">
        <f t="shared" si="32"/>
        <v/>
      </c>
    </row>
    <row r="384" spans="2:43" ht="24.75" hidden="1" customHeight="1" x14ac:dyDescent="0.2">
      <c r="B384" s="20" t="s">
        <v>2952</v>
      </c>
      <c r="C384" s="21" t="s">
        <v>2807</v>
      </c>
      <c r="D384" s="20" t="s">
        <v>2808</v>
      </c>
      <c r="E384" s="20" t="s">
        <v>2426</v>
      </c>
      <c r="F384" s="21" t="s">
        <v>1015</v>
      </c>
      <c r="G384" s="22" t="s">
        <v>2992</v>
      </c>
      <c r="H384" s="20" t="s">
        <v>2987</v>
      </c>
      <c r="I384" s="20" t="s">
        <v>2988</v>
      </c>
      <c r="J384" s="22" t="s">
        <v>2989</v>
      </c>
      <c r="K384" s="28"/>
      <c r="L384" s="28"/>
      <c r="M384" s="20" t="s">
        <v>2990</v>
      </c>
      <c r="N384" s="20"/>
      <c r="O384" s="22" t="s">
        <v>2814</v>
      </c>
      <c r="P384" s="20" t="s">
        <v>2815</v>
      </c>
      <c r="Q384" s="22" t="s">
        <v>2816</v>
      </c>
      <c r="R384" s="28" t="s">
        <v>2817</v>
      </c>
      <c r="S384" s="20" t="s">
        <v>2818</v>
      </c>
      <c r="T384" s="20"/>
      <c r="U384" s="22" t="s">
        <v>2819</v>
      </c>
      <c r="V384" s="20" t="s">
        <v>2820</v>
      </c>
      <c r="W384" s="22" t="s">
        <v>2821</v>
      </c>
      <c r="X384" s="28"/>
      <c r="Y384" s="20" t="s">
        <v>2822</v>
      </c>
      <c r="Z384" s="20"/>
      <c r="AA384" s="26">
        <v>5</v>
      </c>
      <c r="AB384" s="42" t="s">
        <v>2612</v>
      </c>
      <c r="AC384" s="40"/>
      <c r="AD384" s="20">
        <v>1</v>
      </c>
      <c r="AE384" s="23">
        <v>22080</v>
      </c>
      <c r="AF384" s="23">
        <f t="shared" si="33"/>
        <v>22080</v>
      </c>
      <c r="AG384" s="24">
        <v>44460</v>
      </c>
      <c r="AH384" s="36">
        <v>44470</v>
      </c>
      <c r="AI384" s="25" t="str">
        <f t="shared" si="34"/>
        <v>～</v>
      </c>
      <c r="AJ384" s="37">
        <f t="shared" si="35"/>
        <v>46295</v>
      </c>
      <c r="AK384" s="20" t="s">
        <v>2752</v>
      </c>
      <c r="AL384" s="20" t="s">
        <v>2996</v>
      </c>
      <c r="AM384" s="27">
        <v>44470</v>
      </c>
      <c r="AN384" s="20"/>
      <c r="AO384" s="27">
        <v>44468</v>
      </c>
      <c r="AP384" s="22" t="s">
        <v>2959</v>
      </c>
      <c r="AQ384" s="39" t="str">
        <f t="shared" si="32"/>
        <v/>
      </c>
    </row>
    <row r="385" spans="2:43" ht="24.75" hidden="1" customHeight="1" x14ac:dyDescent="0.2">
      <c r="B385" s="20" t="s">
        <v>2997</v>
      </c>
      <c r="C385" s="21" t="s">
        <v>2998</v>
      </c>
      <c r="D385" s="20" t="s">
        <v>2999</v>
      </c>
      <c r="E385" s="20" t="s">
        <v>2426</v>
      </c>
      <c r="F385" s="21" t="s">
        <v>165</v>
      </c>
      <c r="G385" s="22" t="s">
        <v>3000</v>
      </c>
      <c r="H385" s="20" t="s">
        <v>3001</v>
      </c>
      <c r="I385" s="20" t="s">
        <v>168</v>
      </c>
      <c r="J385" s="22" t="s">
        <v>3002</v>
      </c>
      <c r="K385" s="28" t="s">
        <v>3003</v>
      </c>
      <c r="L385" s="28" t="s">
        <v>3004</v>
      </c>
      <c r="M385" s="20" t="s">
        <v>3005</v>
      </c>
      <c r="N385" s="20"/>
      <c r="O385" s="22" t="s">
        <v>3006</v>
      </c>
      <c r="P385" s="20" t="s">
        <v>3007</v>
      </c>
      <c r="Q385" s="22" t="s">
        <v>3008</v>
      </c>
      <c r="R385" s="28" t="s">
        <v>3009</v>
      </c>
      <c r="S385" s="20" t="s">
        <v>3010</v>
      </c>
      <c r="T385" s="20"/>
      <c r="U385" s="22" t="s">
        <v>3000</v>
      </c>
      <c r="V385" s="20" t="s">
        <v>3001</v>
      </c>
      <c r="W385" s="22" t="s">
        <v>3011</v>
      </c>
      <c r="X385" s="28" t="s">
        <v>3003</v>
      </c>
      <c r="Y385" s="20" t="s">
        <v>3005</v>
      </c>
      <c r="Z385" s="20"/>
      <c r="AA385" s="26">
        <v>5</v>
      </c>
      <c r="AB385" s="42" t="s">
        <v>2612</v>
      </c>
      <c r="AC385" s="40"/>
      <c r="AD385" s="20">
        <v>1</v>
      </c>
      <c r="AE385" s="23">
        <v>20220</v>
      </c>
      <c r="AF385" s="23">
        <f t="shared" si="33"/>
        <v>20220</v>
      </c>
      <c r="AG385" s="24">
        <v>44490</v>
      </c>
      <c r="AH385" s="36">
        <v>44500</v>
      </c>
      <c r="AI385" s="25" t="str">
        <f t="shared" si="34"/>
        <v>～</v>
      </c>
      <c r="AJ385" s="37">
        <f t="shared" si="35"/>
        <v>46325</v>
      </c>
      <c r="AK385" s="20" t="s">
        <v>1810</v>
      </c>
      <c r="AL385" s="20" t="s">
        <v>3012</v>
      </c>
      <c r="AM385" s="27">
        <v>44500</v>
      </c>
      <c r="AN385" s="20"/>
      <c r="AO385" s="27">
        <v>44473</v>
      </c>
      <c r="AP385" s="22" t="s">
        <v>3013</v>
      </c>
      <c r="AQ385" s="39" t="str">
        <f t="shared" si="32"/>
        <v/>
      </c>
    </row>
    <row r="386" spans="2:43" ht="24.75" hidden="1" customHeight="1" x14ac:dyDescent="0.2">
      <c r="B386" s="20" t="s">
        <v>2997</v>
      </c>
      <c r="C386" s="21" t="s">
        <v>2998</v>
      </c>
      <c r="D386" s="20" t="s">
        <v>2999</v>
      </c>
      <c r="E386" s="20" t="s">
        <v>2426</v>
      </c>
      <c r="F386" s="21" t="s">
        <v>165</v>
      </c>
      <c r="G386" s="22" t="s">
        <v>3000</v>
      </c>
      <c r="H386" s="20" t="s">
        <v>3001</v>
      </c>
      <c r="I386" s="20" t="s">
        <v>168</v>
      </c>
      <c r="J386" s="22" t="s">
        <v>3002</v>
      </c>
      <c r="K386" s="28" t="s">
        <v>3003</v>
      </c>
      <c r="L386" s="28" t="s">
        <v>3004</v>
      </c>
      <c r="M386" s="20" t="s">
        <v>3005</v>
      </c>
      <c r="N386" s="20"/>
      <c r="O386" s="22" t="s">
        <v>3006</v>
      </c>
      <c r="P386" s="20" t="s">
        <v>3007</v>
      </c>
      <c r="Q386" s="22" t="s">
        <v>3008</v>
      </c>
      <c r="R386" s="28" t="s">
        <v>3009</v>
      </c>
      <c r="S386" s="20" t="s">
        <v>3010</v>
      </c>
      <c r="T386" s="20"/>
      <c r="U386" s="22" t="s">
        <v>3000</v>
      </c>
      <c r="V386" s="20" t="s">
        <v>3001</v>
      </c>
      <c r="W386" s="22" t="s">
        <v>3011</v>
      </c>
      <c r="X386" s="28" t="s">
        <v>3003</v>
      </c>
      <c r="Y386" s="20" t="s">
        <v>3005</v>
      </c>
      <c r="Z386" s="20"/>
      <c r="AA386" s="26">
        <v>5</v>
      </c>
      <c r="AB386" s="42" t="s">
        <v>2612</v>
      </c>
      <c r="AC386" s="40"/>
      <c r="AD386" s="20">
        <v>1</v>
      </c>
      <c r="AE386" s="23">
        <v>20220</v>
      </c>
      <c r="AF386" s="23">
        <f t="shared" si="33"/>
        <v>20220</v>
      </c>
      <c r="AG386" s="24">
        <v>44490</v>
      </c>
      <c r="AH386" s="36">
        <v>44500</v>
      </c>
      <c r="AI386" s="25" t="str">
        <f t="shared" si="34"/>
        <v>～</v>
      </c>
      <c r="AJ386" s="37">
        <f t="shared" si="35"/>
        <v>46325</v>
      </c>
      <c r="AK386" s="20" t="s">
        <v>2104</v>
      </c>
      <c r="AL386" s="20" t="s">
        <v>3014</v>
      </c>
      <c r="AM386" s="27">
        <v>44500</v>
      </c>
      <c r="AN386" s="20"/>
      <c r="AO386" s="27">
        <v>44473</v>
      </c>
      <c r="AP386" s="22" t="s">
        <v>3013</v>
      </c>
      <c r="AQ386" s="39" t="str">
        <f t="shared" si="32"/>
        <v/>
      </c>
    </row>
    <row r="387" spans="2:43" ht="24.75" hidden="1" customHeight="1" x14ac:dyDescent="0.2">
      <c r="B387" s="20" t="s">
        <v>2997</v>
      </c>
      <c r="C387" s="21" t="s">
        <v>2998</v>
      </c>
      <c r="D387" s="20" t="s">
        <v>2999</v>
      </c>
      <c r="E387" s="20" t="s">
        <v>2426</v>
      </c>
      <c r="F387" s="21" t="s">
        <v>165</v>
      </c>
      <c r="G387" s="22" t="s">
        <v>3000</v>
      </c>
      <c r="H387" s="20" t="s">
        <v>3001</v>
      </c>
      <c r="I387" s="20" t="s">
        <v>168</v>
      </c>
      <c r="J387" s="22" t="s">
        <v>3002</v>
      </c>
      <c r="K387" s="28" t="s">
        <v>3003</v>
      </c>
      <c r="L387" s="28" t="s">
        <v>3004</v>
      </c>
      <c r="M387" s="20" t="s">
        <v>3005</v>
      </c>
      <c r="N387" s="20"/>
      <c r="O387" s="22" t="s">
        <v>3006</v>
      </c>
      <c r="P387" s="20" t="s">
        <v>3007</v>
      </c>
      <c r="Q387" s="22" t="s">
        <v>3008</v>
      </c>
      <c r="R387" s="28" t="s">
        <v>3009</v>
      </c>
      <c r="S387" s="20" t="s">
        <v>3010</v>
      </c>
      <c r="T387" s="20"/>
      <c r="U387" s="22" t="s">
        <v>3000</v>
      </c>
      <c r="V387" s="20" t="s">
        <v>3001</v>
      </c>
      <c r="W387" s="22" t="s">
        <v>3011</v>
      </c>
      <c r="X387" s="28" t="s">
        <v>3003</v>
      </c>
      <c r="Y387" s="20" t="s">
        <v>3005</v>
      </c>
      <c r="Z387" s="20"/>
      <c r="AA387" s="26">
        <v>5</v>
      </c>
      <c r="AB387" s="42" t="s">
        <v>2612</v>
      </c>
      <c r="AC387" s="40"/>
      <c r="AD387" s="20">
        <v>1</v>
      </c>
      <c r="AE387" s="23">
        <v>20220</v>
      </c>
      <c r="AF387" s="23">
        <f t="shared" si="33"/>
        <v>20220</v>
      </c>
      <c r="AG387" s="24">
        <v>44490</v>
      </c>
      <c r="AH387" s="36">
        <v>44500</v>
      </c>
      <c r="AI387" s="25" t="str">
        <f t="shared" si="34"/>
        <v>～</v>
      </c>
      <c r="AJ387" s="37">
        <f t="shared" si="35"/>
        <v>46325</v>
      </c>
      <c r="AK387" s="20" t="s">
        <v>2104</v>
      </c>
      <c r="AL387" s="20" t="s">
        <v>3015</v>
      </c>
      <c r="AM387" s="27">
        <v>44500</v>
      </c>
      <c r="AN387" s="20"/>
      <c r="AO387" s="27">
        <v>44473</v>
      </c>
      <c r="AP387" s="22" t="s">
        <v>3013</v>
      </c>
      <c r="AQ387" s="39" t="str">
        <f t="shared" si="32"/>
        <v/>
      </c>
    </row>
    <row r="388" spans="2:43" ht="24.75" hidden="1" customHeight="1" x14ac:dyDescent="0.2">
      <c r="B388" s="20" t="s">
        <v>2997</v>
      </c>
      <c r="C388" s="21" t="s">
        <v>2998</v>
      </c>
      <c r="D388" s="20" t="s">
        <v>2999</v>
      </c>
      <c r="E388" s="20" t="s">
        <v>2426</v>
      </c>
      <c r="F388" s="21" t="s">
        <v>165</v>
      </c>
      <c r="G388" s="22" t="s">
        <v>3000</v>
      </c>
      <c r="H388" s="20" t="s">
        <v>3001</v>
      </c>
      <c r="I388" s="20" t="s">
        <v>168</v>
      </c>
      <c r="J388" s="22" t="s">
        <v>3002</v>
      </c>
      <c r="K388" s="28" t="s">
        <v>3003</v>
      </c>
      <c r="L388" s="28" t="s">
        <v>3004</v>
      </c>
      <c r="M388" s="20" t="s">
        <v>3005</v>
      </c>
      <c r="N388" s="20"/>
      <c r="O388" s="22" t="s">
        <v>3006</v>
      </c>
      <c r="P388" s="20" t="s">
        <v>3007</v>
      </c>
      <c r="Q388" s="22" t="s">
        <v>3008</v>
      </c>
      <c r="R388" s="28" t="s">
        <v>3009</v>
      </c>
      <c r="S388" s="20" t="s">
        <v>3010</v>
      </c>
      <c r="T388" s="20"/>
      <c r="U388" s="22" t="s">
        <v>3000</v>
      </c>
      <c r="V388" s="20" t="s">
        <v>3001</v>
      </c>
      <c r="W388" s="22" t="s">
        <v>3011</v>
      </c>
      <c r="X388" s="28" t="s">
        <v>3003</v>
      </c>
      <c r="Y388" s="20" t="s">
        <v>3005</v>
      </c>
      <c r="Z388" s="20"/>
      <c r="AA388" s="26">
        <v>5</v>
      </c>
      <c r="AB388" s="42" t="s">
        <v>2612</v>
      </c>
      <c r="AC388" s="40"/>
      <c r="AD388" s="20">
        <v>1</v>
      </c>
      <c r="AE388" s="23">
        <v>20220</v>
      </c>
      <c r="AF388" s="23">
        <f t="shared" si="33"/>
        <v>20220</v>
      </c>
      <c r="AG388" s="24">
        <v>44490</v>
      </c>
      <c r="AH388" s="36">
        <v>44500</v>
      </c>
      <c r="AI388" s="25" t="str">
        <f t="shared" si="34"/>
        <v>～</v>
      </c>
      <c r="AJ388" s="37">
        <f t="shared" si="35"/>
        <v>46325</v>
      </c>
      <c r="AK388" s="20" t="s">
        <v>1810</v>
      </c>
      <c r="AL388" s="20" t="s">
        <v>3016</v>
      </c>
      <c r="AM388" s="27">
        <v>44500</v>
      </c>
      <c r="AN388" s="20"/>
      <c r="AO388" s="27">
        <v>44473</v>
      </c>
      <c r="AP388" s="22" t="s">
        <v>3013</v>
      </c>
      <c r="AQ388" s="39" t="str">
        <f t="shared" si="32"/>
        <v/>
      </c>
    </row>
    <row r="389" spans="2:43" ht="24.75" hidden="1" customHeight="1" x14ac:dyDescent="0.2">
      <c r="B389" s="20" t="s">
        <v>2997</v>
      </c>
      <c r="C389" s="21" t="s">
        <v>2998</v>
      </c>
      <c r="D389" s="20" t="s">
        <v>2999</v>
      </c>
      <c r="E389" s="20" t="s">
        <v>2426</v>
      </c>
      <c r="F389" s="21" t="s">
        <v>165</v>
      </c>
      <c r="G389" s="22" t="s">
        <v>3000</v>
      </c>
      <c r="H389" s="20" t="s">
        <v>3001</v>
      </c>
      <c r="I389" s="20" t="s">
        <v>168</v>
      </c>
      <c r="J389" s="22" t="s">
        <v>3002</v>
      </c>
      <c r="K389" s="28" t="s">
        <v>3003</v>
      </c>
      <c r="L389" s="28" t="s">
        <v>3004</v>
      </c>
      <c r="M389" s="20" t="s">
        <v>3005</v>
      </c>
      <c r="N389" s="20"/>
      <c r="O389" s="22" t="s">
        <v>3006</v>
      </c>
      <c r="P389" s="20" t="s">
        <v>3007</v>
      </c>
      <c r="Q389" s="22" t="s">
        <v>3008</v>
      </c>
      <c r="R389" s="28" t="s">
        <v>3009</v>
      </c>
      <c r="S389" s="20" t="s">
        <v>3010</v>
      </c>
      <c r="T389" s="20"/>
      <c r="U389" s="22" t="s">
        <v>3000</v>
      </c>
      <c r="V389" s="20" t="s">
        <v>3001</v>
      </c>
      <c r="W389" s="22" t="s">
        <v>3011</v>
      </c>
      <c r="X389" s="28" t="s">
        <v>3003</v>
      </c>
      <c r="Y389" s="20" t="s">
        <v>3005</v>
      </c>
      <c r="Z389" s="20"/>
      <c r="AA389" s="26">
        <v>5</v>
      </c>
      <c r="AB389" s="42" t="s">
        <v>2612</v>
      </c>
      <c r="AC389" s="40"/>
      <c r="AD389" s="20">
        <v>1</v>
      </c>
      <c r="AE389" s="23">
        <v>96600</v>
      </c>
      <c r="AF389" s="23">
        <f t="shared" si="33"/>
        <v>96600</v>
      </c>
      <c r="AG389" s="24">
        <v>44490</v>
      </c>
      <c r="AH389" s="36">
        <v>44500</v>
      </c>
      <c r="AI389" s="25" t="str">
        <f t="shared" si="34"/>
        <v>～</v>
      </c>
      <c r="AJ389" s="37">
        <f t="shared" si="35"/>
        <v>46325</v>
      </c>
      <c r="AK389" s="20" t="s">
        <v>1594</v>
      </c>
      <c r="AL389" s="20" t="s">
        <v>3017</v>
      </c>
      <c r="AM389" s="27">
        <v>44500</v>
      </c>
      <c r="AN389" s="20" t="s">
        <v>2673</v>
      </c>
      <c r="AO389" s="27">
        <v>44473</v>
      </c>
      <c r="AP389" s="22" t="s">
        <v>3013</v>
      </c>
      <c r="AQ389" s="39">
        <f t="shared" si="32"/>
        <v>45412</v>
      </c>
    </row>
    <row r="390" spans="2:43" ht="24.75" hidden="1" customHeight="1" x14ac:dyDescent="0.2">
      <c r="B390" s="20" t="s">
        <v>3018</v>
      </c>
      <c r="C390" s="21" t="s">
        <v>3019</v>
      </c>
      <c r="D390" s="20" t="s">
        <v>1945</v>
      </c>
      <c r="E390" s="20" t="s">
        <v>2426</v>
      </c>
      <c r="F390" s="21" t="s">
        <v>165</v>
      </c>
      <c r="G390" s="22" t="s">
        <v>504</v>
      </c>
      <c r="H390" s="20" t="s">
        <v>1946</v>
      </c>
      <c r="I390" s="20" t="s">
        <v>168</v>
      </c>
      <c r="J390" s="22" t="s">
        <v>1947</v>
      </c>
      <c r="K390" s="28" t="s">
        <v>1948</v>
      </c>
      <c r="L390" s="28" t="s">
        <v>1949</v>
      </c>
      <c r="M390" s="20" t="s">
        <v>1950</v>
      </c>
      <c r="N390" s="20"/>
      <c r="O390" s="22" t="s">
        <v>510</v>
      </c>
      <c r="P390" s="20" t="s">
        <v>1951</v>
      </c>
      <c r="Q390" s="22" t="s">
        <v>1952</v>
      </c>
      <c r="R390" s="28" t="s">
        <v>513</v>
      </c>
      <c r="S390" s="20" t="s">
        <v>1953</v>
      </c>
      <c r="T390" s="20"/>
      <c r="U390" s="22" t="s">
        <v>504</v>
      </c>
      <c r="V390" s="20" t="s">
        <v>1946</v>
      </c>
      <c r="W390" s="22" t="s">
        <v>1955</v>
      </c>
      <c r="X390" s="28" t="s">
        <v>1948</v>
      </c>
      <c r="Y390" s="20" t="s">
        <v>1950</v>
      </c>
      <c r="Z390" s="20"/>
      <c r="AA390" s="26">
        <v>5</v>
      </c>
      <c r="AB390" s="42" t="str">
        <f t="shared" ref="AB390:AB458" si="36">IF(ISBLANK($AA390),"","年間")</f>
        <v>年間</v>
      </c>
      <c r="AC390" s="40"/>
      <c r="AD390" s="20">
        <v>1</v>
      </c>
      <c r="AE390" s="23">
        <v>375000</v>
      </c>
      <c r="AF390" s="23">
        <f t="shared" si="33"/>
        <v>375000</v>
      </c>
      <c r="AG390" s="24">
        <v>44490</v>
      </c>
      <c r="AH390" s="36">
        <v>44470</v>
      </c>
      <c r="AI390" s="25" t="str">
        <f t="shared" si="34"/>
        <v>～</v>
      </c>
      <c r="AJ390" s="37">
        <f t="shared" si="35"/>
        <v>46295</v>
      </c>
      <c r="AK390" s="20" t="s">
        <v>2512</v>
      </c>
      <c r="AL390" s="20" t="s">
        <v>3020</v>
      </c>
      <c r="AM390" s="27">
        <v>44470</v>
      </c>
      <c r="AN390" s="20" t="s">
        <v>2673</v>
      </c>
      <c r="AO390" s="27">
        <v>44473</v>
      </c>
      <c r="AP390" s="22" t="s">
        <v>3021</v>
      </c>
      <c r="AQ390" s="39">
        <f t="shared" si="32"/>
        <v>45383</v>
      </c>
    </row>
    <row r="391" spans="2:43" ht="24.75" hidden="1" customHeight="1" x14ac:dyDescent="0.2">
      <c r="B391" s="20" t="s">
        <v>3018</v>
      </c>
      <c r="C391" s="21" t="s">
        <v>3019</v>
      </c>
      <c r="D391" s="20" t="s">
        <v>1945</v>
      </c>
      <c r="E391" s="20" t="s">
        <v>2426</v>
      </c>
      <c r="F391" s="21" t="s">
        <v>165</v>
      </c>
      <c r="G391" s="22" t="s">
        <v>504</v>
      </c>
      <c r="H391" s="20" t="s">
        <v>1946</v>
      </c>
      <c r="I391" s="20" t="s">
        <v>168</v>
      </c>
      <c r="J391" s="22" t="s">
        <v>1947</v>
      </c>
      <c r="K391" s="28" t="s">
        <v>1948</v>
      </c>
      <c r="L391" s="28" t="s">
        <v>1949</v>
      </c>
      <c r="M391" s="20" t="s">
        <v>1950</v>
      </c>
      <c r="N391" s="20"/>
      <c r="O391" s="22" t="s">
        <v>510</v>
      </c>
      <c r="P391" s="20" t="s">
        <v>1951</v>
      </c>
      <c r="Q391" s="22" t="s">
        <v>1952</v>
      </c>
      <c r="R391" s="28" t="s">
        <v>513</v>
      </c>
      <c r="S391" s="20" t="s">
        <v>1953</v>
      </c>
      <c r="T391" s="20"/>
      <c r="U391" s="22" t="s">
        <v>504</v>
      </c>
      <c r="V391" s="20" t="s">
        <v>1946</v>
      </c>
      <c r="W391" s="22" t="s">
        <v>1955</v>
      </c>
      <c r="X391" s="28" t="s">
        <v>1948</v>
      </c>
      <c r="Y391" s="20" t="s">
        <v>1950</v>
      </c>
      <c r="Z391" s="20"/>
      <c r="AA391" s="26">
        <v>5</v>
      </c>
      <c r="AB391" s="42" t="str">
        <f t="shared" si="36"/>
        <v>年間</v>
      </c>
      <c r="AC391" s="40"/>
      <c r="AD391" s="20">
        <v>1</v>
      </c>
      <c r="AE391" s="23">
        <v>21180</v>
      </c>
      <c r="AF391" s="23">
        <f t="shared" si="33"/>
        <v>21180</v>
      </c>
      <c r="AG391" s="24">
        <v>44490</v>
      </c>
      <c r="AH391" s="36">
        <v>44470</v>
      </c>
      <c r="AI391" s="25" t="str">
        <f t="shared" si="34"/>
        <v>～</v>
      </c>
      <c r="AJ391" s="37">
        <f t="shared" si="35"/>
        <v>46295</v>
      </c>
      <c r="AK391" s="20" t="s">
        <v>1762</v>
      </c>
      <c r="AL391" s="20" t="s">
        <v>3022</v>
      </c>
      <c r="AM391" s="27">
        <v>44470</v>
      </c>
      <c r="AN391" s="20"/>
      <c r="AO391" s="27">
        <v>44473</v>
      </c>
      <c r="AP391" s="22" t="s">
        <v>3021</v>
      </c>
      <c r="AQ391" s="39" t="str">
        <f t="shared" ref="AQ391:AQ450" si="37">IF(COUNTIF($AN391,"*消耗部品交換対象*"),IF(ISBLANK($AH391),"契約期間 未入力",EDATE($AH391,30)),"")</f>
        <v/>
      </c>
    </row>
    <row r="392" spans="2:43" ht="24.75" hidden="1" customHeight="1" x14ac:dyDescent="0.2">
      <c r="B392" s="20" t="s">
        <v>3018</v>
      </c>
      <c r="C392" s="21" t="s">
        <v>3019</v>
      </c>
      <c r="D392" s="20" t="s">
        <v>1945</v>
      </c>
      <c r="E392" s="20" t="s">
        <v>2426</v>
      </c>
      <c r="F392" s="21" t="s">
        <v>165</v>
      </c>
      <c r="G392" s="22" t="s">
        <v>504</v>
      </c>
      <c r="H392" s="20" t="s">
        <v>1946</v>
      </c>
      <c r="I392" s="20" t="s">
        <v>168</v>
      </c>
      <c r="J392" s="22" t="s">
        <v>1947</v>
      </c>
      <c r="K392" s="28" t="s">
        <v>1948</v>
      </c>
      <c r="L392" s="28" t="s">
        <v>1949</v>
      </c>
      <c r="M392" s="20" t="s">
        <v>1950</v>
      </c>
      <c r="N392" s="20"/>
      <c r="O392" s="22" t="s">
        <v>510</v>
      </c>
      <c r="P392" s="20" t="s">
        <v>1951</v>
      </c>
      <c r="Q392" s="22" t="s">
        <v>1952</v>
      </c>
      <c r="R392" s="28" t="s">
        <v>513</v>
      </c>
      <c r="S392" s="20" t="s">
        <v>1953</v>
      </c>
      <c r="T392" s="20"/>
      <c r="U392" s="22" t="s">
        <v>504</v>
      </c>
      <c r="V392" s="20" t="s">
        <v>1946</v>
      </c>
      <c r="W392" s="22" t="s">
        <v>1955</v>
      </c>
      <c r="X392" s="28" t="s">
        <v>1948</v>
      </c>
      <c r="Y392" s="20" t="s">
        <v>1950</v>
      </c>
      <c r="Z392" s="20"/>
      <c r="AA392" s="26">
        <v>5</v>
      </c>
      <c r="AB392" s="42" t="str">
        <f t="shared" si="36"/>
        <v>年間</v>
      </c>
      <c r="AC392" s="40"/>
      <c r="AD392" s="20">
        <v>1</v>
      </c>
      <c r="AE392" s="23">
        <v>21180</v>
      </c>
      <c r="AF392" s="23">
        <f t="shared" si="33"/>
        <v>21180</v>
      </c>
      <c r="AG392" s="24">
        <v>44490</v>
      </c>
      <c r="AH392" s="36">
        <v>44470</v>
      </c>
      <c r="AI392" s="25" t="str">
        <f t="shared" si="34"/>
        <v>～</v>
      </c>
      <c r="AJ392" s="37">
        <f t="shared" si="35"/>
        <v>46295</v>
      </c>
      <c r="AK392" s="20" t="s">
        <v>2126</v>
      </c>
      <c r="AL392" s="20" t="s">
        <v>3023</v>
      </c>
      <c r="AM392" s="27">
        <v>44470</v>
      </c>
      <c r="AN392" s="20"/>
      <c r="AO392" s="27">
        <v>44473</v>
      </c>
      <c r="AP392" s="22" t="s">
        <v>3021</v>
      </c>
      <c r="AQ392" s="39" t="str">
        <f t="shared" si="37"/>
        <v/>
      </c>
    </row>
    <row r="393" spans="2:43" ht="24.75" hidden="1" customHeight="1" x14ac:dyDescent="0.2">
      <c r="B393" s="20" t="s">
        <v>3018</v>
      </c>
      <c r="C393" s="21" t="s">
        <v>3019</v>
      </c>
      <c r="D393" s="20" t="s">
        <v>1945</v>
      </c>
      <c r="E393" s="20" t="s">
        <v>2426</v>
      </c>
      <c r="F393" s="21" t="s">
        <v>165</v>
      </c>
      <c r="G393" s="22" t="s">
        <v>504</v>
      </c>
      <c r="H393" s="20" t="s">
        <v>1946</v>
      </c>
      <c r="I393" s="20" t="s">
        <v>168</v>
      </c>
      <c r="J393" s="22" t="s">
        <v>1947</v>
      </c>
      <c r="K393" s="28" t="s">
        <v>1948</v>
      </c>
      <c r="L393" s="28" t="s">
        <v>1949</v>
      </c>
      <c r="M393" s="20" t="s">
        <v>1950</v>
      </c>
      <c r="N393" s="20"/>
      <c r="O393" s="22" t="s">
        <v>510</v>
      </c>
      <c r="P393" s="20" t="s">
        <v>1951</v>
      </c>
      <c r="Q393" s="22" t="s">
        <v>1952</v>
      </c>
      <c r="R393" s="28" t="s">
        <v>513</v>
      </c>
      <c r="S393" s="20" t="s">
        <v>1953</v>
      </c>
      <c r="T393" s="20"/>
      <c r="U393" s="22" t="s">
        <v>504</v>
      </c>
      <c r="V393" s="20" t="s">
        <v>1946</v>
      </c>
      <c r="W393" s="22" t="s">
        <v>1955</v>
      </c>
      <c r="X393" s="28" t="s">
        <v>1948</v>
      </c>
      <c r="Y393" s="20" t="s">
        <v>1950</v>
      </c>
      <c r="Z393" s="20"/>
      <c r="AA393" s="26">
        <v>5</v>
      </c>
      <c r="AB393" s="42" t="str">
        <f t="shared" si="36"/>
        <v>年間</v>
      </c>
      <c r="AC393" s="40"/>
      <c r="AD393" s="20">
        <v>1</v>
      </c>
      <c r="AE393" s="23">
        <v>21180</v>
      </c>
      <c r="AF393" s="23">
        <f t="shared" si="33"/>
        <v>21180</v>
      </c>
      <c r="AG393" s="24">
        <v>44490</v>
      </c>
      <c r="AH393" s="36">
        <v>44470</v>
      </c>
      <c r="AI393" s="25" t="str">
        <f t="shared" si="34"/>
        <v>～</v>
      </c>
      <c r="AJ393" s="37">
        <f t="shared" si="35"/>
        <v>46295</v>
      </c>
      <c r="AK393" s="20" t="s">
        <v>2126</v>
      </c>
      <c r="AL393" s="20" t="s">
        <v>3024</v>
      </c>
      <c r="AM393" s="27">
        <v>44470</v>
      </c>
      <c r="AN393" s="20"/>
      <c r="AO393" s="27">
        <v>44473</v>
      </c>
      <c r="AP393" s="22" t="s">
        <v>3021</v>
      </c>
      <c r="AQ393" s="39" t="str">
        <f t="shared" si="37"/>
        <v/>
      </c>
    </row>
    <row r="394" spans="2:43" ht="24.75" hidden="1" customHeight="1" x14ac:dyDescent="0.2">
      <c r="B394" s="20" t="s">
        <v>3025</v>
      </c>
      <c r="C394" s="21" t="s">
        <v>1911</v>
      </c>
      <c r="D394" s="20" t="s">
        <v>3026</v>
      </c>
      <c r="E394" s="20" t="s">
        <v>2426</v>
      </c>
      <c r="F394" s="21" t="s">
        <v>1015</v>
      </c>
      <c r="G394" s="22" t="s">
        <v>3027</v>
      </c>
      <c r="H394" s="20" t="s">
        <v>3028</v>
      </c>
      <c r="I394" s="20" t="s">
        <v>251</v>
      </c>
      <c r="J394" s="22" t="s">
        <v>3029</v>
      </c>
      <c r="K394" s="28" t="s">
        <v>3030</v>
      </c>
      <c r="L394" s="28" t="s">
        <v>3031</v>
      </c>
      <c r="M394" s="20" t="s">
        <v>3032</v>
      </c>
      <c r="N394" s="20"/>
      <c r="O394" s="22" t="s">
        <v>1920</v>
      </c>
      <c r="P394" s="20" t="s">
        <v>1921</v>
      </c>
      <c r="Q394" s="22" t="s">
        <v>3033</v>
      </c>
      <c r="R394" s="28" t="s">
        <v>1923</v>
      </c>
      <c r="S394" s="20" t="s">
        <v>3034</v>
      </c>
      <c r="T394" s="20"/>
      <c r="U394" s="22" t="s">
        <v>3027</v>
      </c>
      <c r="V394" s="20" t="s">
        <v>3035</v>
      </c>
      <c r="W394" s="22" t="s">
        <v>3036</v>
      </c>
      <c r="X394" s="28" t="s">
        <v>3030</v>
      </c>
      <c r="Y394" s="20" t="s">
        <v>3032</v>
      </c>
      <c r="Z394" s="20"/>
      <c r="AA394" s="26">
        <v>5</v>
      </c>
      <c r="AB394" s="42" t="str">
        <f t="shared" si="36"/>
        <v>年間</v>
      </c>
      <c r="AC394" s="40"/>
      <c r="AD394" s="20">
        <v>1</v>
      </c>
      <c r="AE394" s="23">
        <v>22080</v>
      </c>
      <c r="AF394" s="23">
        <f t="shared" si="33"/>
        <v>22080</v>
      </c>
      <c r="AG394" s="24">
        <v>44521</v>
      </c>
      <c r="AH394" s="36">
        <v>44531</v>
      </c>
      <c r="AI394" s="25" t="str">
        <f t="shared" si="34"/>
        <v>～</v>
      </c>
      <c r="AJ394" s="37">
        <f t="shared" si="35"/>
        <v>46356</v>
      </c>
      <c r="AK394" s="20" t="s">
        <v>2752</v>
      </c>
      <c r="AL394" s="20" t="s">
        <v>3037</v>
      </c>
      <c r="AM394" s="27">
        <v>44531</v>
      </c>
      <c r="AN394" s="20"/>
      <c r="AO394" s="27">
        <v>44519</v>
      </c>
      <c r="AP394" s="22" t="s">
        <v>3038</v>
      </c>
      <c r="AQ394" s="39" t="str">
        <f t="shared" si="37"/>
        <v/>
      </c>
    </row>
    <row r="395" spans="2:43" ht="24.75" hidden="1" customHeight="1" x14ac:dyDescent="0.2">
      <c r="B395" s="20" t="s">
        <v>3025</v>
      </c>
      <c r="C395" s="21" t="s">
        <v>1911</v>
      </c>
      <c r="D395" s="20" t="s">
        <v>3026</v>
      </c>
      <c r="E395" s="20" t="s">
        <v>2426</v>
      </c>
      <c r="F395" s="21" t="s">
        <v>1015</v>
      </c>
      <c r="G395" s="22" t="s">
        <v>3027</v>
      </c>
      <c r="H395" s="20" t="s">
        <v>3028</v>
      </c>
      <c r="I395" s="20" t="s">
        <v>251</v>
      </c>
      <c r="J395" s="22" t="s">
        <v>3029</v>
      </c>
      <c r="K395" s="28" t="s">
        <v>3030</v>
      </c>
      <c r="L395" s="28" t="s">
        <v>3031</v>
      </c>
      <c r="M395" s="20" t="s">
        <v>3032</v>
      </c>
      <c r="N395" s="20"/>
      <c r="O395" s="22" t="s">
        <v>1920</v>
      </c>
      <c r="P395" s="20" t="s">
        <v>1921</v>
      </c>
      <c r="Q395" s="22" t="s">
        <v>3033</v>
      </c>
      <c r="R395" s="28" t="s">
        <v>1923</v>
      </c>
      <c r="S395" s="20" t="s">
        <v>3034</v>
      </c>
      <c r="T395" s="20"/>
      <c r="U395" s="22" t="s">
        <v>3027</v>
      </c>
      <c r="V395" s="20" t="s">
        <v>3035</v>
      </c>
      <c r="W395" s="22" t="s">
        <v>3036</v>
      </c>
      <c r="X395" s="28" t="s">
        <v>3030</v>
      </c>
      <c r="Y395" s="20" t="s">
        <v>3032</v>
      </c>
      <c r="Z395" s="20"/>
      <c r="AA395" s="26">
        <v>5</v>
      </c>
      <c r="AB395" s="42" t="str">
        <f t="shared" si="36"/>
        <v>年間</v>
      </c>
      <c r="AC395" s="40"/>
      <c r="AD395" s="20">
        <v>1</v>
      </c>
      <c r="AE395" s="23">
        <v>22080</v>
      </c>
      <c r="AF395" s="23">
        <f t="shared" si="33"/>
        <v>22080</v>
      </c>
      <c r="AG395" s="24">
        <v>44521</v>
      </c>
      <c r="AH395" s="36">
        <v>44531</v>
      </c>
      <c r="AI395" s="25" t="str">
        <f t="shared" si="34"/>
        <v>～</v>
      </c>
      <c r="AJ395" s="37">
        <f t="shared" si="35"/>
        <v>46356</v>
      </c>
      <c r="AK395" s="20" t="s">
        <v>2752</v>
      </c>
      <c r="AL395" s="20" t="s">
        <v>3039</v>
      </c>
      <c r="AM395" s="27">
        <v>44531</v>
      </c>
      <c r="AN395" s="20"/>
      <c r="AO395" s="27">
        <v>44519</v>
      </c>
      <c r="AP395" s="22" t="s">
        <v>3038</v>
      </c>
      <c r="AQ395" s="39" t="str">
        <f t="shared" si="37"/>
        <v/>
      </c>
    </row>
    <row r="396" spans="2:43" ht="24.75" hidden="1" customHeight="1" x14ac:dyDescent="0.2">
      <c r="B396" s="20" t="s">
        <v>3025</v>
      </c>
      <c r="C396" s="21" t="s">
        <v>1911</v>
      </c>
      <c r="D396" s="20" t="s">
        <v>3026</v>
      </c>
      <c r="E396" s="20" t="s">
        <v>2426</v>
      </c>
      <c r="F396" s="21" t="s">
        <v>1015</v>
      </c>
      <c r="G396" s="22" t="s">
        <v>3027</v>
      </c>
      <c r="H396" s="20" t="s">
        <v>3028</v>
      </c>
      <c r="I396" s="20" t="s">
        <v>251</v>
      </c>
      <c r="J396" s="22" t="s">
        <v>3029</v>
      </c>
      <c r="K396" s="28" t="s">
        <v>3030</v>
      </c>
      <c r="L396" s="28" t="s">
        <v>3031</v>
      </c>
      <c r="M396" s="20" t="s">
        <v>3032</v>
      </c>
      <c r="N396" s="20"/>
      <c r="O396" s="22" t="s">
        <v>1920</v>
      </c>
      <c r="P396" s="20" t="s">
        <v>1921</v>
      </c>
      <c r="Q396" s="22" t="s">
        <v>3033</v>
      </c>
      <c r="R396" s="28" t="s">
        <v>1923</v>
      </c>
      <c r="S396" s="20" t="s">
        <v>3034</v>
      </c>
      <c r="T396" s="20"/>
      <c r="U396" s="22" t="s">
        <v>3027</v>
      </c>
      <c r="V396" s="20" t="s">
        <v>3035</v>
      </c>
      <c r="W396" s="22" t="s">
        <v>3036</v>
      </c>
      <c r="X396" s="28" t="s">
        <v>3030</v>
      </c>
      <c r="Y396" s="20" t="s">
        <v>3032</v>
      </c>
      <c r="Z396" s="20"/>
      <c r="AA396" s="26">
        <v>5</v>
      </c>
      <c r="AB396" s="42" t="str">
        <f t="shared" si="36"/>
        <v>年間</v>
      </c>
      <c r="AC396" s="40"/>
      <c r="AD396" s="20">
        <v>1</v>
      </c>
      <c r="AE396" s="23">
        <v>22080</v>
      </c>
      <c r="AF396" s="23">
        <f t="shared" si="33"/>
        <v>22080</v>
      </c>
      <c r="AG396" s="24">
        <v>44521</v>
      </c>
      <c r="AH396" s="36">
        <v>44531</v>
      </c>
      <c r="AI396" s="25" t="str">
        <f t="shared" si="34"/>
        <v>～</v>
      </c>
      <c r="AJ396" s="37">
        <f t="shared" si="35"/>
        <v>46356</v>
      </c>
      <c r="AK396" s="20" t="s">
        <v>2752</v>
      </c>
      <c r="AL396" s="20" t="s">
        <v>3040</v>
      </c>
      <c r="AM396" s="27">
        <v>44531</v>
      </c>
      <c r="AN396" s="20"/>
      <c r="AO396" s="27">
        <v>44519</v>
      </c>
      <c r="AP396" s="22" t="s">
        <v>3038</v>
      </c>
      <c r="AQ396" s="39" t="str">
        <f t="shared" si="37"/>
        <v/>
      </c>
    </row>
    <row r="397" spans="2:43" ht="24.75" hidden="1" customHeight="1" x14ac:dyDescent="0.2">
      <c r="B397" s="20" t="s">
        <v>3025</v>
      </c>
      <c r="C397" s="21" t="s">
        <v>1911</v>
      </c>
      <c r="D397" s="20" t="s">
        <v>3026</v>
      </c>
      <c r="E397" s="20" t="s">
        <v>2426</v>
      </c>
      <c r="F397" s="21" t="s">
        <v>1015</v>
      </c>
      <c r="G397" s="22" t="s">
        <v>3027</v>
      </c>
      <c r="H397" s="20" t="s">
        <v>3028</v>
      </c>
      <c r="I397" s="20" t="s">
        <v>251</v>
      </c>
      <c r="J397" s="22" t="s">
        <v>3029</v>
      </c>
      <c r="K397" s="28" t="s">
        <v>3030</v>
      </c>
      <c r="L397" s="28" t="s">
        <v>3031</v>
      </c>
      <c r="M397" s="20" t="s">
        <v>3032</v>
      </c>
      <c r="N397" s="20"/>
      <c r="O397" s="22" t="s">
        <v>1920</v>
      </c>
      <c r="P397" s="20" t="s">
        <v>1921</v>
      </c>
      <c r="Q397" s="22" t="s">
        <v>3033</v>
      </c>
      <c r="R397" s="28" t="s">
        <v>1923</v>
      </c>
      <c r="S397" s="20" t="s">
        <v>3034</v>
      </c>
      <c r="T397" s="20"/>
      <c r="U397" s="22" t="s">
        <v>3027</v>
      </c>
      <c r="V397" s="20" t="s">
        <v>3035</v>
      </c>
      <c r="W397" s="22" t="s">
        <v>3036</v>
      </c>
      <c r="X397" s="28" t="s">
        <v>3030</v>
      </c>
      <c r="Y397" s="20" t="s">
        <v>3032</v>
      </c>
      <c r="Z397" s="20"/>
      <c r="AA397" s="26">
        <v>5</v>
      </c>
      <c r="AB397" s="42" t="str">
        <f t="shared" si="36"/>
        <v>年間</v>
      </c>
      <c r="AC397" s="40"/>
      <c r="AD397" s="20">
        <v>1</v>
      </c>
      <c r="AE397" s="23">
        <v>22080</v>
      </c>
      <c r="AF397" s="23">
        <f t="shared" si="33"/>
        <v>22080</v>
      </c>
      <c r="AG397" s="24">
        <v>44521</v>
      </c>
      <c r="AH397" s="36">
        <v>44531</v>
      </c>
      <c r="AI397" s="25" t="str">
        <f t="shared" si="34"/>
        <v>～</v>
      </c>
      <c r="AJ397" s="37">
        <f t="shared" si="35"/>
        <v>46356</v>
      </c>
      <c r="AK397" s="20" t="s">
        <v>2752</v>
      </c>
      <c r="AL397" s="20" t="s">
        <v>3041</v>
      </c>
      <c r="AM397" s="27">
        <v>44531</v>
      </c>
      <c r="AN397" s="20"/>
      <c r="AO397" s="27">
        <v>44519</v>
      </c>
      <c r="AP397" s="22" t="s">
        <v>3038</v>
      </c>
      <c r="AQ397" s="39" t="str">
        <f t="shared" si="37"/>
        <v/>
      </c>
    </row>
    <row r="398" spans="2:43" ht="24.75" hidden="1" customHeight="1" x14ac:dyDescent="0.2">
      <c r="B398" s="20" t="s">
        <v>3025</v>
      </c>
      <c r="C398" s="21" t="s">
        <v>1911</v>
      </c>
      <c r="D398" s="20" t="s">
        <v>3026</v>
      </c>
      <c r="E398" s="20" t="s">
        <v>2426</v>
      </c>
      <c r="F398" s="21" t="s">
        <v>1015</v>
      </c>
      <c r="G398" s="22" t="s">
        <v>3027</v>
      </c>
      <c r="H398" s="20" t="s">
        <v>3028</v>
      </c>
      <c r="I398" s="20" t="s">
        <v>251</v>
      </c>
      <c r="J398" s="22" t="s">
        <v>3029</v>
      </c>
      <c r="K398" s="28" t="s">
        <v>3030</v>
      </c>
      <c r="L398" s="28" t="s">
        <v>3031</v>
      </c>
      <c r="M398" s="20" t="s">
        <v>3032</v>
      </c>
      <c r="N398" s="20"/>
      <c r="O398" s="22" t="s">
        <v>1920</v>
      </c>
      <c r="P398" s="20" t="s">
        <v>1921</v>
      </c>
      <c r="Q398" s="22" t="s">
        <v>3033</v>
      </c>
      <c r="R398" s="28" t="s">
        <v>1923</v>
      </c>
      <c r="S398" s="20" t="s">
        <v>3034</v>
      </c>
      <c r="T398" s="20"/>
      <c r="U398" s="22" t="s">
        <v>3027</v>
      </c>
      <c r="V398" s="20" t="s">
        <v>3035</v>
      </c>
      <c r="W398" s="22" t="s">
        <v>3036</v>
      </c>
      <c r="X398" s="28" t="s">
        <v>3030</v>
      </c>
      <c r="Y398" s="20" t="s">
        <v>3032</v>
      </c>
      <c r="Z398" s="20"/>
      <c r="AA398" s="26">
        <v>5</v>
      </c>
      <c r="AB398" s="42" t="str">
        <f t="shared" si="36"/>
        <v>年間</v>
      </c>
      <c r="AC398" s="40"/>
      <c r="AD398" s="20">
        <v>1</v>
      </c>
      <c r="AE398" s="23">
        <v>22080</v>
      </c>
      <c r="AF398" s="23">
        <f t="shared" si="33"/>
        <v>22080</v>
      </c>
      <c r="AG398" s="24">
        <v>44521</v>
      </c>
      <c r="AH398" s="36">
        <v>44531</v>
      </c>
      <c r="AI398" s="25" t="str">
        <f t="shared" si="34"/>
        <v>～</v>
      </c>
      <c r="AJ398" s="37">
        <f t="shared" si="35"/>
        <v>46356</v>
      </c>
      <c r="AK398" s="20" t="s">
        <v>2752</v>
      </c>
      <c r="AL398" s="20" t="s">
        <v>3042</v>
      </c>
      <c r="AM398" s="27">
        <v>44531</v>
      </c>
      <c r="AN398" s="20"/>
      <c r="AO398" s="27">
        <v>44519</v>
      </c>
      <c r="AP398" s="22" t="s">
        <v>3038</v>
      </c>
      <c r="AQ398" s="39" t="str">
        <f t="shared" si="37"/>
        <v/>
      </c>
    </row>
    <row r="399" spans="2:43" ht="24.75" hidden="1" customHeight="1" x14ac:dyDescent="0.2">
      <c r="B399" s="20" t="s">
        <v>3025</v>
      </c>
      <c r="C399" s="21" t="s">
        <v>1911</v>
      </c>
      <c r="D399" s="20" t="s">
        <v>3026</v>
      </c>
      <c r="E399" s="20" t="s">
        <v>2426</v>
      </c>
      <c r="F399" s="21" t="s">
        <v>1015</v>
      </c>
      <c r="G399" s="22" t="s">
        <v>3027</v>
      </c>
      <c r="H399" s="20" t="s">
        <v>3028</v>
      </c>
      <c r="I399" s="20" t="s">
        <v>251</v>
      </c>
      <c r="J399" s="22" t="s">
        <v>3029</v>
      </c>
      <c r="K399" s="28" t="s">
        <v>3030</v>
      </c>
      <c r="L399" s="28" t="s">
        <v>3031</v>
      </c>
      <c r="M399" s="20" t="s">
        <v>3032</v>
      </c>
      <c r="N399" s="20"/>
      <c r="O399" s="22" t="s">
        <v>1920</v>
      </c>
      <c r="P399" s="20" t="s">
        <v>1921</v>
      </c>
      <c r="Q399" s="22" t="s">
        <v>3033</v>
      </c>
      <c r="R399" s="28" t="s">
        <v>1923</v>
      </c>
      <c r="S399" s="20" t="s">
        <v>3034</v>
      </c>
      <c r="T399" s="20"/>
      <c r="U399" s="22" t="s">
        <v>3027</v>
      </c>
      <c r="V399" s="20" t="s">
        <v>3035</v>
      </c>
      <c r="W399" s="22" t="s">
        <v>3036</v>
      </c>
      <c r="X399" s="28" t="s">
        <v>3030</v>
      </c>
      <c r="Y399" s="20" t="s">
        <v>3032</v>
      </c>
      <c r="Z399" s="20"/>
      <c r="AA399" s="26">
        <v>5</v>
      </c>
      <c r="AB399" s="42" t="str">
        <f t="shared" si="36"/>
        <v>年間</v>
      </c>
      <c r="AC399" s="40"/>
      <c r="AD399" s="20">
        <v>1</v>
      </c>
      <c r="AE399" s="23">
        <v>22080</v>
      </c>
      <c r="AF399" s="23">
        <f t="shared" si="33"/>
        <v>22080</v>
      </c>
      <c r="AG399" s="24">
        <v>44521</v>
      </c>
      <c r="AH399" s="36">
        <v>44531</v>
      </c>
      <c r="AI399" s="25" t="str">
        <f t="shared" si="34"/>
        <v>～</v>
      </c>
      <c r="AJ399" s="37">
        <f t="shared" si="35"/>
        <v>46356</v>
      </c>
      <c r="AK399" s="20" t="s">
        <v>2752</v>
      </c>
      <c r="AL399" s="20" t="s">
        <v>3043</v>
      </c>
      <c r="AM399" s="27">
        <v>44531</v>
      </c>
      <c r="AN399" s="20"/>
      <c r="AO399" s="27">
        <v>44519</v>
      </c>
      <c r="AP399" s="22" t="s">
        <v>3038</v>
      </c>
      <c r="AQ399" s="39" t="str">
        <f t="shared" si="37"/>
        <v/>
      </c>
    </row>
    <row r="400" spans="2:43" ht="24.75" hidden="1" customHeight="1" x14ac:dyDescent="0.2">
      <c r="B400" s="20" t="s">
        <v>3025</v>
      </c>
      <c r="C400" s="21" t="s">
        <v>1911</v>
      </c>
      <c r="D400" s="20" t="s">
        <v>3026</v>
      </c>
      <c r="E400" s="20" t="s">
        <v>2426</v>
      </c>
      <c r="F400" s="21" t="s">
        <v>1015</v>
      </c>
      <c r="G400" s="22" t="s">
        <v>3027</v>
      </c>
      <c r="H400" s="20" t="s">
        <v>3028</v>
      </c>
      <c r="I400" s="20" t="s">
        <v>251</v>
      </c>
      <c r="J400" s="22" t="s">
        <v>3029</v>
      </c>
      <c r="K400" s="28" t="s">
        <v>3030</v>
      </c>
      <c r="L400" s="28" t="s">
        <v>3031</v>
      </c>
      <c r="M400" s="20" t="s">
        <v>3032</v>
      </c>
      <c r="N400" s="20"/>
      <c r="O400" s="22" t="s">
        <v>1920</v>
      </c>
      <c r="P400" s="20" t="s">
        <v>1921</v>
      </c>
      <c r="Q400" s="22" t="s">
        <v>3033</v>
      </c>
      <c r="R400" s="28" t="s">
        <v>1923</v>
      </c>
      <c r="S400" s="20" t="s">
        <v>3034</v>
      </c>
      <c r="T400" s="20"/>
      <c r="U400" s="22" t="s">
        <v>3027</v>
      </c>
      <c r="V400" s="20" t="s">
        <v>3035</v>
      </c>
      <c r="W400" s="22" t="s">
        <v>3036</v>
      </c>
      <c r="X400" s="28" t="s">
        <v>3030</v>
      </c>
      <c r="Y400" s="20" t="s">
        <v>3032</v>
      </c>
      <c r="Z400" s="20"/>
      <c r="AA400" s="26">
        <v>5</v>
      </c>
      <c r="AB400" s="42" t="str">
        <f t="shared" si="36"/>
        <v>年間</v>
      </c>
      <c r="AC400" s="40"/>
      <c r="AD400" s="20">
        <v>1</v>
      </c>
      <c r="AE400" s="23">
        <v>22080</v>
      </c>
      <c r="AF400" s="23">
        <f t="shared" si="33"/>
        <v>22080</v>
      </c>
      <c r="AG400" s="24">
        <v>44521</v>
      </c>
      <c r="AH400" s="36">
        <v>44531</v>
      </c>
      <c r="AI400" s="25" t="str">
        <f t="shared" si="34"/>
        <v>～</v>
      </c>
      <c r="AJ400" s="37">
        <f t="shared" si="35"/>
        <v>46356</v>
      </c>
      <c r="AK400" s="20" t="s">
        <v>2749</v>
      </c>
      <c r="AL400" s="20" t="s">
        <v>3044</v>
      </c>
      <c r="AM400" s="27">
        <v>44531</v>
      </c>
      <c r="AN400" s="20"/>
      <c r="AO400" s="27">
        <v>44519</v>
      </c>
      <c r="AP400" s="22" t="s">
        <v>3038</v>
      </c>
      <c r="AQ400" s="39" t="str">
        <f t="shared" si="37"/>
        <v/>
      </c>
    </row>
    <row r="401" spans="2:43" ht="24.75" hidden="1" customHeight="1" x14ac:dyDescent="0.2">
      <c r="B401" s="20" t="s">
        <v>3025</v>
      </c>
      <c r="C401" s="21" t="s">
        <v>1911</v>
      </c>
      <c r="D401" s="20" t="s">
        <v>3026</v>
      </c>
      <c r="E401" s="20" t="s">
        <v>2426</v>
      </c>
      <c r="F401" s="21" t="s">
        <v>1015</v>
      </c>
      <c r="G401" s="22" t="s">
        <v>3027</v>
      </c>
      <c r="H401" s="20" t="s">
        <v>3028</v>
      </c>
      <c r="I401" s="20" t="s">
        <v>251</v>
      </c>
      <c r="J401" s="22" t="s">
        <v>3029</v>
      </c>
      <c r="K401" s="28" t="s">
        <v>3030</v>
      </c>
      <c r="L401" s="28" t="s">
        <v>3031</v>
      </c>
      <c r="M401" s="20" t="s">
        <v>3032</v>
      </c>
      <c r="N401" s="20"/>
      <c r="O401" s="22" t="s">
        <v>1920</v>
      </c>
      <c r="P401" s="20" t="s">
        <v>1921</v>
      </c>
      <c r="Q401" s="22" t="s">
        <v>3033</v>
      </c>
      <c r="R401" s="28" t="s">
        <v>1923</v>
      </c>
      <c r="S401" s="20" t="s">
        <v>3034</v>
      </c>
      <c r="T401" s="20"/>
      <c r="U401" s="22" t="s">
        <v>3027</v>
      </c>
      <c r="V401" s="20" t="s">
        <v>3035</v>
      </c>
      <c r="W401" s="22" t="s">
        <v>3036</v>
      </c>
      <c r="X401" s="28" t="s">
        <v>3030</v>
      </c>
      <c r="Y401" s="20" t="s">
        <v>3032</v>
      </c>
      <c r="Z401" s="20"/>
      <c r="AA401" s="26">
        <v>5</v>
      </c>
      <c r="AB401" s="42" t="str">
        <f t="shared" si="36"/>
        <v>年間</v>
      </c>
      <c r="AC401" s="40"/>
      <c r="AD401" s="20">
        <v>1</v>
      </c>
      <c r="AE401" s="23">
        <v>301200</v>
      </c>
      <c r="AF401" s="23">
        <f t="shared" si="33"/>
        <v>301200</v>
      </c>
      <c r="AG401" s="24">
        <v>44521</v>
      </c>
      <c r="AH401" s="36">
        <v>44531</v>
      </c>
      <c r="AI401" s="25" t="str">
        <f t="shared" si="34"/>
        <v>～</v>
      </c>
      <c r="AJ401" s="37">
        <f t="shared" si="35"/>
        <v>46356</v>
      </c>
      <c r="AK401" s="20" t="s">
        <v>1573</v>
      </c>
      <c r="AL401" s="20" t="s">
        <v>3045</v>
      </c>
      <c r="AM401" s="27">
        <v>44531</v>
      </c>
      <c r="AN401" s="20" t="s">
        <v>2673</v>
      </c>
      <c r="AO401" s="27">
        <v>44519</v>
      </c>
      <c r="AP401" s="22" t="s">
        <v>3038</v>
      </c>
      <c r="AQ401" s="39">
        <f t="shared" si="37"/>
        <v>45444</v>
      </c>
    </row>
    <row r="402" spans="2:43" ht="24.75" hidden="1" customHeight="1" x14ac:dyDescent="0.2">
      <c r="B402" s="20" t="s">
        <v>3046</v>
      </c>
      <c r="C402" s="21" t="s">
        <v>2619</v>
      </c>
      <c r="D402" s="20" t="s">
        <v>1128</v>
      </c>
      <c r="E402" s="20" t="s">
        <v>2426</v>
      </c>
      <c r="F402" s="21" t="s">
        <v>387</v>
      </c>
      <c r="G402" s="22" t="s">
        <v>3047</v>
      </c>
      <c r="H402" s="20" t="s">
        <v>3048</v>
      </c>
      <c r="I402" s="20" t="s">
        <v>970</v>
      </c>
      <c r="J402" s="22" t="s">
        <v>3049</v>
      </c>
      <c r="K402" s="28"/>
      <c r="L402" s="28" t="s">
        <v>3050</v>
      </c>
      <c r="M402" s="20" t="s">
        <v>3051</v>
      </c>
      <c r="N402" s="20"/>
      <c r="O402" s="22" t="s">
        <v>2709</v>
      </c>
      <c r="P402" s="20" t="s">
        <v>3052</v>
      </c>
      <c r="Q402" s="22" t="s">
        <v>2625</v>
      </c>
      <c r="R402" s="28" t="s">
        <v>590</v>
      </c>
      <c r="S402" s="20" t="s">
        <v>905</v>
      </c>
      <c r="T402" s="20"/>
      <c r="U402" s="22" t="s">
        <v>3047</v>
      </c>
      <c r="V402" s="20" t="s">
        <v>3053</v>
      </c>
      <c r="W402" s="22" t="s">
        <v>3054</v>
      </c>
      <c r="X402" s="28"/>
      <c r="Y402" s="20" t="s">
        <v>1177</v>
      </c>
      <c r="Z402" s="20"/>
      <c r="AA402" s="26">
        <v>5</v>
      </c>
      <c r="AB402" s="42" t="str">
        <f t="shared" si="36"/>
        <v>年間</v>
      </c>
      <c r="AC402" s="40"/>
      <c r="AD402" s="20">
        <v>1</v>
      </c>
      <c r="AE402" s="23">
        <v>116400</v>
      </c>
      <c r="AF402" s="23">
        <f t="shared" si="33"/>
        <v>116400</v>
      </c>
      <c r="AG402" s="24">
        <v>44531</v>
      </c>
      <c r="AH402" s="36">
        <v>44713</v>
      </c>
      <c r="AI402" s="25" t="str">
        <f t="shared" si="34"/>
        <v>～</v>
      </c>
      <c r="AJ402" s="37">
        <f t="shared" si="35"/>
        <v>46538</v>
      </c>
      <c r="AK402" s="20" t="s">
        <v>1145</v>
      </c>
      <c r="AL402" s="20" t="s">
        <v>3055</v>
      </c>
      <c r="AM402" s="27">
        <v>44713</v>
      </c>
      <c r="AN402" s="20" t="s">
        <v>2673</v>
      </c>
      <c r="AO402" s="58">
        <v>44554</v>
      </c>
      <c r="AP402" s="22" t="s">
        <v>3056</v>
      </c>
      <c r="AQ402" s="39">
        <f t="shared" si="37"/>
        <v>45627</v>
      </c>
    </row>
    <row r="403" spans="2:43" ht="24.75" hidden="1" customHeight="1" x14ac:dyDescent="0.2">
      <c r="B403" s="20" t="s">
        <v>3046</v>
      </c>
      <c r="C403" s="21" t="s">
        <v>2619</v>
      </c>
      <c r="D403" s="20" t="s">
        <v>1128</v>
      </c>
      <c r="E403" s="20" t="s">
        <v>2426</v>
      </c>
      <c r="F403" s="21" t="s">
        <v>387</v>
      </c>
      <c r="G403" s="22" t="s">
        <v>3047</v>
      </c>
      <c r="H403" s="20" t="s">
        <v>3048</v>
      </c>
      <c r="I403" s="20" t="s">
        <v>970</v>
      </c>
      <c r="J403" s="22" t="s">
        <v>3049</v>
      </c>
      <c r="K403" s="28"/>
      <c r="L403" s="28" t="s">
        <v>3050</v>
      </c>
      <c r="M403" s="20" t="s">
        <v>3051</v>
      </c>
      <c r="N403" s="20"/>
      <c r="O403" s="22" t="s">
        <v>2709</v>
      </c>
      <c r="P403" s="20" t="s">
        <v>3052</v>
      </c>
      <c r="Q403" s="22" t="s">
        <v>2625</v>
      </c>
      <c r="R403" s="28" t="s">
        <v>590</v>
      </c>
      <c r="S403" s="20" t="s">
        <v>905</v>
      </c>
      <c r="T403" s="20"/>
      <c r="U403" s="22" t="s">
        <v>3047</v>
      </c>
      <c r="V403" s="20" t="s">
        <v>3053</v>
      </c>
      <c r="W403" s="22" t="s">
        <v>3054</v>
      </c>
      <c r="X403" s="28"/>
      <c r="Y403" s="20" t="s">
        <v>1177</v>
      </c>
      <c r="Z403" s="20"/>
      <c r="AA403" s="26">
        <v>5</v>
      </c>
      <c r="AB403" s="42" t="str">
        <f t="shared" si="36"/>
        <v>年間</v>
      </c>
      <c r="AC403" s="40"/>
      <c r="AD403" s="20">
        <v>1</v>
      </c>
      <c r="AE403" s="23">
        <v>24060</v>
      </c>
      <c r="AF403" s="23">
        <f t="shared" si="33"/>
        <v>24060</v>
      </c>
      <c r="AG403" s="24">
        <v>44531</v>
      </c>
      <c r="AH403" s="36">
        <v>44713</v>
      </c>
      <c r="AI403" s="25" t="str">
        <f t="shared" si="34"/>
        <v>～</v>
      </c>
      <c r="AJ403" s="37">
        <f t="shared" si="35"/>
        <v>46538</v>
      </c>
      <c r="AK403" s="20" t="s">
        <v>1143</v>
      </c>
      <c r="AL403" s="20" t="s">
        <v>3057</v>
      </c>
      <c r="AM403" s="27">
        <v>44713</v>
      </c>
      <c r="AN403" s="20"/>
      <c r="AO403" s="58">
        <v>44554</v>
      </c>
      <c r="AP403" s="22" t="s">
        <v>3056</v>
      </c>
      <c r="AQ403" s="39" t="str">
        <f t="shared" si="37"/>
        <v/>
      </c>
    </row>
    <row r="404" spans="2:43" ht="24.75" hidden="1" customHeight="1" x14ac:dyDescent="0.2">
      <c r="B404" s="20" t="s">
        <v>3046</v>
      </c>
      <c r="C404" s="21" t="s">
        <v>2619</v>
      </c>
      <c r="D404" s="20" t="s">
        <v>1128</v>
      </c>
      <c r="E404" s="20" t="s">
        <v>2426</v>
      </c>
      <c r="F404" s="21" t="s">
        <v>387</v>
      </c>
      <c r="G404" s="22" t="s">
        <v>3047</v>
      </c>
      <c r="H404" s="20" t="s">
        <v>3048</v>
      </c>
      <c r="I404" s="20" t="s">
        <v>970</v>
      </c>
      <c r="J404" s="22" t="s">
        <v>3049</v>
      </c>
      <c r="K404" s="28"/>
      <c r="L404" s="28" t="s">
        <v>3050</v>
      </c>
      <c r="M404" s="20" t="s">
        <v>3051</v>
      </c>
      <c r="N404" s="20"/>
      <c r="O404" s="22" t="s">
        <v>2709</v>
      </c>
      <c r="P404" s="20" t="s">
        <v>3052</v>
      </c>
      <c r="Q404" s="22" t="s">
        <v>2625</v>
      </c>
      <c r="R404" s="28" t="s">
        <v>590</v>
      </c>
      <c r="S404" s="20" t="s">
        <v>905</v>
      </c>
      <c r="T404" s="20"/>
      <c r="U404" s="22" t="s">
        <v>3047</v>
      </c>
      <c r="V404" s="20" t="s">
        <v>3053</v>
      </c>
      <c r="W404" s="22" t="s">
        <v>3054</v>
      </c>
      <c r="X404" s="28"/>
      <c r="Y404" s="20" t="s">
        <v>1177</v>
      </c>
      <c r="Z404" s="20"/>
      <c r="AA404" s="26">
        <v>5</v>
      </c>
      <c r="AB404" s="42" t="str">
        <f t="shared" si="36"/>
        <v>年間</v>
      </c>
      <c r="AC404" s="40"/>
      <c r="AD404" s="20">
        <v>1</v>
      </c>
      <c r="AE404" s="23">
        <v>24060</v>
      </c>
      <c r="AF404" s="23">
        <f t="shared" si="33"/>
        <v>24060</v>
      </c>
      <c r="AG404" s="24">
        <v>44531</v>
      </c>
      <c r="AH404" s="36">
        <v>44713</v>
      </c>
      <c r="AI404" s="25" t="str">
        <f t="shared" si="34"/>
        <v>～</v>
      </c>
      <c r="AJ404" s="37">
        <f t="shared" si="35"/>
        <v>46538</v>
      </c>
      <c r="AK404" s="20" t="s">
        <v>1137</v>
      </c>
      <c r="AL404" s="20" t="s">
        <v>3058</v>
      </c>
      <c r="AM404" s="27">
        <v>44713</v>
      </c>
      <c r="AN404" s="20"/>
      <c r="AO404" s="58">
        <v>44554</v>
      </c>
      <c r="AP404" s="22" t="s">
        <v>3056</v>
      </c>
      <c r="AQ404" s="39" t="str">
        <f t="shared" si="37"/>
        <v/>
      </c>
    </row>
    <row r="405" spans="2:43" ht="24.75" hidden="1" customHeight="1" x14ac:dyDescent="0.2">
      <c r="B405" s="20" t="s">
        <v>3046</v>
      </c>
      <c r="C405" s="21" t="s">
        <v>2619</v>
      </c>
      <c r="D405" s="20" t="s">
        <v>1128</v>
      </c>
      <c r="E405" s="20" t="s">
        <v>2426</v>
      </c>
      <c r="F405" s="21" t="s">
        <v>387</v>
      </c>
      <c r="G405" s="22" t="s">
        <v>3047</v>
      </c>
      <c r="H405" s="20" t="s">
        <v>3048</v>
      </c>
      <c r="I405" s="20" t="s">
        <v>970</v>
      </c>
      <c r="J405" s="22" t="s">
        <v>3049</v>
      </c>
      <c r="K405" s="28"/>
      <c r="L405" s="28" t="s">
        <v>3050</v>
      </c>
      <c r="M405" s="20" t="s">
        <v>3051</v>
      </c>
      <c r="N405" s="20"/>
      <c r="O405" s="22" t="s">
        <v>2709</v>
      </c>
      <c r="P405" s="20" t="s">
        <v>3052</v>
      </c>
      <c r="Q405" s="22" t="s">
        <v>2625</v>
      </c>
      <c r="R405" s="28" t="s">
        <v>590</v>
      </c>
      <c r="S405" s="20" t="s">
        <v>905</v>
      </c>
      <c r="T405" s="20"/>
      <c r="U405" s="22" t="s">
        <v>3047</v>
      </c>
      <c r="V405" s="20" t="s">
        <v>3053</v>
      </c>
      <c r="W405" s="22" t="s">
        <v>3054</v>
      </c>
      <c r="X405" s="28"/>
      <c r="Y405" s="20" t="s">
        <v>1177</v>
      </c>
      <c r="Z405" s="20"/>
      <c r="AA405" s="26">
        <v>5</v>
      </c>
      <c r="AB405" s="42" t="str">
        <f t="shared" si="36"/>
        <v>年間</v>
      </c>
      <c r="AC405" s="40"/>
      <c r="AD405" s="20">
        <v>1</v>
      </c>
      <c r="AE405" s="23">
        <v>24060</v>
      </c>
      <c r="AF405" s="23">
        <f t="shared" si="33"/>
        <v>24060</v>
      </c>
      <c r="AG405" s="24">
        <v>44531</v>
      </c>
      <c r="AH405" s="36">
        <v>44713</v>
      </c>
      <c r="AI405" s="25" t="str">
        <f t="shared" si="34"/>
        <v>～</v>
      </c>
      <c r="AJ405" s="37">
        <f t="shared" si="35"/>
        <v>46538</v>
      </c>
      <c r="AK405" s="20" t="s">
        <v>1137</v>
      </c>
      <c r="AL405" s="20" t="s">
        <v>3059</v>
      </c>
      <c r="AM405" s="27">
        <v>44713</v>
      </c>
      <c r="AN405" s="20"/>
      <c r="AO405" s="58">
        <v>44554</v>
      </c>
      <c r="AP405" s="22" t="s">
        <v>3056</v>
      </c>
      <c r="AQ405" s="39" t="str">
        <f t="shared" si="37"/>
        <v/>
      </c>
    </row>
    <row r="406" spans="2:43" ht="24.75" hidden="1" customHeight="1" x14ac:dyDescent="0.2">
      <c r="B406" s="20" t="s">
        <v>3046</v>
      </c>
      <c r="C406" s="21" t="s">
        <v>2619</v>
      </c>
      <c r="D406" s="20" t="s">
        <v>1128</v>
      </c>
      <c r="E406" s="20" t="s">
        <v>2426</v>
      </c>
      <c r="F406" s="21" t="s">
        <v>387</v>
      </c>
      <c r="G406" s="22" t="s">
        <v>3047</v>
      </c>
      <c r="H406" s="20" t="s">
        <v>3048</v>
      </c>
      <c r="I406" s="20" t="s">
        <v>970</v>
      </c>
      <c r="J406" s="22" t="s">
        <v>3049</v>
      </c>
      <c r="K406" s="28"/>
      <c r="L406" s="28" t="s">
        <v>3050</v>
      </c>
      <c r="M406" s="20" t="s">
        <v>3051</v>
      </c>
      <c r="N406" s="20"/>
      <c r="O406" s="22" t="s">
        <v>2709</v>
      </c>
      <c r="P406" s="20" t="s">
        <v>3052</v>
      </c>
      <c r="Q406" s="22" t="s">
        <v>2625</v>
      </c>
      <c r="R406" s="28" t="s">
        <v>590</v>
      </c>
      <c r="S406" s="20" t="s">
        <v>905</v>
      </c>
      <c r="T406" s="20"/>
      <c r="U406" s="22" t="s">
        <v>3047</v>
      </c>
      <c r="V406" s="20" t="s">
        <v>3053</v>
      </c>
      <c r="W406" s="22" t="s">
        <v>3054</v>
      </c>
      <c r="X406" s="28"/>
      <c r="Y406" s="20" t="s">
        <v>1177</v>
      </c>
      <c r="Z406" s="20"/>
      <c r="AA406" s="26">
        <v>5</v>
      </c>
      <c r="AB406" s="42" t="str">
        <f t="shared" si="36"/>
        <v>年間</v>
      </c>
      <c r="AC406" s="40"/>
      <c r="AD406" s="20">
        <v>1</v>
      </c>
      <c r="AE406" s="23">
        <v>24060</v>
      </c>
      <c r="AF406" s="23">
        <f t="shared" si="33"/>
        <v>24060</v>
      </c>
      <c r="AG406" s="24">
        <v>44531</v>
      </c>
      <c r="AH406" s="36">
        <v>44713</v>
      </c>
      <c r="AI406" s="25" t="str">
        <f t="shared" si="34"/>
        <v>～</v>
      </c>
      <c r="AJ406" s="37">
        <f t="shared" si="35"/>
        <v>46538</v>
      </c>
      <c r="AK406" s="20" t="s">
        <v>1137</v>
      </c>
      <c r="AL406" s="20" t="s">
        <v>3060</v>
      </c>
      <c r="AM406" s="27">
        <v>44713</v>
      </c>
      <c r="AN406" s="20"/>
      <c r="AO406" s="58">
        <v>44554</v>
      </c>
      <c r="AP406" s="22" t="s">
        <v>3056</v>
      </c>
      <c r="AQ406" s="39" t="str">
        <f t="shared" si="37"/>
        <v/>
      </c>
    </row>
    <row r="407" spans="2:43" ht="24.75" hidden="1" customHeight="1" x14ac:dyDescent="0.2">
      <c r="B407" s="20" t="s">
        <v>3061</v>
      </c>
      <c r="C407" s="21" t="s">
        <v>3062</v>
      </c>
      <c r="D407" s="20" t="s">
        <v>3063</v>
      </c>
      <c r="E407" s="20" t="s">
        <v>2426</v>
      </c>
      <c r="F407" s="21" t="s">
        <v>1015</v>
      </c>
      <c r="G407" s="22" t="s">
        <v>2692</v>
      </c>
      <c r="H407" s="20" t="s">
        <v>2693</v>
      </c>
      <c r="I407" s="20" t="s">
        <v>2446</v>
      </c>
      <c r="J407" s="22" t="s">
        <v>2687</v>
      </c>
      <c r="K407" s="28"/>
      <c r="L407" s="28" t="s">
        <v>3064</v>
      </c>
      <c r="M407" s="20" t="s">
        <v>2689</v>
      </c>
      <c r="N407" s="20"/>
      <c r="O407" s="22" t="s">
        <v>1695</v>
      </c>
      <c r="P407" s="20" t="s">
        <v>1696</v>
      </c>
      <c r="Q407" s="22" t="s">
        <v>2690</v>
      </c>
      <c r="R407" s="28" t="s">
        <v>2691</v>
      </c>
      <c r="S407" s="20" t="s">
        <v>1699</v>
      </c>
      <c r="T407" s="20"/>
      <c r="U407" s="22" t="s">
        <v>2692</v>
      </c>
      <c r="V407" s="20" t="s">
        <v>2693</v>
      </c>
      <c r="W407" s="59" t="s">
        <v>2694</v>
      </c>
      <c r="X407" s="22"/>
      <c r="Y407" s="20" t="s">
        <v>2689</v>
      </c>
      <c r="Z407" s="20"/>
      <c r="AA407" s="26">
        <v>5</v>
      </c>
      <c r="AB407" s="42" t="str">
        <f t="shared" si="36"/>
        <v>年間</v>
      </c>
      <c r="AC407" s="40"/>
      <c r="AD407" s="20">
        <v>1</v>
      </c>
      <c r="AE407" s="23">
        <v>32400</v>
      </c>
      <c r="AF407" s="23">
        <f t="shared" si="33"/>
        <v>32400</v>
      </c>
      <c r="AG407" s="24">
        <v>44562</v>
      </c>
      <c r="AH407" s="36">
        <v>44585</v>
      </c>
      <c r="AI407" s="25" t="str">
        <f t="shared" si="34"/>
        <v>～</v>
      </c>
      <c r="AJ407" s="37">
        <f t="shared" si="35"/>
        <v>46410</v>
      </c>
      <c r="AK407" s="20" t="s">
        <v>1166</v>
      </c>
      <c r="AL407" s="20" t="s">
        <v>3065</v>
      </c>
      <c r="AM407" s="36">
        <v>44585</v>
      </c>
      <c r="AN407" s="20"/>
      <c r="AO407" s="27">
        <v>44585</v>
      </c>
      <c r="AP407" s="22" t="s">
        <v>3066</v>
      </c>
      <c r="AQ407" s="39" t="str">
        <f t="shared" si="37"/>
        <v/>
      </c>
    </row>
    <row r="408" spans="2:43" ht="24.75" hidden="1" customHeight="1" x14ac:dyDescent="0.2">
      <c r="B408" s="20" t="s">
        <v>3061</v>
      </c>
      <c r="C408" s="21" t="s">
        <v>3062</v>
      </c>
      <c r="D408" s="20" t="s">
        <v>3063</v>
      </c>
      <c r="E408" s="20" t="s">
        <v>2426</v>
      </c>
      <c r="F408" s="21" t="s">
        <v>1015</v>
      </c>
      <c r="G408" s="22" t="s">
        <v>2692</v>
      </c>
      <c r="H408" s="20" t="s">
        <v>2693</v>
      </c>
      <c r="I408" s="20" t="s">
        <v>2446</v>
      </c>
      <c r="J408" s="22" t="s">
        <v>2687</v>
      </c>
      <c r="K408" s="28"/>
      <c r="L408" s="28" t="s">
        <v>3064</v>
      </c>
      <c r="M408" s="20" t="s">
        <v>2689</v>
      </c>
      <c r="N408" s="20"/>
      <c r="O408" s="22" t="s">
        <v>1695</v>
      </c>
      <c r="P408" s="20" t="s">
        <v>1696</v>
      </c>
      <c r="Q408" s="22" t="s">
        <v>2690</v>
      </c>
      <c r="R408" s="28" t="s">
        <v>2691</v>
      </c>
      <c r="S408" s="20" t="s">
        <v>1699</v>
      </c>
      <c r="T408" s="20"/>
      <c r="U408" s="22" t="s">
        <v>2692</v>
      </c>
      <c r="V408" s="20" t="s">
        <v>2693</v>
      </c>
      <c r="W408" s="59" t="s">
        <v>2694</v>
      </c>
      <c r="X408" s="22"/>
      <c r="Y408" s="20" t="s">
        <v>2689</v>
      </c>
      <c r="Z408" s="20"/>
      <c r="AA408" s="26">
        <v>5</v>
      </c>
      <c r="AB408" s="42" t="str">
        <f t="shared" si="36"/>
        <v>年間</v>
      </c>
      <c r="AC408" s="40"/>
      <c r="AD408" s="20">
        <v>1</v>
      </c>
      <c r="AE408" s="23">
        <v>70800</v>
      </c>
      <c r="AF408" s="23">
        <f t="shared" si="33"/>
        <v>70800</v>
      </c>
      <c r="AG408" s="24">
        <v>44562</v>
      </c>
      <c r="AH408" s="36">
        <v>44585</v>
      </c>
      <c r="AI408" s="25" t="str">
        <f t="shared" si="34"/>
        <v>～</v>
      </c>
      <c r="AJ408" s="37">
        <f t="shared" si="35"/>
        <v>46410</v>
      </c>
      <c r="AK408" s="20" t="s">
        <v>1766</v>
      </c>
      <c r="AL408" s="20" t="s">
        <v>3067</v>
      </c>
      <c r="AM408" s="36">
        <v>44585</v>
      </c>
      <c r="AN408" s="20" t="s">
        <v>2673</v>
      </c>
      <c r="AO408" s="27">
        <v>44585</v>
      </c>
      <c r="AP408" s="22" t="s">
        <v>3066</v>
      </c>
      <c r="AQ408" s="39">
        <f t="shared" si="37"/>
        <v>45497</v>
      </c>
    </row>
    <row r="409" spans="2:43" ht="24.75" hidden="1" customHeight="1" x14ac:dyDescent="0.2">
      <c r="B409" s="20" t="s">
        <v>3068</v>
      </c>
      <c r="C409" s="21" t="s">
        <v>1551</v>
      </c>
      <c r="D409" s="20" t="s">
        <v>3069</v>
      </c>
      <c r="E409" s="20" t="s">
        <v>2426</v>
      </c>
      <c r="F409" s="21" t="s">
        <v>165</v>
      </c>
      <c r="G409" s="22" t="s">
        <v>3070</v>
      </c>
      <c r="H409" s="20" t="s">
        <v>3071</v>
      </c>
      <c r="I409" s="20" t="s">
        <v>707</v>
      </c>
      <c r="J409" s="22" t="s">
        <v>3072</v>
      </c>
      <c r="K409" s="28" t="s">
        <v>3073</v>
      </c>
      <c r="L409" s="28" t="s">
        <v>3074</v>
      </c>
      <c r="M409" s="20" t="s">
        <v>3075</v>
      </c>
      <c r="N409" s="20"/>
      <c r="O409" s="22" t="s">
        <v>3076</v>
      </c>
      <c r="P409" s="20" t="s">
        <v>181</v>
      </c>
      <c r="Q409" s="22" t="s">
        <v>3077</v>
      </c>
      <c r="R409" s="28" t="s">
        <v>3078</v>
      </c>
      <c r="S409" s="20" t="s">
        <v>183</v>
      </c>
      <c r="T409" s="20"/>
      <c r="U409" s="22" t="s">
        <v>3079</v>
      </c>
      <c r="V409" s="20" t="s">
        <v>3071</v>
      </c>
      <c r="W409" s="22" t="s">
        <v>3080</v>
      </c>
      <c r="X409" s="28" t="s">
        <v>3073</v>
      </c>
      <c r="Y409" s="20" t="s">
        <v>3075</v>
      </c>
      <c r="Z409" s="20"/>
      <c r="AA409" s="26">
        <v>5</v>
      </c>
      <c r="AB409" s="42" t="str">
        <f t="shared" si="36"/>
        <v>年間</v>
      </c>
      <c r="AC409" s="40"/>
      <c r="AD409" s="20">
        <v>1</v>
      </c>
      <c r="AE409" s="23">
        <v>113400</v>
      </c>
      <c r="AF409" s="23">
        <f t="shared" si="33"/>
        <v>113400</v>
      </c>
      <c r="AG409" s="24">
        <v>44593</v>
      </c>
      <c r="AH409" s="36">
        <v>44621</v>
      </c>
      <c r="AI409" s="25" t="str">
        <f t="shared" si="34"/>
        <v>～</v>
      </c>
      <c r="AJ409" s="37">
        <f t="shared" si="35"/>
        <v>46446</v>
      </c>
      <c r="AK409" s="20" t="s">
        <v>3081</v>
      </c>
      <c r="AL409" s="20" t="s">
        <v>3082</v>
      </c>
      <c r="AM409" s="36">
        <v>44621</v>
      </c>
      <c r="AN409" s="20" t="s">
        <v>2673</v>
      </c>
      <c r="AO409" s="27">
        <v>44617</v>
      </c>
      <c r="AP409" s="22" t="s">
        <v>3083</v>
      </c>
      <c r="AQ409" s="39">
        <f t="shared" si="37"/>
        <v>45536</v>
      </c>
    </row>
    <row r="410" spans="2:43" ht="24.75" hidden="1" customHeight="1" x14ac:dyDescent="0.2">
      <c r="B410" s="20" t="s">
        <v>3068</v>
      </c>
      <c r="C410" s="21" t="s">
        <v>1551</v>
      </c>
      <c r="D410" s="20" t="s">
        <v>3069</v>
      </c>
      <c r="E410" s="20" t="s">
        <v>2426</v>
      </c>
      <c r="F410" s="21" t="s">
        <v>165</v>
      </c>
      <c r="G410" s="22" t="s">
        <v>3070</v>
      </c>
      <c r="H410" s="20" t="s">
        <v>3071</v>
      </c>
      <c r="I410" s="20" t="s">
        <v>707</v>
      </c>
      <c r="J410" s="22" t="s">
        <v>3072</v>
      </c>
      <c r="K410" s="28" t="s">
        <v>3073</v>
      </c>
      <c r="L410" s="28" t="s">
        <v>3074</v>
      </c>
      <c r="M410" s="20" t="s">
        <v>3075</v>
      </c>
      <c r="N410" s="20"/>
      <c r="O410" s="22" t="s">
        <v>3076</v>
      </c>
      <c r="P410" s="20" t="s">
        <v>181</v>
      </c>
      <c r="Q410" s="22" t="s">
        <v>3077</v>
      </c>
      <c r="R410" s="28" t="s">
        <v>3078</v>
      </c>
      <c r="S410" s="20" t="s">
        <v>183</v>
      </c>
      <c r="T410" s="20"/>
      <c r="U410" s="22" t="s">
        <v>3079</v>
      </c>
      <c r="V410" s="20" t="s">
        <v>3071</v>
      </c>
      <c r="W410" s="22" t="s">
        <v>3080</v>
      </c>
      <c r="X410" s="28" t="s">
        <v>3073</v>
      </c>
      <c r="Y410" s="20" t="s">
        <v>3075</v>
      </c>
      <c r="Z410" s="20"/>
      <c r="AA410" s="26">
        <v>5</v>
      </c>
      <c r="AB410" s="42" t="str">
        <f t="shared" si="36"/>
        <v>年間</v>
      </c>
      <c r="AC410" s="40"/>
      <c r="AD410" s="20">
        <v>1</v>
      </c>
      <c r="AE410" s="23">
        <v>28800</v>
      </c>
      <c r="AF410" s="23">
        <f t="shared" si="33"/>
        <v>28800</v>
      </c>
      <c r="AG410" s="24">
        <v>44593</v>
      </c>
      <c r="AH410" s="36">
        <v>44621</v>
      </c>
      <c r="AI410" s="25" t="str">
        <f t="shared" si="34"/>
        <v>～</v>
      </c>
      <c r="AJ410" s="37">
        <f t="shared" si="35"/>
        <v>46446</v>
      </c>
      <c r="AK410" s="20" t="s">
        <v>3084</v>
      </c>
      <c r="AL410" s="20" t="s">
        <v>3085</v>
      </c>
      <c r="AM410" s="36">
        <v>44621</v>
      </c>
      <c r="AN410" s="20"/>
      <c r="AO410" s="27">
        <v>44617</v>
      </c>
      <c r="AP410" s="22" t="s">
        <v>3083</v>
      </c>
      <c r="AQ410" s="39" t="str">
        <f t="shared" si="37"/>
        <v/>
      </c>
    </row>
    <row r="411" spans="2:43" ht="24.75" hidden="1" customHeight="1" x14ac:dyDescent="0.2">
      <c r="B411" s="20" t="s">
        <v>3068</v>
      </c>
      <c r="C411" s="21" t="s">
        <v>1551</v>
      </c>
      <c r="D411" s="20" t="s">
        <v>3069</v>
      </c>
      <c r="E411" s="20" t="s">
        <v>2426</v>
      </c>
      <c r="F411" s="21" t="s">
        <v>165</v>
      </c>
      <c r="G411" s="22" t="s">
        <v>3070</v>
      </c>
      <c r="H411" s="20" t="s">
        <v>3071</v>
      </c>
      <c r="I411" s="20" t="s">
        <v>707</v>
      </c>
      <c r="J411" s="22" t="s">
        <v>3072</v>
      </c>
      <c r="K411" s="28" t="s">
        <v>3073</v>
      </c>
      <c r="L411" s="28" t="s">
        <v>3074</v>
      </c>
      <c r="M411" s="20" t="s">
        <v>3075</v>
      </c>
      <c r="N411" s="20"/>
      <c r="O411" s="22" t="s">
        <v>3076</v>
      </c>
      <c r="P411" s="20" t="s">
        <v>181</v>
      </c>
      <c r="Q411" s="22" t="s">
        <v>3077</v>
      </c>
      <c r="R411" s="28" t="s">
        <v>3078</v>
      </c>
      <c r="S411" s="20" t="s">
        <v>183</v>
      </c>
      <c r="T411" s="20"/>
      <c r="U411" s="22" t="s">
        <v>3079</v>
      </c>
      <c r="V411" s="20" t="s">
        <v>3071</v>
      </c>
      <c r="W411" s="22" t="s">
        <v>3080</v>
      </c>
      <c r="X411" s="28" t="s">
        <v>3073</v>
      </c>
      <c r="Y411" s="20" t="s">
        <v>3075</v>
      </c>
      <c r="Z411" s="20"/>
      <c r="AA411" s="26">
        <v>5</v>
      </c>
      <c r="AB411" s="42" t="str">
        <f t="shared" si="36"/>
        <v>年間</v>
      </c>
      <c r="AC411" s="40"/>
      <c r="AD411" s="20">
        <v>1</v>
      </c>
      <c r="AE411" s="23">
        <v>28800</v>
      </c>
      <c r="AF411" s="23">
        <f t="shared" si="33"/>
        <v>28800</v>
      </c>
      <c r="AG411" s="24">
        <v>44593</v>
      </c>
      <c r="AH411" s="36">
        <v>44621</v>
      </c>
      <c r="AI411" s="25" t="str">
        <f t="shared" si="34"/>
        <v>～</v>
      </c>
      <c r="AJ411" s="37">
        <f t="shared" si="35"/>
        <v>46446</v>
      </c>
      <c r="AK411" s="20" t="s">
        <v>3084</v>
      </c>
      <c r="AL411" s="20" t="s">
        <v>3086</v>
      </c>
      <c r="AM411" s="36">
        <v>44621</v>
      </c>
      <c r="AN411" s="20"/>
      <c r="AO411" s="27">
        <v>44617</v>
      </c>
      <c r="AP411" s="22" t="s">
        <v>3083</v>
      </c>
      <c r="AQ411" s="39" t="str">
        <f t="shared" si="37"/>
        <v/>
      </c>
    </row>
    <row r="412" spans="2:43" ht="24.75" hidden="1" customHeight="1" x14ac:dyDescent="0.2">
      <c r="B412" s="20" t="s">
        <v>3068</v>
      </c>
      <c r="C412" s="21" t="s">
        <v>1551</v>
      </c>
      <c r="D412" s="20" t="s">
        <v>3069</v>
      </c>
      <c r="E412" s="20" t="s">
        <v>2426</v>
      </c>
      <c r="F412" s="21" t="s">
        <v>165</v>
      </c>
      <c r="G412" s="22" t="s">
        <v>3070</v>
      </c>
      <c r="H412" s="20" t="s">
        <v>3071</v>
      </c>
      <c r="I412" s="20" t="s">
        <v>707</v>
      </c>
      <c r="J412" s="22" t="s">
        <v>3072</v>
      </c>
      <c r="K412" s="28" t="s">
        <v>3073</v>
      </c>
      <c r="L412" s="28" t="s">
        <v>3074</v>
      </c>
      <c r="M412" s="20" t="s">
        <v>3075</v>
      </c>
      <c r="N412" s="20"/>
      <c r="O412" s="22" t="s">
        <v>3076</v>
      </c>
      <c r="P412" s="20" t="s">
        <v>181</v>
      </c>
      <c r="Q412" s="22" t="s">
        <v>3077</v>
      </c>
      <c r="R412" s="28" t="s">
        <v>3078</v>
      </c>
      <c r="S412" s="20" t="s">
        <v>183</v>
      </c>
      <c r="T412" s="20"/>
      <c r="U412" s="22" t="s">
        <v>3079</v>
      </c>
      <c r="V412" s="20" t="s">
        <v>3071</v>
      </c>
      <c r="W412" s="22" t="s">
        <v>3080</v>
      </c>
      <c r="X412" s="28" t="s">
        <v>3073</v>
      </c>
      <c r="Y412" s="20" t="s">
        <v>3075</v>
      </c>
      <c r="Z412" s="20"/>
      <c r="AA412" s="26">
        <v>5</v>
      </c>
      <c r="AB412" s="42" t="str">
        <f t="shared" si="36"/>
        <v>年間</v>
      </c>
      <c r="AC412" s="40"/>
      <c r="AD412" s="20">
        <v>1</v>
      </c>
      <c r="AE412" s="23">
        <v>33000</v>
      </c>
      <c r="AF412" s="23">
        <f t="shared" si="33"/>
        <v>33000</v>
      </c>
      <c r="AG412" s="24">
        <v>44593</v>
      </c>
      <c r="AH412" s="36">
        <v>44621</v>
      </c>
      <c r="AI412" s="25" t="str">
        <f t="shared" si="34"/>
        <v>～</v>
      </c>
      <c r="AJ412" s="37">
        <f t="shared" si="35"/>
        <v>46446</v>
      </c>
      <c r="AK412" s="20" t="s">
        <v>1739</v>
      </c>
      <c r="AL412" s="20" t="s">
        <v>3087</v>
      </c>
      <c r="AM412" s="36">
        <v>44621</v>
      </c>
      <c r="AN412" s="20"/>
      <c r="AO412" s="27">
        <v>44617</v>
      </c>
      <c r="AP412" s="22" t="s">
        <v>3083</v>
      </c>
      <c r="AQ412" s="39" t="str">
        <f t="shared" si="37"/>
        <v/>
      </c>
    </row>
    <row r="413" spans="2:43" ht="24.75" hidden="1" customHeight="1" x14ac:dyDescent="0.2">
      <c r="B413" s="20" t="s">
        <v>3068</v>
      </c>
      <c r="C413" s="21" t="s">
        <v>1551</v>
      </c>
      <c r="D413" s="20" t="s">
        <v>3069</v>
      </c>
      <c r="E413" s="20" t="s">
        <v>2426</v>
      </c>
      <c r="F413" s="21" t="s">
        <v>165</v>
      </c>
      <c r="G413" s="22" t="s">
        <v>3070</v>
      </c>
      <c r="H413" s="20" t="s">
        <v>3071</v>
      </c>
      <c r="I413" s="20" t="s">
        <v>707</v>
      </c>
      <c r="J413" s="22" t="s">
        <v>3072</v>
      </c>
      <c r="K413" s="28" t="s">
        <v>3073</v>
      </c>
      <c r="L413" s="28" t="s">
        <v>3074</v>
      </c>
      <c r="M413" s="20" t="s">
        <v>3075</v>
      </c>
      <c r="N413" s="20"/>
      <c r="O413" s="22" t="s">
        <v>3076</v>
      </c>
      <c r="P413" s="20" t="s">
        <v>181</v>
      </c>
      <c r="Q413" s="22" t="s">
        <v>3077</v>
      </c>
      <c r="R413" s="28" t="s">
        <v>3078</v>
      </c>
      <c r="S413" s="20" t="s">
        <v>183</v>
      </c>
      <c r="T413" s="20"/>
      <c r="U413" s="22" t="s">
        <v>3079</v>
      </c>
      <c r="V413" s="20" t="s">
        <v>3071</v>
      </c>
      <c r="W413" s="22" t="s">
        <v>3080</v>
      </c>
      <c r="X413" s="28" t="s">
        <v>3073</v>
      </c>
      <c r="Y413" s="20" t="s">
        <v>3075</v>
      </c>
      <c r="Z413" s="20"/>
      <c r="AA413" s="26">
        <v>5</v>
      </c>
      <c r="AB413" s="42" t="str">
        <f t="shared" si="36"/>
        <v>年間</v>
      </c>
      <c r="AC413" s="40"/>
      <c r="AD413" s="20">
        <v>1</v>
      </c>
      <c r="AE413" s="23">
        <v>33000</v>
      </c>
      <c r="AF413" s="23">
        <f t="shared" si="33"/>
        <v>33000</v>
      </c>
      <c r="AG413" s="24">
        <v>44593</v>
      </c>
      <c r="AH413" s="36">
        <v>44621</v>
      </c>
      <c r="AI413" s="25" t="str">
        <f t="shared" si="34"/>
        <v>～</v>
      </c>
      <c r="AJ413" s="37">
        <f t="shared" si="35"/>
        <v>46446</v>
      </c>
      <c r="AK413" s="20" t="s">
        <v>1739</v>
      </c>
      <c r="AL413" s="20" t="s">
        <v>3088</v>
      </c>
      <c r="AM413" s="36">
        <v>44621</v>
      </c>
      <c r="AN413" s="20"/>
      <c r="AO413" s="27">
        <v>44617</v>
      </c>
      <c r="AP413" s="22" t="s">
        <v>3083</v>
      </c>
      <c r="AQ413" s="39" t="str">
        <f t="shared" si="37"/>
        <v/>
      </c>
    </row>
    <row r="414" spans="2:43" ht="24.75" hidden="1" customHeight="1" x14ac:dyDescent="0.2">
      <c r="B414" s="20" t="s">
        <v>3089</v>
      </c>
      <c r="C414" s="21" t="s">
        <v>3090</v>
      </c>
      <c r="D414" s="20" t="s">
        <v>3091</v>
      </c>
      <c r="E414" s="20" t="s">
        <v>2426</v>
      </c>
      <c r="F414" s="21" t="s">
        <v>579</v>
      </c>
      <c r="G414" s="22" t="s">
        <v>3092</v>
      </c>
      <c r="H414" s="20" t="s">
        <v>3093</v>
      </c>
      <c r="I414" s="20" t="s">
        <v>3094</v>
      </c>
      <c r="J414" s="22" t="s">
        <v>3095</v>
      </c>
      <c r="K414" s="28" t="s">
        <v>3096</v>
      </c>
      <c r="L414" s="28" t="s">
        <v>3097</v>
      </c>
      <c r="M414" s="20" t="s">
        <v>3098</v>
      </c>
      <c r="N414" s="20"/>
      <c r="O414" s="22" t="s">
        <v>3006</v>
      </c>
      <c r="P414" s="20" t="s">
        <v>3007</v>
      </c>
      <c r="Q414" s="22" t="s">
        <v>3099</v>
      </c>
      <c r="R414" s="28"/>
      <c r="S414" s="20" t="s">
        <v>3100</v>
      </c>
      <c r="T414" s="20"/>
      <c r="U414" s="22" t="s">
        <v>3092</v>
      </c>
      <c r="V414" s="20" t="s">
        <v>3093</v>
      </c>
      <c r="W414" s="22" t="s">
        <v>3101</v>
      </c>
      <c r="X414" s="28" t="s">
        <v>3096</v>
      </c>
      <c r="Y414" s="20" t="s">
        <v>3098</v>
      </c>
      <c r="Z414" s="20"/>
      <c r="AA414" s="26">
        <v>5</v>
      </c>
      <c r="AB414" s="42" t="str">
        <f t="shared" si="36"/>
        <v>年間</v>
      </c>
      <c r="AC414" s="40"/>
      <c r="AD414" s="20">
        <v>1</v>
      </c>
      <c r="AE414" s="23">
        <v>11400</v>
      </c>
      <c r="AF414" s="23">
        <f t="shared" si="33"/>
        <v>11400</v>
      </c>
      <c r="AG414" s="24">
        <v>44621</v>
      </c>
      <c r="AH414" s="36">
        <v>44628</v>
      </c>
      <c r="AI414" s="25" t="str">
        <f t="shared" si="34"/>
        <v>～</v>
      </c>
      <c r="AJ414" s="37">
        <f t="shared" si="35"/>
        <v>46453</v>
      </c>
      <c r="AK414" s="20" t="s">
        <v>1662</v>
      </c>
      <c r="AL414" s="20" t="s">
        <v>3102</v>
      </c>
      <c r="AM414" s="36">
        <v>44593</v>
      </c>
      <c r="AN414" s="20"/>
      <c r="AO414" s="27">
        <v>44635</v>
      </c>
      <c r="AP414" s="22" t="s">
        <v>3103</v>
      </c>
      <c r="AQ414" s="39" t="str">
        <f t="shared" si="37"/>
        <v/>
      </c>
    </row>
    <row r="415" spans="2:43" ht="24.75" hidden="1" customHeight="1" x14ac:dyDescent="0.2">
      <c r="B415" s="20" t="s">
        <v>3089</v>
      </c>
      <c r="C415" s="21" t="s">
        <v>3090</v>
      </c>
      <c r="D415" s="20" t="s">
        <v>3091</v>
      </c>
      <c r="E415" s="20" t="s">
        <v>2426</v>
      </c>
      <c r="F415" s="21" t="s">
        <v>579</v>
      </c>
      <c r="G415" s="22" t="s">
        <v>3092</v>
      </c>
      <c r="H415" s="20" t="s">
        <v>3093</v>
      </c>
      <c r="I415" s="20" t="s">
        <v>3094</v>
      </c>
      <c r="J415" s="22" t="s">
        <v>3095</v>
      </c>
      <c r="K415" s="28" t="s">
        <v>3096</v>
      </c>
      <c r="L415" s="28" t="s">
        <v>3097</v>
      </c>
      <c r="M415" s="20" t="s">
        <v>3098</v>
      </c>
      <c r="N415" s="20"/>
      <c r="O415" s="22" t="s">
        <v>3006</v>
      </c>
      <c r="P415" s="20" t="s">
        <v>3007</v>
      </c>
      <c r="Q415" s="22" t="s">
        <v>3099</v>
      </c>
      <c r="R415" s="28"/>
      <c r="S415" s="20" t="s">
        <v>3100</v>
      </c>
      <c r="T415" s="20"/>
      <c r="U415" s="22" t="s">
        <v>3092</v>
      </c>
      <c r="V415" s="20" t="s">
        <v>3093</v>
      </c>
      <c r="W415" s="22" t="s">
        <v>3101</v>
      </c>
      <c r="X415" s="28" t="s">
        <v>3096</v>
      </c>
      <c r="Y415" s="20" t="s">
        <v>3098</v>
      </c>
      <c r="Z415" s="20"/>
      <c r="AA415" s="26">
        <v>5</v>
      </c>
      <c r="AB415" s="42" t="str">
        <f t="shared" si="36"/>
        <v>年間</v>
      </c>
      <c r="AC415" s="40"/>
      <c r="AD415" s="20">
        <v>1</v>
      </c>
      <c r="AE415" s="23">
        <v>11400</v>
      </c>
      <c r="AF415" s="23">
        <f t="shared" si="33"/>
        <v>11400</v>
      </c>
      <c r="AG415" s="24">
        <v>44621</v>
      </c>
      <c r="AH415" s="36">
        <v>44628</v>
      </c>
      <c r="AI415" s="25" t="str">
        <f t="shared" si="34"/>
        <v>～</v>
      </c>
      <c r="AJ415" s="37">
        <f t="shared" si="35"/>
        <v>46453</v>
      </c>
      <c r="AK415" s="20" t="s">
        <v>1662</v>
      </c>
      <c r="AL415" s="20" t="s">
        <v>3104</v>
      </c>
      <c r="AM415" s="36">
        <v>44593</v>
      </c>
      <c r="AN415" s="20"/>
      <c r="AO415" s="27">
        <v>44635</v>
      </c>
      <c r="AP415" s="22" t="s">
        <v>3103</v>
      </c>
      <c r="AQ415" s="39" t="str">
        <f t="shared" si="37"/>
        <v/>
      </c>
    </row>
    <row r="416" spans="2:43" ht="24.75" hidden="1" customHeight="1" x14ac:dyDescent="0.2">
      <c r="B416" s="20" t="s">
        <v>3089</v>
      </c>
      <c r="C416" s="21" t="s">
        <v>3090</v>
      </c>
      <c r="D416" s="20" t="s">
        <v>3091</v>
      </c>
      <c r="E416" s="20" t="s">
        <v>2426</v>
      </c>
      <c r="F416" s="21" t="s">
        <v>579</v>
      </c>
      <c r="G416" s="22" t="s">
        <v>3092</v>
      </c>
      <c r="H416" s="20" t="s">
        <v>3093</v>
      </c>
      <c r="I416" s="20" t="s">
        <v>3094</v>
      </c>
      <c r="J416" s="22" t="s">
        <v>3095</v>
      </c>
      <c r="K416" s="28" t="s">
        <v>3096</v>
      </c>
      <c r="L416" s="28" t="s">
        <v>3097</v>
      </c>
      <c r="M416" s="20" t="s">
        <v>3098</v>
      </c>
      <c r="N416" s="20"/>
      <c r="O416" s="22" t="s">
        <v>3006</v>
      </c>
      <c r="P416" s="20" t="s">
        <v>3007</v>
      </c>
      <c r="Q416" s="22" t="s">
        <v>3099</v>
      </c>
      <c r="R416" s="28"/>
      <c r="S416" s="20" t="s">
        <v>3100</v>
      </c>
      <c r="T416" s="20"/>
      <c r="U416" s="22" t="s">
        <v>3092</v>
      </c>
      <c r="V416" s="20" t="s">
        <v>3093</v>
      </c>
      <c r="W416" s="22" t="s">
        <v>3101</v>
      </c>
      <c r="X416" s="28" t="s">
        <v>3096</v>
      </c>
      <c r="Y416" s="20" t="s">
        <v>3098</v>
      </c>
      <c r="Z416" s="20"/>
      <c r="AA416" s="26">
        <v>5</v>
      </c>
      <c r="AB416" s="42" t="str">
        <f t="shared" si="36"/>
        <v>年間</v>
      </c>
      <c r="AC416" s="40"/>
      <c r="AD416" s="20">
        <v>1</v>
      </c>
      <c r="AE416" s="23">
        <v>11400</v>
      </c>
      <c r="AF416" s="23">
        <f t="shared" si="33"/>
        <v>11400</v>
      </c>
      <c r="AG416" s="24">
        <v>44621</v>
      </c>
      <c r="AH416" s="36">
        <v>44628</v>
      </c>
      <c r="AI416" s="25" t="str">
        <f t="shared" si="34"/>
        <v>～</v>
      </c>
      <c r="AJ416" s="37">
        <f t="shared" si="35"/>
        <v>46453</v>
      </c>
      <c r="AK416" s="20" t="s">
        <v>1665</v>
      </c>
      <c r="AL416" s="20" t="s">
        <v>3105</v>
      </c>
      <c r="AM416" s="36">
        <v>44593</v>
      </c>
      <c r="AN416" s="20"/>
      <c r="AO416" s="27">
        <v>44635</v>
      </c>
      <c r="AP416" s="22" t="s">
        <v>3103</v>
      </c>
      <c r="AQ416" s="39" t="str">
        <f t="shared" si="37"/>
        <v/>
      </c>
    </row>
    <row r="417" spans="2:43" ht="24.75" hidden="1" customHeight="1" x14ac:dyDescent="0.2">
      <c r="B417" s="20" t="s">
        <v>3089</v>
      </c>
      <c r="C417" s="21" t="s">
        <v>3090</v>
      </c>
      <c r="D417" s="20" t="s">
        <v>3091</v>
      </c>
      <c r="E417" s="20" t="s">
        <v>2426</v>
      </c>
      <c r="F417" s="21" t="s">
        <v>579</v>
      </c>
      <c r="G417" s="22" t="s">
        <v>3092</v>
      </c>
      <c r="H417" s="20" t="s">
        <v>3093</v>
      </c>
      <c r="I417" s="20" t="s">
        <v>3094</v>
      </c>
      <c r="J417" s="22" t="s">
        <v>3095</v>
      </c>
      <c r="K417" s="28" t="s">
        <v>3096</v>
      </c>
      <c r="L417" s="28" t="s">
        <v>3097</v>
      </c>
      <c r="M417" s="20" t="s">
        <v>3098</v>
      </c>
      <c r="N417" s="20"/>
      <c r="O417" s="22" t="s">
        <v>3006</v>
      </c>
      <c r="P417" s="20" t="s">
        <v>3007</v>
      </c>
      <c r="Q417" s="22" t="s">
        <v>3099</v>
      </c>
      <c r="R417" s="28"/>
      <c r="S417" s="20" t="s">
        <v>3100</v>
      </c>
      <c r="T417" s="20"/>
      <c r="U417" s="22" t="s">
        <v>3092</v>
      </c>
      <c r="V417" s="20" t="s">
        <v>3093</v>
      </c>
      <c r="W417" s="22" t="s">
        <v>3101</v>
      </c>
      <c r="X417" s="28" t="s">
        <v>3096</v>
      </c>
      <c r="Y417" s="20" t="s">
        <v>3098</v>
      </c>
      <c r="Z417" s="20"/>
      <c r="AA417" s="26">
        <v>5</v>
      </c>
      <c r="AB417" s="42" t="str">
        <f t="shared" si="36"/>
        <v>年間</v>
      </c>
      <c r="AC417" s="40"/>
      <c r="AD417" s="20">
        <v>1</v>
      </c>
      <c r="AE417" s="23">
        <v>11400</v>
      </c>
      <c r="AF417" s="23">
        <f t="shared" si="33"/>
        <v>11400</v>
      </c>
      <c r="AG417" s="24">
        <v>44621</v>
      </c>
      <c r="AH417" s="36">
        <v>44628</v>
      </c>
      <c r="AI417" s="25" t="str">
        <f t="shared" si="34"/>
        <v>～</v>
      </c>
      <c r="AJ417" s="37">
        <f t="shared" si="35"/>
        <v>46453</v>
      </c>
      <c r="AK417" s="20" t="s">
        <v>1665</v>
      </c>
      <c r="AL417" s="20" t="s">
        <v>3106</v>
      </c>
      <c r="AM417" s="36">
        <v>44593</v>
      </c>
      <c r="AN417" s="20"/>
      <c r="AO417" s="27">
        <v>44635</v>
      </c>
      <c r="AP417" s="22" t="s">
        <v>3103</v>
      </c>
      <c r="AQ417" s="39" t="str">
        <f t="shared" si="37"/>
        <v/>
      </c>
    </row>
    <row r="418" spans="2:43" ht="24.75" hidden="1" customHeight="1" x14ac:dyDescent="0.2">
      <c r="B418" s="20" t="s">
        <v>3089</v>
      </c>
      <c r="C418" s="21" t="s">
        <v>3090</v>
      </c>
      <c r="D418" s="20" t="s">
        <v>3091</v>
      </c>
      <c r="E418" s="20" t="s">
        <v>2426</v>
      </c>
      <c r="F418" s="21" t="s">
        <v>579</v>
      </c>
      <c r="G418" s="22" t="s">
        <v>3092</v>
      </c>
      <c r="H418" s="20" t="s">
        <v>3093</v>
      </c>
      <c r="I418" s="20" t="s">
        <v>3094</v>
      </c>
      <c r="J418" s="22" t="s">
        <v>3095</v>
      </c>
      <c r="K418" s="28" t="s">
        <v>3096</v>
      </c>
      <c r="L418" s="28" t="s">
        <v>3097</v>
      </c>
      <c r="M418" s="20" t="s">
        <v>3098</v>
      </c>
      <c r="N418" s="20"/>
      <c r="O418" s="22" t="s">
        <v>3006</v>
      </c>
      <c r="P418" s="20" t="s">
        <v>3007</v>
      </c>
      <c r="Q418" s="22" t="s">
        <v>3099</v>
      </c>
      <c r="R418" s="28"/>
      <c r="S418" s="20" t="s">
        <v>3100</v>
      </c>
      <c r="T418" s="20"/>
      <c r="U418" s="22" t="s">
        <v>3092</v>
      </c>
      <c r="V418" s="20" t="s">
        <v>3093</v>
      </c>
      <c r="W418" s="22" t="s">
        <v>3101</v>
      </c>
      <c r="X418" s="28" t="s">
        <v>3096</v>
      </c>
      <c r="Y418" s="20" t="s">
        <v>3098</v>
      </c>
      <c r="Z418" s="20"/>
      <c r="AA418" s="26">
        <v>5</v>
      </c>
      <c r="AB418" s="42" t="str">
        <f t="shared" si="36"/>
        <v>年間</v>
      </c>
      <c r="AC418" s="40"/>
      <c r="AD418" s="20">
        <v>1</v>
      </c>
      <c r="AE418" s="23">
        <v>11400</v>
      </c>
      <c r="AF418" s="23">
        <f t="shared" si="33"/>
        <v>11400</v>
      </c>
      <c r="AG418" s="24">
        <v>44621</v>
      </c>
      <c r="AH418" s="36">
        <v>44628</v>
      </c>
      <c r="AI418" s="25" t="str">
        <f t="shared" si="34"/>
        <v>～</v>
      </c>
      <c r="AJ418" s="37">
        <f t="shared" si="35"/>
        <v>46453</v>
      </c>
      <c r="AK418" s="20" t="s">
        <v>1665</v>
      </c>
      <c r="AL418" s="20" t="s">
        <v>3107</v>
      </c>
      <c r="AM418" s="36">
        <v>44593</v>
      </c>
      <c r="AN418" s="20"/>
      <c r="AO418" s="27">
        <v>44635</v>
      </c>
      <c r="AP418" s="22" t="s">
        <v>3103</v>
      </c>
      <c r="AQ418" s="39" t="str">
        <f t="shared" si="37"/>
        <v/>
      </c>
    </row>
    <row r="419" spans="2:43" ht="24.75" hidden="1" customHeight="1" x14ac:dyDescent="0.2">
      <c r="B419" s="20" t="s">
        <v>3089</v>
      </c>
      <c r="C419" s="21" t="s">
        <v>3090</v>
      </c>
      <c r="D419" s="20" t="s">
        <v>3091</v>
      </c>
      <c r="E419" s="20" t="s">
        <v>2426</v>
      </c>
      <c r="F419" s="21" t="s">
        <v>579</v>
      </c>
      <c r="G419" s="22" t="s">
        <v>3092</v>
      </c>
      <c r="H419" s="20" t="s">
        <v>3093</v>
      </c>
      <c r="I419" s="20" t="s">
        <v>3094</v>
      </c>
      <c r="J419" s="22" t="s">
        <v>3095</v>
      </c>
      <c r="K419" s="28" t="s">
        <v>3096</v>
      </c>
      <c r="L419" s="28" t="s">
        <v>3097</v>
      </c>
      <c r="M419" s="20" t="s">
        <v>3098</v>
      </c>
      <c r="N419" s="20"/>
      <c r="O419" s="22" t="s">
        <v>3006</v>
      </c>
      <c r="P419" s="20" t="s">
        <v>3007</v>
      </c>
      <c r="Q419" s="22" t="s">
        <v>3099</v>
      </c>
      <c r="R419" s="28"/>
      <c r="S419" s="20" t="s">
        <v>3100</v>
      </c>
      <c r="T419" s="20"/>
      <c r="U419" s="22" t="s">
        <v>3092</v>
      </c>
      <c r="V419" s="20" t="s">
        <v>3093</v>
      </c>
      <c r="W419" s="22" t="s">
        <v>3101</v>
      </c>
      <c r="X419" s="28" t="s">
        <v>3096</v>
      </c>
      <c r="Y419" s="20" t="s">
        <v>3098</v>
      </c>
      <c r="Z419" s="20"/>
      <c r="AA419" s="26">
        <v>5</v>
      </c>
      <c r="AB419" s="42" t="str">
        <f t="shared" si="36"/>
        <v>年間</v>
      </c>
      <c r="AC419" s="40"/>
      <c r="AD419" s="20">
        <v>1</v>
      </c>
      <c r="AE419" s="23">
        <v>11400</v>
      </c>
      <c r="AF419" s="23">
        <f t="shared" si="33"/>
        <v>11400</v>
      </c>
      <c r="AG419" s="24">
        <v>44621</v>
      </c>
      <c r="AH419" s="36">
        <v>44628</v>
      </c>
      <c r="AI419" s="25" t="str">
        <f t="shared" si="34"/>
        <v>～</v>
      </c>
      <c r="AJ419" s="37">
        <f t="shared" si="35"/>
        <v>46453</v>
      </c>
      <c r="AK419" s="20" t="s">
        <v>1665</v>
      </c>
      <c r="AL419" s="20" t="s">
        <v>3108</v>
      </c>
      <c r="AM419" s="36">
        <v>44593</v>
      </c>
      <c r="AN419" s="20"/>
      <c r="AO419" s="27">
        <v>44635</v>
      </c>
      <c r="AP419" s="22" t="s">
        <v>3103</v>
      </c>
      <c r="AQ419" s="39" t="str">
        <f t="shared" si="37"/>
        <v/>
      </c>
    </row>
    <row r="420" spans="2:43" ht="24.75" hidden="1" customHeight="1" x14ac:dyDescent="0.2">
      <c r="B420" s="20" t="s">
        <v>3089</v>
      </c>
      <c r="C420" s="21" t="s">
        <v>3090</v>
      </c>
      <c r="D420" s="20" t="s">
        <v>3091</v>
      </c>
      <c r="E420" s="20" t="s">
        <v>2426</v>
      </c>
      <c r="F420" s="21" t="s">
        <v>579</v>
      </c>
      <c r="G420" s="22" t="s">
        <v>3092</v>
      </c>
      <c r="H420" s="20" t="s">
        <v>3093</v>
      </c>
      <c r="I420" s="20" t="s">
        <v>3094</v>
      </c>
      <c r="J420" s="22" t="s">
        <v>3095</v>
      </c>
      <c r="K420" s="28" t="s">
        <v>3096</v>
      </c>
      <c r="L420" s="28" t="s">
        <v>3097</v>
      </c>
      <c r="M420" s="20" t="s">
        <v>3098</v>
      </c>
      <c r="N420" s="20"/>
      <c r="O420" s="22" t="s">
        <v>3006</v>
      </c>
      <c r="P420" s="20" t="s">
        <v>3007</v>
      </c>
      <c r="Q420" s="22" t="s">
        <v>3099</v>
      </c>
      <c r="R420" s="28"/>
      <c r="S420" s="20" t="s">
        <v>3100</v>
      </c>
      <c r="T420" s="20"/>
      <c r="U420" s="22" t="s">
        <v>3092</v>
      </c>
      <c r="V420" s="20" t="s">
        <v>3093</v>
      </c>
      <c r="W420" s="22" t="s">
        <v>3101</v>
      </c>
      <c r="X420" s="28" t="s">
        <v>3096</v>
      </c>
      <c r="Y420" s="20" t="s">
        <v>3098</v>
      </c>
      <c r="Z420" s="20"/>
      <c r="AA420" s="26">
        <v>5</v>
      </c>
      <c r="AB420" s="42" t="str">
        <f t="shared" si="36"/>
        <v>年間</v>
      </c>
      <c r="AC420" s="40"/>
      <c r="AD420" s="20">
        <v>1</v>
      </c>
      <c r="AE420" s="23">
        <v>11400</v>
      </c>
      <c r="AF420" s="23">
        <f t="shared" si="33"/>
        <v>11400</v>
      </c>
      <c r="AG420" s="24">
        <v>44621</v>
      </c>
      <c r="AH420" s="36">
        <v>44628</v>
      </c>
      <c r="AI420" s="25" t="str">
        <f t="shared" si="34"/>
        <v>～</v>
      </c>
      <c r="AJ420" s="37">
        <f t="shared" si="35"/>
        <v>46453</v>
      </c>
      <c r="AK420" s="20" t="s">
        <v>1665</v>
      </c>
      <c r="AL420" s="20" t="s">
        <v>3109</v>
      </c>
      <c r="AM420" s="36">
        <v>44593</v>
      </c>
      <c r="AN420" s="20"/>
      <c r="AO420" s="27">
        <v>44635</v>
      </c>
      <c r="AP420" s="22" t="s">
        <v>3103</v>
      </c>
      <c r="AQ420" s="39" t="str">
        <f t="shared" si="37"/>
        <v/>
      </c>
    </row>
    <row r="421" spans="2:43" ht="24.75" hidden="1" customHeight="1" x14ac:dyDescent="0.2">
      <c r="B421" s="20" t="s">
        <v>3089</v>
      </c>
      <c r="C421" s="21" t="s">
        <v>3090</v>
      </c>
      <c r="D421" s="20" t="s">
        <v>3091</v>
      </c>
      <c r="E421" s="20" t="s">
        <v>2426</v>
      </c>
      <c r="F421" s="21" t="s">
        <v>579</v>
      </c>
      <c r="G421" s="22" t="s">
        <v>3092</v>
      </c>
      <c r="H421" s="20" t="s">
        <v>3093</v>
      </c>
      <c r="I421" s="20" t="s">
        <v>3094</v>
      </c>
      <c r="J421" s="22" t="s">
        <v>3095</v>
      </c>
      <c r="K421" s="28" t="s">
        <v>3096</v>
      </c>
      <c r="L421" s="28" t="s">
        <v>3097</v>
      </c>
      <c r="M421" s="20" t="s">
        <v>3098</v>
      </c>
      <c r="N421" s="20"/>
      <c r="O421" s="22" t="s">
        <v>3006</v>
      </c>
      <c r="P421" s="20" t="s">
        <v>3007</v>
      </c>
      <c r="Q421" s="22" t="s">
        <v>3099</v>
      </c>
      <c r="R421" s="28"/>
      <c r="S421" s="20" t="s">
        <v>3100</v>
      </c>
      <c r="T421" s="20"/>
      <c r="U421" s="22" t="s">
        <v>3092</v>
      </c>
      <c r="V421" s="20" t="s">
        <v>3093</v>
      </c>
      <c r="W421" s="22" t="s">
        <v>3101</v>
      </c>
      <c r="X421" s="28" t="s">
        <v>3096</v>
      </c>
      <c r="Y421" s="20" t="s">
        <v>3098</v>
      </c>
      <c r="Z421" s="20"/>
      <c r="AA421" s="26">
        <v>5</v>
      </c>
      <c r="AB421" s="42" t="str">
        <f t="shared" si="36"/>
        <v>年間</v>
      </c>
      <c r="AC421" s="40"/>
      <c r="AD421" s="20">
        <v>1</v>
      </c>
      <c r="AE421" s="23">
        <v>11400</v>
      </c>
      <c r="AF421" s="23">
        <f t="shared" si="33"/>
        <v>11400</v>
      </c>
      <c r="AG421" s="24">
        <v>44621</v>
      </c>
      <c r="AH421" s="36">
        <v>44628</v>
      </c>
      <c r="AI421" s="25" t="str">
        <f t="shared" si="34"/>
        <v>～</v>
      </c>
      <c r="AJ421" s="37">
        <f t="shared" si="35"/>
        <v>46453</v>
      </c>
      <c r="AK421" s="20" t="s">
        <v>1665</v>
      </c>
      <c r="AL421" s="20" t="s">
        <v>3110</v>
      </c>
      <c r="AM421" s="36">
        <v>44593</v>
      </c>
      <c r="AN421" s="20"/>
      <c r="AO421" s="27">
        <v>44635</v>
      </c>
      <c r="AP421" s="22" t="s">
        <v>3103</v>
      </c>
      <c r="AQ421" s="39" t="str">
        <f t="shared" si="37"/>
        <v/>
      </c>
    </row>
    <row r="422" spans="2:43" ht="24.75" hidden="1" customHeight="1" x14ac:dyDescent="0.2">
      <c r="B422" s="20" t="s">
        <v>3089</v>
      </c>
      <c r="C422" s="21" t="s">
        <v>3090</v>
      </c>
      <c r="D422" s="20" t="s">
        <v>3091</v>
      </c>
      <c r="E422" s="20" t="s">
        <v>2426</v>
      </c>
      <c r="F422" s="21" t="s">
        <v>579</v>
      </c>
      <c r="G422" s="22" t="s">
        <v>3092</v>
      </c>
      <c r="H422" s="20" t="s">
        <v>3093</v>
      </c>
      <c r="I422" s="20" t="s">
        <v>3094</v>
      </c>
      <c r="J422" s="22" t="s">
        <v>3095</v>
      </c>
      <c r="K422" s="28" t="s">
        <v>3096</v>
      </c>
      <c r="L422" s="28" t="s">
        <v>3097</v>
      </c>
      <c r="M422" s="20" t="s">
        <v>3098</v>
      </c>
      <c r="N422" s="20"/>
      <c r="O422" s="22" t="s">
        <v>3006</v>
      </c>
      <c r="P422" s="20" t="s">
        <v>3007</v>
      </c>
      <c r="Q422" s="22" t="s">
        <v>3099</v>
      </c>
      <c r="R422" s="28"/>
      <c r="S422" s="20" t="s">
        <v>3100</v>
      </c>
      <c r="T422" s="20"/>
      <c r="U422" s="22" t="s">
        <v>3092</v>
      </c>
      <c r="V422" s="20" t="s">
        <v>3093</v>
      </c>
      <c r="W422" s="22" t="s">
        <v>3101</v>
      </c>
      <c r="X422" s="28" t="s">
        <v>3096</v>
      </c>
      <c r="Y422" s="20" t="s">
        <v>3098</v>
      </c>
      <c r="Z422" s="20"/>
      <c r="AA422" s="26">
        <v>5</v>
      </c>
      <c r="AB422" s="42" t="str">
        <f t="shared" si="36"/>
        <v>年間</v>
      </c>
      <c r="AC422" s="40"/>
      <c r="AD422" s="20">
        <v>1</v>
      </c>
      <c r="AE422" s="23">
        <v>96600</v>
      </c>
      <c r="AF422" s="23">
        <f t="shared" si="33"/>
        <v>96600</v>
      </c>
      <c r="AG422" s="24">
        <v>44621</v>
      </c>
      <c r="AH422" s="36">
        <v>44628</v>
      </c>
      <c r="AI422" s="25" t="str">
        <f t="shared" si="34"/>
        <v>～</v>
      </c>
      <c r="AJ422" s="37">
        <f t="shared" si="35"/>
        <v>46453</v>
      </c>
      <c r="AK422" s="20" t="s">
        <v>1594</v>
      </c>
      <c r="AL422" s="20" t="s">
        <v>3111</v>
      </c>
      <c r="AM422" s="36">
        <v>44593</v>
      </c>
      <c r="AN422" s="20" t="s">
        <v>2673</v>
      </c>
      <c r="AO422" s="27">
        <v>44635</v>
      </c>
      <c r="AP422" s="22" t="s">
        <v>3103</v>
      </c>
      <c r="AQ422" s="39">
        <f t="shared" si="37"/>
        <v>45543</v>
      </c>
    </row>
    <row r="423" spans="2:43" ht="24.75" hidden="1" customHeight="1" x14ac:dyDescent="0.2">
      <c r="B423" s="20" t="s">
        <v>3112</v>
      </c>
      <c r="C423" s="21" t="s">
        <v>1149</v>
      </c>
      <c r="D423" s="20" t="s">
        <v>1216</v>
      </c>
      <c r="E423" s="20" t="s">
        <v>2426</v>
      </c>
      <c r="F423" s="21" t="s">
        <v>165</v>
      </c>
      <c r="G423" s="22" t="s">
        <v>3113</v>
      </c>
      <c r="H423" s="20" t="s">
        <v>3114</v>
      </c>
      <c r="I423" s="20" t="s">
        <v>474</v>
      </c>
      <c r="J423" s="22" t="s">
        <v>3115</v>
      </c>
      <c r="K423" s="28" t="s">
        <v>3116</v>
      </c>
      <c r="L423" s="28" t="s">
        <v>3117</v>
      </c>
      <c r="M423" s="20" t="s">
        <v>3118</v>
      </c>
      <c r="N423" s="20"/>
      <c r="O423" s="22" t="s">
        <v>2433</v>
      </c>
      <c r="P423" s="20" t="s">
        <v>440</v>
      </c>
      <c r="Q423" s="22" t="s">
        <v>986</v>
      </c>
      <c r="R423" s="28" t="s">
        <v>3119</v>
      </c>
      <c r="S423" s="20" t="s">
        <v>446</v>
      </c>
      <c r="T423" s="20"/>
      <c r="U423" s="22" t="s">
        <v>3113</v>
      </c>
      <c r="V423" s="20" t="s">
        <v>3114</v>
      </c>
      <c r="W423" s="22" t="s">
        <v>3120</v>
      </c>
      <c r="X423" s="28" t="s">
        <v>3116</v>
      </c>
      <c r="Y423" s="20" t="s">
        <v>3118</v>
      </c>
      <c r="Z423" s="20"/>
      <c r="AA423" s="26">
        <v>5</v>
      </c>
      <c r="AB423" s="42" t="str">
        <f t="shared" si="36"/>
        <v>年間</v>
      </c>
      <c r="AC423" s="40"/>
      <c r="AD423" s="20">
        <v>1</v>
      </c>
      <c r="AE423" s="23">
        <v>24000</v>
      </c>
      <c r="AF423" s="23">
        <f t="shared" si="33"/>
        <v>24000</v>
      </c>
      <c r="AG423" s="24">
        <v>44621</v>
      </c>
      <c r="AH423" s="36">
        <v>44621</v>
      </c>
      <c r="AI423" s="25" t="str">
        <f t="shared" si="34"/>
        <v>～</v>
      </c>
      <c r="AJ423" s="37">
        <f t="shared" si="35"/>
        <v>46446</v>
      </c>
      <c r="AK423" s="20" t="s">
        <v>1570</v>
      </c>
      <c r="AL423" s="20" t="s">
        <v>3121</v>
      </c>
      <c r="AM423" s="36">
        <v>44621</v>
      </c>
      <c r="AN423" s="20"/>
      <c r="AO423" s="27">
        <v>44644</v>
      </c>
      <c r="AP423" s="22" t="s">
        <v>3122</v>
      </c>
      <c r="AQ423" s="39" t="str">
        <f t="shared" si="37"/>
        <v/>
      </c>
    </row>
    <row r="424" spans="2:43" ht="24.75" hidden="1" customHeight="1" x14ac:dyDescent="0.2">
      <c r="B424" s="20" t="s">
        <v>3112</v>
      </c>
      <c r="C424" s="21" t="s">
        <v>1149</v>
      </c>
      <c r="D424" s="20" t="s">
        <v>1216</v>
      </c>
      <c r="E424" s="20" t="s">
        <v>2426</v>
      </c>
      <c r="F424" s="21" t="s">
        <v>165</v>
      </c>
      <c r="G424" s="22" t="s">
        <v>3113</v>
      </c>
      <c r="H424" s="20" t="s">
        <v>3114</v>
      </c>
      <c r="I424" s="20" t="s">
        <v>474</v>
      </c>
      <c r="J424" s="22" t="s">
        <v>3115</v>
      </c>
      <c r="K424" s="28" t="s">
        <v>3116</v>
      </c>
      <c r="L424" s="28" t="s">
        <v>3117</v>
      </c>
      <c r="M424" s="20" t="s">
        <v>3118</v>
      </c>
      <c r="N424" s="20"/>
      <c r="O424" s="22" t="s">
        <v>2433</v>
      </c>
      <c r="P424" s="20" t="s">
        <v>440</v>
      </c>
      <c r="Q424" s="22" t="s">
        <v>986</v>
      </c>
      <c r="R424" s="28" t="s">
        <v>3119</v>
      </c>
      <c r="S424" s="20" t="s">
        <v>446</v>
      </c>
      <c r="T424" s="20"/>
      <c r="U424" s="22" t="s">
        <v>3113</v>
      </c>
      <c r="V424" s="20" t="s">
        <v>3114</v>
      </c>
      <c r="W424" s="22" t="s">
        <v>3120</v>
      </c>
      <c r="X424" s="28" t="s">
        <v>3116</v>
      </c>
      <c r="Y424" s="20" t="s">
        <v>3118</v>
      </c>
      <c r="Z424" s="20"/>
      <c r="AA424" s="26">
        <v>5</v>
      </c>
      <c r="AB424" s="42" t="str">
        <f t="shared" si="36"/>
        <v>年間</v>
      </c>
      <c r="AC424" s="40"/>
      <c r="AD424" s="20">
        <v>1</v>
      </c>
      <c r="AE424" s="23">
        <v>24000</v>
      </c>
      <c r="AF424" s="23">
        <f t="shared" si="33"/>
        <v>24000</v>
      </c>
      <c r="AG424" s="24">
        <v>44621</v>
      </c>
      <c r="AH424" s="36">
        <v>44621</v>
      </c>
      <c r="AI424" s="25" t="str">
        <f t="shared" si="34"/>
        <v>～</v>
      </c>
      <c r="AJ424" s="37">
        <f t="shared" si="35"/>
        <v>46446</v>
      </c>
      <c r="AK424" s="20" t="s">
        <v>1284</v>
      </c>
      <c r="AL424" s="20" t="s">
        <v>3123</v>
      </c>
      <c r="AM424" s="36">
        <v>44621</v>
      </c>
      <c r="AN424" s="20"/>
      <c r="AO424" s="27">
        <v>44644</v>
      </c>
      <c r="AP424" s="22" t="s">
        <v>3122</v>
      </c>
      <c r="AQ424" s="39" t="str">
        <f t="shared" si="37"/>
        <v/>
      </c>
    </row>
    <row r="425" spans="2:43" ht="24.75" hidden="1" customHeight="1" x14ac:dyDescent="0.2">
      <c r="B425" s="20" t="s">
        <v>3112</v>
      </c>
      <c r="C425" s="21" t="s">
        <v>1149</v>
      </c>
      <c r="D425" s="20" t="s">
        <v>1216</v>
      </c>
      <c r="E425" s="20" t="s">
        <v>2426</v>
      </c>
      <c r="F425" s="21" t="s">
        <v>165</v>
      </c>
      <c r="G425" s="22" t="s">
        <v>3113</v>
      </c>
      <c r="H425" s="20" t="s">
        <v>3114</v>
      </c>
      <c r="I425" s="20" t="s">
        <v>474</v>
      </c>
      <c r="J425" s="22" t="s">
        <v>3115</v>
      </c>
      <c r="K425" s="28" t="s">
        <v>3116</v>
      </c>
      <c r="L425" s="28" t="s">
        <v>3117</v>
      </c>
      <c r="M425" s="20" t="s">
        <v>3118</v>
      </c>
      <c r="N425" s="20"/>
      <c r="O425" s="22" t="s">
        <v>2433</v>
      </c>
      <c r="P425" s="20" t="s">
        <v>440</v>
      </c>
      <c r="Q425" s="22" t="s">
        <v>986</v>
      </c>
      <c r="R425" s="28" t="s">
        <v>3119</v>
      </c>
      <c r="S425" s="20" t="s">
        <v>446</v>
      </c>
      <c r="T425" s="20"/>
      <c r="U425" s="22" t="s">
        <v>3113</v>
      </c>
      <c r="V425" s="20" t="s">
        <v>3114</v>
      </c>
      <c r="W425" s="22" t="s">
        <v>3120</v>
      </c>
      <c r="X425" s="28" t="s">
        <v>3116</v>
      </c>
      <c r="Y425" s="20" t="s">
        <v>3118</v>
      </c>
      <c r="Z425" s="20"/>
      <c r="AA425" s="26">
        <v>5</v>
      </c>
      <c r="AB425" s="42" t="str">
        <f t="shared" si="36"/>
        <v>年間</v>
      </c>
      <c r="AC425" s="40"/>
      <c r="AD425" s="20">
        <v>1</v>
      </c>
      <c r="AE425" s="23">
        <v>21180</v>
      </c>
      <c r="AF425" s="23">
        <f t="shared" si="33"/>
        <v>21180</v>
      </c>
      <c r="AG425" s="24">
        <v>44621</v>
      </c>
      <c r="AH425" s="36">
        <v>44621</v>
      </c>
      <c r="AI425" s="25" t="str">
        <f t="shared" si="34"/>
        <v>～</v>
      </c>
      <c r="AJ425" s="37">
        <f t="shared" si="35"/>
        <v>46446</v>
      </c>
      <c r="AK425" s="20" t="s">
        <v>1239</v>
      </c>
      <c r="AL425" s="20" t="s">
        <v>3124</v>
      </c>
      <c r="AM425" s="36">
        <v>44621</v>
      </c>
      <c r="AN425" s="20"/>
      <c r="AO425" s="27">
        <v>44644</v>
      </c>
      <c r="AP425" s="22" t="s">
        <v>3122</v>
      </c>
      <c r="AQ425" s="39" t="str">
        <f t="shared" si="37"/>
        <v/>
      </c>
    </row>
    <row r="426" spans="2:43" ht="24.75" hidden="1" customHeight="1" x14ac:dyDescent="0.2">
      <c r="B426" s="20" t="s">
        <v>3112</v>
      </c>
      <c r="C426" s="21" t="s">
        <v>1149</v>
      </c>
      <c r="D426" s="20" t="s">
        <v>1216</v>
      </c>
      <c r="E426" s="20" t="s">
        <v>2426</v>
      </c>
      <c r="F426" s="21" t="s">
        <v>165</v>
      </c>
      <c r="G426" s="22" t="s">
        <v>3113</v>
      </c>
      <c r="H426" s="20" t="s">
        <v>3114</v>
      </c>
      <c r="I426" s="20" t="s">
        <v>474</v>
      </c>
      <c r="J426" s="22" t="s">
        <v>3115</v>
      </c>
      <c r="K426" s="28" t="s">
        <v>3116</v>
      </c>
      <c r="L426" s="28" t="s">
        <v>3117</v>
      </c>
      <c r="M426" s="20" t="s">
        <v>3118</v>
      </c>
      <c r="N426" s="20"/>
      <c r="O426" s="22" t="s">
        <v>2433</v>
      </c>
      <c r="P426" s="20" t="s">
        <v>440</v>
      </c>
      <c r="Q426" s="22" t="s">
        <v>986</v>
      </c>
      <c r="R426" s="28" t="s">
        <v>3119</v>
      </c>
      <c r="S426" s="20" t="s">
        <v>446</v>
      </c>
      <c r="T426" s="20"/>
      <c r="U426" s="22" t="s">
        <v>3113</v>
      </c>
      <c r="V426" s="20" t="s">
        <v>3114</v>
      </c>
      <c r="W426" s="22" t="s">
        <v>3120</v>
      </c>
      <c r="X426" s="28" t="s">
        <v>3116</v>
      </c>
      <c r="Y426" s="20" t="s">
        <v>3118</v>
      </c>
      <c r="Z426" s="20"/>
      <c r="AA426" s="26">
        <v>5</v>
      </c>
      <c r="AB426" s="42" t="str">
        <f t="shared" si="36"/>
        <v>年間</v>
      </c>
      <c r="AC426" s="40"/>
      <c r="AD426" s="20">
        <v>1</v>
      </c>
      <c r="AE426" s="23">
        <v>21180</v>
      </c>
      <c r="AF426" s="23">
        <f t="shared" si="33"/>
        <v>21180</v>
      </c>
      <c r="AG426" s="24">
        <v>44621</v>
      </c>
      <c r="AH426" s="36">
        <v>44621</v>
      </c>
      <c r="AI426" s="25" t="str">
        <f t="shared" si="34"/>
        <v>～</v>
      </c>
      <c r="AJ426" s="37">
        <f t="shared" si="35"/>
        <v>46446</v>
      </c>
      <c r="AK426" s="20" t="s">
        <v>1239</v>
      </c>
      <c r="AL426" s="20" t="s">
        <v>3125</v>
      </c>
      <c r="AM426" s="36">
        <v>44621</v>
      </c>
      <c r="AN426" s="20"/>
      <c r="AO426" s="27">
        <v>44644</v>
      </c>
      <c r="AP426" s="22" t="s">
        <v>3122</v>
      </c>
      <c r="AQ426" s="39" t="str">
        <f t="shared" si="37"/>
        <v/>
      </c>
    </row>
    <row r="427" spans="2:43" ht="24.75" hidden="1" customHeight="1" x14ac:dyDescent="0.2">
      <c r="B427" s="20" t="s">
        <v>3112</v>
      </c>
      <c r="C427" s="21" t="s">
        <v>1149</v>
      </c>
      <c r="D427" s="20" t="s">
        <v>1216</v>
      </c>
      <c r="E427" s="20" t="s">
        <v>2426</v>
      </c>
      <c r="F427" s="21" t="s">
        <v>165</v>
      </c>
      <c r="G427" s="22" t="s">
        <v>3113</v>
      </c>
      <c r="H427" s="20" t="s">
        <v>3114</v>
      </c>
      <c r="I427" s="20" t="s">
        <v>474</v>
      </c>
      <c r="J427" s="22" t="s">
        <v>3115</v>
      </c>
      <c r="K427" s="28" t="s">
        <v>3116</v>
      </c>
      <c r="L427" s="28" t="s">
        <v>3117</v>
      </c>
      <c r="M427" s="20" t="s">
        <v>3118</v>
      </c>
      <c r="N427" s="20"/>
      <c r="O427" s="22" t="s">
        <v>2433</v>
      </c>
      <c r="P427" s="20" t="s">
        <v>440</v>
      </c>
      <c r="Q427" s="22" t="s">
        <v>986</v>
      </c>
      <c r="R427" s="28" t="s">
        <v>3119</v>
      </c>
      <c r="S427" s="20" t="s">
        <v>446</v>
      </c>
      <c r="T427" s="20"/>
      <c r="U427" s="22" t="s">
        <v>3113</v>
      </c>
      <c r="V427" s="20" t="s">
        <v>3114</v>
      </c>
      <c r="W427" s="22" t="s">
        <v>3120</v>
      </c>
      <c r="X427" s="28" t="s">
        <v>3116</v>
      </c>
      <c r="Y427" s="20" t="s">
        <v>3118</v>
      </c>
      <c r="Z427" s="20"/>
      <c r="AA427" s="26">
        <v>5</v>
      </c>
      <c r="AB427" s="42" t="str">
        <f t="shared" si="36"/>
        <v>年間</v>
      </c>
      <c r="AC427" s="40"/>
      <c r="AD427" s="20">
        <v>1</v>
      </c>
      <c r="AE427" s="23">
        <v>24000</v>
      </c>
      <c r="AF427" s="23">
        <f t="shared" si="33"/>
        <v>24000</v>
      </c>
      <c r="AG427" s="24">
        <v>44621</v>
      </c>
      <c r="AH427" s="36">
        <v>44621</v>
      </c>
      <c r="AI427" s="25" t="str">
        <f t="shared" si="34"/>
        <v>～</v>
      </c>
      <c r="AJ427" s="37">
        <f t="shared" si="35"/>
        <v>46446</v>
      </c>
      <c r="AK427" s="20" t="s">
        <v>1570</v>
      </c>
      <c r="AL427" s="20" t="s">
        <v>3126</v>
      </c>
      <c r="AM427" s="36">
        <v>44621</v>
      </c>
      <c r="AN427" s="20"/>
      <c r="AO427" s="27">
        <v>44644</v>
      </c>
      <c r="AP427" s="22" t="s">
        <v>3122</v>
      </c>
      <c r="AQ427" s="39" t="str">
        <f t="shared" si="37"/>
        <v/>
      </c>
    </row>
    <row r="428" spans="2:43" ht="24.75" hidden="1" customHeight="1" x14ac:dyDescent="0.2">
      <c r="B428" s="20" t="s">
        <v>3112</v>
      </c>
      <c r="C428" s="21" t="s">
        <v>1149</v>
      </c>
      <c r="D428" s="20" t="s">
        <v>1216</v>
      </c>
      <c r="E428" s="20" t="s">
        <v>2426</v>
      </c>
      <c r="F428" s="21" t="s">
        <v>165</v>
      </c>
      <c r="G428" s="22" t="s">
        <v>3113</v>
      </c>
      <c r="H428" s="20" t="s">
        <v>3114</v>
      </c>
      <c r="I428" s="20" t="s">
        <v>474</v>
      </c>
      <c r="J428" s="22" t="s">
        <v>3115</v>
      </c>
      <c r="K428" s="28" t="s">
        <v>3116</v>
      </c>
      <c r="L428" s="28" t="s">
        <v>3117</v>
      </c>
      <c r="M428" s="20" t="s">
        <v>3118</v>
      </c>
      <c r="N428" s="20"/>
      <c r="O428" s="22" t="s">
        <v>2433</v>
      </c>
      <c r="P428" s="20" t="s">
        <v>440</v>
      </c>
      <c r="Q428" s="22" t="s">
        <v>986</v>
      </c>
      <c r="R428" s="28" t="s">
        <v>3119</v>
      </c>
      <c r="S428" s="20" t="s">
        <v>446</v>
      </c>
      <c r="T428" s="20"/>
      <c r="U428" s="22" t="s">
        <v>3113</v>
      </c>
      <c r="V428" s="20" t="s">
        <v>3114</v>
      </c>
      <c r="W428" s="22" t="s">
        <v>3120</v>
      </c>
      <c r="X428" s="28" t="s">
        <v>3116</v>
      </c>
      <c r="Y428" s="20" t="s">
        <v>3118</v>
      </c>
      <c r="Z428" s="20"/>
      <c r="AA428" s="26">
        <v>5</v>
      </c>
      <c r="AB428" s="42" t="str">
        <f t="shared" si="36"/>
        <v>年間</v>
      </c>
      <c r="AC428" s="40"/>
      <c r="AD428" s="20">
        <v>1</v>
      </c>
      <c r="AE428" s="23">
        <v>86400</v>
      </c>
      <c r="AF428" s="23">
        <f t="shared" ref="AF428:AF486" si="38">IF(ISBLANK($AE428),"",$AE428*$AD428)</f>
        <v>86400</v>
      </c>
      <c r="AG428" s="24">
        <v>44621</v>
      </c>
      <c r="AH428" s="36">
        <v>44621</v>
      </c>
      <c r="AI428" s="25" t="str">
        <f t="shared" ref="AI428:AI486" si="39">IF(ISBLANK($AH428),"","～")</f>
        <v>～</v>
      </c>
      <c r="AJ428" s="37">
        <f t="shared" ref="AJ428:AJ486" si="40">IF(ISBLANK($AH428),"",DATE(YEAR($AH428)+$AA428,MONTH($AH428),DAY($AH428)-1))</f>
        <v>46446</v>
      </c>
      <c r="AK428" s="20" t="s">
        <v>1030</v>
      </c>
      <c r="AL428" s="20" t="s">
        <v>3127</v>
      </c>
      <c r="AM428" s="36">
        <v>44621</v>
      </c>
      <c r="AN428" s="20"/>
      <c r="AO428" s="27">
        <v>44644</v>
      </c>
      <c r="AP428" s="22" t="s">
        <v>3122</v>
      </c>
      <c r="AQ428" s="39" t="str">
        <f t="shared" si="37"/>
        <v/>
      </c>
    </row>
    <row r="429" spans="2:43" ht="24.75" hidden="1" customHeight="1" x14ac:dyDescent="0.2">
      <c r="B429" s="20" t="s">
        <v>3112</v>
      </c>
      <c r="C429" s="21" t="s">
        <v>1149</v>
      </c>
      <c r="D429" s="20" t="s">
        <v>1216</v>
      </c>
      <c r="E429" s="20" t="s">
        <v>2426</v>
      </c>
      <c r="F429" s="21" t="s">
        <v>165</v>
      </c>
      <c r="G429" s="22" t="s">
        <v>3113</v>
      </c>
      <c r="H429" s="20" t="s">
        <v>3114</v>
      </c>
      <c r="I429" s="20" t="s">
        <v>474</v>
      </c>
      <c r="J429" s="22" t="s">
        <v>3115</v>
      </c>
      <c r="K429" s="28" t="s">
        <v>3116</v>
      </c>
      <c r="L429" s="28" t="s">
        <v>3117</v>
      </c>
      <c r="M429" s="20" t="s">
        <v>3118</v>
      </c>
      <c r="N429" s="20"/>
      <c r="O429" s="22" t="s">
        <v>2433</v>
      </c>
      <c r="P429" s="20" t="s">
        <v>440</v>
      </c>
      <c r="Q429" s="22" t="s">
        <v>986</v>
      </c>
      <c r="R429" s="28" t="s">
        <v>3119</v>
      </c>
      <c r="S429" s="20" t="s">
        <v>446</v>
      </c>
      <c r="T429" s="20"/>
      <c r="U429" s="22" t="s">
        <v>3113</v>
      </c>
      <c r="V429" s="20" t="s">
        <v>3114</v>
      </c>
      <c r="W429" s="22" t="s">
        <v>3120</v>
      </c>
      <c r="X429" s="28" t="s">
        <v>3116</v>
      </c>
      <c r="Y429" s="20" t="s">
        <v>3118</v>
      </c>
      <c r="Z429" s="20"/>
      <c r="AA429" s="26">
        <v>5</v>
      </c>
      <c r="AB429" s="42" t="str">
        <f t="shared" si="36"/>
        <v>年間</v>
      </c>
      <c r="AC429" s="40"/>
      <c r="AD429" s="20">
        <v>1</v>
      </c>
      <c r="AE429" s="23">
        <v>21180</v>
      </c>
      <c r="AF429" s="23">
        <f t="shared" si="38"/>
        <v>21180</v>
      </c>
      <c r="AG429" s="24">
        <v>44621</v>
      </c>
      <c r="AH429" s="36">
        <v>44621</v>
      </c>
      <c r="AI429" s="25" t="str">
        <f t="shared" si="39"/>
        <v>～</v>
      </c>
      <c r="AJ429" s="37">
        <f t="shared" si="40"/>
        <v>46446</v>
      </c>
      <c r="AK429" s="20" t="s">
        <v>1239</v>
      </c>
      <c r="AL429" s="20" t="s">
        <v>3128</v>
      </c>
      <c r="AM429" s="36">
        <v>44621</v>
      </c>
      <c r="AN429" s="20"/>
      <c r="AO429" s="27">
        <v>44644</v>
      </c>
      <c r="AP429" s="22" t="s">
        <v>3122</v>
      </c>
      <c r="AQ429" s="39" t="str">
        <f t="shared" si="37"/>
        <v/>
      </c>
    </row>
    <row r="430" spans="2:43" ht="24.75" hidden="1" customHeight="1" x14ac:dyDescent="0.2">
      <c r="B430" s="20" t="s">
        <v>3112</v>
      </c>
      <c r="C430" s="21" t="s">
        <v>1149</v>
      </c>
      <c r="D430" s="20" t="s">
        <v>1216</v>
      </c>
      <c r="E430" s="20" t="s">
        <v>2426</v>
      </c>
      <c r="F430" s="21" t="s">
        <v>165</v>
      </c>
      <c r="G430" s="22" t="s">
        <v>3113</v>
      </c>
      <c r="H430" s="20" t="s">
        <v>3114</v>
      </c>
      <c r="I430" s="20" t="s">
        <v>474</v>
      </c>
      <c r="J430" s="22" t="s">
        <v>3115</v>
      </c>
      <c r="K430" s="28" t="s">
        <v>3116</v>
      </c>
      <c r="L430" s="28" t="s">
        <v>3117</v>
      </c>
      <c r="M430" s="20" t="s">
        <v>3118</v>
      </c>
      <c r="N430" s="20"/>
      <c r="O430" s="22" t="s">
        <v>2433</v>
      </c>
      <c r="P430" s="20" t="s">
        <v>440</v>
      </c>
      <c r="Q430" s="22" t="s">
        <v>986</v>
      </c>
      <c r="R430" s="28" t="s">
        <v>3119</v>
      </c>
      <c r="S430" s="20" t="s">
        <v>446</v>
      </c>
      <c r="T430" s="20"/>
      <c r="U430" s="22" t="s">
        <v>3113</v>
      </c>
      <c r="V430" s="20" t="s">
        <v>3114</v>
      </c>
      <c r="W430" s="22" t="s">
        <v>3120</v>
      </c>
      <c r="X430" s="28" t="s">
        <v>3116</v>
      </c>
      <c r="Y430" s="20" t="s">
        <v>3118</v>
      </c>
      <c r="Z430" s="20"/>
      <c r="AA430" s="26">
        <v>5</v>
      </c>
      <c r="AB430" s="42" t="str">
        <f t="shared" si="36"/>
        <v>年間</v>
      </c>
      <c r="AC430" s="40"/>
      <c r="AD430" s="20">
        <v>1</v>
      </c>
      <c r="AE430" s="23">
        <v>21180</v>
      </c>
      <c r="AF430" s="23">
        <f t="shared" si="38"/>
        <v>21180</v>
      </c>
      <c r="AG430" s="24">
        <v>44621</v>
      </c>
      <c r="AH430" s="36">
        <v>44621</v>
      </c>
      <c r="AI430" s="25" t="str">
        <f t="shared" si="39"/>
        <v>～</v>
      </c>
      <c r="AJ430" s="37">
        <f t="shared" si="40"/>
        <v>46446</v>
      </c>
      <c r="AK430" s="20" t="s">
        <v>1237</v>
      </c>
      <c r="AL430" s="20" t="s">
        <v>3129</v>
      </c>
      <c r="AM430" s="36">
        <v>44621</v>
      </c>
      <c r="AN430" s="20"/>
      <c r="AO430" s="27">
        <v>44644</v>
      </c>
      <c r="AP430" s="22" t="s">
        <v>3122</v>
      </c>
      <c r="AQ430" s="39" t="str">
        <f t="shared" si="37"/>
        <v/>
      </c>
    </row>
    <row r="431" spans="2:43" ht="24.75" hidden="1" customHeight="1" x14ac:dyDescent="0.2">
      <c r="B431" s="20" t="s">
        <v>3112</v>
      </c>
      <c r="C431" s="21" t="s">
        <v>1149</v>
      </c>
      <c r="D431" s="20" t="s">
        <v>1216</v>
      </c>
      <c r="E431" s="20" t="s">
        <v>2426</v>
      </c>
      <c r="F431" s="21" t="s">
        <v>165</v>
      </c>
      <c r="G431" s="22" t="s">
        <v>3113</v>
      </c>
      <c r="H431" s="20" t="s">
        <v>3114</v>
      </c>
      <c r="I431" s="20" t="s">
        <v>474</v>
      </c>
      <c r="J431" s="22" t="s">
        <v>3115</v>
      </c>
      <c r="K431" s="28" t="s">
        <v>3116</v>
      </c>
      <c r="L431" s="28" t="s">
        <v>3117</v>
      </c>
      <c r="M431" s="20" t="s">
        <v>3118</v>
      </c>
      <c r="N431" s="20"/>
      <c r="O431" s="22" t="s">
        <v>2433</v>
      </c>
      <c r="P431" s="20" t="s">
        <v>440</v>
      </c>
      <c r="Q431" s="22" t="s">
        <v>986</v>
      </c>
      <c r="R431" s="28" t="s">
        <v>3119</v>
      </c>
      <c r="S431" s="20" t="s">
        <v>446</v>
      </c>
      <c r="T431" s="20"/>
      <c r="U431" s="22" t="s">
        <v>3113</v>
      </c>
      <c r="V431" s="20" t="s">
        <v>3114</v>
      </c>
      <c r="W431" s="22" t="s">
        <v>3120</v>
      </c>
      <c r="X431" s="28" t="s">
        <v>3116</v>
      </c>
      <c r="Y431" s="20" t="s">
        <v>3118</v>
      </c>
      <c r="Z431" s="20"/>
      <c r="AA431" s="26">
        <v>5</v>
      </c>
      <c r="AB431" s="42" t="str">
        <f t="shared" si="36"/>
        <v>年間</v>
      </c>
      <c r="AC431" s="40"/>
      <c r="AD431" s="20">
        <v>1</v>
      </c>
      <c r="AE431" s="23">
        <v>375000</v>
      </c>
      <c r="AF431" s="23">
        <f t="shared" si="38"/>
        <v>375000</v>
      </c>
      <c r="AG431" s="24">
        <v>44621</v>
      </c>
      <c r="AH431" s="36">
        <v>44621</v>
      </c>
      <c r="AI431" s="25" t="str">
        <f t="shared" si="39"/>
        <v>～</v>
      </c>
      <c r="AJ431" s="37">
        <f t="shared" si="40"/>
        <v>46446</v>
      </c>
      <c r="AK431" s="20" t="s">
        <v>2512</v>
      </c>
      <c r="AL431" s="20" t="s">
        <v>3130</v>
      </c>
      <c r="AM431" s="36">
        <v>44621</v>
      </c>
      <c r="AN431" s="20" t="s">
        <v>2673</v>
      </c>
      <c r="AO431" s="27">
        <v>44644</v>
      </c>
      <c r="AP431" s="22" t="s">
        <v>3122</v>
      </c>
      <c r="AQ431" s="39">
        <f>IF(COUNTIF($AN431,"*消耗部品交換対象*"),IF(ISBLANK($AH431),"契約期間 未入力",EDATE($AH431,30)),"")</f>
        <v>45536</v>
      </c>
    </row>
    <row r="432" spans="2:43" ht="24.75" hidden="1" customHeight="1" x14ac:dyDescent="0.2">
      <c r="B432" s="20" t="s">
        <v>3131</v>
      </c>
      <c r="C432" s="21" t="s">
        <v>3132</v>
      </c>
      <c r="D432" s="20" t="s">
        <v>997</v>
      </c>
      <c r="E432" s="20" t="s">
        <v>2426</v>
      </c>
      <c r="F432" s="21" t="s">
        <v>165</v>
      </c>
      <c r="G432" s="22" t="s">
        <v>504</v>
      </c>
      <c r="H432" s="20" t="s">
        <v>3133</v>
      </c>
      <c r="I432" s="20" t="s">
        <v>168</v>
      </c>
      <c r="J432" s="22" t="s">
        <v>3134</v>
      </c>
      <c r="K432" s="28" t="s">
        <v>3135</v>
      </c>
      <c r="L432" s="28" t="s">
        <v>3136</v>
      </c>
      <c r="M432" s="20" t="s">
        <v>3137</v>
      </c>
      <c r="N432" s="20"/>
      <c r="O432" s="22" t="s">
        <v>510</v>
      </c>
      <c r="P432" s="20" t="s">
        <v>511</v>
      </c>
      <c r="Q432" s="22" t="s">
        <v>3138</v>
      </c>
      <c r="R432" s="28" t="s">
        <v>3139</v>
      </c>
      <c r="S432" s="20" t="s">
        <v>3140</v>
      </c>
      <c r="T432" s="20"/>
      <c r="U432" s="22" t="s">
        <v>3141</v>
      </c>
      <c r="V432" s="20" t="s">
        <v>3142</v>
      </c>
      <c r="W432" s="22" t="s">
        <v>3143</v>
      </c>
      <c r="X432" s="28" t="s">
        <v>3135</v>
      </c>
      <c r="Y432" s="20" t="s">
        <v>3144</v>
      </c>
      <c r="Z432" s="20"/>
      <c r="AA432" s="26">
        <v>5</v>
      </c>
      <c r="AB432" s="42" t="str">
        <f t="shared" si="36"/>
        <v>年間</v>
      </c>
      <c r="AC432" s="40"/>
      <c r="AD432" s="20">
        <v>1</v>
      </c>
      <c r="AE432" s="23">
        <v>21180</v>
      </c>
      <c r="AF432" s="23">
        <f t="shared" si="38"/>
        <v>21180</v>
      </c>
      <c r="AG432" s="24">
        <v>44621</v>
      </c>
      <c r="AH432" s="36">
        <v>44651</v>
      </c>
      <c r="AI432" s="25" t="str">
        <f t="shared" si="39"/>
        <v>～</v>
      </c>
      <c r="AJ432" s="37">
        <f t="shared" si="40"/>
        <v>46476</v>
      </c>
      <c r="AK432" s="20" t="s">
        <v>1237</v>
      </c>
      <c r="AL432" s="20" t="s">
        <v>3145</v>
      </c>
      <c r="AM432" s="36">
        <v>44651</v>
      </c>
      <c r="AN432" s="20"/>
      <c r="AO432" s="27">
        <v>44644</v>
      </c>
      <c r="AP432" s="22" t="s">
        <v>3146</v>
      </c>
      <c r="AQ432" s="39" t="str">
        <f t="shared" si="37"/>
        <v/>
      </c>
    </row>
    <row r="433" spans="2:43" ht="24.75" hidden="1" customHeight="1" x14ac:dyDescent="0.2">
      <c r="B433" s="20" t="s">
        <v>3131</v>
      </c>
      <c r="C433" s="21" t="s">
        <v>3132</v>
      </c>
      <c r="D433" s="20" t="s">
        <v>997</v>
      </c>
      <c r="E433" s="20" t="s">
        <v>2426</v>
      </c>
      <c r="F433" s="21" t="s">
        <v>165</v>
      </c>
      <c r="G433" s="22" t="s">
        <v>504</v>
      </c>
      <c r="H433" s="20" t="s">
        <v>3133</v>
      </c>
      <c r="I433" s="20" t="s">
        <v>168</v>
      </c>
      <c r="J433" s="22" t="s">
        <v>3134</v>
      </c>
      <c r="K433" s="28" t="s">
        <v>3135</v>
      </c>
      <c r="L433" s="28" t="s">
        <v>3136</v>
      </c>
      <c r="M433" s="20" t="s">
        <v>3137</v>
      </c>
      <c r="N433" s="20"/>
      <c r="O433" s="22" t="s">
        <v>510</v>
      </c>
      <c r="P433" s="20" t="s">
        <v>511</v>
      </c>
      <c r="Q433" s="22" t="s">
        <v>3138</v>
      </c>
      <c r="R433" s="28" t="s">
        <v>3139</v>
      </c>
      <c r="S433" s="20" t="s">
        <v>3140</v>
      </c>
      <c r="T433" s="20"/>
      <c r="U433" s="22" t="s">
        <v>3141</v>
      </c>
      <c r="V433" s="20" t="s">
        <v>3142</v>
      </c>
      <c r="W433" s="22" t="s">
        <v>3143</v>
      </c>
      <c r="X433" s="28" t="s">
        <v>3135</v>
      </c>
      <c r="Y433" s="20" t="s">
        <v>3144</v>
      </c>
      <c r="Z433" s="20"/>
      <c r="AA433" s="26">
        <v>5</v>
      </c>
      <c r="AB433" s="42" t="str">
        <f t="shared" si="36"/>
        <v>年間</v>
      </c>
      <c r="AC433" s="40"/>
      <c r="AD433" s="20">
        <v>1</v>
      </c>
      <c r="AE433" s="23">
        <v>21180</v>
      </c>
      <c r="AF433" s="23">
        <f t="shared" si="38"/>
        <v>21180</v>
      </c>
      <c r="AG433" s="24">
        <v>44621</v>
      </c>
      <c r="AH433" s="36">
        <v>44651</v>
      </c>
      <c r="AI433" s="25" t="str">
        <f t="shared" si="39"/>
        <v>～</v>
      </c>
      <c r="AJ433" s="37">
        <f t="shared" si="40"/>
        <v>46476</v>
      </c>
      <c r="AK433" s="20" t="s">
        <v>1239</v>
      </c>
      <c r="AL433" s="20" t="s">
        <v>3147</v>
      </c>
      <c r="AM433" s="36">
        <v>44651</v>
      </c>
      <c r="AN433" s="20"/>
      <c r="AO433" s="27">
        <v>44644</v>
      </c>
      <c r="AP433" s="22" t="s">
        <v>3146</v>
      </c>
      <c r="AQ433" s="39" t="str">
        <f t="shared" si="37"/>
        <v/>
      </c>
    </row>
    <row r="434" spans="2:43" ht="24.75" hidden="1" customHeight="1" x14ac:dyDescent="0.2">
      <c r="B434" s="20" t="s">
        <v>3131</v>
      </c>
      <c r="C434" s="21" t="s">
        <v>3132</v>
      </c>
      <c r="D434" s="20" t="s">
        <v>997</v>
      </c>
      <c r="E434" s="20" t="s">
        <v>2426</v>
      </c>
      <c r="F434" s="21" t="s">
        <v>165</v>
      </c>
      <c r="G434" s="22" t="s">
        <v>504</v>
      </c>
      <c r="H434" s="20" t="s">
        <v>3133</v>
      </c>
      <c r="I434" s="20" t="s">
        <v>168</v>
      </c>
      <c r="J434" s="22" t="s">
        <v>3134</v>
      </c>
      <c r="K434" s="28" t="s">
        <v>3135</v>
      </c>
      <c r="L434" s="28" t="s">
        <v>3136</v>
      </c>
      <c r="M434" s="20" t="s">
        <v>3137</v>
      </c>
      <c r="N434" s="20"/>
      <c r="O434" s="22" t="s">
        <v>510</v>
      </c>
      <c r="P434" s="20" t="s">
        <v>511</v>
      </c>
      <c r="Q434" s="22" t="s">
        <v>3138</v>
      </c>
      <c r="R434" s="28" t="s">
        <v>3139</v>
      </c>
      <c r="S434" s="20" t="s">
        <v>3140</v>
      </c>
      <c r="T434" s="20"/>
      <c r="U434" s="22" t="s">
        <v>3141</v>
      </c>
      <c r="V434" s="20" t="s">
        <v>3142</v>
      </c>
      <c r="W434" s="22" t="s">
        <v>3143</v>
      </c>
      <c r="X434" s="28" t="s">
        <v>3135</v>
      </c>
      <c r="Y434" s="20" t="s">
        <v>3144</v>
      </c>
      <c r="Z434" s="20"/>
      <c r="AA434" s="26">
        <v>5</v>
      </c>
      <c r="AB434" s="42" t="str">
        <f t="shared" si="36"/>
        <v>年間</v>
      </c>
      <c r="AC434" s="40"/>
      <c r="AD434" s="20">
        <v>1</v>
      </c>
      <c r="AE434" s="23">
        <v>21180</v>
      </c>
      <c r="AF434" s="23">
        <f t="shared" si="38"/>
        <v>21180</v>
      </c>
      <c r="AG434" s="24">
        <v>44621</v>
      </c>
      <c r="AH434" s="36">
        <v>44651</v>
      </c>
      <c r="AI434" s="25" t="str">
        <f t="shared" si="39"/>
        <v>～</v>
      </c>
      <c r="AJ434" s="37">
        <f t="shared" si="40"/>
        <v>46476</v>
      </c>
      <c r="AK434" s="20" t="s">
        <v>1239</v>
      </c>
      <c r="AL434" s="20" t="s">
        <v>3148</v>
      </c>
      <c r="AM434" s="36">
        <v>44651</v>
      </c>
      <c r="AN434" s="20"/>
      <c r="AO434" s="27">
        <v>44644</v>
      </c>
      <c r="AP434" s="22" t="s">
        <v>3146</v>
      </c>
      <c r="AQ434" s="39" t="str">
        <f t="shared" si="37"/>
        <v/>
      </c>
    </row>
    <row r="435" spans="2:43" ht="24.75" hidden="1" customHeight="1" x14ac:dyDescent="0.2">
      <c r="B435" s="20" t="s">
        <v>3131</v>
      </c>
      <c r="C435" s="21" t="s">
        <v>3132</v>
      </c>
      <c r="D435" s="20" t="s">
        <v>997</v>
      </c>
      <c r="E435" s="20" t="s">
        <v>2426</v>
      </c>
      <c r="F435" s="21" t="s">
        <v>165</v>
      </c>
      <c r="G435" s="22" t="s">
        <v>504</v>
      </c>
      <c r="H435" s="20" t="s">
        <v>3133</v>
      </c>
      <c r="I435" s="20" t="s">
        <v>168</v>
      </c>
      <c r="J435" s="22" t="s">
        <v>3134</v>
      </c>
      <c r="K435" s="28" t="s">
        <v>3135</v>
      </c>
      <c r="L435" s="28" t="s">
        <v>3136</v>
      </c>
      <c r="M435" s="20" t="s">
        <v>3137</v>
      </c>
      <c r="N435" s="20"/>
      <c r="O435" s="22" t="s">
        <v>510</v>
      </c>
      <c r="P435" s="20" t="s">
        <v>511</v>
      </c>
      <c r="Q435" s="22" t="s">
        <v>3138</v>
      </c>
      <c r="R435" s="28" t="s">
        <v>3139</v>
      </c>
      <c r="S435" s="20" t="s">
        <v>3140</v>
      </c>
      <c r="T435" s="20"/>
      <c r="U435" s="22" t="s">
        <v>3141</v>
      </c>
      <c r="V435" s="20" t="s">
        <v>3142</v>
      </c>
      <c r="W435" s="22" t="s">
        <v>3143</v>
      </c>
      <c r="X435" s="28" t="s">
        <v>3135</v>
      </c>
      <c r="Y435" s="20" t="s">
        <v>3144</v>
      </c>
      <c r="Z435" s="20"/>
      <c r="AA435" s="26">
        <v>5</v>
      </c>
      <c r="AB435" s="42" t="str">
        <f t="shared" si="36"/>
        <v>年間</v>
      </c>
      <c r="AC435" s="40"/>
      <c r="AD435" s="20">
        <v>1</v>
      </c>
      <c r="AE435" s="23">
        <v>21180</v>
      </c>
      <c r="AF435" s="23">
        <f t="shared" si="38"/>
        <v>21180</v>
      </c>
      <c r="AG435" s="24">
        <v>44621</v>
      </c>
      <c r="AH435" s="36">
        <v>44651</v>
      </c>
      <c r="AI435" s="25" t="str">
        <f t="shared" si="39"/>
        <v>～</v>
      </c>
      <c r="AJ435" s="37">
        <f t="shared" si="40"/>
        <v>46476</v>
      </c>
      <c r="AK435" s="20" t="s">
        <v>1239</v>
      </c>
      <c r="AL435" s="20" t="s">
        <v>3149</v>
      </c>
      <c r="AM435" s="36">
        <v>44651</v>
      </c>
      <c r="AN435" s="20"/>
      <c r="AO435" s="27">
        <v>44644</v>
      </c>
      <c r="AP435" s="22" t="s">
        <v>3146</v>
      </c>
      <c r="AQ435" s="39" t="str">
        <f t="shared" si="37"/>
        <v/>
      </c>
    </row>
    <row r="436" spans="2:43" ht="24.75" hidden="1" customHeight="1" x14ac:dyDescent="0.2">
      <c r="B436" s="20" t="s">
        <v>3131</v>
      </c>
      <c r="C436" s="21" t="s">
        <v>3132</v>
      </c>
      <c r="D436" s="20" t="s">
        <v>997</v>
      </c>
      <c r="E436" s="20" t="s">
        <v>2426</v>
      </c>
      <c r="F436" s="21" t="s">
        <v>165</v>
      </c>
      <c r="G436" s="22" t="s">
        <v>504</v>
      </c>
      <c r="H436" s="20" t="s">
        <v>3133</v>
      </c>
      <c r="I436" s="20" t="s">
        <v>168</v>
      </c>
      <c r="J436" s="22" t="s">
        <v>3134</v>
      </c>
      <c r="K436" s="28" t="s">
        <v>3135</v>
      </c>
      <c r="L436" s="28" t="s">
        <v>3136</v>
      </c>
      <c r="M436" s="20" t="s">
        <v>3137</v>
      </c>
      <c r="N436" s="20"/>
      <c r="O436" s="22" t="s">
        <v>510</v>
      </c>
      <c r="P436" s="20" t="s">
        <v>511</v>
      </c>
      <c r="Q436" s="22" t="s">
        <v>3138</v>
      </c>
      <c r="R436" s="28" t="s">
        <v>3139</v>
      </c>
      <c r="S436" s="20" t="s">
        <v>3140</v>
      </c>
      <c r="T436" s="20"/>
      <c r="U436" s="22" t="s">
        <v>3141</v>
      </c>
      <c r="V436" s="20" t="s">
        <v>3142</v>
      </c>
      <c r="W436" s="22" t="s">
        <v>3143</v>
      </c>
      <c r="X436" s="28" t="s">
        <v>3135</v>
      </c>
      <c r="Y436" s="20" t="s">
        <v>3144</v>
      </c>
      <c r="Z436" s="20"/>
      <c r="AA436" s="26">
        <v>5</v>
      </c>
      <c r="AB436" s="42" t="str">
        <f t="shared" si="36"/>
        <v>年間</v>
      </c>
      <c r="AC436" s="40"/>
      <c r="AD436" s="20">
        <v>1</v>
      </c>
      <c r="AE436" s="23">
        <v>21180</v>
      </c>
      <c r="AF436" s="23">
        <f t="shared" si="38"/>
        <v>21180</v>
      </c>
      <c r="AG436" s="24">
        <v>44621</v>
      </c>
      <c r="AH436" s="36">
        <v>44651</v>
      </c>
      <c r="AI436" s="25" t="str">
        <f t="shared" si="39"/>
        <v>～</v>
      </c>
      <c r="AJ436" s="37">
        <f t="shared" si="40"/>
        <v>46476</v>
      </c>
      <c r="AK436" s="20" t="s">
        <v>1239</v>
      </c>
      <c r="AL436" s="20" t="s">
        <v>3150</v>
      </c>
      <c r="AM436" s="36">
        <v>44651</v>
      </c>
      <c r="AN436" s="20"/>
      <c r="AO436" s="27">
        <v>44644</v>
      </c>
      <c r="AP436" s="22" t="s">
        <v>3146</v>
      </c>
      <c r="AQ436" s="39" t="str">
        <f t="shared" si="37"/>
        <v/>
      </c>
    </row>
    <row r="437" spans="2:43" ht="24.75" hidden="1" customHeight="1" x14ac:dyDescent="0.2">
      <c r="B437" s="20" t="s">
        <v>3131</v>
      </c>
      <c r="C437" s="21" t="s">
        <v>3132</v>
      </c>
      <c r="D437" s="20" t="s">
        <v>997</v>
      </c>
      <c r="E437" s="20" t="s">
        <v>2426</v>
      </c>
      <c r="F437" s="21" t="s">
        <v>165</v>
      </c>
      <c r="G437" s="22" t="s">
        <v>504</v>
      </c>
      <c r="H437" s="20" t="s">
        <v>3133</v>
      </c>
      <c r="I437" s="20" t="s">
        <v>168</v>
      </c>
      <c r="J437" s="22" t="s">
        <v>3134</v>
      </c>
      <c r="K437" s="28" t="s">
        <v>3135</v>
      </c>
      <c r="L437" s="28" t="s">
        <v>3136</v>
      </c>
      <c r="M437" s="20" t="s">
        <v>3137</v>
      </c>
      <c r="N437" s="20"/>
      <c r="O437" s="22" t="s">
        <v>510</v>
      </c>
      <c r="P437" s="20" t="s">
        <v>511</v>
      </c>
      <c r="Q437" s="22" t="s">
        <v>3138</v>
      </c>
      <c r="R437" s="28" t="s">
        <v>3139</v>
      </c>
      <c r="S437" s="20" t="s">
        <v>3140</v>
      </c>
      <c r="T437" s="20"/>
      <c r="U437" s="22" t="s">
        <v>3141</v>
      </c>
      <c r="V437" s="20" t="s">
        <v>3142</v>
      </c>
      <c r="W437" s="22" t="s">
        <v>3143</v>
      </c>
      <c r="X437" s="28" t="s">
        <v>3135</v>
      </c>
      <c r="Y437" s="20" t="s">
        <v>3144</v>
      </c>
      <c r="Z437" s="20"/>
      <c r="AA437" s="26">
        <v>5</v>
      </c>
      <c r="AB437" s="42" t="str">
        <f t="shared" si="36"/>
        <v>年間</v>
      </c>
      <c r="AC437" s="40"/>
      <c r="AD437" s="20">
        <v>1</v>
      </c>
      <c r="AE437" s="23">
        <v>21180</v>
      </c>
      <c r="AF437" s="23">
        <f t="shared" si="38"/>
        <v>21180</v>
      </c>
      <c r="AG437" s="24">
        <v>44621</v>
      </c>
      <c r="AH437" s="36">
        <v>44651</v>
      </c>
      <c r="AI437" s="25" t="str">
        <f t="shared" si="39"/>
        <v>～</v>
      </c>
      <c r="AJ437" s="37">
        <f t="shared" si="40"/>
        <v>46476</v>
      </c>
      <c r="AK437" s="20" t="s">
        <v>1239</v>
      </c>
      <c r="AL437" s="20" t="s">
        <v>3151</v>
      </c>
      <c r="AM437" s="36">
        <v>44651</v>
      </c>
      <c r="AN437" s="20"/>
      <c r="AO437" s="27">
        <v>44644</v>
      </c>
      <c r="AP437" s="22" t="s">
        <v>3146</v>
      </c>
      <c r="AQ437" s="39" t="str">
        <f t="shared" si="37"/>
        <v/>
      </c>
    </row>
    <row r="438" spans="2:43" ht="24.75" hidden="1" customHeight="1" x14ac:dyDescent="0.2">
      <c r="B438" s="20" t="s">
        <v>3131</v>
      </c>
      <c r="C438" s="21" t="s">
        <v>3132</v>
      </c>
      <c r="D438" s="20" t="s">
        <v>997</v>
      </c>
      <c r="E438" s="20" t="s">
        <v>2426</v>
      </c>
      <c r="F438" s="21" t="s">
        <v>165</v>
      </c>
      <c r="G438" s="22" t="s">
        <v>504</v>
      </c>
      <c r="H438" s="20" t="s">
        <v>3133</v>
      </c>
      <c r="I438" s="20" t="s">
        <v>168</v>
      </c>
      <c r="J438" s="22" t="s">
        <v>3134</v>
      </c>
      <c r="K438" s="28" t="s">
        <v>3135</v>
      </c>
      <c r="L438" s="28" t="s">
        <v>3136</v>
      </c>
      <c r="M438" s="20" t="s">
        <v>3137</v>
      </c>
      <c r="N438" s="20"/>
      <c r="O438" s="22" t="s">
        <v>510</v>
      </c>
      <c r="P438" s="20" t="s">
        <v>511</v>
      </c>
      <c r="Q438" s="22" t="s">
        <v>3138</v>
      </c>
      <c r="R438" s="28" t="s">
        <v>3139</v>
      </c>
      <c r="S438" s="20" t="s">
        <v>3140</v>
      </c>
      <c r="T438" s="20"/>
      <c r="U438" s="22" t="s">
        <v>3141</v>
      </c>
      <c r="V438" s="20" t="s">
        <v>3142</v>
      </c>
      <c r="W438" s="22" t="s">
        <v>3143</v>
      </c>
      <c r="X438" s="28" t="s">
        <v>3135</v>
      </c>
      <c r="Y438" s="20" t="s">
        <v>3144</v>
      </c>
      <c r="Z438" s="20"/>
      <c r="AA438" s="26">
        <v>5</v>
      </c>
      <c r="AB438" s="42" t="str">
        <f t="shared" si="36"/>
        <v>年間</v>
      </c>
      <c r="AC438" s="40"/>
      <c r="AD438" s="20">
        <v>1</v>
      </c>
      <c r="AE438" s="23">
        <v>24000</v>
      </c>
      <c r="AF438" s="23">
        <f t="shared" si="38"/>
        <v>24000</v>
      </c>
      <c r="AG438" s="24">
        <v>44621</v>
      </c>
      <c r="AH438" s="36">
        <v>44651</v>
      </c>
      <c r="AI438" s="25" t="str">
        <f t="shared" si="39"/>
        <v>～</v>
      </c>
      <c r="AJ438" s="37">
        <f t="shared" si="40"/>
        <v>46476</v>
      </c>
      <c r="AK438" s="20" t="s">
        <v>1570</v>
      </c>
      <c r="AL438" s="20" t="s">
        <v>3152</v>
      </c>
      <c r="AM438" s="36">
        <v>44651</v>
      </c>
      <c r="AN438" s="20"/>
      <c r="AO438" s="27">
        <v>44644</v>
      </c>
      <c r="AP438" s="22" t="s">
        <v>3146</v>
      </c>
      <c r="AQ438" s="39" t="str">
        <f t="shared" si="37"/>
        <v/>
      </c>
    </row>
    <row r="439" spans="2:43" ht="24.75" hidden="1" customHeight="1" x14ac:dyDescent="0.2">
      <c r="B439" s="20" t="s">
        <v>3131</v>
      </c>
      <c r="C439" s="21" t="s">
        <v>3132</v>
      </c>
      <c r="D439" s="20" t="s">
        <v>997</v>
      </c>
      <c r="E439" s="20" t="s">
        <v>2426</v>
      </c>
      <c r="F439" s="21" t="s">
        <v>165</v>
      </c>
      <c r="G439" s="22" t="s">
        <v>504</v>
      </c>
      <c r="H439" s="20" t="s">
        <v>3133</v>
      </c>
      <c r="I439" s="20" t="s">
        <v>168</v>
      </c>
      <c r="J439" s="22" t="s">
        <v>3134</v>
      </c>
      <c r="K439" s="28" t="s">
        <v>3135</v>
      </c>
      <c r="L439" s="28" t="s">
        <v>3136</v>
      </c>
      <c r="M439" s="20" t="s">
        <v>3137</v>
      </c>
      <c r="N439" s="20"/>
      <c r="O439" s="22" t="s">
        <v>510</v>
      </c>
      <c r="P439" s="20" t="s">
        <v>511</v>
      </c>
      <c r="Q439" s="22" t="s">
        <v>3138</v>
      </c>
      <c r="R439" s="28" t="s">
        <v>3139</v>
      </c>
      <c r="S439" s="20" t="s">
        <v>3140</v>
      </c>
      <c r="T439" s="20"/>
      <c r="U439" s="22" t="s">
        <v>3141</v>
      </c>
      <c r="V439" s="20" t="s">
        <v>3142</v>
      </c>
      <c r="W439" s="22" t="s">
        <v>3143</v>
      </c>
      <c r="X439" s="28" t="s">
        <v>3135</v>
      </c>
      <c r="Y439" s="20" t="s">
        <v>3144</v>
      </c>
      <c r="Z439" s="20"/>
      <c r="AA439" s="26">
        <v>5</v>
      </c>
      <c r="AB439" s="42" t="str">
        <f t="shared" si="36"/>
        <v>年間</v>
      </c>
      <c r="AC439" s="40"/>
      <c r="AD439" s="20">
        <v>1</v>
      </c>
      <c r="AE439" s="23">
        <v>429000</v>
      </c>
      <c r="AF439" s="23">
        <f t="shared" si="38"/>
        <v>429000</v>
      </c>
      <c r="AG439" s="24">
        <v>44621</v>
      </c>
      <c r="AH439" s="36">
        <v>44651</v>
      </c>
      <c r="AI439" s="25" t="str">
        <f t="shared" si="39"/>
        <v>～</v>
      </c>
      <c r="AJ439" s="37">
        <f t="shared" si="40"/>
        <v>46476</v>
      </c>
      <c r="AK439" s="20" t="s">
        <v>973</v>
      </c>
      <c r="AL439" s="20" t="s">
        <v>3153</v>
      </c>
      <c r="AM439" s="36">
        <v>44651</v>
      </c>
      <c r="AN439" s="20" t="s">
        <v>2673</v>
      </c>
      <c r="AO439" s="27">
        <v>44644</v>
      </c>
      <c r="AP439" s="22" t="s">
        <v>3146</v>
      </c>
      <c r="AQ439" s="39">
        <f>IF(COUNTIF($AN439,"*消耗部品交換対象*"),IF(ISBLANK($AH439),"契約期間 未入力",EDATE($AH439,30)),"")</f>
        <v>45565</v>
      </c>
    </row>
    <row r="440" spans="2:43" ht="24.75" hidden="1" customHeight="1" x14ac:dyDescent="0.2">
      <c r="B440" s="20" t="s">
        <v>3131</v>
      </c>
      <c r="C440" s="21" t="s">
        <v>3132</v>
      </c>
      <c r="D440" s="20" t="s">
        <v>997</v>
      </c>
      <c r="E440" s="20" t="s">
        <v>2426</v>
      </c>
      <c r="F440" s="21" t="s">
        <v>165</v>
      </c>
      <c r="G440" s="22" t="s">
        <v>504</v>
      </c>
      <c r="H440" s="20" t="s">
        <v>3133</v>
      </c>
      <c r="I440" s="20" t="s">
        <v>168</v>
      </c>
      <c r="J440" s="22" t="s">
        <v>3134</v>
      </c>
      <c r="K440" s="28" t="s">
        <v>3135</v>
      </c>
      <c r="L440" s="28" t="s">
        <v>3136</v>
      </c>
      <c r="M440" s="20" t="s">
        <v>3137</v>
      </c>
      <c r="N440" s="20"/>
      <c r="O440" s="22" t="s">
        <v>510</v>
      </c>
      <c r="P440" s="20" t="s">
        <v>511</v>
      </c>
      <c r="Q440" s="22" t="s">
        <v>3138</v>
      </c>
      <c r="R440" s="28" t="s">
        <v>3139</v>
      </c>
      <c r="S440" s="20" t="s">
        <v>3140</v>
      </c>
      <c r="T440" s="20"/>
      <c r="U440" s="22" t="s">
        <v>3141</v>
      </c>
      <c r="V440" s="20" t="s">
        <v>3142</v>
      </c>
      <c r="W440" s="22" t="s">
        <v>3143</v>
      </c>
      <c r="X440" s="28" t="s">
        <v>3135</v>
      </c>
      <c r="Y440" s="20" t="s">
        <v>3144</v>
      </c>
      <c r="Z440" s="20"/>
      <c r="AA440" s="26">
        <v>5</v>
      </c>
      <c r="AB440" s="42" t="str">
        <f t="shared" si="36"/>
        <v>年間</v>
      </c>
      <c r="AC440" s="40"/>
      <c r="AD440" s="20">
        <v>1</v>
      </c>
      <c r="AE440" s="23">
        <v>88800</v>
      </c>
      <c r="AF440" s="23">
        <f t="shared" si="38"/>
        <v>88800</v>
      </c>
      <c r="AG440" s="24">
        <v>44621</v>
      </c>
      <c r="AH440" s="36">
        <v>44651</v>
      </c>
      <c r="AI440" s="25" t="str">
        <f t="shared" si="39"/>
        <v>～</v>
      </c>
      <c r="AJ440" s="37">
        <f t="shared" si="40"/>
        <v>46476</v>
      </c>
      <c r="AK440" s="20" t="s">
        <v>2515</v>
      </c>
      <c r="AL440" s="20" t="s">
        <v>3154</v>
      </c>
      <c r="AM440" s="36">
        <v>44651</v>
      </c>
      <c r="AN440" s="20" t="s">
        <v>2673</v>
      </c>
      <c r="AO440" s="27">
        <v>44644</v>
      </c>
      <c r="AP440" s="22" t="s">
        <v>3146</v>
      </c>
      <c r="AQ440" s="39">
        <f>IF(COUNTIF($AN440,"*消耗部品交換対象*"),IF(ISBLANK($AH440),"契約期間 未入力",EDATE($AH440,30)),"")</f>
        <v>45565</v>
      </c>
    </row>
    <row r="441" spans="2:43" ht="24.75" hidden="1" customHeight="1" x14ac:dyDescent="0.2">
      <c r="B441" s="20" t="s">
        <v>3131</v>
      </c>
      <c r="C441" s="21" t="s">
        <v>3132</v>
      </c>
      <c r="D441" s="20" t="s">
        <v>997</v>
      </c>
      <c r="E441" s="20" t="s">
        <v>2426</v>
      </c>
      <c r="F441" s="21" t="s">
        <v>165</v>
      </c>
      <c r="G441" s="22" t="s">
        <v>504</v>
      </c>
      <c r="H441" s="20" t="s">
        <v>3133</v>
      </c>
      <c r="I441" s="20" t="s">
        <v>168</v>
      </c>
      <c r="J441" s="22" t="s">
        <v>3134</v>
      </c>
      <c r="K441" s="28" t="s">
        <v>3135</v>
      </c>
      <c r="L441" s="28" t="s">
        <v>3136</v>
      </c>
      <c r="M441" s="20" t="s">
        <v>3137</v>
      </c>
      <c r="N441" s="20"/>
      <c r="O441" s="22" t="s">
        <v>510</v>
      </c>
      <c r="P441" s="20" t="s">
        <v>511</v>
      </c>
      <c r="Q441" s="22" t="s">
        <v>3138</v>
      </c>
      <c r="R441" s="28" t="s">
        <v>3139</v>
      </c>
      <c r="S441" s="20" t="s">
        <v>3140</v>
      </c>
      <c r="T441" s="20"/>
      <c r="U441" s="22" t="s">
        <v>3141</v>
      </c>
      <c r="V441" s="20" t="s">
        <v>3142</v>
      </c>
      <c r="W441" s="22" t="s">
        <v>3143</v>
      </c>
      <c r="X441" s="28" t="s">
        <v>3135</v>
      </c>
      <c r="Y441" s="20" t="s">
        <v>3144</v>
      </c>
      <c r="Z441" s="20"/>
      <c r="AA441" s="26">
        <v>5</v>
      </c>
      <c r="AB441" s="42" t="str">
        <f t="shared" si="36"/>
        <v>年間</v>
      </c>
      <c r="AC441" s="40"/>
      <c r="AD441" s="20">
        <v>1</v>
      </c>
      <c r="AE441" s="23">
        <v>108000</v>
      </c>
      <c r="AF441" s="23">
        <f t="shared" si="38"/>
        <v>108000</v>
      </c>
      <c r="AG441" s="24">
        <v>44621</v>
      </c>
      <c r="AH441" s="36">
        <v>44651</v>
      </c>
      <c r="AI441" s="25" t="str">
        <f t="shared" si="39"/>
        <v>～</v>
      </c>
      <c r="AJ441" s="37">
        <f t="shared" si="40"/>
        <v>46476</v>
      </c>
      <c r="AK441" s="20" t="s">
        <v>2021</v>
      </c>
      <c r="AL441" s="20" t="s">
        <v>3155</v>
      </c>
      <c r="AM441" s="36">
        <v>44651</v>
      </c>
      <c r="AN441" s="20"/>
      <c r="AO441" s="27">
        <v>44644</v>
      </c>
      <c r="AP441" s="22" t="s">
        <v>3146</v>
      </c>
      <c r="AQ441" s="39" t="str">
        <f t="shared" si="37"/>
        <v/>
      </c>
    </row>
    <row r="442" spans="2:43" ht="24.75" hidden="1" customHeight="1" x14ac:dyDescent="0.2">
      <c r="B442" s="20" t="s">
        <v>3131</v>
      </c>
      <c r="C442" s="21" t="s">
        <v>3132</v>
      </c>
      <c r="D442" s="20" t="s">
        <v>997</v>
      </c>
      <c r="E442" s="20" t="s">
        <v>2426</v>
      </c>
      <c r="F442" s="21" t="s">
        <v>165</v>
      </c>
      <c r="G442" s="22" t="s">
        <v>504</v>
      </c>
      <c r="H442" s="20" t="s">
        <v>3133</v>
      </c>
      <c r="I442" s="20" t="s">
        <v>168</v>
      </c>
      <c r="J442" s="22" t="s">
        <v>3134</v>
      </c>
      <c r="K442" s="28" t="s">
        <v>3135</v>
      </c>
      <c r="L442" s="28" t="s">
        <v>3136</v>
      </c>
      <c r="M442" s="20" t="s">
        <v>3137</v>
      </c>
      <c r="N442" s="20"/>
      <c r="O442" s="22" t="s">
        <v>510</v>
      </c>
      <c r="P442" s="20" t="s">
        <v>511</v>
      </c>
      <c r="Q442" s="22" t="s">
        <v>3138</v>
      </c>
      <c r="R442" s="28" t="s">
        <v>3139</v>
      </c>
      <c r="S442" s="20" t="s">
        <v>3140</v>
      </c>
      <c r="T442" s="20"/>
      <c r="U442" s="22" t="s">
        <v>3141</v>
      </c>
      <c r="V442" s="20" t="s">
        <v>3142</v>
      </c>
      <c r="W442" s="22" t="s">
        <v>3143</v>
      </c>
      <c r="X442" s="28" t="s">
        <v>3135</v>
      </c>
      <c r="Y442" s="20" t="s">
        <v>3144</v>
      </c>
      <c r="Z442" s="20"/>
      <c r="AA442" s="26">
        <v>5</v>
      </c>
      <c r="AB442" s="42" t="str">
        <f t="shared" si="36"/>
        <v>年間</v>
      </c>
      <c r="AC442" s="40"/>
      <c r="AD442" s="20">
        <v>1</v>
      </c>
      <c r="AE442" s="23">
        <v>108000</v>
      </c>
      <c r="AF442" s="23">
        <f t="shared" si="38"/>
        <v>108000</v>
      </c>
      <c r="AG442" s="24">
        <v>44621</v>
      </c>
      <c r="AH442" s="36">
        <v>44651</v>
      </c>
      <c r="AI442" s="25" t="str">
        <f t="shared" si="39"/>
        <v>～</v>
      </c>
      <c r="AJ442" s="37">
        <f t="shared" si="40"/>
        <v>46476</v>
      </c>
      <c r="AK442" s="20" t="s">
        <v>1104</v>
      </c>
      <c r="AL442" s="20" t="s">
        <v>3156</v>
      </c>
      <c r="AM442" s="36">
        <v>44651</v>
      </c>
      <c r="AN442" s="20"/>
      <c r="AO442" s="27">
        <v>44644</v>
      </c>
      <c r="AP442" s="22" t="s">
        <v>3146</v>
      </c>
      <c r="AQ442" s="39" t="str">
        <f t="shared" si="37"/>
        <v/>
      </c>
    </row>
    <row r="443" spans="2:43" ht="24.75" hidden="1" customHeight="1" x14ac:dyDescent="0.2">
      <c r="B443" s="20" t="s">
        <v>3131</v>
      </c>
      <c r="C443" s="21" t="s">
        <v>3132</v>
      </c>
      <c r="D443" s="20" t="s">
        <v>997</v>
      </c>
      <c r="E443" s="20" t="s">
        <v>2426</v>
      </c>
      <c r="F443" s="21" t="s">
        <v>165</v>
      </c>
      <c r="G443" s="22" t="s">
        <v>504</v>
      </c>
      <c r="H443" s="20" t="s">
        <v>3133</v>
      </c>
      <c r="I443" s="20" t="s">
        <v>168</v>
      </c>
      <c r="J443" s="22" t="s">
        <v>3134</v>
      </c>
      <c r="K443" s="28" t="s">
        <v>3135</v>
      </c>
      <c r="L443" s="28" t="s">
        <v>3136</v>
      </c>
      <c r="M443" s="20" t="s">
        <v>3137</v>
      </c>
      <c r="N443" s="20"/>
      <c r="O443" s="22" t="s">
        <v>510</v>
      </c>
      <c r="P443" s="20" t="s">
        <v>511</v>
      </c>
      <c r="Q443" s="22" t="s">
        <v>3138</v>
      </c>
      <c r="R443" s="28" t="s">
        <v>3139</v>
      </c>
      <c r="S443" s="20" t="s">
        <v>3140</v>
      </c>
      <c r="T443" s="20"/>
      <c r="U443" s="22" t="s">
        <v>3141</v>
      </c>
      <c r="V443" s="20" t="s">
        <v>3142</v>
      </c>
      <c r="W443" s="22" t="s">
        <v>3143</v>
      </c>
      <c r="X443" s="28" t="s">
        <v>3135</v>
      </c>
      <c r="Y443" s="20" t="s">
        <v>3144</v>
      </c>
      <c r="Z443" s="20"/>
      <c r="AA443" s="26">
        <v>5</v>
      </c>
      <c r="AB443" s="42" t="str">
        <f t="shared" si="36"/>
        <v>年間</v>
      </c>
      <c r="AC443" s="40"/>
      <c r="AD443" s="20">
        <v>1</v>
      </c>
      <c r="AE443" s="23">
        <v>108000</v>
      </c>
      <c r="AF443" s="23">
        <f t="shared" si="38"/>
        <v>108000</v>
      </c>
      <c r="AG443" s="24">
        <v>44621</v>
      </c>
      <c r="AH443" s="36">
        <v>44651</v>
      </c>
      <c r="AI443" s="25" t="str">
        <f t="shared" si="39"/>
        <v>～</v>
      </c>
      <c r="AJ443" s="37">
        <f t="shared" si="40"/>
        <v>46476</v>
      </c>
      <c r="AK443" s="20" t="s">
        <v>1104</v>
      </c>
      <c r="AL443" s="20" t="s">
        <v>3157</v>
      </c>
      <c r="AM443" s="36">
        <v>44651</v>
      </c>
      <c r="AN443" s="20"/>
      <c r="AO443" s="27">
        <v>44644</v>
      </c>
      <c r="AP443" s="22" t="s">
        <v>3146</v>
      </c>
      <c r="AQ443" s="39" t="str">
        <f t="shared" si="37"/>
        <v/>
      </c>
    </row>
    <row r="444" spans="2:43" ht="24.75" hidden="1" customHeight="1" x14ac:dyDescent="0.2">
      <c r="B444" s="20" t="s">
        <v>3131</v>
      </c>
      <c r="C444" s="21" t="s">
        <v>3132</v>
      </c>
      <c r="D444" s="20" t="s">
        <v>997</v>
      </c>
      <c r="E444" s="20" t="s">
        <v>2426</v>
      </c>
      <c r="F444" s="21" t="s">
        <v>165</v>
      </c>
      <c r="G444" s="22" t="s">
        <v>504</v>
      </c>
      <c r="H444" s="20" t="s">
        <v>3133</v>
      </c>
      <c r="I444" s="20" t="s">
        <v>168</v>
      </c>
      <c r="J444" s="22" t="s">
        <v>3134</v>
      </c>
      <c r="K444" s="28" t="s">
        <v>3135</v>
      </c>
      <c r="L444" s="28" t="s">
        <v>3136</v>
      </c>
      <c r="M444" s="20" t="s">
        <v>3137</v>
      </c>
      <c r="N444" s="20"/>
      <c r="O444" s="22" t="s">
        <v>510</v>
      </c>
      <c r="P444" s="20" t="s">
        <v>511</v>
      </c>
      <c r="Q444" s="22" t="s">
        <v>3138</v>
      </c>
      <c r="R444" s="28" t="s">
        <v>3139</v>
      </c>
      <c r="S444" s="20" t="s">
        <v>3140</v>
      </c>
      <c r="T444" s="20"/>
      <c r="U444" s="22" t="s">
        <v>504</v>
      </c>
      <c r="V444" s="20" t="s">
        <v>3142</v>
      </c>
      <c r="W444" s="22" t="s">
        <v>3143</v>
      </c>
      <c r="X444" s="28" t="s">
        <v>3135</v>
      </c>
      <c r="Y444" s="20" t="s">
        <v>3144</v>
      </c>
      <c r="Z444" s="20"/>
      <c r="AA444" s="26">
        <v>5</v>
      </c>
      <c r="AB444" s="42" t="str">
        <f t="shared" si="36"/>
        <v>年間</v>
      </c>
      <c r="AC444" s="40"/>
      <c r="AD444" s="20">
        <v>1</v>
      </c>
      <c r="AE444" s="23">
        <v>108000</v>
      </c>
      <c r="AF444" s="23">
        <f t="shared" si="38"/>
        <v>108000</v>
      </c>
      <c r="AG444" s="24">
        <v>44621</v>
      </c>
      <c r="AH444" s="36">
        <v>44651</v>
      </c>
      <c r="AI444" s="25" t="str">
        <f t="shared" si="39"/>
        <v>～</v>
      </c>
      <c r="AJ444" s="37">
        <f t="shared" si="40"/>
        <v>46476</v>
      </c>
      <c r="AK444" s="20" t="s">
        <v>1104</v>
      </c>
      <c r="AL444" s="20" t="s">
        <v>3158</v>
      </c>
      <c r="AM444" s="36">
        <v>44651</v>
      </c>
      <c r="AN444" s="20"/>
      <c r="AO444" s="27">
        <v>44644</v>
      </c>
      <c r="AP444" s="22" t="s">
        <v>3146</v>
      </c>
      <c r="AQ444" s="39" t="str">
        <f t="shared" si="37"/>
        <v/>
      </c>
    </row>
    <row r="445" spans="2:43" ht="24.75" hidden="1" customHeight="1" x14ac:dyDescent="0.2">
      <c r="B445" s="20" t="s">
        <v>3131</v>
      </c>
      <c r="C445" s="21" t="s">
        <v>3132</v>
      </c>
      <c r="D445" s="20" t="s">
        <v>997</v>
      </c>
      <c r="E445" s="20" t="s">
        <v>2426</v>
      </c>
      <c r="F445" s="21" t="s">
        <v>165</v>
      </c>
      <c r="G445" s="22" t="s">
        <v>504</v>
      </c>
      <c r="H445" s="20" t="s">
        <v>3133</v>
      </c>
      <c r="I445" s="20" t="s">
        <v>168</v>
      </c>
      <c r="J445" s="22" t="s">
        <v>3134</v>
      </c>
      <c r="K445" s="28" t="s">
        <v>3135</v>
      </c>
      <c r="L445" s="28" t="s">
        <v>3136</v>
      </c>
      <c r="M445" s="20" t="s">
        <v>3137</v>
      </c>
      <c r="N445" s="20"/>
      <c r="O445" s="22" t="s">
        <v>510</v>
      </c>
      <c r="P445" s="20" t="s">
        <v>511</v>
      </c>
      <c r="Q445" s="22" t="s">
        <v>3138</v>
      </c>
      <c r="R445" s="28" t="s">
        <v>3139</v>
      </c>
      <c r="S445" s="20" t="s">
        <v>3140</v>
      </c>
      <c r="T445" s="20"/>
      <c r="U445" s="22" t="s">
        <v>3141</v>
      </c>
      <c r="V445" s="20" t="s">
        <v>3142</v>
      </c>
      <c r="W445" s="22" t="s">
        <v>3143</v>
      </c>
      <c r="X445" s="28" t="s">
        <v>3135</v>
      </c>
      <c r="Y445" s="20" t="s">
        <v>3144</v>
      </c>
      <c r="Z445" s="20"/>
      <c r="AA445" s="26">
        <v>5</v>
      </c>
      <c r="AB445" s="42" t="str">
        <f t="shared" si="36"/>
        <v>年間</v>
      </c>
      <c r="AC445" s="40"/>
      <c r="AD445" s="20">
        <v>1</v>
      </c>
      <c r="AE445" s="23">
        <v>108000</v>
      </c>
      <c r="AF445" s="23">
        <f t="shared" si="38"/>
        <v>108000</v>
      </c>
      <c r="AG445" s="24">
        <v>44621</v>
      </c>
      <c r="AH445" s="36">
        <v>44651</v>
      </c>
      <c r="AI445" s="25" t="str">
        <f t="shared" si="39"/>
        <v>～</v>
      </c>
      <c r="AJ445" s="37">
        <f t="shared" si="40"/>
        <v>46476</v>
      </c>
      <c r="AK445" s="20" t="s">
        <v>1104</v>
      </c>
      <c r="AL445" s="20" t="s">
        <v>3159</v>
      </c>
      <c r="AM445" s="36">
        <v>44651</v>
      </c>
      <c r="AN445" s="20"/>
      <c r="AO445" s="27">
        <v>44644</v>
      </c>
      <c r="AP445" s="22" t="s">
        <v>3146</v>
      </c>
      <c r="AQ445" s="39" t="str">
        <f t="shared" si="37"/>
        <v/>
      </c>
    </row>
    <row r="446" spans="2:43" ht="24.75" hidden="1" customHeight="1" x14ac:dyDescent="0.2">
      <c r="B446" s="20" t="s">
        <v>3131</v>
      </c>
      <c r="C446" s="21" t="s">
        <v>3132</v>
      </c>
      <c r="D446" s="20" t="s">
        <v>997</v>
      </c>
      <c r="E446" s="20" t="s">
        <v>2426</v>
      </c>
      <c r="F446" s="21" t="s">
        <v>165</v>
      </c>
      <c r="G446" s="22" t="s">
        <v>504</v>
      </c>
      <c r="H446" s="20" t="s">
        <v>3133</v>
      </c>
      <c r="I446" s="20" t="s">
        <v>168</v>
      </c>
      <c r="J446" s="22" t="s">
        <v>3134</v>
      </c>
      <c r="K446" s="28" t="s">
        <v>3135</v>
      </c>
      <c r="L446" s="28" t="s">
        <v>3136</v>
      </c>
      <c r="M446" s="20" t="s">
        <v>3137</v>
      </c>
      <c r="N446" s="20"/>
      <c r="O446" s="22" t="s">
        <v>510</v>
      </c>
      <c r="P446" s="20" t="s">
        <v>511</v>
      </c>
      <c r="Q446" s="22" t="s">
        <v>3138</v>
      </c>
      <c r="R446" s="28" t="s">
        <v>3139</v>
      </c>
      <c r="S446" s="20" t="s">
        <v>3140</v>
      </c>
      <c r="T446" s="20"/>
      <c r="U446" s="22" t="s">
        <v>3141</v>
      </c>
      <c r="V446" s="20" t="s">
        <v>3142</v>
      </c>
      <c r="W446" s="22" t="s">
        <v>3143</v>
      </c>
      <c r="X446" s="28" t="s">
        <v>3135</v>
      </c>
      <c r="Y446" s="20" t="s">
        <v>3144</v>
      </c>
      <c r="Z446" s="20"/>
      <c r="AA446" s="26">
        <v>5</v>
      </c>
      <c r="AB446" s="42" t="str">
        <f t="shared" si="36"/>
        <v>年間</v>
      </c>
      <c r="AC446" s="40"/>
      <c r="AD446" s="20">
        <v>1</v>
      </c>
      <c r="AE446" s="23">
        <v>108000</v>
      </c>
      <c r="AF446" s="23">
        <f t="shared" si="38"/>
        <v>108000</v>
      </c>
      <c r="AG446" s="24">
        <v>44621</v>
      </c>
      <c r="AH446" s="36">
        <v>44651</v>
      </c>
      <c r="AI446" s="25" t="str">
        <f t="shared" si="39"/>
        <v>～</v>
      </c>
      <c r="AJ446" s="37">
        <f t="shared" si="40"/>
        <v>46476</v>
      </c>
      <c r="AK446" s="20" t="s">
        <v>1104</v>
      </c>
      <c r="AL446" s="20" t="s">
        <v>3160</v>
      </c>
      <c r="AM446" s="36">
        <v>44651</v>
      </c>
      <c r="AN446" s="20"/>
      <c r="AO446" s="27">
        <v>44644</v>
      </c>
      <c r="AP446" s="22" t="s">
        <v>3146</v>
      </c>
      <c r="AQ446" s="39" t="str">
        <f t="shared" si="37"/>
        <v/>
      </c>
    </row>
    <row r="447" spans="2:43" ht="24.75" hidden="1" customHeight="1" x14ac:dyDescent="0.2">
      <c r="B447" s="20" t="s">
        <v>3131</v>
      </c>
      <c r="C447" s="21" t="s">
        <v>3132</v>
      </c>
      <c r="D447" s="20" t="s">
        <v>997</v>
      </c>
      <c r="E447" s="20" t="s">
        <v>2426</v>
      </c>
      <c r="F447" s="21" t="s">
        <v>165</v>
      </c>
      <c r="G447" s="22" t="s">
        <v>504</v>
      </c>
      <c r="H447" s="20" t="s">
        <v>3133</v>
      </c>
      <c r="I447" s="20" t="s">
        <v>168</v>
      </c>
      <c r="J447" s="22" t="s">
        <v>3134</v>
      </c>
      <c r="K447" s="28" t="s">
        <v>3135</v>
      </c>
      <c r="L447" s="28" t="s">
        <v>3136</v>
      </c>
      <c r="M447" s="20" t="s">
        <v>3137</v>
      </c>
      <c r="N447" s="20"/>
      <c r="O447" s="22" t="s">
        <v>510</v>
      </c>
      <c r="P447" s="20" t="s">
        <v>511</v>
      </c>
      <c r="Q447" s="22" t="s">
        <v>3138</v>
      </c>
      <c r="R447" s="28" t="s">
        <v>3139</v>
      </c>
      <c r="S447" s="20" t="s">
        <v>3140</v>
      </c>
      <c r="T447" s="20"/>
      <c r="U447" s="22" t="s">
        <v>504</v>
      </c>
      <c r="V447" s="20" t="s">
        <v>3142</v>
      </c>
      <c r="W447" s="22" t="s">
        <v>3143</v>
      </c>
      <c r="X447" s="28" t="s">
        <v>3135</v>
      </c>
      <c r="Y447" s="20" t="s">
        <v>3144</v>
      </c>
      <c r="Z447" s="20"/>
      <c r="AA447" s="26">
        <v>5</v>
      </c>
      <c r="AB447" s="42" t="str">
        <f t="shared" si="36"/>
        <v>年間</v>
      </c>
      <c r="AC447" s="40"/>
      <c r="AD447" s="20">
        <v>1</v>
      </c>
      <c r="AE447" s="23">
        <v>108000</v>
      </c>
      <c r="AF447" s="23">
        <f t="shared" si="38"/>
        <v>108000</v>
      </c>
      <c r="AG447" s="24">
        <v>44621</v>
      </c>
      <c r="AH447" s="36">
        <v>44651</v>
      </c>
      <c r="AI447" s="25" t="str">
        <f t="shared" si="39"/>
        <v>～</v>
      </c>
      <c r="AJ447" s="37">
        <f t="shared" si="40"/>
        <v>46476</v>
      </c>
      <c r="AK447" s="20" t="s">
        <v>1104</v>
      </c>
      <c r="AL447" s="20" t="s">
        <v>3161</v>
      </c>
      <c r="AM447" s="36">
        <v>44651</v>
      </c>
      <c r="AN447" s="20"/>
      <c r="AO447" s="27">
        <v>44644</v>
      </c>
      <c r="AP447" s="22" t="s">
        <v>3146</v>
      </c>
      <c r="AQ447" s="39" t="str">
        <f t="shared" si="37"/>
        <v/>
      </c>
    </row>
    <row r="448" spans="2:43" ht="24.75" hidden="1" customHeight="1" x14ac:dyDescent="0.2">
      <c r="B448" s="20" t="s">
        <v>3131</v>
      </c>
      <c r="C448" s="21" t="s">
        <v>3132</v>
      </c>
      <c r="D448" s="20" t="s">
        <v>997</v>
      </c>
      <c r="E448" s="20" t="s">
        <v>2426</v>
      </c>
      <c r="F448" s="21" t="s">
        <v>165</v>
      </c>
      <c r="G448" s="22" t="s">
        <v>504</v>
      </c>
      <c r="H448" s="20" t="s">
        <v>3133</v>
      </c>
      <c r="I448" s="20" t="s">
        <v>168</v>
      </c>
      <c r="J448" s="22" t="s">
        <v>3134</v>
      </c>
      <c r="K448" s="28" t="s">
        <v>3135</v>
      </c>
      <c r="L448" s="28" t="s">
        <v>3136</v>
      </c>
      <c r="M448" s="20" t="s">
        <v>3137</v>
      </c>
      <c r="N448" s="20"/>
      <c r="O448" s="22" t="s">
        <v>510</v>
      </c>
      <c r="P448" s="20" t="s">
        <v>511</v>
      </c>
      <c r="Q448" s="22" t="s">
        <v>3138</v>
      </c>
      <c r="R448" s="28" t="s">
        <v>3139</v>
      </c>
      <c r="S448" s="20" t="s">
        <v>3140</v>
      </c>
      <c r="T448" s="20"/>
      <c r="U448" s="22" t="s">
        <v>3141</v>
      </c>
      <c r="V448" s="20" t="s">
        <v>3142</v>
      </c>
      <c r="W448" s="22" t="s">
        <v>3143</v>
      </c>
      <c r="X448" s="28" t="s">
        <v>3135</v>
      </c>
      <c r="Y448" s="20" t="s">
        <v>3144</v>
      </c>
      <c r="Z448" s="20"/>
      <c r="AA448" s="26">
        <v>5</v>
      </c>
      <c r="AB448" s="42" t="str">
        <f t="shared" si="36"/>
        <v>年間</v>
      </c>
      <c r="AC448" s="40"/>
      <c r="AD448" s="20">
        <v>1</v>
      </c>
      <c r="AE448" s="23">
        <v>108000</v>
      </c>
      <c r="AF448" s="23">
        <f t="shared" si="38"/>
        <v>108000</v>
      </c>
      <c r="AG448" s="24">
        <v>44621</v>
      </c>
      <c r="AH448" s="36">
        <v>44651</v>
      </c>
      <c r="AI448" s="25" t="str">
        <f t="shared" si="39"/>
        <v>～</v>
      </c>
      <c r="AJ448" s="37">
        <f t="shared" si="40"/>
        <v>46476</v>
      </c>
      <c r="AK448" s="20" t="s">
        <v>1104</v>
      </c>
      <c r="AL448" s="20" t="s">
        <v>3162</v>
      </c>
      <c r="AM448" s="36">
        <v>44651</v>
      </c>
      <c r="AN448" s="20"/>
      <c r="AO448" s="27">
        <v>44644</v>
      </c>
      <c r="AP448" s="22" t="s">
        <v>3146</v>
      </c>
      <c r="AQ448" s="39" t="str">
        <f t="shared" si="37"/>
        <v/>
      </c>
    </row>
    <row r="449" spans="2:43" ht="24.75" hidden="1" customHeight="1" x14ac:dyDescent="0.2">
      <c r="B449" s="20" t="s">
        <v>3163</v>
      </c>
      <c r="C449" s="21" t="s">
        <v>1149</v>
      </c>
      <c r="D449" s="20" t="s">
        <v>1216</v>
      </c>
      <c r="E449" s="20" t="s">
        <v>2426</v>
      </c>
      <c r="F449" s="21" t="s">
        <v>422</v>
      </c>
      <c r="G449" s="22" t="s">
        <v>3164</v>
      </c>
      <c r="H449" s="20" t="s">
        <v>3165</v>
      </c>
      <c r="I449" s="20" t="s">
        <v>428</v>
      </c>
      <c r="J449" s="22" t="s">
        <v>3166</v>
      </c>
      <c r="K449" s="28" t="s">
        <v>3116</v>
      </c>
      <c r="L449" s="28" t="s">
        <v>3117</v>
      </c>
      <c r="M449" s="20" t="s">
        <v>3118</v>
      </c>
      <c r="N449" s="20"/>
      <c r="O449" s="22" t="s">
        <v>2433</v>
      </c>
      <c r="P449" s="20" t="s">
        <v>440</v>
      </c>
      <c r="Q449" s="22" t="s">
        <v>986</v>
      </c>
      <c r="R449" s="28" t="s">
        <v>3119</v>
      </c>
      <c r="S449" s="20" t="s">
        <v>446</v>
      </c>
      <c r="T449" s="20"/>
      <c r="U449" s="22" t="s">
        <v>3164</v>
      </c>
      <c r="V449" s="20" t="s">
        <v>3165</v>
      </c>
      <c r="W449" s="22" t="s">
        <v>3167</v>
      </c>
      <c r="X449" s="28" t="s">
        <v>3168</v>
      </c>
      <c r="Y449" s="20" t="s">
        <v>3118</v>
      </c>
      <c r="Z449" s="20"/>
      <c r="AA449" s="26">
        <v>5</v>
      </c>
      <c r="AB449" s="42" t="str">
        <f t="shared" si="36"/>
        <v>年間</v>
      </c>
      <c r="AC449" s="40"/>
      <c r="AD449" s="20">
        <v>1</v>
      </c>
      <c r="AE449" s="23">
        <v>21180</v>
      </c>
      <c r="AF449" s="23">
        <f t="shared" si="38"/>
        <v>21180</v>
      </c>
      <c r="AG449" s="24">
        <v>44621</v>
      </c>
      <c r="AH449" s="36">
        <v>44621</v>
      </c>
      <c r="AI449" s="25" t="str">
        <f t="shared" si="39"/>
        <v>～</v>
      </c>
      <c r="AJ449" s="37">
        <f t="shared" si="40"/>
        <v>46446</v>
      </c>
      <c r="AK449" s="20" t="s">
        <v>1239</v>
      </c>
      <c r="AL449" s="20" t="s">
        <v>3169</v>
      </c>
      <c r="AM449" s="36">
        <v>44621</v>
      </c>
      <c r="AN449" s="20"/>
      <c r="AO449" s="27">
        <v>44644</v>
      </c>
      <c r="AP449" s="22" t="s">
        <v>3170</v>
      </c>
      <c r="AQ449" s="39" t="str">
        <f t="shared" si="37"/>
        <v/>
      </c>
    </row>
    <row r="450" spans="2:43" ht="24.75" hidden="1" customHeight="1" x14ac:dyDescent="0.2">
      <c r="B450" s="20" t="s">
        <v>3163</v>
      </c>
      <c r="C450" s="21" t="s">
        <v>1149</v>
      </c>
      <c r="D450" s="20" t="s">
        <v>1216</v>
      </c>
      <c r="E450" s="20" t="s">
        <v>2426</v>
      </c>
      <c r="F450" s="21" t="s">
        <v>422</v>
      </c>
      <c r="G450" s="22" t="s">
        <v>3164</v>
      </c>
      <c r="H450" s="20" t="s">
        <v>3165</v>
      </c>
      <c r="I450" s="20" t="s">
        <v>428</v>
      </c>
      <c r="J450" s="22" t="s">
        <v>3166</v>
      </c>
      <c r="K450" s="28" t="s">
        <v>3116</v>
      </c>
      <c r="L450" s="28" t="s">
        <v>3117</v>
      </c>
      <c r="M450" s="20" t="s">
        <v>3118</v>
      </c>
      <c r="N450" s="20"/>
      <c r="O450" s="22" t="s">
        <v>2433</v>
      </c>
      <c r="P450" s="20" t="s">
        <v>440</v>
      </c>
      <c r="Q450" s="22" t="s">
        <v>986</v>
      </c>
      <c r="R450" s="28" t="s">
        <v>3119</v>
      </c>
      <c r="S450" s="20" t="s">
        <v>446</v>
      </c>
      <c r="T450" s="20"/>
      <c r="U450" s="22" t="s">
        <v>3164</v>
      </c>
      <c r="V450" s="20" t="s">
        <v>3165</v>
      </c>
      <c r="W450" s="22" t="s">
        <v>3167</v>
      </c>
      <c r="X450" s="28" t="s">
        <v>3168</v>
      </c>
      <c r="Y450" s="20" t="s">
        <v>3118</v>
      </c>
      <c r="Z450" s="20"/>
      <c r="AA450" s="26">
        <v>5</v>
      </c>
      <c r="AB450" s="42" t="str">
        <f t="shared" si="36"/>
        <v>年間</v>
      </c>
      <c r="AC450" s="40"/>
      <c r="AD450" s="20">
        <v>1</v>
      </c>
      <c r="AE450" s="23">
        <v>21180</v>
      </c>
      <c r="AF450" s="23">
        <f t="shared" si="38"/>
        <v>21180</v>
      </c>
      <c r="AG450" s="24">
        <v>44621</v>
      </c>
      <c r="AH450" s="36">
        <v>44621</v>
      </c>
      <c r="AI450" s="25" t="str">
        <f t="shared" si="39"/>
        <v>～</v>
      </c>
      <c r="AJ450" s="37">
        <f t="shared" si="40"/>
        <v>46446</v>
      </c>
      <c r="AK450" s="20" t="s">
        <v>1239</v>
      </c>
      <c r="AL450" s="20" t="s">
        <v>3171</v>
      </c>
      <c r="AM450" s="36">
        <v>44621</v>
      </c>
      <c r="AN450" s="20"/>
      <c r="AO450" s="27">
        <v>44644</v>
      </c>
      <c r="AP450" s="22" t="s">
        <v>3170</v>
      </c>
      <c r="AQ450" s="39" t="str">
        <f t="shared" si="37"/>
        <v/>
      </c>
    </row>
    <row r="451" spans="2:43" ht="24.75" hidden="1" customHeight="1" x14ac:dyDescent="0.2">
      <c r="B451" s="20" t="s">
        <v>3163</v>
      </c>
      <c r="C451" s="21" t="s">
        <v>1149</v>
      </c>
      <c r="D451" s="20" t="s">
        <v>1216</v>
      </c>
      <c r="E451" s="20" t="s">
        <v>2426</v>
      </c>
      <c r="F451" s="21" t="s">
        <v>422</v>
      </c>
      <c r="G451" s="22" t="s">
        <v>3164</v>
      </c>
      <c r="H451" s="20" t="s">
        <v>3165</v>
      </c>
      <c r="I451" s="20" t="s">
        <v>428</v>
      </c>
      <c r="J451" s="22" t="s">
        <v>3166</v>
      </c>
      <c r="K451" s="28" t="s">
        <v>3116</v>
      </c>
      <c r="L451" s="28" t="s">
        <v>3117</v>
      </c>
      <c r="M451" s="20" t="s">
        <v>3118</v>
      </c>
      <c r="N451" s="20"/>
      <c r="O451" s="22" t="s">
        <v>2433</v>
      </c>
      <c r="P451" s="20" t="s">
        <v>440</v>
      </c>
      <c r="Q451" s="22" t="s">
        <v>986</v>
      </c>
      <c r="R451" s="28" t="s">
        <v>3119</v>
      </c>
      <c r="S451" s="20" t="s">
        <v>446</v>
      </c>
      <c r="T451" s="20"/>
      <c r="U451" s="22" t="s">
        <v>3164</v>
      </c>
      <c r="V451" s="20" t="s">
        <v>3165</v>
      </c>
      <c r="W451" s="22" t="s">
        <v>3167</v>
      </c>
      <c r="X451" s="28" t="s">
        <v>3168</v>
      </c>
      <c r="Y451" s="20" t="s">
        <v>3118</v>
      </c>
      <c r="Z451" s="20"/>
      <c r="AA451" s="26">
        <v>5</v>
      </c>
      <c r="AB451" s="42" t="str">
        <f t="shared" si="36"/>
        <v>年間</v>
      </c>
      <c r="AC451" s="40"/>
      <c r="AD451" s="20">
        <v>1</v>
      </c>
      <c r="AE451" s="23">
        <v>86400</v>
      </c>
      <c r="AF451" s="23">
        <f t="shared" si="38"/>
        <v>86400</v>
      </c>
      <c r="AG451" s="24">
        <v>44621</v>
      </c>
      <c r="AH451" s="36">
        <v>44621</v>
      </c>
      <c r="AI451" s="25" t="str">
        <f t="shared" si="39"/>
        <v>～</v>
      </c>
      <c r="AJ451" s="37">
        <f t="shared" si="40"/>
        <v>46446</v>
      </c>
      <c r="AK451" s="20" t="s">
        <v>1033</v>
      </c>
      <c r="AL451" s="20" t="s">
        <v>3172</v>
      </c>
      <c r="AM451" s="36">
        <v>44621</v>
      </c>
      <c r="AN451" s="20"/>
      <c r="AO451" s="27">
        <v>44644</v>
      </c>
      <c r="AP451" s="22" t="s">
        <v>3170</v>
      </c>
      <c r="AQ451" s="39" t="str">
        <f t="shared" ref="AQ451:AQ481" si="41">IF(COUNTIF($AN451,"*消耗部品交換対象*"),IF(ISBLANK($AH451),"契約期間 未入力",EDATE($AH451,30)),"")</f>
        <v/>
      </c>
    </row>
    <row r="452" spans="2:43" ht="24.75" hidden="1" customHeight="1" x14ac:dyDescent="0.2">
      <c r="B452" s="20" t="s">
        <v>3163</v>
      </c>
      <c r="C452" s="21" t="s">
        <v>1149</v>
      </c>
      <c r="D452" s="20" t="s">
        <v>1216</v>
      </c>
      <c r="E452" s="20" t="s">
        <v>2426</v>
      </c>
      <c r="F452" s="21" t="s">
        <v>422</v>
      </c>
      <c r="G452" s="22" t="s">
        <v>3164</v>
      </c>
      <c r="H452" s="20" t="s">
        <v>3165</v>
      </c>
      <c r="I452" s="20" t="s">
        <v>428</v>
      </c>
      <c r="J452" s="22" t="s">
        <v>3166</v>
      </c>
      <c r="K452" s="28" t="s">
        <v>3116</v>
      </c>
      <c r="L452" s="28" t="s">
        <v>3117</v>
      </c>
      <c r="M452" s="20" t="s">
        <v>3118</v>
      </c>
      <c r="N452" s="20"/>
      <c r="O452" s="22" t="s">
        <v>2433</v>
      </c>
      <c r="P452" s="20" t="s">
        <v>440</v>
      </c>
      <c r="Q452" s="22" t="s">
        <v>986</v>
      </c>
      <c r="R452" s="28" t="s">
        <v>3119</v>
      </c>
      <c r="S452" s="20" t="s">
        <v>446</v>
      </c>
      <c r="T452" s="20"/>
      <c r="U452" s="22" t="s">
        <v>3164</v>
      </c>
      <c r="V452" s="20" t="s">
        <v>3165</v>
      </c>
      <c r="W452" s="22" t="s">
        <v>3167</v>
      </c>
      <c r="X452" s="28" t="s">
        <v>3168</v>
      </c>
      <c r="Y452" s="20" t="s">
        <v>3118</v>
      </c>
      <c r="Z452" s="20"/>
      <c r="AA452" s="26">
        <v>5</v>
      </c>
      <c r="AB452" s="42" t="str">
        <f t="shared" si="36"/>
        <v>年間</v>
      </c>
      <c r="AC452" s="40"/>
      <c r="AD452" s="20">
        <v>1</v>
      </c>
      <c r="AE452" s="23">
        <v>24000</v>
      </c>
      <c r="AF452" s="23">
        <f t="shared" si="38"/>
        <v>24000</v>
      </c>
      <c r="AG452" s="24">
        <v>44621</v>
      </c>
      <c r="AH452" s="36">
        <v>44621</v>
      </c>
      <c r="AI452" s="25" t="str">
        <f t="shared" si="39"/>
        <v>～</v>
      </c>
      <c r="AJ452" s="37">
        <f t="shared" si="40"/>
        <v>46446</v>
      </c>
      <c r="AK452" s="20" t="s">
        <v>3173</v>
      </c>
      <c r="AL452" s="20" t="s">
        <v>3174</v>
      </c>
      <c r="AM452" s="36">
        <v>44621</v>
      </c>
      <c r="AN452" s="20"/>
      <c r="AO452" s="27">
        <v>44644</v>
      </c>
      <c r="AP452" s="22" t="s">
        <v>3170</v>
      </c>
      <c r="AQ452" s="39" t="str">
        <f t="shared" si="41"/>
        <v/>
      </c>
    </row>
    <row r="453" spans="2:43" ht="24.75" hidden="1" customHeight="1" x14ac:dyDescent="0.2">
      <c r="B453" s="20" t="s">
        <v>3163</v>
      </c>
      <c r="C453" s="21" t="s">
        <v>1149</v>
      </c>
      <c r="D453" s="20" t="s">
        <v>1216</v>
      </c>
      <c r="E453" s="20" t="s">
        <v>2426</v>
      </c>
      <c r="F453" s="21" t="s">
        <v>422</v>
      </c>
      <c r="G453" s="22" t="s">
        <v>3164</v>
      </c>
      <c r="H453" s="20" t="s">
        <v>3165</v>
      </c>
      <c r="I453" s="20" t="s">
        <v>428</v>
      </c>
      <c r="J453" s="22" t="s">
        <v>3166</v>
      </c>
      <c r="K453" s="28" t="s">
        <v>3116</v>
      </c>
      <c r="L453" s="28" t="s">
        <v>3117</v>
      </c>
      <c r="M453" s="20" t="s">
        <v>3118</v>
      </c>
      <c r="N453" s="20"/>
      <c r="O453" s="22" t="s">
        <v>2433</v>
      </c>
      <c r="P453" s="20" t="s">
        <v>440</v>
      </c>
      <c r="Q453" s="22" t="s">
        <v>986</v>
      </c>
      <c r="R453" s="28" t="s">
        <v>3119</v>
      </c>
      <c r="S453" s="20" t="s">
        <v>446</v>
      </c>
      <c r="T453" s="20"/>
      <c r="U453" s="22" t="s">
        <v>3164</v>
      </c>
      <c r="V453" s="20" t="s">
        <v>3165</v>
      </c>
      <c r="W453" s="22" t="s">
        <v>3167</v>
      </c>
      <c r="X453" s="28" t="s">
        <v>3168</v>
      </c>
      <c r="Y453" s="20" t="s">
        <v>3118</v>
      </c>
      <c r="Z453" s="20"/>
      <c r="AA453" s="26">
        <v>5</v>
      </c>
      <c r="AB453" s="42" t="str">
        <f t="shared" si="36"/>
        <v>年間</v>
      </c>
      <c r="AC453" s="40"/>
      <c r="AD453" s="20">
        <v>1</v>
      </c>
      <c r="AE453" s="23">
        <v>21180</v>
      </c>
      <c r="AF453" s="23">
        <f t="shared" si="38"/>
        <v>21180</v>
      </c>
      <c r="AG453" s="24">
        <v>44621</v>
      </c>
      <c r="AH453" s="36">
        <v>44621</v>
      </c>
      <c r="AI453" s="25" t="str">
        <f t="shared" si="39"/>
        <v>～</v>
      </c>
      <c r="AJ453" s="37">
        <f t="shared" si="40"/>
        <v>46446</v>
      </c>
      <c r="AK453" s="20" t="s">
        <v>1239</v>
      </c>
      <c r="AL453" s="20" t="s">
        <v>3175</v>
      </c>
      <c r="AM453" s="36">
        <v>44621</v>
      </c>
      <c r="AN453" s="20"/>
      <c r="AO453" s="27">
        <v>44644</v>
      </c>
      <c r="AP453" s="22" t="s">
        <v>3170</v>
      </c>
      <c r="AQ453" s="39" t="str">
        <f t="shared" si="41"/>
        <v/>
      </c>
    </row>
    <row r="454" spans="2:43" ht="24.75" hidden="1" customHeight="1" x14ac:dyDescent="0.2">
      <c r="B454" s="20" t="s">
        <v>3163</v>
      </c>
      <c r="C454" s="21" t="s">
        <v>1149</v>
      </c>
      <c r="D454" s="20" t="s">
        <v>1216</v>
      </c>
      <c r="E454" s="20" t="s">
        <v>2426</v>
      </c>
      <c r="F454" s="21" t="s">
        <v>422</v>
      </c>
      <c r="G454" s="22" t="s">
        <v>3164</v>
      </c>
      <c r="H454" s="20" t="s">
        <v>3165</v>
      </c>
      <c r="I454" s="20" t="s">
        <v>428</v>
      </c>
      <c r="J454" s="22" t="s">
        <v>3166</v>
      </c>
      <c r="K454" s="28" t="s">
        <v>3116</v>
      </c>
      <c r="L454" s="28" t="s">
        <v>3117</v>
      </c>
      <c r="M454" s="20" t="s">
        <v>3118</v>
      </c>
      <c r="N454" s="20"/>
      <c r="O454" s="22" t="s">
        <v>2433</v>
      </c>
      <c r="P454" s="20" t="s">
        <v>440</v>
      </c>
      <c r="Q454" s="22" t="s">
        <v>986</v>
      </c>
      <c r="R454" s="28" t="s">
        <v>3119</v>
      </c>
      <c r="S454" s="20" t="s">
        <v>446</v>
      </c>
      <c r="T454" s="20"/>
      <c r="U454" s="22" t="s">
        <v>3164</v>
      </c>
      <c r="V454" s="20" t="s">
        <v>3165</v>
      </c>
      <c r="W454" s="22" t="s">
        <v>3167</v>
      </c>
      <c r="X454" s="28" t="s">
        <v>3168</v>
      </c>
      <c r="Y454" s="20" t="s">
        <v>3118</v>
      </c>
      <c r="Z454" s="20"/>
      <c r="AA454" s="26">
        <v>5</v>
      </c>
      <c r="AB454" s="42" t="str">
        <f t="shared" si="36"/>
        <v>年間</v>
      </c>
      <c r="AC454" s="40"/>
      <c r="AD454" s="20">
        <v>1</v>
      </c>
      <c r="AE454" s="23">
        <v>301200</v>
      </c>
      <c r="AF454" s="23">
        <f t="shared" si="38"/>
        <v>301200</v>
      </c>
      <c r="AG454" s="24">
        <v>44621</v>
      </c>
      <c r="AH454" s="36">
        <v>44621</v>
      </c>
      <c r="AI454" s="25" t="str">
        <f t="shared" si="39"/>
        <v>～</v>
      </c>
      <c r="AJ454" s="37">
        <f t="shared" si="40"/>
        <v>46446</v>
      </c>
      <c r="AK454" s="20" t="s">
        <v>1573</v>
      </c>
      <c r="AL454" s="20" t="s">
        <v>3176</v>
      </c>
      <c r="AM454" s="36">
        <v>44621</v>
      </c>
      <c r="AN454" s="20" t="s">
        <v>2673</v>
      </c>
      <c r="AO454" s="27">
        <v>44644</v>
      </c>
      <c r="AP454" s="22" t="s">
        <v>3170</v>
      </c>
      <c r="AQ454" s="39">
        <f t="shared" si="41"/>
        <v>45536</v>
      </c>
    </row>
    <row r="455" spans="2:43" ht="24.75" hidden="1" customHeight="1" x14ac:dyDescent="0.2">
      <c r="B455" s="20" t="s">
        <v>3177</v>
      </c>
      <c r="C455" s="21" t="s">
        <v>1149</v>
      </c>
      <c r="D455" s="20" t="s">
        <v>1216</v>
      </c>
      <c r="E455" s="20" t="s">
        <v>2426</v>
      </c>
      <c r="F455" s="21" t="s">
        <v>165</v>
      </c>
      <c r="G455" s="22" t="s">
        <v>3178</v>
      </c>
      <c r="H455" s="20" t="s">
        <v>3179</v>
      </c>
      <c r="I455" s="20" t="s">
        <v>168</v>
      </c>
      <c r="J455" s="22" t="s">
        <v>3180</v>
      </c>
      <c r="K455" s="28" t="s">
        <v>1413</v>
      </c>
      <c r="L455" s="28" t="s">
        <v>3181</v>
      </c>
      <c r="M455" s="20" t="s">
        <v>3182</v>
      </c>
      <c r="N455" s="20"/>
      <c r="O455" s="22" t="s">
        <v>2433</v>
      </c>
      <c r="P455" s="20" t="s">
        <v>440</v>
      </c>
      <c r="Q455" s="22" t="s">
        <v>986</v>
      </c>
      <c r="R455" s="28" t="s">
        <v>3119</v>
      </c>
      <c r="S455" s="20" t="s">
        <v>446</v>
      </c>
      <c r="T455" s="20"/>
      <c r="U455" s="22" t="s">
        <v>3178</v>
      </c>
      <c r="V455" s="20" t="s">
        <v>3179</v>
      </c>
      <c r="W455" s="22" t="s">
        <v>3183</v>
      </c>
      <c r="X455" s="28" t="s">
        <v>1413</v>
      </c>
      <c r="Y455" s="20" t="s">
        <v>3184</v>
      </c>
      <c r="Z455" s="20"/>
      <c r="AA455" s="26">
        <v>5</v>
      </c>
      <c r="AB455" s="42" t="str">
        <f t="shared" si="36"/>
        <v>年間</v>
      </c>
      <c r="AC455" s="40"/>
      <c r="AD455" s="20">
        <v>1</v>
      </c>
      <c r="AE455" s="23">
        <v>21180</v>
      </c>
      <c r="AF455" s="23">
        <f t="shared" si="38"/>
        <v>21180</v>
      </c>
      <c r="AG455" s="24">
        <v>44621</v>
      </c>
      <c r="AH455" s="36">
        <v>44651</v>
      </c>
      <c r="AI455" s="25" t="str">
        <f t="shared" si="39"/>
        <v>～</v>
      </c>
      <c r="AJ455" s="37">
        <f t="shared" si="40"/>
        <v>46476</v>
      </c>
      <c r="AK455" s="20" t="s">
        <v>1239</v>
      </c>
      <c r="AL455" s="20" t="s">
        <v>3185</v>
      </c>
      <c r="AM455" s="27">
        <v>44651</v>
      </c>
      <c r="AN455" s="20"/>
      <c r="AO455" s="27">
        <v>44655</v>
      </c>
      <c r="AP455" s="22" t="s">
        <v>3186</v>
      </c>
      <c r="AQ455" s="39" t="str">
        <f t="shared" si="41"/>
        <v/>
      </c>
    </row>
    <row r="456" spans="2:43" ht="24.75" hidden="1" customHeight="1" x14ac:dyDescent="0.2">
      <c r="B456" s="20" t="s">
        <v>3177</v>
      </c>
      <c r="C456" s="21" t="s">
        <v>1149</v>
      </c>
      <c r="D456" s="20" t="s">
        <v>1216</v>
      </c>
      <c r="E456" s="20" t="s">
        <v>2426</v>
      </c>
      <c r="F456" s="21" t="s">
        <v>165</v>
      </c>
      <c r="G456" s="22" t="s">
        <v>3178</v>
      </c>
      <c r="H456" s="20" t="s">
        <v>3179</v>
      </c>
      <c r="I456" s="20" t="s">
        <v>168</v>
      </c>
      <c r="J456" s="22" t="s">
        <v>3180</v>
      </c>
      <c r="K456" s="28" t="s">
        <v>1413</v>
      </c>
      <c r="L456" s="28" t="s">
        <v>3181</v>
      </c>
      <c r="M456" s="20" t="s">
        <v>3182</v>
      </c>
      <c r="N456" s="20"/>
      <c r="O456" s="22" t="s">
        <v>2433</v>
      </c>
      <c r="P456" s="20" t="s">
        <v>440</v>
      </c>
      <c r="Q456" s="22" t="s">
        <v>986</v>
      </c>
      <c r="R456" s="28" t="s">
        <v>3119</v>
      </c>
      <c r="S456" s="20" t="s">
        <v>446</v>
      </c>
      <c r="T456" s="20"/>
      <c r="U456" s="22" t="s">
        <v>3178</v>
      </c>
      <c r="V456" s="20" t="s">
        <v>3179</v>
      </c>
      <c r="W456" s="22" t="s">
        <v>3183</v>
      </c>
      <c r="X456" s="28" t="s">
        <v>1413</v>
      </c>
      <c r="Y456" s="20" t="s">
        <v>3184</v>
      </c>
      <c r="Z456" s="20"/>
      <c r="AA456" s="26">
        <v>5</v>
      </c>
      <c r="AB456" s="42" t="str">
        <f t="shared" si="36"/>
        <v>年間</v>
      </c>
      <c r="AC456" s="40"/>
      <c r="AD456" s="20">
        <v>1</v>
      </c>
      <c r="AE456" s="23">
        <v>21180</v>
      </c>
      <c r="AF456" s="23">
        <f t="shared" si="38"/>
        <v>21180</v>
      </c>
      <c r="AG456" s="24">
        <v>44621</v>
      </c>
      <c r="AH456" s="36">
        <v>44651</v>
      </c>
      <c r="AI456" s="25" t="str">
        <f t="shared" si="39"/>
        <v>～</v>
      </c>
      <c r="AJ456" s="37">
        <f t="shared" si="40"/>
        <v>46476</v>
      </c>
      <c r="AK456" s="20" t="s">
        <v>1239</v>
      </c>
      <c r="AL456" s="20" t="s">
        <v>3187</v>
      </c>
      <c r="AM456" s="27">
        <v>44651</v>
      </c>
      <c r="AN456" s="20"/>
      <c r="AO456" s="27">
        <v>44655</v>
      </c>
      <c r="AP456" s="22" t="s">
        <v>3186</v>
      </c>
      <c r="AQ456" s="39" t="str">
        <f t="shared" si="41"/>
        <v/>
      </c>
    </row>
    <row r="457" spans="2:43" ht="24.75" hidden="1" customHeight="1" x14ac:dyDescent="0.2">
      <c r="B457" s="20" t="s">
        <v>3177</v>
      </c>
      <c r="C457" s="21" t="s">
        <v>1149</v>
      </c>
      <c r="D457" s="20" t="s">
        <v>1216</v>
      </c>
      <c r="E457" s="20" t="s">
        <v>2426</v>
      </c>
      <c r="F457" s="21" t="s">
        <v>165</v>
      </c>
      <c r="G457" s="22" t="s">
        <v>3178</v>
      </c>
      <c r="H457" s="20" t="s">
        <v>3179</v>
      </c>
      <c r="I457" s="20" t="s">
        <v>168</v>
      </c>
      <c r="J457" s="22" t="s">
        <v>3180</v>
      </c>
      <c r="K457" s="28" t="s">
        <v>1413</v>
      </c>
      <c r="L457" s="28" t="s">
        <v>3181</v>
      </c>
      <c r="M457" s="20" t="s">
        <v>3182</v>
      </c>
      <c r="N457" s="20"/>
      <c r="O457" s="22" t="s">
        <v>2433</v>
      </c>
      <c r="P457" s="20" t="s">
        <v>440</v>
      </c>
      <c r="Q457" s="22" t="s">
        <v>986</v>
      </c>
      <c r="R457" s="28" t="s">
        <v>3119</v>
      </c>
      <c r="S457" s="20" t="s">
        <v>446</v>
      </c>
      <c r="T457" s="20"/>
      <c r="U457" s="22" t="s">
        <v>3178</v>
      </c>
      <c r="V457" s="20" t="s">
        <v>3179</v>
      </c>
      <c r="W457" s="22" t="s">
        <v>3183</v>
      </c>
      <c r="X457" s="28" t="s">
        <v>1413</v>
      </c>
      <c r="Y457" s="20" t="s">
        <v>3184</v>
      </c>
      <c r="Z457" s="20"/>
      <c r="AA457" s="26">
        <v>5</v>
      </c>
      <c r="AB457" s="42" t="str">
        <f t="shared" si="36"/>
        <v>年間</v>
      </c>
      <c r="AC457" s="40"/>
      <c r="AD457" s="20">
        <v>1</v>
      </c>
      <c r="AE457" s="23">
        <v>21180</v>
      </c>
      <c r="AF457" s="23">
        <f t="shared" si="38"/>
        <v>21180</v>
      </c>
      <c r="AG457" s="24">
        <v>44621</v>
      </c>
      <c r="AH457" s="36">
        <v>44651</v>
      </c>
      <c r="AI457" s="25" t="str">
        <f t="shared" si="39"/>
        <v>～</v>
      </c>
      <c r="AJ457" s="37">
        <f t="shared" si="40"/>
        <v>46476</v>
      </c>
      <c r="AK457" s="20" t="s">
        <v>1239</v>
      </c>
      <c r="AL457" s="20" t="s">
        <v>3188</v>
      </c>
      <c r="AM457" s="27">
        <v>44651</v>
      </c>
      <c r="AN457" s="20"/>
      <c r="AO457" s="27">
        <v>44655</v>
      </c>
      <c r="AP457" s="22" t="s">
        <v>3186</v>
      </c>
      <c r="AQ457" s="39" t="str">
        <f t="shared" si="41"/>
        <v/>
      </c>
    </row>
    <row r="458" spans="2:43" ht="24.75" hidden="1" customHeight="1" x14ac:dyDescent="0.2">
      <c r="B458" s="20" t="s">
        <v>3177</v>
      </c>
      <c r="C458" s="21" t="s">
        <v>1149</v>
      </c>
      <c r="D458" s="20" t="s">
        <v>1216</v>
      </c>
      <c r="E458" s="20" t="s">
        <v>2426</v>
      </c>
      <c r="F458" s="21" t="s">
        <v>165</v>
      </c>
      <c r="G458" s="22" t="s">
        <v>3178</v>
      </c>
      <c r="H458" s="20" t="s">
        <v>3179</v>
      </c>
      <c r="I458" s="20" t="s">
        <v>168</v>
      </c>
      <c r="J458" s="22" t="s">
        <v>3180</v>
      </c>
      <c r="K458" s="28" t="s">
        <v>1413</v>
      </c>
      <c r="L458" s="28" t="s">
        <v>3181</v>
      </c>
      <c r="M458" s="20" t="s">
        <v>3182</v>
      </c>
      <c r="N458" s="20"/>
      <c r="O458" s="22" t="s">
        <v>2433</v>
      </c>
      <c r="P458" s="20" t="s">
        <v>440</v>
      </c>
      <c r="Q458" s="22" t="s">
        <v>986</v>
      </c>
      <c r="R458" s="28" t="s">
        <v>3119</v>
      </c>
      <c r="S458" s="20" t="s">
        <v>446</v>
      </c>
      <c r="T458" s="20"/>
      <c r="U458" s="22" t="s">
        <v>3178</v>
      </c>
      <c r="V458" s="20" t="s">
        <v>3179</v>
      </c>
      <c r="W458" s="22" t="s">
        <v>3183</v>
      </c>
      <c r="X458" s="28" t="s">
        <v>1413</v>
      </c>
      <c r="Y458" s="20" t="s">
        <v>3184</v>
      </c>
      <c r="Z458" s="20"/>
      <c r="AA458" s="26">
        <v>5</v>
      </c>
      <c r="AB458" s="42" t="str">
        <f t="shared" si="36"/>
        <v>年間</v>
      </c>
      <c r="AC458" s="40"/>
      <c r="AD458" s="20">
        <v>1</v>
      </c>
      <c r="AE458" s="23">
        <v>21180</v>
      </c>
      <c r="AF458" s="23">
        <f t="shared" si="38"/>
        <v>21180</v>
      </c>
      <c r="AG458" s="24">
        <v>44621</v>
      </c>
      <c r="AH458" s="36">
        <v>44651</v>
      </c>
      <c r="AI458" s="25" t="str">
        <f t="shared" si="39"/>
        <v>～</v>
      </c>
      <c r="AJ458" s="37">
        <f t="shared" si="40"/>
        <v>46476</v>
      </c>
      <c r="AK458" s="20" t="s">
        <v>1239</v>
      </c>
      <c r="AL458" s="20" t="s">
        <v>3189</v>
      </c>
      <c r="AM458" s="27">
        <v>44651</v>
      </c>
      <c r="AN458" s="20"/>
      <c r="AO458" s="27">
        <v>44655</v>
      </c>
      <c r="AP458" s="22" t="s">
        <v>3186</v>
      </c>
      <c r="AQ458" s="39" t="str">
        <f t="shared" si="41"/>
        <v/>
      </c>
    </row>
    <row r="459" spans="2:43" ht="24.75" hidden="1" customHeight="1" x14ac:dyDescent="0.2">
      <c r="B459" s="20" t="s">
        <v>3177</v>
      </c>
      <c r="C459" s="21" t="s">
        <v>1149</v>
      </c>
      <c r="D459" s="20" t="s">
        <v>1216</v>
      </c>
      <c r="E459" s="20" t="s">
        <v>2426</v>
      </c>
      <c r="F459" s="21" t="s">
        <v>165</v>
      </c>
      <c r="G459" s="22" t="s">
        <v>3178</v>
      </c>
      <c r="H459" s="20" t="s">
        <v>3179</v>
      </c>
      <c r="I459" s="20" t="s">
        <v>168</v>
      </c>
      <c r="J459" s="22" t="s">
        <v>3180</v>
      </c>
      <c r="K459" s="28" t="s">
        <v>1413</v>
      </c>
      <c r="L459" s="28" t="s">
        <v>3181</v>
      </c>
      <c r="M459" s="20" t="s">
        <v>3182</v>
      </c>
      <c r="N459" s="20"/>
      <c r="O459" s="22" t="s">
        <v>2433</v>
      </c>
      <c r="P459" s="20" t="s">
        <v>440</v>
      </c>
      <c r="Q459" s="22" t="s">
        <v>986</v>
      </c>
      <c r="R459" s="28" t="s">
        <v>3119</v>
      </c>
      <c r="S459" s="20" t="s">
        <v>446</v>
      </c>
      <c r="T459" s="20"/>
      <c r="U459" s="22" t="s">
        <v>3178</v>
      </c>
      <c r="V459" s="20" t="s">
        <v>3179</v>
      </c>
      <c r="W459" s="22" t="s">
        <v>3183</v>
      </c>
      <c r="X459" s="28" t="s">
        <v>1413</v>
      </c>
      <c r="Y459" s="20" t="s">
        <v>3184</v>
      </c>
      <c r="Z459" s="20"/>
      <c r="AA459" s="26">
        <v>5</v>
      </c>
      <c r="AB459" s="42" t="str">
        <f t="shared" ref="AB459:AB486" si="42">IF(ISBLANK($AA459),"","年間")</f>
        <v>年間</v>
      </c>
      <c r="AC459" s="40"/>
      <c r="AD459" s="20">
        <v>1</v>
      </c>
      <c r="AE459" s="23">
        <v>21180</v>
      </c>
      <c r="AF459" s="23">
        <f t="shared" si="38"/>
        <v>21180</v>
      </c>
      <c r="AG459" s="24">
        <v>44621</v>
      </c>
      <c r="AH459" s="36">
        <v>44651</v>
      </c>
      <c r="AI459" s="25" t="str">
        <f t="shared" si="39"/>
        <v>～</v>
      </c>
      <c r="AJ459" s="37">
        <f t="shared" si="40"/>
        <v>46476</v>
      </c>
      <c r="AK459" s="20" t="s">
        <v>1239</v>
      </c>
      <c r="AL459" s="20" t="s">
        <v>3190</v>
      </c>
      <c r="AM459" s="27">
        <v>44651</v>
      </c>
      <c r="AN459" s="20"/>
      <c r="AO459" s="27">
        <v>44655</v>
      </c>
      <c r="AP459" s="22" t="s">
        <v>3186</v>
      </c>
      <c r="AQ459" s="39" t="str">
        <f t="shared" si="41"/>
        <v/>
      </c>
    </row>
    <row r="460" spans="2:43" ht="24.75" hidden="1" customHeight="1" x14ac:dyDescent="0.2">
      <c r="B460" s="20" t="s">
        <v>3177</v>
      </c>
      <c r="C460" s="21" t="s">
        <v>1149</v>
      </c>
      <c r="D460" s="20" t="s">
        <v>1216</v>
      </c>
      <c r="E460" s="20" t="s">
        <v>2426</v>
      </c>
      <c r="F460" s="21" t="s">
        <v>165</v>
      </c>
      <c r="G460" s="22" t="s">
        <v>3178</v>
      </c>
      <c r="H460" s="20" t="s">
        <v>3179</v>
      </c>
      <c r="I460" s="20" t="s">
        <v>168</v>
      </c>
      <c r="J460" s="22" t="s">
        <v>3180</v>
      </c>
      <c r="K460" s="28" t="s">
        <v>1413</v>
      </c>
      <c r="L460" s="28" t="s">
        <v>3181</v>
      </c>
      <c r="M460" s="20" t="s">
        <v>3182</v>
      </c>
      <c r="N460" s="20"/>
      <c r="O460" s="22" t="s">
        <v>2433</v>
      </c>
      <c r="P460" s="20" t="s">
        <v>440</v>
      </c>
      <c r="Q460" s="22" t="s">
        <v>986</v>
      </c>
      <c r="R460" s="28" t="s">
        <v>3119</v>
      </c>
      <c r="S460" s="20" t="s">
        <v>446</v>
      </c>
      <c r="T460" s="20"/>
      <c r="U460" s="22" t="s">
        <v>3178</v>
      </c>
      <c r="V460" s="20" t="s">
        <v>3179</v>
      </c>
      <c r="W460" s="22" t="s">
        <v>3183</v>
      </c>
      <c r="X460" s="28" t="s">
        <v>1413</v>
      </c>
      <c r="Y460" s="20" t="s">
        <v>3184</v>
      </c>
      <c r="Z460" s="20"/>
      <c r="AA460" s="26">
        <v>5</v>
      </c>
      <c r="AB460" s="42" t="str">
        <f t="shared" si="42"/>
        <v>年間</v>
      </c>
      <c r="AC460" s="40"/>
      <c r="AD460" s="20">
        <v>1</v>
      </c>
      <c r="AE460" s="23">
        <v>21180</v>
      </c>
      <c r="AF460" s="23">
        <f t="shared" si="38"/>
        <v>21180</v>
      </c>
      <c r="AG460" s="24">
        <v>44621</v>
      </c>
      <c r="AH460" s="36">
        <v>44651</v>
      </c>
      <c r="AI460" s="25" t="str">
        <f t="shared" si="39"/>
        <v>～</v>
      </c>
      <c r="AJ460" s="37">
        <f t="shared" si="40"/>
        <v>46476</v>
      </c>
      <c r="AK460" s="20" t="s">
        <v>1239</v>
      </c>
      <c r="AL460" s="20" t="s">
        <v>3191</v>
      </c>
      <c r="AM460" s="27">
        <v>44651</v>
      </c>
      <c r="AN460" s="20"/>
      <c r="AO460" s="27">
        <v>44655</v>
      </c>
      <c r="AP460" s="22" t="s">
        <v>3186</v>
      </c>
      <c r="AQ460" s="39" t="str">
        <f t="shared" si="41"/>
        <v/>
      </c>
    </row>
    <row r="461" spans="2:43" ht="24.75" hidden="1" customHeight="1" x14ac:dyDescent="0.2">
      <c r="B461" s="20" t="s">
        <v>3177</v>
      </c>
      <c r="C461" s="21" t="s">
        <v>1149</v>
      </c>
      <c r="D461" s="20" t="s">
        <v>1216</v>
      </c>
      <c r="E461" s="20" t="s">
        <v>2426</v>
      </c>
      <c r="F461" s="21" t="s">
        <v>165</v>
      </c>
      <c r="G461" s="22" t="s">
        <v>3178</v>
      </c>
      <c r="H461" s="20" t="s">
        <v>3179</v>
      </c>
      <c r="I461" s="20" t="s">
        <v>168</v>
      </c>
      <c r="J461" s="22" t="s">
        <v>3180</v>
      </c>
      <c r="K461" s="28" t="s">
        <v>1413</v>
      </c>
      <c r="L461" s="28" t="s">
        <v>3181</v>
      </c>
      <c r="M461" s="20" t="s">
        <v>3182</v>
      </c>
      <c r="N461" s="20"/>
      <c r="O461" s="22" t="s">
        <v>2433</v>
      </c>
      <c r="P461" s="20" t="s">
        <v>440</v>
      </c>
      <c r="Q461" s="22" t="s">
        <v>986</v>
      </c>
      <c r="R461" s="28" t="s">
        <v>3119</v>
      </c>
      <c r="S461" s="20" t="s">
        <v>446</v>
      </c>
      <c r="T461" s="20"/>
      <c r="U461" s="22" t="s">
        <v>3178</v>
      </c>
      <c r="V461" s="20" t="s">
        <v>3179</v>
      </c>
      <c r="W461" s="22" t="s">
        <v>3183</v>
      </c>
      <c r="X461" s="28" t="s">
        <v>1413</v>
      </c>
      <c r="Y461" s="20" t="s">
        <v>3184</v>
      </c>
      <c r="Z461" s="20"/>
      <c r="AA461" s="26">
        <v>5</v>
      </c>
      <c r="AB461" s="42" t="str">
        <f t="shared" si="42"/>
        <v>年間</v>
      </c>
      <c r="AC461" s="40"/>
      <c r="AD461" s="20">
        <v>1</v>
      </c>
      <c r="AE461" s="23">
        <v>21180</v>
      </c>
      <c r="AF461" s="23">
        <f t="shared" si="38"/>
        <v>21180</v>
      </c>
      <c r="AG461" s="24">
        <v>44621</v>
      </c>
      <c r="AH461" s="36">
        <v>44651</v>
      </c>
      <c r="AI461" s="25" t="str">
        <f t="shared" si="39"/>
        <v>～</v>
      </c>
      <c r="AJ461" s="37">
        <f t="shared" si="40"/>
        <v>46476</v>
      </c>
      <c r="AK461" s="20" t="s">
        <v>1239</v>
      </c>
      <c r="AL461" s="20" t="s">
        <v>3192</v>
      </c>
      <c r="AM461" s="27">
        <v>44651</v>
      </c>
      <c r="AN461" s="20"/>
      <c r="AO461" s="27">
        <v>44655</v>
      </c>
      <c r="AP461" s="22" t="s">
        <v>3186</v>
      </c>
      <c r="AQ461" s="39" t="str">
        <f t="shared" si="41"/>
        <v/>
      </c>
    </row>
    <row r="462" spans="2:43" ht="24.75" hidden="1" customHeight="1" x14ac:dyDescent="0.2">
      <c r="B462" s="20" t="s">
        <v>3177</v>
      </c>
      <c r="C462" s="21" t="s">
        <v>1149</v>
      </c>
      <c r="D462" s="20" t="s">
        <v>1216</v>
      </c>
      <c r="E462" s="20" t="s">
        <v>2426</v>
      </c>
      <c r="F462" s="21" t="s">
        <v>165</v>
      </c>
      <c r="G462" s="22" t="s">
        <v>3178</v>
      </c>
      <c r="H462" s="20" t="s">
        <v>3179</v>
      </c>
      <c r="I462" s="20" t="s">
        <v>168</v>
      </c>
      <c r="J462" s="22" t="s">
        <v>3180</v>
      </c>
      <c r="K462" s="28" t="s">
        <v>1413</v>
      </c>
      <c r="L462" s="28" t="s">
        <v>3181</v>
      </c>
      <c r="M462" s="20" t="s">
        <v>3182</v>
      </c>
      <c r="N462" s="20"/>
      <c r="O462" s="22" t="s">
        <v>2433</v>
      </c>
      <c r="P462" s="20" t="s">
        <v>440</v>
      </c>
      <c r="Q462" s="22" t="s">
        <v>986</v>
      </c>
      <c r="R462" s="28" t="s">
        <v>3119</v>
      </c>
      <c r="S462" s="20" t="s">
        <v>446</v>
      </c>
      <c r="T462" s="20"/>
      <c r="U462" s="22" t="s">
        <v>3178</v>
      </c>
      <c r="V462" s="20" t="s">
        <v>3179</v>
      </c>
      <c r="W462" s="22" t="s">
        <v>3183</v>
      </c>
      <c r="X462" s="28" t="s">
        <v>1413</v>
      </c>
      <c r="Y462" s="20" t="s">
        <v>3184</v>
      </c>
      <c r="Z462" s="20"/>
      <c r="AA462" s="26">
        <v>5</v>
      </c>
      <c r="AB462" s="42" t="str">
        <f t="shared" si="42"/>
        <v>年間</v>
      </c>
      <c r="AC462" s="40"/>
      <c r="AD462" s="20">
        <v>1</v>
      </c>
      <c r="AE462" s="23">
        <v>21180</v>
      </c>
      <c r="AF462" s="23">
        <f t="shared" si="38"/>
        <v>21180</v>
      </c>
      <c r="AG462" s="24">
        <v>44621</v>
      </c>
      <c r="AH462" s="36">
        <v>44651</v>
      </c>
      <c r="AI462" s="25" t="str">
        <f t="shared" si="39"/>
        <v>～</v>
      </c>
      <c r="AJ462" s="37">
        <f t="shared" si="40"/>
        <v>46476</v>
      </c>
      <c r="AK462" s="20" t="s">
        <v>1239</v>
      </c>
      <c r="AL462" s="20" t="s">
        <v>3193</v>
      </c>
      <c r="AM462" s="27">
        <v>44651</v>
      </c>
      <c r="AN462" s="20"/>
      <c r="AO462" s="27">
        <v>44655</v>
      </c>
      <c r="AP462" s="22" t="s">
        <v>3186</v>
      </c>
      <c r="AQ462" s="39" t="str">
        <f t="shared" si="41"/>
        <v/>
      </c>
    </row>
    <row r="463" spans="2:43" ht="24.75" hidden="1" customHeight="1" x14ac:dyDescent="0.2">
      <c r="B463" s="20" t="s">
        <v>3177</v>
      </c>
      <c r="C463" s="21" t="s">
        <v>1149</v>
      </c>
      <c r="D463" s="20" t="s">
        <v>1216</v>
      </c>
      <c r="E463" s="20" t="s">
        <v>2426</v>
      </c>
      <c r="F463" s="21" t="s">
        <v>165</v>
      </c>
      <c r="G463" s="22" t="s">
        <v>3178</v>
      </c>
      <c r="H463" s="20" t="s">
        <v>3179</v>
      </c>
      <c r="I463" s="20" t="s">
        <v>168</v>
      </c>
      <c r="J463" s="22" t="s">
        <v>3180</v>
      </c>
      <c r="K463" s="28" t="s">
        <v>1413</v>
      </c>
      <c r="L463" s="28" t="s">
        <v>3181</v>
      </c>
      <c r="M463" s="20" t="s">
        <v>3182</v>
      </c>
      <c r="N463" s="20"/>
      <c r="O463" s="22" t="s">
        <v>2433</v>
      </c>
      <c r="P463" s="20" t="s">
        <v>440</v>
      </c>
      <c r="Q463" s="22" t="s">
        <v>986</v>
      </c>
      <c r="R463" s="28" t="s">
        <v>3119</v>
      </c>
      <c r="S463" s="20" t="s">
        <v>446</v>
      </c>
      <c r="T463" s="20"/>
      <c r="U463" s="22" t="s">
        <v>3178</v>
      </c>
      <c r="V463" s="20" t="s">
        <v>3179</v>
      </c>
      <c r="W463" s="22" t="s">
        <v>3183</v>
      </c>
      <c r="X463" s="28" t="s">
        <v>1413</v>
      </c>
      <c r="Y463" s="20" t="s">
        <v>3184</v>
      </c>
      <c r="Z463" s="20"/>
      <c r="AA463" s="26">
        <v>5</v>
      </c>
      <c r="AB463" s="42" t="str">
        <f t="shared" si="42"/>
        <v>年間</v>
      </c>
      <c r="AC463" s="40"/>
      <c r="AD463" s="20">
        <v>1</v>
      </c>
      <c r="AE463" s="23">
        <v>21180</v>
      </c>
      <c r="AF463" s="23">
        <f t="shared" si="38"/>
        <v>21180</v>
      </c>
      <c r="AG463" s="24">
        <v>44621</v>
      </c>
      <c r="AH463" s="36">
        <v>44651</v>
      </c>
      <c r="AI463" s="25" t="str">
        <f t="shared" si="39"/>
        <v>～</v>
      </c>
      <c r="AJ463" s="37">
        <f t="shared" si="40"/>
        <v>46476</v>
      </c>
      <c r="AK463" s="20" t="s">
        <v>1239</v>
      </c>
      <c r="AL463" s="20" t="s">
        <v>3194</v>
      </c>
      <c r="AM463" s="27">
        <v>44651</v>
      </c>
      <c r="AN463" s="20"/>
      <c r="AO463" s="27">
        <v>44655</v>
      </c>
      <c r="AP463" s="22" t="s">
        <v>3186</v>
      </c>
      <c r="AQ463" s="39" t="str">
        <f t="shared" si="41"/>
        <v/>
      </c>
    </row>
    <row r="464" spans="2:43" ht="24.75" hidden="1" customHeight="1" x14ac:dyDescent="0.2">
      <c r="B464" s="20" t="s">
        <v>3177</v>
      </c>
      <c r="C464" s="21" t="s">
        <v>1149</v>
      </c>
      <c r="D464" s="20" t="s">
        <v>1216</v>
      </c>
      <c r="E464" s="20" t="s">
        <v>2426</v>
      </c>
      <c r="F464" s="21" t="s">
        <v>165</v>
      </c>
      <c r="G464" s="22" t="s">
        <v>3178</v>
      </c>
      <c r="H464" s="20" t="s">
        <v>3179</v>
      </c>
      <c r="I464" s="20" t="s">
        <v>168</v>
      </c>
      <c r="J464" s="22" t="s">
        <v>3180</v>
      </c>
      <c r="K464" s="28" t="s">
        <v>1413</v>
      </c>
      <c r="L464" s="28" t="s">
        <v>3181</v>
      </c>
      <c r="M464" s="20" t="s">
        <v>3182</v>
      </c>
      <c r="N464" s="20"/>
      <c r="O464" s="22" t="s">
        <v>2433</v>
      </c>
      <c r="P464" s="20" t="s">
        <v>440</v>
      </c>
      <c r="Q464" s="22" t="s">
        <v>986</v>
      </c>
      <c r="R464" s="28" t="s">
        <v>3119</v>
      </c>
      <c r="S464" s="20" t="s">
        <v>446</v>
      </c>
      <c r="T464" s="20"/>
      <c r="U464" s="22" t="s">
        <v>3178</v>
      </c>
      <c r="V464" s="20" t="s">
        <v>3179</v>
      </c>
      <c r="W464" s="22" t="s">
        <v>3183</v>
      </c>
      <c r="X464" s="28" t="s">
        <v>1413</v>
      </c>
      <c r="Y464" s="20" t="s">
        <v>3184</v>
      </c>
      <c r="Z464" s="20"/>
      <c r="AA464" s="26">
        <v>5</v>
      </c>
      <c r="AB464" s="42" t="str">
        <f t="shared" si="42"/>
        <v>年間</v>
      </c>
      <c r="AC464" s="40"/>
      <c r="AD464" s="20">
        <v>1</v>
      </c>
      <c r="AE464" s="23">
        <v>21180</v>
      </c>
      <c r="AF464" s="23">
        <f t="shared" si="38"/>
        <v>21180</v>
      </c>
      <c r="AG464" s="24">
        <v>44621</v>
      </c>
      <c r="AH464" s="36">
        <v>44651</v>
      </c>
      <c r="AI464" s="25" t="str">
        <f t="shared" si="39"/>
        <v>～</v>
      </c>
      <c r="AJ464" s="37">
        <f t="shared" si="40"/>
        <v>46476</v>
      </c>
      <c r="AK464" s="20" t="s">
        <v>1239</v>
      </c>
      <c r="AL464" s="20" t="s">
        <v>3195</v>
      </c>
      <c r="AM464" s="27">
        <v>44651</v>
      </c>
      <c r="AN464" s="20"/>
      <c r="AO464" s="27">
        <v>44655</v>
      </c>
      <c r="AP464" s="22" t="s">
        <v>3186</v>
      </c>
      <c r="AQ464" s="39" t="str">
        <f t="shared" si="41"/>
        <v/>
      </c>
    </row>
    <row r="465" spans="2:115" ht="24.75" hidden="1" customHeight="1" x14ac:dyDescent="0.2">
      <c r="B465" s="20" t="s">
        <v>3177</v>
      </c>
      <c r="C465" s="21" t="s">
        <v>1149</v>
      </c>
      <c r="D465" s="20" t="s">
        <v>1216</v>
      </c>
      <c r="E465" s="20" t="s">
        <v>2426</v>
      </c>
      <c r="F465" s="21" t="s">
        <v>165</v>
      </c>
      <c r="G465" s="22" t="s">
        <v>3178</v>
      </c>
      <c r="H465" s="20" t="s">
        <v>3179</v>
      </c>
      <c r="I465" s="20" t="s">
        <v>168</v>
      </c>
      <c r="J465" s="22" t="s">
        <v>3180</v>
      </c>
      <c r="K465" s="28" t="s">
        <v>1413</v>
      </c>
      <c r="L465" s="28" t="s">
        <v>3181</v>
      </c>
      <c r="M465" s="20" t="s">
        <v>3182</v>
      </c>
      <c r="N465" s="20"/>
      <c r="O465" s="22" t="s">
        <v>2433</v>
      </c>
      <c r="P465" s="20" t="s">
        <v>440</v>
      </c>
      <c r="Q465" s="22" t="s">
        <v>986</v>
      </c>
      <c r="R465" s="28" t="s">
        <v>3119</v>
      </c>
      <c r="S465" s="20" t="s">
        <v>446</v>
      </c>
      <c r="T465" s="20"/>
      <c r="U465" s="22" t="s">
        <v>3178</v>
      </c>
      <c r="V465" s="20" t="s">
        <v>3179</v>
      </c>
      <c r="W465" s="22" t="s">
        <v>3183</v>
      </c>
      <c r="X465" s="28" t="s">
        <v>1413</v>
      </c>
      <c r="Y465" s="20" t="s">
        <v>3184</v>
      </c>
      <c r="Z465" s="20"/>
      <c r="AA465" s="26">
        <v>5</v>
      </c>
      <c r="AB465" s="42" t="str">
        <f t="shared" si="42"/>
        <v>年間</v>
      </c>
      <c r="AC465" s="40"/>
      <c r="AD465" s="20">
        <v>1</v>
      </c>
      <c r="AE465" s="23">
        <v>21180</v>
      </c>
      <c r="AF465" s="23">
        <f t="shared" si="38"/>
        <v>21180</v>
      </c>
      <c r="AG465" s="24">
        <v>44621</v>
      </c>
      <c r="AH465" s="36">
        <v>44651</v>
      </c>
      <c r="AI465" s="25" t="str">
        <f t="shared" si="39"/>
        <v>～</v>
      </c>
      <c r="AJ465" s="37">
        <f t="shared" si="40"/>
        <v>46476</v>
      </c>
      <c r="AK465" s="20" t="s">
        <v>1239</v>
      </c>
      <c r="AL465" s="20" t="s">
        <v>3196</v>
      </c>
      <c r="AM465" s="27">
        <v>44651</v>
      </c>
      <c r="AN465" s="20"/>
      <c r="AO465" s="27">
        <v>44655</v>
      </c>
      <c r="AP465" s="22" t="s">
        <v>3186</v>
      </c>
      <c r="AQ465" s="39" t="str">
        <f t="shared" si="41"/>
        <v/>
      </c>
    </row>
    <row r="466" spans="2:115" ht="24.75" hidden="1" customHeight="1" x14ac:dyDescent="0.2">
      <c r="B466" s="20" t="s">
        <v>3177</v>
      </c>
      <c r="C466" s="21" t="s">
        <v>1149</v>
      </c>
      <c r="D466" s="20" t="s">
        <v>1216</v>
      </c>
      <c r="E466" s="20" t="s">
        <v>2426</v>
      </c>
      <c r="F466" s="21" t="s">
        <v>165</v>
      </c>
      <c r="G466" s="22" t="s">
        <v>3178</v>
      </c>
      <c r="H466" s="20" t="s">
        <v>3179</v>
      </c>
      <c r="I466" s="20" t="s">
        <v>168</v>
      </c>
      <c r="J466" s="22" t="s">
        <v>3180</v>
      </c>
      <c r="K466" s="28" t="s">
        <v>1413</v>
      </c>
      <c r="L466" s="28" t="s">
        <v>3181</v>
      </c>
      <c r="M466" s="20" t="s">
        <v>3182</v>
      </c>
      <c r="N466" s="20"/>
      <c r="O466" s="22" t="s">
        <v>2433</v>
      </c>
      <c r="P466" s="20" t="s">
        <v>440</v>
      </c>
      <c r="Q466" s="22" t="s">
        <v>986</v>
      </c>
      <c r="R466" s="28" t="s">
        <v>3119</v>
      </c>
      <c r="S466" s="20" t="s">
        <v>446</v>
      </c>
      <c r="T466" s="20"/>
      <c r="U466" s="22" t="s">
        <v>3178</v>
      </c>
      <c r="V466" s="20" t="s">
        <v>3179</v>
      </c>
      <c r="W466" s="22" t="s">
        <v>3183</v>
      </c>
      <c r="X466" s="28" t="s">
        <v>1413</v>
      </c>
      <c r="Y466" s="20" t="s">
        <v>3184</v>
      </c>
      <c r="Z466" s="20"/>
      <c r="AA466" s="26">
        <v>5</v>
      </c>
      <c r="AB466" s="42" t="str">
        <f t="shared" si="42"/>
        <v>年間</v>
      </c>
      <c r="AC466" s="40"/>
      <c r="AD466" s="20">
        <v>1</v>
      </c>
      <c r="AE466" s="23">
        <v>21180</v>
      </c>
      <c r="AF466" s="23">
        <f t="shared" si="38"/>
        <v>21180</v>
      </c>
      <c r="AG466" s="24">
        <v>44621</v>
      </c>
      <c r="AH466" s="36">
        <v>44651</v>
      </c>
      <c r="AI466" s="25" t="str">
        <f t="shared" si="39"/>
        <v>～</v>
      </c>
      <c r="AJ466" s="37">
        <f t="shared" si="40"/>
        <v>46476</v>
      </c>
      <c r="AK466" s="20" t="s">
        <v>1239</v>
      </c>
      <c r="AL466" s="20" t="s">
        <v>3197</v>
      </c>
      <c r="AM466" s="27">
        <v>44651</v>
      </c>
      <c r="AN466" s="20"/>
      <c r="AO466" s="27">
        <v>44655</v>
      </c>
      <c r="AP466" s="22" t="s">
        <v>3186</v>
      </c>
      <c r="AQ466" s="39" t="str">
        <f t="shared" si="41"/>
        <v/>
      </c>
    </row>
    <row r="467" spans="2:115" ht="24.75" hidden="1" customHeight="1" x14ac:dyDescent="0.2">
      <c r="B467" s="20" t="s">
        <v>3177</v>
      </c>
      <c r="C467" s="21" t="s">
        <v>1149</v>
      </c>
      <c r="D467" s="20" t="s">
        <v>1216</v>
      </c>
      <c r="E467" s="20" t="s">
        <v>2426</v>
      </c>
      <c r="F467" s="21" t="s">
        <v>165</v>
      </c>
      <c r="G467" s="22" t="s">
        <v>3178</v>
      </c>
      <c r="H467" s="20" t="s">
        <v>3179</v>
      </c>
      <c r="I467" s="20" t="s">
        <v>168</v>
      </c>
      <c r="J467" s="22" t="s">
        <v>3180</v>
      </c>
      <c r="K467" s="28" t="s">
        <v>1413</v>
      </c>
      <c r="L467" s="28" t="s">
        <v>3181</v>
      </c>
      <c r="M467" s="20" t="s">
        <v>3182</v>
      </c>
      <c r="N467" s="20"/>
      <c r="O467" s="22" t="s">
        <v>2433</v>
      </c>
      <c r="P467" s="20" t="s">
        <v>440</v>
      </c>
      <c r="Q467" s="22" t="s">
        <v>986</v>
      </c>
      <c r="R467" s="28" t="s">
        <v>3119</v>
      </c>
      <c r="S467" s="20" t="s">
        <v>446</v>
      </c>
      <c r="T467" s="20"/>
      <c r="U467" s="22" t="s">
        <v>3178</v>
      </c>
      <c r="V467" s="20" t="s">
        <v>3179</v>
      </c>
      <c r="W467" s="22" t="s">
        <v>3183</v>
      </c>
      <c r="X467" s="28" t="s">
        <v>1413</v>
      </c>
      <c r="Y467" s="20" t="s">
        <v>3184</v>
      </c>
      <c r="Z467" s="20"/>
      <c r="AA467" s="26">
        <v>5</v>
      </c>
      <c r="AB467" s="42" t="str">
        <f t="shared" si="42"/>
        <v>年間</v>
      </c>
      <c r="AC467" s="40"/>
      <c r="AD467" s="20">
        <v>1</v>
      </c>
      <c r="AE467" s="23">
        <v>21180</v>
      </c>
      <c r="AF467" s="23">
        <f t="shared" si="38"/>
        <v>21180</v>
      </c>
      <c r="AG467" s="24">
        <v>44621</v>
      </c>
      <c r="AH467" s="36">
        <v>44651</v>
      </c>
      <c r="AI467" s="25" t="str">
        <f t="shared" si="39"/>
        <v>～</v>
      </c>
      <c r="AJ467" s="37">
        <f t="shared" si="40"/>
        <v>46476</v>
      </c>
      <c r="AK467" s="20" t="s">
        <v>1239</v>
      </c>
      <c r="AL467" s="20" t="s">
        <v>3198</v>
      </c>
      <c r="AM467" s="27">
        <v>44651</v>
      </c>
      <c r="AN467" s="20"/>
      <c r="AO467" s="27">
        <v>44655</v>
      </c>
      <c r="AP467" s="22" t="s">
        <v>3186</v>
      </c>
      <c r="AQ467" s="39" t="str">
        <f t="shared" si="41"/>
        <v/>
      </c>
      <c r="AS467" s="11"/>
      <c r="AT467" s="11"/>
      <c r="AU467" s="11"/>
      <c r="AV467" s="11"/>
      <c r="AW467" s="11"/>
      <c r="AX467" s="11"/>
      <c r="AY467" s="11"/>
      <c r="AZ467" s="11"/>
      <c r="BA467" s="11"/>
      <c r="BB467" s="11"/>
      <c r="BC467" s="11"/>
      <c r="BD467" s="11"/>
      <c r="BE467" s="11"/>
      <c r="BF467" s="11"/>
      <c r="BG467" s="11"/>
      <c r="BH467" s="11"/>
      <c r="BI467" s="11"/>
      <c r="BJ467" s="11"/>
      <c r="BK467" s="11"/>
      <c r="BL467" s="11"/>
      <c r="BM467" s="11"/>
      <c r="BN467" s="11"/>
      <c r="BO467" s="11"/>
      <c r="BP467" s="11"/>
      <c r="BQ467" s="11"/>
      <c r="BR467" s="11"/>
      <c r="BS467" s="11"/>
      <c r="BT467" s="11"/>
      <c r="BU467" s="11"/>
      <c r="BV467" s="11"/>
      <c r="BW467" s="11"/>
      <c r="BX467" s="11"/>
      <c r="BY467" s="11"/>
      <c r="BZ467" s="11"/>
      <c r="CA467" s="11"/>
      <c r="CB467" s="11"/>
      <c r="CC467" s="11"/>
      <c r="CD467" s="11"/>
      <c r="CE467" s="11"/>
      <c r="CF467" s="11"/>
      <c r="CG467" s="11"/>
      <c r="CH467" s="11"/>
      <c r="CI467" s="11"/>
      <c r="CJ467" s="11"/>
      <c r="CK467" s="11"/>
      <c r="CL467" s="11"/>
      <c r="CM467" s="11"/>
      <c r="CN467" s="11"/>
      <c r="CO467" s="11"/>
      <c r="CP467" s="11"/>
      <c r="CQ467" s="11"/>
      <c r="CR467" s="11"/>
      <c r="CS467" s="11"/>
      <c r="CT467" s="11"/>
      <c r="CU467" s="11"/>
      <c r="CV467" s="11"/>
      <c r="CW467" s="11"/>
      <c r="CX467" s="11"/>
      <c r="CY467" s="11"/>
      <c r="CZ467" s="11"/>
      <c r="DA467" s="11"/>
      <c r="DB467" s="11"/>
      <c r="DC467" s="11"/>
      <c r="DD467" s="11"/>
      <c r="DE467" s="11"/>
      <c r="DF467" s="11"/>
      <c r="DG467" s="11"/>
      <c r="DH467" s="11"/>
      <c r="DI467" s="11"/>
      <c r="DJ467" s="11"/>
      <c r="DK467" s="11"/>
    </row>
    <row r="468" spans="2:115" ht="24.75" hidden="1" customHeight="1" x14ac:dyDescent="0.2">
      <c r="B468" s="20" t="s">
        <v>3177</v>
      </c>
      <c r="C468" s="21" t="s">
        <v>1149</v>
      </c>
      <c r="D468" s="20" t="s">
        <v>1216</v>
      </c>
      <c r="E468" s="20" t="s">
        <v>2426</v>
      </c>
      <c r="F468" s="21" t="s">
        <v>165</v>
      </c>
      <c r="G468" s="22" t="s">
        <v>3178</v>
      </c>
      <c r="H468" s="20" t="s">
        <v>3179</v>
      </c>
      <c r="I468" s="20" t="s">
        <v>168</v>
      </c>
      <c r="J468" s="22" t="s">
        <v>3180</v>
      </c>
      <c r="K468" s="28" t="s">
        <v>1413</v>
      </c>
      <c r="L468" s="28" t="s">
        <v>3181</v>
      </c>
      <c r="M468" s="20" t="s">
        <v>3182</v>
      </c>
      <c r="N468" s="20"/>
      <c r="O468" s="22" t="s">
        <v>2433</v>
      </c>
      <c r="P468" s="20" t="s">
        <v>440</v>
      </c>
      <c r="Q468" s="22" t="s">
        <v>986</v>
      </c>
      <c r="R468" s="28" t="s">
        <v>3119</v>
      </c>
      <c r="S468" s="20" t="s">
        <v>446</v>
      </c>
      <c r="T468" s="20"/>
      <c r="U468" s="22" t="s">
        <v>3178</v>
      </c>
      <c r="V468" s="20" t="s">
        <v>3179</v>
      </c>
      <c r="W468" s="22" t="s">
        <v>3183</v>
      </c>
      <c r="X468" s="28" t="s">
        <v>1413</v>
      </c>
      <c r="Y468" s="20" t="s">
        <v>3184</v>
      </c>
      <c r="Z468" s="20"/>
      <c r="AA468" s="26">
        <v>5</v>
      </c>
      <c r="AB468" s="42" t="str">
        <f t="shared" si="42"/>
        <v>年間</v>
      </c>
      <c r="AC468" s="40"/>
      <c r="AD468" s="20">
        <v>1</v>
      </c>
      <c r="AE468" s="23">
        <v>21180</v>
      </c>
      <c r="AF468" s="23">
        <f t="shared" si="38"/>
        <v>21180</v>
      </c>
      <c r="AG468" s="24">
        <v>44621</v>
      </c>
      <c r="AH468" s="36">
        <v>44651</v>
      </c>
      <c r="AI468" s="25" t="str">
        <f t="shared" si="39"/>
        <v>～</v>
      </c>
      <c r="AJ468" s="37">
        <f t="shared" si="40"/>
        <v>46476</v>
      </c>
      <c r="AK468" s="20" t="s">
        <v>1239</v>
      </c>
      <c r="AL468" s="20" t="s">
        <v>3199</v>
      </c>
      <c r="AM468" s="27">
        <v>44651</v>
      </c>
      <c r="AN468" s="20"/>
      <c r="AO468" s="27">
        <v>44655</v>
      </c>
      <c r="AP468" s="22" t="s">
        <v>3186</v>
      </c>
      <c r="AQ468" s="39" t="str">
        <f t="shared" si="41"/>
        <v/>
      </c>
      <c r="AS468" s="11"/>
      <c r="AT468" s="11"/>
      <c r="AU468" s="11"/>
      <c r="AV468" s="11"/>
      <c r="AW468" s="11"/>
      <c r="AX468" s="11"/>
      <c r="AY468" s="11"/>
      <c r="AZ468" s="11"/>
      <c r="BA468" s="11"/>
      <c r="BB468" s="11"/>
      <c r="BC468" s="11"/>
      <c r="BD468" s="11"/>
      <c r="BE468" s="11"/>
      <c r="BF468" s="11"/>
      <c r="BG468" s="11"/>
      <c r="BH468" s="11"/>
      <c r="BI468" s="11"/>
      <c r="BJ468" s="11"/>
      <c r="BK468" s="11"/>
      <c r="BL468" s="11"/>
      <c r="BM468" s="11"/>
      <c r="BN468" s="11"/>
      <c r="BO468" s="11"/>
      <c r="BP468" s="11"/>
      <c r="BQ468" s="11"/>
      <c r="BR468" s="11"/>
      <c r="BS468" s="11"/>
      <c r="BT468" s="11"/>
      <c r="BU468" s="11"/>
      <c r="BV468" s="11"/>
      <c r="BW468" s="11"/>
      <c r="BX468" s="11"/>
      <c r="BY468" s="11"/>
      <c r="BZ468" s="11"/>
      <c r="CA468" s="11"/>
      <c r="CB468" s="11"/>
      <c r="CC468" s="11"/>
      <c r="CD468" s="11"/>
      <c r="CE468" s="11"/>
      <c r="CF468" s="11"/>
      <c r="CG468" s="11"/>
      <c r="CH468" s="11"/>
      <c r="CI468" s="11"/>
      <c r="CJ468" s="11"/>
      <c r="CK468" s="11"/>
      <c r="CL468" s="11"/>
      <c r="CM468" s="11"/>
      <c r="CN468" s="11"/>
      <c r="CO468" s="11"/>
      <c r="CP468" s="11"/>
      <c r="CQ468" s="11"/>
      <c r="CR468" s="11"/>
      <c r="CS468" s="11"/>
      <c r="CT468" s="11"/>
      <c r="CU468" s="11"/>
      <c r="CV468" s="11"/>
      <c r="CW468" s="11"/>
      <c r="CX468" s="11"/>
      <c r="CY468" s="11"/>
      <c r="CZ468" s="11"/>
      <c r="DA468" s="11"/>
      <c r="DB468" s="11"/>
      <c r="DC468" s="11"/>
      <c r="DD468" s="11"/>
      <c r="DE468" s="11"/>
      <c r="DF468" s="11"/>
      <c r="DG468" s="11"/>
      <c r="DH468" s="11"/>
      <c r="DI468" s="11"/>
      <c r="DJ468" s="11"/>
      <c r="DK468" s="11"/>
    </row>
    <row r="469" spans="2:115" ht="24.75" hidden="1" customHeight="1" x14ac:dyDescent="0.2">
      <c r="B469" s="20" t="s">
        <v>3177</v>
      </c>
      <c r="C469" s="21" t="s">
        <v>1149</v>
      </c>
      <c r="D469" s="20" t="s">
        <v>1216</v>
      </c>
      <c r="E469" s="20" t="s">
        <v>2426</v>
      </c>
      <c r="F469" s="21" t="s">
        <v>165</v>
      </c>
      <c r="G469" s="22" t="s">
        <v>3178</v>
      </c>
      <c r="H469" s="20" t="s">
        <v>3179</v>
      </c>
      <c r="I469" s="20" t="s">
        <v>168</v>
      </c>
      <c r="J469" s="22" t="s">
        <v>3180</v>
      </c>
      <c r="K469" s="28" t="s">
        <v>1413</v>
      </c>
      <c r="L469" s="28" t="s">
        <v>3181</v>
      </c>
      <c r="M469" s="20" t="s">
        <v>3182</v>
      </c>
      <c r="N469" s="20"/>
      <c r="O469" s="22" t="s">
        <v>2433</v>
      </c>
      <c r="P469" s="20" t="s">
        <v>440</v>
      </c>
      <c r="Q469" s="22" t="s">
        <v>986</v>
      </c>
      <c r="R469" s="28" t="s">
        <v>3119</v>
      </c>
      <c r="S469" s="20" t="s">
        <v>446</v>
      </c>
      <c r="T469" s="20"/>
      <c r="U469" s="22" t="s">
        <v>3178</v>
      </c>
      <c r="V469" s="20" t="s">
        <v>3179</v>
      </c>
      <c r="W469" s="22" t="s">
        <v>3183</v>
      </c>
      <c r="X469" s="28" t="s">
        <v>1413</v>
      </c>
      <c r="Y469" s="20" t="s">
        <v>3184</v>
      </c>
      <c r="Z469" s="20"/>
      <c r="AA469" s="26">
        <v>5</v>
      </c>
      <c r="AB469" s="42" t="str">
        <f t="shared" si="42"/>
        <v>年間</v>
      </c>
      <c r="AC469" s="40"/>
      <c r="AD469" s="20">
        <v>1</v>
      </c>
      <c r="AE469" s="23">
        <v>238200</v>
      </c>
      <c r="AF469" s="23">
        <f t="shared" si="38"/>
        <v>238200</v>
      </c>
      <c r="AG469" s="24">
        <v>44621</v>
      </c>
      <c r="AH469" s="36">
        <v>44651</v>
      </c>
      <c r="AI469" s="25" t="str">
        <f t="shared" si="39"/>
        <v>～</v>
      </c>
      <c r="AJ469" s="37">
        <f t="shared" si="40"/>
        <v>46476</v>
      </c>
      <c r="AK469" s="20" t="s">
        <v>320</v>
      </c>
      <c r="AL469" s="20" t="s">
        <v>3200</v>
      </c>
      <c r="AM469" s="27">
        <v>44651</v>
      </c>
      <c r="AN469" s="20" t="s">
        <v>2673</v>
      </c>
      <c r="AO469" s="27">
        <v>44655</v>
      </c>
      <c r="AP469" s="22" t="s">
        <v>3186</v>
      </c>
      <c r="AQ469" s="39">
        <f>IF(COUNTIF($AN469,"*消耗部品交換対象*"),IF(ISBLANK($AH469),"契約期間 未入力",EDATE($AH469,30)),"")</f>
        <v>45565</v>
      </c>
    </row>
    <row r="470" spans="2:115" ht="24.75" hidden="1" customHeight="1" x14ac:dyDescent="0.2">
      <c r="B470" s="20" t="s">
        <v>3177</v>
      </c>
      <c r="C470" s="21" t="s">
        <v>1149</v>
      </c>
      <c r="D470" s="20" t="s">
        <v>1216</v>
      </c>
      <c r="E470" s="20" t="s">
        <v>2426</v>
      </c>
      <c r="F470" s="21" t="s">
        <v>165</v>
      </c>
      <c r="G470" s="22" t="s">
        <v>3178</v>
      </c>
      <c r="H470" s="20" t="s">
        <v>3179</v>
      </c>
      <c r="I470" s="20" t="s">
        <v>168</v>
      </c>
      <c r="J470" s="22" t="s">
        <v>3180</v>
      </c>
      <c r="K470" s="28" t="s">
        <v>1413</v>
      </c>
      <c r="L470" s="28" t="s">
        <v>3181</v>
      </c>
      <c r="M470" s="20" t="s">
        <v>3182</v>
      </c>
      <c r="N470" s="20"/>
      <c r="O470" s="22" t="s">
        <v>2433</v>
      </c>
      <c r="P470" s="20" t="s">
        <v>440</v>
      </c>
      <c r="Q470" s="22" t="s">
        <v>986</v>
      </c>
      <c r="R470" s="28" t="s">
        <v>3119</v>
      </c>
      <c r="S470" s="20" t="s">
        <v>446</v>
      </c>
      <c r="T470" s="20"/>
      <c r="U470" s="22" t="s">
        <v>3178</v>
      </c>
      <c r="V470" s="20" t="s">
        <v>3179</v>
      </c>
      <c r="W470" s="22" t="s">
        <v>3183</v>
      </c>
      <c r="X470" s="28" t="s">
        <v>1413</v>
      </c>
      <c r="Y470" s="20" t="s">
        <v>3184</v>
      </c>
      <c r="Z470" s="20"/>
      <c r="AA470" s="26">
        <v>5</v>
      </c>
      <c r="AB470" s="42" t="str">
        <f t="shared" si="42"/>
        <v>年間</v>
      </c>
      <c r="AC470" s="40"/>
      <c r="AD470" s="20">
        <v>1</v>
      </c>
      <c r="AE470" s="23">
        <v>88800</v>
      </c>
      <c r="AF470" s="23">
        <f t="shared" si="38"/>
        <v>88800</v>
      </c>
      <c r="AG470" s="24">
        <v>44621</v>
      </c>
      <c r="AH470" s="36">
        <v>44651</v>
      </c>
      <c r="AI470" s="25" t="str">
        <f t="shared" si="39"/>
        <v>～</v>
      </c>
      <c r="AJ470" s="37">
        <f t="shared" si="40"/>
        <v>46476</v>
      </c>
      <c r="AK470" s="20" t="s">
        <v>2515</v>
      </c>
      <c r="AL470" s="20" t="s">
        <v>3201</v>
      </c>
      <c r="AM470" s="27">
        <v>44651</v>
      </c>
      <c r="AN470" s="20" t="s">
        <v>2673</v>
      </c>
      <c r="AO470" s="27">
        <v>44655</v>
      </c>
      <c r="AP470" s="22" t="s">
        <v>3186</v>
      </c>
      <c r="AQ470" s="39">
        <f>IF(COUNTIF($AN470,"*消耗部品交換対象*"),IF(ISBLANK($AH470),"契約期間 未入力",EDATE($AH470,30)),"")</f>
        <v>45565</v>
      </c>
    </row>
    <row r="471" spans="2:115" ht="24.75" hidden="1" customHeight="1" x14ac:dyDescent="0.2">
      <c r="B471" s="20" t="s">
        <v>3177</v>
      </c>
      <c r="C471" s="21" t="s">
        <v>1149</v>
      </c>
      <c r="D471" s="20" t="s">
        <v>1216</v>
      </c>
      <c r="E471" s="20" t="s">
        <v>2426</v>
      </c>
      <c r="F471" s="21" t="s">
        <v>165</v>
      </c>
      <c r="G471" s="22" t="s">
        <v>3178</v>
      </c>
      <c r="H471" s="20" t="s">
        <v>3179</v>
      </c>
      <c r="I471" s="20" t="s">
        <v>168</v>
      </c>
      <c r="J471" s="22" t="s">
        <v>3180</v>
      </c>
      <c r="K471" s="28" t="s">
        <v>1413</v>
      </c>
      <c r="L471" s="28" t="s">
        <v>3181</v>
      </c>
      <c r="M471" s="20" t="s">
        <v>3182</v>
      </c>
      <c r="N471" s="20"/>
      <c r="O471" s="22" t="s">
        <v>2433</v>
      </c>
      <c r="P471" s="20" t="s">
        <v>440</v>
      </c>
      <c r="Q471" s="22" t="s">
        <v>986</v>
      </c>
      <c r="R471" s="28" t="s">
        <v>3119</v>
      </c>
      <c r="S471" s="20" t="s">
        <v>446</v>
      </c>
      <c r="T471" s="20"/>
      <c r="U471" s="22" t="s">
        <v>3178</v>
      </c>
      <c r="V471" s="20" t="s">
        <v>3179</v>
      </c>
      <c r="W471" s="22" t="s">
        <v>3183</v>
      </c>
      <c r="X471" s="28" t="s">
        <v>1413</v>
      </c>
      <c r="Y471" s="20" t="s">
        <v>3184</v>
      </c>
      <c r="Z471" s="20"/>
      <c r="AA471" s="26">
        <v>5</v>
      </c>
      <c r="AB471" s="42" t="str">
        <f t="shared" si="42"/>
        <v>年間</v>
      </c>
      <c r="AC471" s="40"/>
      <c r="AD471" s="20">
        <v>1</v>
      </c>
      <c r="AE471" s="23">
        <v>108000</v>
      </c>
      <c r="AF471" s="23">
        <f t="shared" si="38"/>
        <v>108000</v>
      </c>
      <c r="AG471" s="24">
        <v>44621</v>
      </c>
      <c r="AH471" s="36">
        <v>44651</v>
      </c>
      <c r="AI471" s="25" t="str">
        <f t="shared" si="39"/>
        <v>～</v>
      </c>
      <c r="AJ471" s="37">
        <f t="shared" si="40"/>
        <v>46476</v>
      </c>
      <c r="AK471" s="20" t="s">
        <v>1104</v>
      </c>
      <c r="AL471" s="20" t="s">
        <v>3202</v>
      </c>
      <c r="AM471" s="27">
        <v>44651</v>
      </c>
      <c r="AN471" s="20"/>
      <c r="AO471" s="27">
        <v>44655</v>
      </c>
      <c r="AP471" s="22" t="s">
        <v>3186</v>
      </c>
      <c r="AQ471" s="39" t="str">
        <f t="shared" si="41"/>
        <v/>
      </c>
    </row>
    <row r="472" spans="2:115" ht="24.75" hidden="1" customHeight="1" x14ac:dyDescent="0.2">
      <c r="B472" s="20" t="s">
        <v>3177</v>
      </c>
      <c r="C472" s="21" t="s">
        <v>1149</v>
      </c>
      <c r="D472" s="20" t="s">
        <v>1216</v>
      </c>
      <c r="E472" s="20" t="s">
        <v>2426</v>
      </c>
      <c r="F472" s="21" t="s">
        <v>165</v>
      </c>
      <c r="G472" s="22" t="s">
        <v>3178</v>
      </c>
      <c r="H472" s="20" t="s">
        <v>3179</v>
      </c>
      <c r="I472" s="20" t="s">
        <v>168</v>
      </c>
      <c r="J472" s="22" t="s">
        <v>3180</v>
      </c>
      <c r="K472" s="28" t="s">
        <v>1413</v>
      </c>
      <c r="L472" s="28" t="s">
        <v>3181</v>
      </c>
      <c r="M472" s="20" t="s">
        <v>3182</v>
      </c>
      <c r="N472" s="20"/>
      <c r="O472" s="22" t="s">
        <v>2433</v>
      </c>
      <c r="P472" s="20" t="s">
        <v>440</v>
      </c>
      <c r="Q472" s="22" t="s">
        <v>986</v>
      </c>
      <c r="R472" s="28" t="s">
        <v>3119</v>
      </c>
      <c r="S472" s="20" t="s">
        <v>446</v>
      </c>
      <c r="T472" s="20"/>
      <c r="U472" s="22" t="s">
        <v>3178</v>
      </c>
      <c r="V472" s="20" t="s">
        <v>3179</v>
      </c>
      <c r="W472" s="22" t="s">
        <v>3183</v>
      </c>
      <c r="X472" s="28" t="s">
        <v>1413</v>
      </c>
      <c r="Y472" s="20" t="s">
        <v>3184</v>
      </c>
      <c r="Z472" s="20"/>
      <c r="AA472" s="26">
        <v>5</v>
      </c>
      <c r="AB472" s="42" t="str">
        <f t="shared" si="42"/>
        <v>年間</v>
      </c>
      <c r="AC472" s="40"/>
      <c r="AD472" s="20">
        <v>1</v>
      </c>
      <c r="AE472" s="23">
        <v>108000</v>
      </c>
      <c r="AF472" s="23">
        <f t="shared" si="38"/>
        <v>108000</v>
      </c>
      <c r="AG472" s="24">
        <v>44621</v>
      </c>
      <c r="AH472" s="36">
        <v>44651</v>
      </c>
      <c r="AI472" s="25" t="str">
        <f t="shared" si="39"/>
        <v>～</v>
      </c>
      <c r="AJ472" s="37">
        <f t="shared" si="40"/>
        <v>46476</v>
      </c>
      <c r="AK472" s="20" t="s">
        <v>2021</v>
      </c>
      <c r="AL472" s="20" t="s">
        <v>3203</v>
      </c>
      <c r="AM472" s="27">
        <v>44651</v>
      </c>
      <c r="AN472" s="20"/>
      <c r="AO472" s="27">
        <v>44655</v>
      </c>
      <c r="AP472" s="22" t="s">
        <v>3186</v>
      </c>
      <c r="AQ472" s="39" t="str">
        <f t="shared" si="41"/>
        <v/>
      </c>
    </row>
    <row r="473" spans="2:115" ht="24.75" hidden="1" customHeight="1" x14ac:dyDescent="0.2">
      <c r="B473" s="20" t="s">
        <v>3177</v>
      </c>
      <c r="C473" s="21" t="s">
        <v>1149</v>
      </c>
      <c r="D473" s="20" t="s">
        <v>1216</v>
      </c>
      <c r="E473" s="20" t="s">
        <v>2426</v>
      </c>
      <c r="F473" s="21" t="s">
        <v>165</v>
      </c>
      <c r="G473" s="22" t="s">
        <v>3178</v>
      </c>
      <c r="H473" s="20" t="s">
        <v>3179</v>
      </c>
      <c r="I473" s="20" t="s">
        <v>168</v>
      </c>
      <c r="J473" s="22" t="s">
        <v>3180</v>
      </c>
      <c r="K473" s="28" t="s">
        <v>1413</v>
      </c>
      <c r="L473" s="28" t="s">
        <v>3181</v>
      </c>
      <c r="M473" s="20" t="s">
        <v>3182</v>
      </c>
      <c r="N473" s="20"/>
      <c r="O473" s="22" t="s">
        <v>2433</v>
      </c>
      <c r="P473" s="20" t="s">
        <v>440</v>
      </c>
      <c r="Q473" s="22" t="s">
        <v>986</v>
      </c>
      <c r="R473" s="28" t="s">
        <v>3119</v>
      </c>
      <c r="S473" s="20" t="s">
        <v>446</v>
      </c>
      <c r="T473" s="20"/>
      <c r="U473" s="22" t="s">
        <v>3178</v>
      </c>
      <c r="V473" s="20" t="s">
        <v>3179</v>
      </c>
      <c r="W473" s="22" t="s">
        <v>3183</v>
      </c>
      <c r="X473" s="28" t="s">
        <v>1413</v>
      </c>
      <c r="Y473" s="20" t="s">
        <v>3184</v>
      </c>
      <c r="Z473" s="20"/>
      <c r="AA473" s="26">
        <v>5</v>
      </c>
      <c r="AB473" s="42" t="str">
        <f t="shared" si="42"/>
        <v>年間</v>
      </c>
      <c r="AC473" s="40"/>
      <c r="AD473" s="20">
        <v>1</v>
      </c>
      <c r="AE473" s="23">
        <v>108000</v>
      </c>
      <c r="AF473" s="23">
        <f t="shared" si="38"/>
        <v>108000</v>
      </c>
      <c r="AG473" s="24">
        <v>44621</v>
      </c>
      <c r="AH473" s="36">
        <v>44651</v>
      </c>
      <c r="AI473" s="25" t="str">
        <f t="shared" si="39"/>
        <v>～</v>
      </c>
      <c r="AJ473" s="37">
        <f t="shared" si="40"/>
        <v>46476</v>
      </c>
      <c r="AK473" s="20" t="s">
        <v>1104</v>
      </c>
      <c r="AL473" s="20" t="s">
        <v>3204</v>
      </c>
      <c r="AM473" s="27">
        <v>44651</v>
      </c>
      <c r="AN473" s="20"/>
      <c r="AO473" s="27">
        <v>44655</v>
      </c>
      <c r="AP473" s="22" t="s">
        <v>3186</v>
      </c>
      <c r="AQ473" s="39" t="str">
        <f t="shared" si="41"/>
        <v/>
      </c>
    </row>
    <row r="474" spans="2:115" ht="24.75" hidden="1" customHeight="1" x14ac:dyDescent="0.2">
      <c r="B474" s="20" t="s">
        <v>3177</v>
      </c>
      <c r="C474" s="21" t="s">
        <v>1149</v>
      </c>
      <c r="D474" s="20" t="s">
        <v>1216</v>
      </c>
      <c r="E474" s="20" t="s">
        <v>2426</v>
      </c>
      <c r="F474" s="21" t="s">
        <v>165</v>
      </c>
      <c r="G474" s="22" t="s">
        <v>3178</v>
      </c>
      <c r="H474" s="20" t="s">
        <v>3179</v>
      </c>
      <c r="I474" s="20" t="s">
        <v>168</v>
      </c>
      <c r="J474" s="22" t="s">
        <v>3180</v>
      </c>
      <c r="K474" s="28" t="s">
        <v>1413</v>
      </c>
      <c r="L474" s="28" t="s">
        <v>3181</v>
      </c>
      <c r="M474" s="20" t="s">
        <v>3182</v>
      </c>
      <c r="N474" s="20"/>
      <c r="O474" s="22" t="s">
        <v>2433</v>
      </c>
      <c r="P474" s="20" t="s">
        <v>440</v>
      </c>
      <c r="Q474" s="22" t="s">
        <v>986</v>
      </c>
      <c r="R474" s="28" t="s">
        <v>3119</v>
      </c>
      <c r="S474" s="20" t="s">
        <v>446</v>
      </c>
      <c r="T474" s="20"/>
      <c r="U474" s="22" t="s">
        <v>3178</v>
      </c>
      <c r="V474" s="20" t="s">
        <v>3179</v>
      </c>
      <c r="W474" s="22" t="s">
        <v>3183</v>
      </c>
      <c r="X474" s="28" t="s">
        <v>1413</v>
      </c>
      <c r="Y474" s="20" t="s">
        <v>3184</v>
      </c>
      <c r="Z474" s="20"/>
      <c r="AA474" s="26">
        <v>5</v>
      </c>
      <c r="AB474" s="42" t="str">
        <f t="shared" si="42"/>
        <v>年間</v>
      </c>
      <c r="AC474" s="40"/>
      <c r="AD474" s="20">
        <v>1</v>
      </c>
      <c r="AE474" s="23">
        <v>108000</v>
      </c>
      <c r="AF474" s="23">
        <f t="shared" si="38"/>
        <v>108000</v>
      </c>
      <c r="AG474" s="24">
        <v>44621</v>
      </c>
      <c r="AH474" s="36">
        <v>44651</v>
      </c>
      <c r="AI474" s="25" t="str">
        <f t="shared" si="39"/>
        <v>～</v>
      </c>
      <c r="AJ474" s="37">
        <f t="shared" si="40"/>
        <v>46476</v>
      </c>
      <c r="AK474" s="20" t="s">
        <v>1104</v>
      </c>
      <c r="AL474" s="20" t="s">
        <v>3205</v>
      </c>
      <c r="AM474" s="27">
        <v>44651</v>
      </c>
      <c r="AN474" s="20"/>
      <c r="AO474" s="27">
        <v>44655</v>
      </c>
      <c r="AP474" s="22" t="s">
        <v>3186</v>
      </c>
      <c r="AQ474" s="39" t="str">
        <f t="shared" si="41"/>
        <v/>
      </c>
    </row>
    <row r="475" spans="2:115" ht="24.75" hidden="1" customHeight="1" x14ac:dyDescent="0.2">
      <c r="B475" s="20" t="s">
        <v>3177</v>
      </c>
      <c r="C475" s="21" t="s">
        <v>1149</v>
      </c>
      <c r="D475" s="20" t="s">
        <v>1216</v>
      </c>
      <c r="E475" s="20" t="s">
        <v>2426</v>
      </c>
      <c r="F475" s="21" t="s">
        <v>165</v>
      </c>
      <c r="G475" s="22" t="s">
        <v>3178</v>
      </c>
      <c r="H475" s="20" t="s">
        <v>3179</v>
      </c>
      <c r="I475" s="20" t="s">
        <v>168</v>
      </c>
      <c r="J475" s="22" t="s">
        <v>3180</v>
      </c>
      <c r="K475" s="28" t="s">
        <v>1413</v>
      </c>
      <c r="L475" s="28" t="s">
        <v>3181</v>
      </c>
      <c r="M475" s="20" t="s">
        <v>3182</v>
      </c>
      <c r="N475" s="20"/>
      <c r="O475" s="22" t="s">
        <v>2433</v>
      </c>
      <c r="P475" s="20" t="s">
        <v>440</v>
      </c>
      <c r="Q475" s="22" t="s">
        <v>986</v>
      </c>
      <c r="R475" s="28" t="s">
        <v>3119</v>
      </c>
      <c r="S475" s="20" t="s">
        <v>446</v>
      </c>
      <c r="T475" s="20"/>
      <c r="U475" s="22" t="s">
        <v>3178</v>
      </c>
      <c r="V475" s="20" t="s">
        <v>3179</v>
      </c>
      <c r="W475" s="22" t="s">
        <v>3183</v>
      </c>
      <c r="X475" s="28" t="s">
        <v>1413</v>
      </c>
      <c r="Y475" s="20" t="s">
        <v>3184</v>
      </c>
      <c r="Z475" s="20"/>
      <c r="AA475" s="26">
        <v>5</v>
      </c>
      <c r="AB475" s="42" t="str">
        <f t="shared" si="42"/>
        <v>年間</v>
      </c>
      <c r="AC475" s="40"/>
      <c r="AD475" s="20">
        <v>1</v>
      </c>
      <c r="AE475" s="23">
        <v>108000</v>
      </c>
      <c r="AF475" s="23">
        <f t="shared" si="38"/>
        <v>108000</v>
      </c>
      <c r="AG475" s="24">
        <v>44621</v>
      </c>
      <c r="AH475" s="36">
        <v>44651</v>
      </c>
      <c r="AI475" s="25" t="str">
        <f t="shared" si="39"/>
        <v>～</v>
      </c>
      <c r="AJ475" s="37">
        <f t="shared" si="40"/>
        <v>46476</v>
      </c>
      <c r="AK475" s="20" t="s">
        <v>1104</v>
      </c>
      <c r="AL475" s="20" t="s">
        <v>3206</v>
      </c>
      <c r="AM475" s="27">
        <v>44651</v>
      </c>
      <c r="AN475" s="20"/>
      <c r="AO475" s="27">
        <v>44655</v>
      </c>
      <c r="AP475" s="22" t="s">
        <v>3186</v>
      </c>
      <c r="AQ475" s="39" t="str">
        <f t="shared" si="41"/>
        <v/>
      </c>
    </row>
    <row r="476" spans="2:115" ht="24.75" hidden="1" customHeight="1" x14ac:dyDescent="0.2">
      <c r="B476" s="20" t="s">
        <v>3177</v>
      </c>
      <c r="C476" s="21" t="s">
        <v>1149</v>
      </c>
      <c r="D476" s="20" t="s">
        <v>1216</v>
      </c>
      <c r="E476" s="20" t="s">
        <v>2426</v>
      </c>
      <c r="F476" s="21" t="s">
        <v>165</v>
      </c>
      <c r="G476" s="22" t="s">
        <v>3178</v>
      </c>
      <c r="H476" s="20" t="s">
        <v>3179</v>
      </c>
      <c r="I476" s="20" t="s">
        <v>168</v>
      </c>
      <c r="J476" s="22" t="s">
        <v>3180</v>
      </c>
      <c r="K476" s="28" t="s">
        <v>1413</v>
      </c>
      <c r="L476" s="28" t="s">
        <v>3181</v>
      </c>
      <c r="M476" s="20" t="s">
        <v>3182</v>
      </c>
      <c r="N476" s="20"/>
      <c r="O476" s="22" t="s">
        <v>2433</v>
      </c>
      <c r="P476" s="20" t="s">
        <v>440</v>
      </c>
      <c r="Q476" s="22" t="s">
        <v>986</v>
      </c>
      <c r="R476" s="28" t="s">
        <v>3119</v>
      </c>
      <c r="S476" s="20" t="s">
        <v>446</v>
      </c>
      <c r="T476" s="20"/>
      <c r="U476" s="22" t="s">
        <v>3178</v>
      </c>
      <c r="V476" s="20" t="s">
        <v>3179</v>
      </c>
      <c r="W476" s="22" t="s">
        <v>3183</v>
      </c>
      <c r="X476" s="28" t="s">
        <v>1413</v>
      </c>
      <c r="Y476" s="20" t="s">
        <v>3184</v>
      </c>
      <c r="Z476" s="20"/>
      <c r="AA476" s="26">
        <v>5</v>
      </c>
      <c r="AB476" s="42" t="str">
        <f t="shared" si="42"/>
        <v>年間</v>
      </c>
      <c r="AC476" s="40"/>
      <c r="AD476" s="20">
        <v>1</v>
      </c>
      <c r="AE476" s="23">
        <v>108000</v>
      </c>
      <c r="AF476" s="23">
        <f t="shared" si="38"/>
        <v>108000</v>
      </c>
      <c r="AG476" s="24">
        <v>44621</v>
      </c>
      <c r="AH476" s="36">
        <v>44651</v>
      </c>
      <c r="AI476" s="25" t="str">
        <f t="shared" si="39"/>
        <v>～</v>
      </c>
      <c r="AJ476" s="37">
        <f t="shared" si="40"/>
        <v>46476</v>
      </c>
      <c r="AK476" s="20" t="s">
        <v>1104</v>
      </c>
      <c r="AL476" s="20" t="s">
        <v>3207</v>
      </c>
      <c r="AM476" s="27">
        <v>44651</v>
      </c>
      <c r="AN476" s="20"/>
      <c r="AO476" s="27">
        <v>44655</v>
      </c>
      <c r="AP476" s="22" t="s">
        <v>3186</v>
      </c>
      <c r="AQ476" s="39" t="str">
        <f t="shared" si="41"/>
        <v/>
      </c>
    </row>
    <row r="477" spans="2:115" ht="24.75" hidden="1" customHeight="1" x14ac:dyDescent="0.2">
      <c r="B477" s="20" t="s">
        <v>3177</v>
      </c>
      <c r="C477" s="21" t="s">
        <v>1149</v>
      </c>
      <c r="D477" s="20" t="s">
        <v>1216</v>
      </c>
      <c r="E477" s="20" t="s">
        <v>2426</v>
      </c>
      <c r="F477" s="21" t="s">
        <v>165</v>
      </c>
      <c r="G477" s="22" t="s">
        <v>3178</v>
      </c>
      <c r="H477" s="20" t="s">
        <v>3179</v>
      </c>
      <c r="I477" s="20" t="s">
        <v>168</v>
      </c>
      <c r="J477" s="22" t="s">
        <v>3180</v>
      </c>
      <c r="K477" s="28" t="s">
        <v>1413</v>
      </c>
      <c r="L477" s="28" t="s">
        <v>3181</v>
      </c>
      <c r="M477" s="20" t="s">
        <v>3182</v>
      </c>
      <c r="N477" s="20"/>
      <c r="O477" s="22" t="s">
        <v>2433</v>
      </c>
      <c r="P477" s="20" t="s">
        <v>440</v>
      </c>
      <c r="Q477" s="22" t="s">
        <v>986</v>
      </c>
      <c r="R477" s="28" t="s">
        <v>3119</v>
      </c>
      <c r="S477" s="20" t="s">
        <v>446</v>
      </c>
      <c r="T477" s="20"/>
      <c r="U477" s="22" t="s">
        <v>3178</v>
      </c>
      <c r="V477" s="20" t="s">
        <v>3179</v>
      </c>
      <c r="W477" s="22" t="s">
        <v>3183</v>
      </c>
      <c r="X477" s="28" t="s">
        <v>1413</v>
      </c>
      <c r="Y477" s="20" t="s">
        <v>3184</v>
      </c>
      <c r="Z477" s="20"/>
      <c r="AA477" s="26">
        <v>5</v>
      </c>
      <c r="AB477" s="42" t="str">
        <f t="shared" si="42"/>
        <v>年間</v>
      </c>
      <c r="AC477" s="40"/>
      <c r="AD477" s="20">
        <v>1</v>
      </c>
      <c r="AE477" s="23">
        <v>108000</v>
      </c>
      <c r="AF477" s="23">
        <f t="shared" si="38"/>
        <v>108000</v>
      </c>
      <c r="AG477" s="24">
        <v>44621</v>
      </c>
      <c r="AH477" s="36">
        <v>44651</v>
      </c>
      <c r="AI477" s="25" t="str">
        <f t="shared" si="39"/>
        <v>～</v>
      </c>
      <c r="AJ477" s="37">
        <f t="shared" si="40"/>
        <v>46476</v>
      </c>
      <c r="AK477" s="20" t="s">
        <v>1104</v>
      </c>
      <c r="AL477" s="20" t="s">
        <v>3208</v>
      </c>
      <c r="AM477" s="27">
        <v>44651</v>
      </c>
      <c r="AN477" s="20"/>
      <c r="AO477" s="27">
        <v>44655</v>
      </c>
      <c r="AP477" s="22" t="s">
        <v>3186</v>
      </c>
      <c r="AQ477" s="39" t="str">
        <f t="shared" si="41"/>
        <v/>
      </c>
    </row>
    <row r="478" spans="2:115" ht="24.75" hidden="1" customHeight="1" x14ac:dyDescent="0.2">
      <c r="B478" s="20" t="s">
        <v>3177</v>
      </c>
      <c r="C478" s="21" t="s">
        <v>1149</v>
      </c>
      <c r="D478" s="20" t="s">
        <v>1216</v>
      </c>
      <c r="E478" s="20" t="s">
        <v>2426</v>
      </c>
      <c r="F478" s="21" t="s">
        <v>165</v>
      </c>
      <c r="G478" s="22" t="s">
        <v>3178</v>
      </c>
      <c r="H478" s="20" t="s">
        <v>3179</v>
      </c>
      <c r="I478" s="20" t="s">
        <v>168</v>
      </c>
      <c r="J478" s="22" t="s">
        <v>3180</v>
      </c>
      <c r="K478" s="28" t="s">
        <v>1413</v>
      </c>
      <c r="L478" s="28" t="s">
        <v>3181</v>
      </c>
      <c r="M478" s="20" t="s">
        <v>3182</v>
      </c>
      <c r="N478" s="20"/>
      <c r="O478" s="22" t="s">
        <v>2433</v>
      </c>
      <c r="P478" s="20" t="s">
        <v>440</v>
      </c>
      <c r="Q478" s="22" t="s">
        <v>986</v>
      </c>
      <c r="R478" s="28" t="s">
        <v>3119</v>
      </c>
      <c r="S478" s="20" t="s">
        <v>446</v>
      </c>
      <c r="T478" s="20"/>
      <c r="U478" s="22" t="s">
        <v>3178</v>
      </c>
      <c r="V478" s="20" t="s">
        <v>3179</v>
      </c>
      <c r="W478" s="22" t="s">
        <v>3183</v>
      </c>
      <c r="X478" s="28" t="s">
        <v>1413</v>
      </c>
      <c r="Y478" s="20" t="s">
        <v>3184</v>
      </c>
      <c r="Z478" s="20"/>
      <c r="AA478" s="26">
        <v>5</v>
      </c>
      <c r="AB478" s="42" t="str">
        <f t="shared" si="42"/>
        <v>年間</v>
      </c>
      <c r="AC478" s="40"/>
      <c r="AD478" s="20">
        <v>1</v>
      </c>
      <c r="AE478" s="23">
        <v>108000</v>
      </c>
      <c r="AF478" s="23">
        <f t="shared" si="38"/>
        <v>108000</v>
      </c>
      <c r="AG478" s="24">
        <v>44621</v>
      </c>
      <c r="AH478" s="36">
        <v>44651</v>
      </c>
      <c r="AI478" s="25" t="str">
        <f t="shared" si="39"/>
        <v>～</v>
      </c>
      <c r="AJ478" s="37">
        <f t="shared" si="40"/>
        <v>46476</v>
      </c>
      <c r="AK478" s="20" t="s">
        <v>1104</v>
      </c>
      <c r="AL478" s="20" t="s">
        <v>3209</v>
      </c>
      <c r="AM478" s="27">
        <v>44651</v>
      </c>
      <c r="AN478" s="20"/>
      <c r="AO478" s="27">
        <v>44655</v>
      </c>
      <c r="AP478" s="22" t="s">
        <v>3186</v>
      </c>
      <c r="AQ478" s="39" t="str">
        <f t="shared" si="41"/>
        <v/>
      </c>
    </row>
    <row r="479" spans="2:115" ht="24.75" hidden="1" customHeight="1" x14ac:dyDescent="0.2">
      <c r="B479" s="20" t="s">
        <v>3177</v>
      </c>
      <c r="C479" s="21" t="s">
        <v>1149</v>
      </c>
      <c r="D479" s="20" t="s">
        <v>1216</v>
      </c>
      <c r="E479" s="20" t="s">
        <v>2426</v>
      </c>
      <c r="F479" s="21" t="s">
        <v>165</v>
      </c>
      <c r="G479" s="22" t="s">
        <v>3178</v>
      </c>
      <c r="H479" s="20" t="s">
        <v>3179</v>
      </c>
      <c r="I479" s="20" t="s">
        <v>168</v>
      </c>
      <c r="J479" s="22" t="s">
        <v>3180</v>
      </c>
      <c r="K479" s="28" t="s">
        <v>1413</v>
      </c>
      <c r="L479" s="28" t="s">
        <v>3181</v>
      </c>
      <c r="M479" s="20" t="s">
        <v>3182</v>
      </c>
      <c r="N479" s="20"/>
      <c r="O479" s="22" t="s">
        <v>2433</v>
      </c>
      <c r="P479" s="20" t="s">
        <v>440</v>
      </c>
      <c r="Q479" s="22" t="s">
        <v>986</v>
      </c>
      <c r="R479" s="28" t="s">
        <v>3119</v>
      </c>
      <c r="S479" s="20" t="s">
        <v>446</v>
      </c>
      <c r="T479" s="20"/>
      <c r="U479" s="22" t="s">
        <v>3178</v>
      </c>
      <c r="V479" s="20" t="s">
        <v>3179</v>
      </c>
      <c r="W479" s="22" t="s">
        <v>3183</v>
      </c>
      <c r="X479" s="28" t="s">
        <v>1413</v>
      </c>
      <c r="Y479" s="20" t="s">
        <v>3184</v>
      </c>
      <c r="Z479" s="20"/>
      <c r="AA479" s="26">
        <v>5</v>
      </c>
      <c r="AB479" s="42" t="str">
        <f t="shared" si="42"/>
        <v>年間</v>
      </c>
      <c r="AC479" s="40"/>
      <c r="AD479" s="20">
        <v>1</v>
      </c>
      <c r="AE479" s="23">
        <v>108000</v>
      </c>
      <c r="AF479" s="23">
        <f t="shared" si="38"/>
        <v>108000</v>
      </c>
      <c r="AG479" s="24">
        <v>44621</v>
      </c>
      <c r="AH479" s="36">
        <v>44651</v>
      </c>
      <c r="AI479" s="25" t="str">
        <f t="shared" si="39"/>
        <v>～</v>
      </c>
      <c r="AJ479" s="37">
        <f t="shared" si="40"/>
        <v>46476</v>
      </c>
      <c r="AK479" s="20" t="s">
        <v>1104</v>
      </c>
      <c r="AL479" s="20" t="s">
        <v>3210</v>
      </c>
      <c r="AM479" s="27">
        <v>44651</v>
      </c>
      <c r="AN479" s="20"/>
      <c r="AO479" s="27">
        <v>44655</v>
      </c>
      <c r="AP479" s="22" t="s">
        <v>3186</v>
      </c>
      <c r="AQ479" s="39" t="str">
        <f t="shared" si="41"/>
        <v/>
      </c>
    </row>
    <row r="480" spans="2:115" ht="24.75" hidden="1" customHeight="1" x14ac:dyDescent="0.2">
      <c r="B480" s="20" t="s">
        <v>3177</v>
      </c>
      <c r="C480" s="21" t="s">
        <v>1149</v>
      </c>
      <c r="D480" s="20" t="s">
        <v>1216</v>
      </c>
      <c r="E480" s="20" t="s">
        <v>2426</v>
      </c>
      <c r="F480" s="21" t="s">
        <v>165</v>
      </c>
      <c r="G480" s="22" t="s">
        <v>3178</v>
      </c>
      <c r="H480" s="20" t="s">
        <v>3179</v>
      </c>
      <c r="I480" s="20" t="s">
        <v>168</v>
      </c>
      <c r="J480" s="22" t="s">
        <v>3180</v>
      </c>
      <c r="K480" s="28" t="s">
        <v>1413</v>
      </c>
      <c r="L480" s="28" t="s">
        <v>3181</v>
      </c>
      <c r="M480" s="20" t="s">
        <v>3182</v>
      </c>
      <c r="N480" s="20"/>
      <c r="O480" s="22" t="s">
        <v>2433</v>
      </c>
      <c r="P480" s="20" t="s">
        <v>440</v>
      </c>
      <c r="Q480" s="22" t="s">
        <v>986</v>
      </c>
      <c r="R480" s="28" t="s">
        <v>3119</v>
      </c>
      <c r="S480" s="20" t="s">
        <v>446</v>
      </c>
      <c r="T480" s="20"/>
      <c r="U480" s="22" t="s">
        <v>3178</v>
      </c>
      <c r="V480" s="20" t="s">
        <v>3179</v>
      </c>
      <c r="W480" s="22" t="s">
        <v>3183</v>
      </c>
      <c r="X480" s="28" t="s">
        <v>1413</v>
      </c>
      <c r="Y480" s="20" t="s">
        <v>3184</v>
      </c>
      <c r="Z480" s="20"/>
      <c r="AA480" s="26">
        <v>5</v>
      </c>
      <c r="AB480" s="42" t="str">
        <f t="shared" si="42"/>
        <v>年間</v>
      </c>
      <c r="AC480" s="40"/>
      <c r="AD480" s="20">
        <v>1</v>
      </c>
      <c r="AE480" s="23">
        <v>108000</v>
      </c>
      <c r="AF480" s="23">
        <f t="shared" si="38"/>
        <v>108000</v>
      </c>
      <c r="AG480" s="24">
        <v>44621</v>
      </c>
      <c r="AH480" s="36">
        <v>44651</v>
      </c>
      <c r="AI480" s="25" t="str">
        <f t="shared" si="39"/>
        <v>～</v>
      </c>
      <c r="AJ480" s="37">
        <f t="shared" si="40"/>
        <v>46476</v>
      </c>
      <c r="AK480" s="20" t="s">
        <v>1104</v>
      </c>
      <c r="AL480" s="20" t="s">
        <v>3211</v>
      </c>
      <c r="AM480" s="27">
        <v>44651</v>
      </c>
      <c r="AN480" s="20"/>
      <c r="AO480" s="27">
        <v>44655</v>
      </c>
      <c r="AP480" s="22" t="s">
        <v>3186</v>
      </c>
      <c r="AQ480" s="39" t="str">
        <f t="shared" si="41"/>
        <v/>
      </c>
    </row>
    <row r="481" spans="1:44" ht="24.75" hidden="1" customHeight="1" x14ac:dyDescent="0.2">
      <c r="B481" s="20" t="s">
        <v>3177</v>
      </c>
      <c r="C481" s="21" t="s">
        <v>1149</v>
      </c>
      <c r="D481" s="20" t="s">
        <v>1216</v>
      </c>
      <c r="E481" s="20" t="s">
        <v>2426</v>
      </c>
      <c r="F481" s="21" t="s">
        <v>165</v>
      </c>
      <c r="G481" s="22" t="s">
        <v>3178</v>
      </c>
      <c r="H481" s="20" t="s">
        <v>3179</v>
      </c>
      <c r="I481" s="20" t="s">
        <v>168</v>
      </c>
      <c r="J481" s="22" t="s">
        <v>3180</v>
      </c>
      <c r="K481" s="28" t="s">
        <v>1413</v>
      </c>
      <c r="L481" s="28" t="s">
        <v>3181</v>
      </c>
      <c r="M481" s="20" t="s">
        <v>3182</v>
      </c>
      <c r="N481" s="20"/>
      <c r="O481" s="22" t="s">
        <v>2433</v>
      </c>
      <c r="P481" s="20" t="s">
        <v>440</v>
      </c>
      <c r="Q481" s="22" t="s">
        <v>986</v>
      </c>
      <c r="R481" s="28" t="s">
        <v>3119</v>
      </c>
      <c r="S481" s="20" t="s">
        <v>446</v>
      </c>
      <c r="T481" s="20"/>
      <c r="U481" s="22" t="s">
        <v>3178</v>
      </c>
      <c r="V481" s="20" t="s">
        <v>3179</v>
      </c>
      <c r="W481" s="22" t="s">
        <v>3183</v>
      </c>
      <c r="X481" s="28" t="s">
        <v>1413</v>
      </c>
      <c r="Y481" s="20" t="s">
        <v>3184</v>
      </c>
      <c r="Z481" s="20"/>
      <c r="AA481" s="26">
        <v>5</v>
      </c>
      <c r="AB481" s="42" t="str">
        <f t="shared" si="42"/>
        <v>年間</v>
      </c>
      <c r="AC481" s="40"/>
      <c r="AD481" s="20">
        <v>1</v>
      </c>
      <c r="AE481" s="23">
        <v>108000</v>
      </c>
      <c r="AF481" s="23">
        <f t="shared" si="38"/>
        <v>108000</v>
      </c>
      <c r="AG481" s="24">
        <v>44621</v>
      </c>
      <c r="AH481" s="36">
        <v>44651</v>
      </c>
      <c r="AI481" s="25" t="str">
        <f t="shared" si="39"/>
        <v>～</v>
      </c>
      <c r="AJ481" s="37">
        <f t="shared" si="40"/>
        <v>46476</v>
      </c>
      <c r="AK481" s="20" t="s">
        <v>1104</v>
      </c>
      <c r="AL481" s="20" t="s">
        <v>3212</v>
      </c>
      <c r="AM481" s="27">
        <v>44651</v>
      </c>
      <c r="AN481" s="20"/>
      <c r="AO481" s="27">
        <v>44655</v>
      </c>
      <c r="AP481" s="22" t="s">
        <v>3186</v>
      </c>
      <c r="AQ481" s="39" t="str">
        <f t="shared" si="41"/>
        <v/>
      </c>
    </row>
    <row r="482" spans="1:44" ht="24.75" hidden="1" customHeight="1" x14ac:dyDescent="0.2">
      <c r="B482" s="20" t="s">
        <v>3177</v>
      </c>
      <c r="C482" s="21" t="s">
        <v>1149</v>
      </c>
      <c r="D482" s="20" t="s">
        <v>1216</v>
      </c>
      <c r="E482" s="20" t="s">
        <v>2426</v>
      </c>
      <c r="F482" s="21" t="s">
        <v>165</v>
      </c>
      <c r="G482" s="22" t="s">
        <v>3178</v>
      </c>
      <c r="H482" s="20" t="s">
        <v>3179</v>
      </c>
      <c r="I482" s="20" t="s">
        <v>168</v>
      </c>
      <c r="J482" s="22" t="s">
        <v>3180</v>
      </c>
      <c r="K482" s="28" t="s">
        <v>1413</v>
      </c>
      <c r="L482" s="28" t="s">
        <v>3181</v>
      </c>
      <c r="M482" s="20" t="s">
        <v>3182</v>
      </c>
      <c r="N482" s="20"/>
      <c r="O482" s="22" t="s">
        <v>2433</v>
      </c>
      <c r="P482" s="20" t="s">
        <v>440</v>
      </c>
      <c r="Q482" s="22" t="s">
        <v>986</v>
      </c>
      <c r="R482" s="28" t="s">
        <v>3119</v>
      </c>
      <c r="S482" s="20" t="s">
        <v>446</v>
      </c>
      <c r="T482" s="20"/>
      <c r="U482" s="22" t="s">
        <v>3178</v>
      </c>
      <c r="V482" s="20" t="s">
        <v>3179</v>
      </c>
      <c r="W482" s="22" t="s">
        <v>3183</v>
      </c>
      <c r="X482" s="28" t="s">
        <v>1413</v>
      </c>
      <c r="Y482" s="20" t="s">
        <v>3184</v>
      </c>
      <c r="Z482" s="20"/>
      <c r="AA482" s="26">
        <v>5</v>
      </c>
      <c r="AB482" s="42" t="str">
        <f t="shared" si="42"/>
        <v>年間</v>
      </c>
      <c r="AC482" s="40"/>
      <c r="AD482" s="20">
        <v>1</v>
      </c>
      <c r="AE482" s="23">
        <v>108000</v>
      </c>
      <c r="AF482" s="23">
        <f t="shared" si="38"/>
        <v>108000</v>
      </c>
      <c r="AG482" s="24">
        <v>44621</v>
      </c>
      <c r="AH482" s="36">
        <v>44651</v>
      </c>
      <c r="AI482" s="25" t="str">
        <f t="shared" si="39"/>
        <v>～</v>
      </c>
      <c r="AJ482" s="37">
        <f t="shared" si="40"/>
        <v>46476</v>
      </c>
      <c r="AK482" s="20" t="s">
        <v>1104</v>
      </c>
      <c r="AL482" s="20" t="s">
        <v>3213</v>
      </c>
      <c r="AM482" s="27">
        <v>44651</v>
      </c>
      <c r="AN482" s="20"/>
      <c r="AO482" s="27">
        <v>44655</v>
      </c>
      <c r="AP482" s="22" t="s">
        <v>3186</v>
      </c>
      <c r="AQ482" s="39" t="str">
        <f t="shared" ref="AQ482:AQ486" si="43">IF(COUNTIF($AN482,"*消耗部品交換対象*"),IF(ISBLANK($AH482),"契約期間 未入力",EDATE($AH482,35)),"")</f>
        <v/>
      </c>
    </row>
    <row r="483" spans="1:44" ht="24.75" hidden="1" customHeight="1" x14ac:dyDescent="0.2">
      <c r="B483" s="20" t="s">
        <v>3177</v>
      </c>
      <c r="C483" s="21" t="s">
        <v>1149</v>
      </c>
      <c r="D483" s="20" t="s">
        <v>1216</v>
      </c>
      <c r="E483" s="20" t="s">
        <v>2426</v>
      </c>
      <c r="F483" s="21" t="s">
        <v>165</v>
      </c>
      <c r="G483" s="22" t="s">
        <v>3178</v>
      </c>
      <c r="H483" s="20" t="s">
        <v>3179</v>
      </c>
      <c r="I483" s="20" t="s">
        <v>168</v>
      </c>
      <c r="J483" s="22" t="s">
        <v>3180</v>
      </c>
      <c r="K483" s="28" t="s">
        <v>1413</v>
      </c>
      <c r="L483" s="28" t="s">
        <v>3181</v>
      </c>
      <c r="M483" s="20" t="s">
        <v>3182</v>
      </c>
      <c r="N483" s="20"/>
      <c r="O483" s="22" t="s">
        <v>2433</v>
      </c>
      <c r="P483" s="20" t="s">
        <v>440</v>
      </c>
      <c r="Q483" s="22" t="s">
        <v>986</v>
      </c>
      <c r="R483" s="28" t="s">
        <v>3119</v>
      </c>
      <c r="S483" s="20" t="s">
        <v>446</v>
      </c>
      <c r="T483" s="20"/>
      <c r="U483" s="22" t="s">
        <v>3178</v>
      </c>
      <c r="V483" s="20" t="s">
        <v>3179</v>
      </c>
      <c r="W483" s="22" t="s">
        <v>3183</v>
      </c>
      <c r="X483" s="28" t="s">
        <v>1413</v>
      </c>
      <c r="Y483" s="20" t="s">
        <v>3184</v>
      </c>
      <c r="Z483" s="20"/>
      <c r="AA483" s="26">
        <v>5</v>
      </c>
      <c r="AB483" s="42" t="str">
        <f t="shared" si="42"/>
        <v>年間</v>
      </c>
      <c r="AC483" s="40"/>
      <c r="AD483" s="20">
        <v>1</v>
      </c>
      <c r="AE483" s="23">
        <v>108000</v>
      </c>
      <c r="AF483" s="23">
        <f t="shared" si="38"/>
        <v>108000</v>
      </c>
      <c r="AG483" s="24">
        <v>44621</v>
      </c>
      <c r="AH483" s="36">
        <v>44651</v>
      </c>
      <c r="AI483" s="25" t="str">
        <f t="shared" si="39"/>
        <v>～</v>
      </c>
      <c r="AJ483" s="37">
        <f t="shared" si="40"/>
        <v>46476</v>
      </c>
      <c r="AK483" s="20" t="s">
        <v>1104</v>
      </c>
      <c r="AL483" s="20" t="s">
        <v>3214</v>
      </c>
      <c r="AM483" s="27">
        <v>44651</v>
      </c>
      <c r="AN483" s="20"/>
      <c r="AO483" s="27">
        <v>44655</v>
      </c>
      <c r="AP483" s="22" t="s">
        <v>3186</v>
      </c>
      <c r="AQ483" s="39" t="str">
        <f t="shared" si="43"/>
        <v/>
      </c>
    </row>
    <row r="484" spans="1:44" ht="24.75" hidden="1" customHeight="1" x14ac:dyDescent="0.2">
      <c r="B484" s="20" t="s">
        <v>3177</v>
      </c>
      <c r="C484" s="21" t="s">
        <v>1149</v>
      </c>
      <c r="D484" s="20" t="s">
        <v>1216</v>
      </c>
      <c r="E484" s="20" t="s">
        <v>2426</v>
      </c>
      <c r="F484" s="21" t="s">
        <v>165</v>
      </c>
      <c r="G484" s="22" t="s">
        <v>3178</v>
      </c>
      <c r="H484" s="20" t="s">
        <v>3179</v>
      </c>
      <c r="I484" s="20" t="s">
        <v>168</v>
      </c>
      <c r="J484" s="22" t="s">
        <v>3180</v>
      </c>
      <c r="K484" s="28" t="s">
        <v>1413</v>
      </c>
      <c r="L484" s="28" t="s">
        <v>3181</v>
      </c>
      <c r="M484" s="20" t="s">
        <v>3182</v>
      </c>
      <c r="N484" s="20"/>
      <c r="O484" s="22" t="s">
        <v>2433</v>
      </c>
      <c r="P484" s="20" t="s">
        <v>440</v>
      </c>
      <c r="Q484" s="22" t="s">
        <v>986</v>
      </c>
      <c r="R484" s="28" t="s">
        <v>3119</v>
      </c>
      <c r="S484" s="20" t="s">
        <v>446</v>
      </c>
      <c r="T484" s="20"/>
      <c r="U484" s="22" t="s">
        <v>3178</v>
      </c>
      <c r="V484" s="20" t="s">
        <v>3179</v>
      </c>
      <c r="W484" s="22" t="s">
        <v>3183</v>
      </c>
      <c r="X484" s="28" t="s">
        <v>1413</v>
      </c>
      <c r="Y484" s="20" t="s">
        <v>3184</v>
      </c>
      <c r="Z484" s="20"/>
      <c r="AA484" s="26">
        <v>5</v>
      </c>
      <c r="AB484" s="42" t="str">
        <f t="shared" si="42"/>
        <v>年間</v>
      </c>
      <c r="AC484" s="40"/>
      <c r="AD484" s="20">
        <v>1</v>
      </c>
      <c r="AE484" s="23">
        <v>108000</v>
      </c>
      <c r="AF484" s="23">
        <f t="shared" si="38"/>
        <v>108000</v>
      </c>
      <c r="AG484" s="24">
        <v>44621</v>
      </c>
      <c r="AH484" s="36">
        <v>44651</v>
      </c>
      <c r="AI484" s="25" t="str">
        <f t="shared" si="39"/>
        <v>～</v>
      </c>
      <c r="AJ484" s="37">
        <f t="shared" si="40"/>
        <v>46476</v>
      </c>
      <c r="AK484" s="20" t="s">
        <v>1104</v>
      </c>
      <c r="AL484" s="20" t="s">
        <v>3215</v>
      </c>
      <c r="AM484" s="27">
        <v>44651</v>
      </c>
      <c r="AN484" s="20"/>
      <c r="AO484" s="27">
        <v>44655</v>
      </c>
      <c r="AP484" s="22" t="s">
        <v>3186</v>
      </c>
      <c r="AQ484" s="39" t="str">
        <f t="shared" si="43"/>
        <v/>
      </c>
    </row>
    <row r="485" spans="1:44" ht="24.75" hidden="1" customHeight="1" x14ac:dyDescent="0.2">
      <c r="B485" s="20" t="s">
        <v>3216</v>
      </c>
      <c r="C485" s="21" t="s">
        <v>2807</v>
      </c>
      <c r="D485" s="20" t="s">
        <v>3217</v>
      </c>
      <c r="E485" s="20" t="s">
        <v>2426</v>
      </c>
      <c r="F485" s="21" t="s">
        <v>165</v>
      </c>
      <c r="G485" s="22" t="s">
        <v>3218</v>
      </c>
      <c r="H485" s="20" t="s">
        <v>3219</v>
      </c>
      <c r="I485" s="20" t="s">
        <v>168</v>
      </c>
      <c r="J485" s="22" t="s">
        <v>3220</v>
      </c>
      <c r="K485" s="28" t="s">
        <v>3221</v>
      </c>
      <c r="L485" s="28"/>
      <c r="M485" s="20"/>
      <c r="N485" s="20"/>
      <c r="O485" s="22" t="s">
        <v>2814</v>
      </c>
      <c r="P485" s="20" t="s">
        <v>2815</v>
      </c>
      <c r="Q485" s="22" t="s">
        <v>2816</v>
      </c>
      <c r="R485" s="28" t="s">
        <v>2817</v>
      </c>
      <c r="S485" s="20" t="s">
        <v>2818</v>
      </c>
      <c r="T485" s="20"/>
      <c r="U485" s="22" t="s">
        <v>3222</v>
      </c>
      <c r="V485" s="20" t="s">
        <v>3223</v>
      </c>
      <c r="W485" s="22" t="s">
        <v>3224</v>
      </c>
      <c r="X485" s="28" t="s">
        <v>3225</v>
      </c>
      <c r="Y485" s="20"/>
      <c r="Z485" s="20"/>
      <c r="AA485" s="26">
        <v>5</v>
      </c>
      <c r="AB485" s="42" t="str">
        <f t="shared" si="42"/>
        <v>年間</v>
      </c>
      <c r="AC485" s="40"/>
      <c r="AD485" s="20">
        <v>1</v>
      </c>
      <c r="AE485" s="23">
        <v>375000</v>
      </c>
      <c r="AF485" s="23">
        <f t="shared" si="38"/>
        <v>375000</v>
      </c>
      <c r="AG485" s="24">
        <v>44593</v>
      </c>
      <c r="AH485" s="36">
        <v>44593</v>
      </c>
      <c r="AI485" s="25" t="str">
        <f t="shared" si="39"/>
        <v>～</v>
      </c>
      <c r="AJ485" s="37">
        <f t="shared" si="40"/>
        <v>46418</v>
      </c>
      <c r="AK485" s="20" t="s">
        <v>2512</v>
      </c>
      <c r="AL485" s="20" t="s">
        <v>3226</v>
      </c>
      <c r="AM485" s="27">
        <v>44593</v>
      </c>
      <c r="AN485" s="20" t="s">
        <v>2673</v>
      </c>
      <c r="AO485" s="27">
        <v>44678</v>
      </c>
      <c r="AP485" s="22" t="s">
        <v>3227</v>
      </c>
      <c r="AQ485" s="39">
        <f t="shared" si="43"/>
        <v>45658</v>
      </c>
    </row>
    <row r="486" spans="1:44" ht="24.75" hidden="1" customHeight="1" x14ac:dyDescent="0.2">
      <c r="A486" s="43">
        <v>2021</v>
      </c>
      <c r="B486" s="20" t="s">
        <v>3216</v>
      </c>
      <c r="C486" s="21" t="s">
        <v>2807</v>
      </c>
      <c r="D486" s="20" t="s">
        <v>3217</v>
      </c>
      <c r="E486" s="20" t="s">
        <v>2426</v>
      </c>
      <c r="F486" s="21" t="s">
        <v>165</v>
      </c>
      <c r="G486" s="22" t="s">
        <v>3218</v>
      </c>
      <c r="H486" s="20" t="s">
        <v>3219</v>
      </c>
      <c r="I486" s="20" t="s">
        <v>168</v>
      </c>
      <c r="J486" s="22" t="s">
        <v>3220</v>
      </c>
      <c r="K486" s="28" t="s">
        <v>3221</v>
      </c>
      <c r="L486" s="28"/>
      <c r="M486" s="20"/>
      <c r="N486" s="20"/>
      <c r="O486" s="22" t="s">
        <v>2814</v>
      </c>
      <c r="P486" s="20" t="s">
        <v>2815</v>
      </c>
      <c r="Q486" s="22" t="s">
        <v>2816</v>
      </c>
      <c r="R486" s="28" t="s">
        <v>2817</v>
      </c>
      <c r="S486" s="20" t="s">
        <v>2818</v>
      </c>
      <c r="T486" s="20"/>
      <c r="U486" s="22" t="s">
        <v>3222</v>
      </c>
      <c r="V486" s="20" t="s">
        <v>3223</v>
      </c>
      <c r="W486" s="22" t="s">
        <v>3224</v>
      </c>
      <c r="X486" s="28" t="s">
        <v>3225</v>
      </c>
      <c r="Y486" s="20"/>
      <c r="Z486" s="20"/>
      <c r="AA486" s="26">
        <v>5</v>
      </c>
      <c r="AB486" s="42" t="str">
        <f t="shared" si="42"/>
        <v>年間</v>
      </c>
      <c r="AC486" s="40"/>
      <c r="AD486" s="20">
        <v>1</v>
      </c>
      <c r="AE486" s="23">
        <v>13200</v>
      </c>
      <c r="AF486" s="23">
        <f t="shared" si="38"/>
        <v>13200</v>
      </c>
      <c r="AG486" s="24">
        <v>44593</v>
      </c>
      <c r="AH486" s="36">
        <v>44593</v>
      </c>
      <c r="AI486" s="25" t="str">
        <f t="shared" si="39"/>
        <v>～</v>
      </c>
      <c r="AJ486" s="37">
        <f t="shared" si="40"/>
        <v>46418</v>
      </c>
      <c r="AK486" s="20" t="s">
        <v>1942</v>
      </c>
      <c r="AL486" s="20" t="s">
        <v>3228</v>
      </c>
      <c r="AM486" s="27">
        <v>44593</v>
      </c>
      <c r="AN486" s="20"/>
      <c r="AO486" s="27">
        <v>44678</v>
      </c>
      <c r="AP486" s="22" t="s">
        <v>3227</v>
      </c>
      <c r="AQ486" s="39" t="str">
        <f t="shared" si="43"/>
        <v/>
      </c>
    </row>
    <row r="487" spans="1:44" ht="24.75" hidden="1" customHeight="1" x14ac:dyDescent="0.2">
      <c r="B487" s="20" t="s">
        <v>975</v>
      </c>
      <c r="C487" s="21" t="s">
        <v>976</v>
      </c>
      <c r="D487" s="21" t="s">
        <v>977</v>
      </c>
      <c r="E487" s="20" t="s">
        <v>197</v>
      </c>
      <c r="F487" s="21" t="s">
        <v>978</v>
      </c>
      <c r="G487" s="22" t="s">
        <v>979</v>
      </c>
      <c r="H487" s="20" t="s">
        <v>980</v>
      </c>
      <c r="I487" s="20" t="s">
        <v>981</v>
      </c>
      <c r="J487" s="22" t="s">
        <v>982</v>
      </c>
      <c r="K487" s="28" t="s">
        <v>983</v>
      </c>
      <c r="L487" s="28" t="s">
        <v>984</v>
      </c>
      <c r="M487" s="20" t="s">
        <v>985</v>
      </c>
      <c r="N487" s="20"/>
      <c r="O487" s="22" t="s">
        <v>438</v>
      </c>
      <c r="P487" s="20" t="s">
        <v>440</v>
      </c>
      <c r="Q487" s="22" t="s">
        <v>986</v>
      </c>
      <c r="R487" s="28" t="s">
        <v>987</v>
      </c>
      <c r="S487" s="20" t="s">
        <v>446</v>
      </c>
      <c r="T487" s="20"/>
      <c r="U487" s="22" t="s">
        <v>979</v>
      </c>
      <c r="V487" s="20" t="s">
        <v>980</v>
      </c>
      <c r="W487" s="22" t="s">
        <v>988</v>
      </c>
      <c r="X487" s="28" t="s">
        <v>983</v>
      </c>
      <c r="Y487" s="20" t="s">
        <v>985</v>
      </c>
      <c r="Z487" s="20"/>
      <c r="AA487" s="26">
        <v>5</v>
      </c>
      <c r="AB487" s="42" t="s">
        <v>972</v>
      </c>
      <c r="AC487" s="40"/>
      <c r="AD487" s="20">
        <v>1</v>
      </c>
      <c r="AE487" s="23">
        <v>113400</v>
      </c>
      <c r="AF487" s="23">
        <f t="shared" ref="AF487:AF547" si="44">IF(ISBLANK($AE487),"",$AE487*$AD487)</f>
        <v>113400</v>
      </c>
      <c r="AG487" s="24">
        <v>44652</v>
      </c>
      <c r="AH487" s="36">
        <v>44652</v>
      </c>
      <c r="AI487" s="25" t="str">
        <f t="shared" ref="AI487:AI547" si="45">IF(ISBLANK($AH487),"","～")</f>
        <v>～</v>
      </c>
      <c r="AJ487" s="37">
        <f t="shared" ref="AJ487:AJ547" si="46">IF(ISBLANK($AH487),"",DATE(YEAR($AH487)+$AA487,MONTH($AH487),DAY($AH487)-1))</f>
        <v>46477</v>
      </c>
      <c r="AK487" s="20" t="s">
        <v>989</v>
      </c>
      <c r="AL487" s="20" t="s">
        <v>990</v>
      </c>
      <c r="AM487" s="27">
        <v>44652</v>
      </c>
      <c r="AN487" s="20" t="s">
        <v>57</v>
      </c>
      <c r="AO487" s="27">
        <v>44676</v>
      </c>
      <c r="AP487" s="22" t="s">
        <v>991</v>
      </c>
      <c r="AQ487" s="39">
        <f t="shared" ref="AQ487:AQ543" si="47">IF(COUNTIF($AN487,"*消耗部品交換対象*"),IF(ISBLANK($AH487),"契約期間 未入力",EDATE($AH487,30)),"")</f>
        <v>45566</v>
      </c>
      <c r="AR487" s="22"/>
    </row>
    <row r="488" spans="1:44" ht="24.75" hidden="1" customHeight="1" x14ac:dyDescent="0.2">
      <c r="B488" s="20" t="s">
        <v>975</v>
      </c>
      <c r="C488" s="21" t="s">
        <v>976</v>
      </c>
      <c r="D488" s="21" t="s">
        <v>977</v>
      </c>
      <c r="E488" s="20" t="s">
        <v>197</v>
      </c>
      <c r="F488" s="21" t="s">
        <v>978</v>
      </c>
      <c r="G488" s="22" t="s">
        <v>979</v>
      </c>
      <c r="H488" s="20" t="s">
        <v>980</v>
      </c>
      <c r="I488" s="20" t="s">
        <v>981</v>
      </c>
      <c r="J488" s="22" t="s">
        <v>982</v>
      </c>
      <c r="K488" s="28" t="s">
        <v>983</v>
      </c>
      <c r="L488" s="28" t="s">
        <v>984</v>
      </c>
      <c r="M488" s="20" t="s">
        <v>985</v>
      </c>
      <c r="N488" s="20"/>
      <c r="O488" s="22" t="s">
        <v>438</v>
      </c>
      <c r="P488" s="20" t="s">
        <v>440</v>
      </c>
      <c r="Q488" s="22" t="s">
        <v>986</v>
      </c>
      <c r="R488" s="28" t="s">
        <v>987</v>
      </c>
      <c r="S488" s="20" t="s">
        <v>446</v>
      </c>
      <c r="T488" s="20"/>
      <c r="U488" s="22" t="s">
        <v>979</v>
      </c>
      <c r="V488" s="20" t="s">
        <v>980</v>
      </c>
      <c r="W488" s="22" t="s">
        <v>988</v>
      </c>
      <c r="X488" s="28" t="s">
        <v>983</v>
      </c>
      <c r="Y488" s="20" t="s">
        <v>985</v>
      </c>
      <c r="Z488" s="20"/>
      <c r="AA488" s="26">
        <v>5</v>
      </c>
      <c r="AB488" s="42" t="s">
        <v>972</v>
      </c>
      <c r="AC488" s="40"/>
      <c r="AD488" s="20">
        <v>1</v>
      </c>
      <c r="AE488" s="23">
        <v>20220</v>
      </c>
      <c r="AF488" s="23">
        <f t="shared" si="44"/>
        <v>20220</v>
      </c>
      <c r="AG488" s="24">
        <v>44652</v>
      </c>
      <c r="AH488" s="36">
        <v>44652</v>
      </c>
      <c r="AI488" s="25" t="str">
        <f t="shared" si="45"/>
        <v>～</v>
      </c>
      <c r="AJ488" s="37">
        <f t="shared" si="46"/>
        <v>46477</v>
      </c>
      <c r="AK488" s="20" t="s">
        <v>992</v>
      </c>
      <c r="AL488" s="20" t="s">
        <v>993</v>
      </c>
      <c r="AM488" s="27">
        <v>44652</v>
      </c>
      <c r="AN488" s="20"/>
      <c r="AO488" s="27">
        <v>44676</v>
      </c>
      <c r="AP488" s="22" t="s">
        <v>991</v>
      </c>
      <c r="AQ488" s="39" t="str">
        <f t="shared" si="47"/>
        <v/>
      </c>
      <c r="AR488" s="22" t="s">
        <v>994</v>
      </c>
    </row>
    <row r="489" spans="1:44" ht="24.75" hidden="1" customHeight="1" x14ac:dyDescent="0.2">
      <c r="B489" s="20" t="s">
        <v>995</v>
      </c>
      <c r="C489" s="21" t="s">
        <v>996</v>
      </c>
      <c r="D489" s="20" t="s">
        <v>997</v>
      </c>
      <c r="E489" s="20" t="s">
        <v>197</v>
      </c>
      <c r="F489" s="21" t="s">
        <v>165</v>
      </c>
      <c r="G489" s="22" t="s">
        <v>504</v>
      </c>
      <c r="H489" s="20" t="s">
        <v>998</v>
      </c>
      <c r="I489" s="20" t="s">
        <v>168</v>
      </c>
      <c r="J489" s="22" t="s">
        <v>999</v>
      </c>
      <c r="K489" s="28" t="s">
        <v>1000</v>
      </c>
      <c r="L489" s="28" t="s">
        <v>1001</v>
      </c>
      <c r="M489" s="20" t="s">
        <v>1002</v>
      </c>
      <c r="N489" s="20"/>
      <c r="O489" s="22" t="s">
        <v>510</v>
      </c>
      <c r="P489" s="20" t="s">
        <v>511</v>
      </c>
      <c r="Q489" s="22" t="s">
        <v>1003</v>
      </c>
      <c r="R489" s="28" t="s">
        <v>513</v>
      </c>
      <c r="S489" s="20" t="s">
        <v>1004</v>
      </c>
      <c r="T489" s="20"/>
      <c r="U489" s="22" t="s">
        <v>504</v>
      </c>
      <c r="V489" s="20" t="s">
        <v>998</v>
      </c>
      <c r="W489" s="22" t="s">
        <v>1005</v>
      </c>
      <c r="X489" s="28" t="s">
        <v>1000</v>
      </c>
      <c r="Y489" s="20" t="s">
        <v>1002</v>
      </c>
      <c r="Z489" s="20"/>
      <c r="AA489" s="26">
        <v>5</v>
      </c>
      <c r="AB489" s="42" t="s">
        <v>972</v>
      </c>
      <c r="AC489" s="40"/>
      <c r="AD489" s="20">
        <v>1</v>
      </c>
      <c r="AE489" s="23">
        <v>30000</v>
      </c>
      <c r="AF489" s="23">
        <f t="shared" si="44"/>
        <v>30000</v>
      </c>
      <c r="AG489" s="24">
        <v>44682</v>
      </c>
      <c r="AH489" s="36">
        <v>44698</v>
      </c>
      <c r="AI489" s="25" t="str">
        <f t="shared" si="45"/>
        <v>～</v>
      </c>
      <c r="AJ489" s="37">
        <f t="shared" si="46"/>
        <v>46523</v>
      </c>
      <c r="AK489" s="20" t="s">
        <v>1006</v>
      </c>
      <c r="AL489" s="20" t="s">
        <v>1007</v>
      </c>
      <c r="AM489" s="27">
        <v>44698</v>
      </c>
      <c r="AN489" s="20"/>
      <c r="AO489" s="27">
        <v>44701</v>
      </c>
      <c r="AP489" s="22" t="s">
        <v>1008</v>
      </c>
      <c r="AQ489" s="39" t="str">
        <f t="shared" si="47"/>
        <v/>
      </c>
      <c r="AR489" s="22"/>
    </row>
    <row r="490" spans="1:44" ht="24.75" hidden="1" customHeight="1" x14ac:dyDescent="0.2">
      <c r="B490" s="20" t="s">
        <v>995</v>
      </c>
      <c r="C490" s="21" t="s">
        <v>996</v>
      </c>
      <c r="D490" s="20" t="s">
        <v>997</v>
      </c>
      <c r="E490" s="20" t="s">
        <v>197</v>
      </c>
      <c r="F490" s="21" t="s">
        <v>165</v>
      </c>
      <c r="G490" s="22" t="s">
        <v>504</v>
      </c>
      <c r="H490" s="20" t="s">
        <v>998</v>
      </c>
      <c r="I490" s="20" t="s">
        <v>168</v>
      </c>
      <c r="J490" s="22" t="s">
        <v>999</v>
      </c>
      <c r="K490" s="28" t="s">
        <v>1000</v>
      </c>
      <c r="L490" s="28" t="s">
        <v>1001</v>
      </c>
      <c r="M490" s="20" t="s">
        <v>1002</v>
      </c>
      <c r="N490" s="20"/>
      <c r="O490" s="22" t="s">
        <v>510</v>
      </c>
      <c r="P490" s="20" t="s">
        <v>511</v>
      </c>
      <c r="Q490" s="22" t="s">
        <v>1003</v>
      </c>
      <c r="R490" s="28" t="s">
        <v>513</v>
      </c>
      <c r="S490" s="20" t="s">
        <v>1004</v>
      </c>
      <c r="T490" s="20"/>
      <c r="U490" s="22" t="s">
        <v>504</v>
      </c>
      <c r="V490" s="20" t="s">
        <v>998</v>
      </c>
      <c r="W490" s="22" t="s">
        <v>1005</v>
      </c>
      <c r="X490" s="28" t="s">
        <v>1000</v>
      </c>
      <c r="Y490" s="20" t="s">
        <v>1002</v>
      </c>
      <c r="Z490" s="20"/>
      <c r="AA490" s="26">
        <v>5</v>
      </c>
      <c r="AB490" s="42" t="s">
        <v>972</v>
      </c>
      <c r="AC490" s="40"/>
      <c r="AD490" s="20">
        <v>1</v>
      </c>
      <c r="AE490" s="23">
        <v>172200</v>
      </c>
      <c r="AF490" s="23">
        <f t="shared" si="44"/>
        <v>172200</v>
      </c>
      <c r="AG490" s="24">
        <v>44682</v>
      </c>
      <c r="AH490" s="36">
        <v>44698</v>
      </c>
      <c r="AI490" s="25" t="str">
        <f t="shared" si="45"/>
        <v>～</v>
      </c>
      <c r="AJ490" s="37">
        <f t="shared" si="46"/>
        <v>46523</v>
      </c>
      <c r="AK490" s="20" t="s">
        <v>1009</v>
      </c>
      <c r="AL490" s="20" t="s">
        <v>1010</v>
      </c>
      <c r="AM490" s="27">
        <v>44698</v>
      </c>
      <c r="AN490" s="20" t="s">
        <v>57</v>
      </c>
      <c r="AO490" s="27">
        <v>44701</v>
      </c>
      <c r="AP490" s="22" t="s">
        <v>1008</v>
      </c>
      <c r="AQ490" s="39">
        <f t="shared" si="47"/>
        <v>45613</v>
      </c>
      <c r="AR490" s="22" t="s">
        <v>1011</v>
      </c>
    </row>
    <row r="491" spans="1:44" ht="24.75" hidden="1" customHeight="1" x14ac:dyDescent="0.2">
      <c r="B491" s="20" t="s">
        <v>1012</v>
      </c>
      <c r="C491" s="21" t="s">
        <v>1013</v>
      </c>
      <c r="D491" s="20" t="s">
        <v>1014</v>
      </c>
      <c r="E491" s="20" t="s">
        <v>197</v>
      </c>
      <c r="F491" s="21" t="s">
        <v>1015</v>
      </c>
      <c r="G491" s="22" t="s">
        <v>1016</v>
      </c>
      <c r="H491" s="20" t="s">
        <v>1017</v>
      </c>
      <c r="I491" s="20" t="s">
        <v>1018</v>
      </c>
      <c r="J491" s="22" t="s">
        <v>1019</v>
      </c>
      <c r="K491" s="28" t="s">
        <v>1020</v>
      </c>
      <c r="L491" s="28" t="s">
        <v>1021</v>
      </c>
      <c r="M491" s="20" t="s">
        <v>1022</v>
      </c>
      <c r="N491" s="20"/>
      <c r="O491" s="22" t="s">
        <v>1023</v>
      </c>
      <c r="P491" s="20" t="s">
        <v>1024</v>
      </c>
      <c r="Q491" s="22" t="s">
        <v>1025</v>
      </c>
      <c r="R491" s="28" t="s">
        <v>1026</v>
      </c>
      <c r="S491" s="20" t="s">
        <v>1027</v>
      </c>
      <c r="T491" s="20"/>
      <c r="U491" s="22" t="s">
        <v>1016</v>
      </c>
      <c r="V491" s="20" t="s">
        <v>1017</v>
      </c>
      <c r="W491" s="22" t="s">
        <v>1019</v>
      </c>
      <c r="X491" s="28" t="s">
        <v>1028</v>
      </c>
      <c r="Y491" s="20" t="s">
        <v>1029</v>
      </c>
      <c r="Z491" s="20"/>
      <c r="AA491" s="26">
        <v>5</v>
      </c>
      <c r="AB491" s="42" t="s">
        <v>972</v>
      </c>
      <c r="AC491" s="40"/>
      <c r="AD491" s="20">
        <v>1</v>
      </c>
      <c r="AE491" s="23">
        <v>108000</v>
      </c>
      <c r="AF491" s="23">
        <f t="shared" si="44"/>
        <v>108000</v>
      </c>
      <c r="AG491" s="24">
        <v>44713</v>
      </c>
      <c r="AH491" s="36">
        <v>44713</v>
      </c>
      <c r="AI491" s="25" t="str">
        <f t="shared" si="45"/>
        <v>～</v>
      </c>
      <c r="AJ491" s="37">
        <f t="shared" si="46"/>
        <v>46538</v>
      </c>
      <c r="AK491" s="20" t="s">
        <v>1030</v>
      </c>
      <c r="AL491" s="20" t="s">
        <v>1031</v>
      </c>
      <c r="AM491" s="27">
        <v>44713</v>
      </c>
      <c r="AN491" s="20"/>
      <c r="AO491" s="27">
        <v>44705</v>
      </c>
      <c r="AP491" s="22" t="s">
        <v>1032</v>
      </c>
      <c r="AQ491" s="39" t="str">
        <f t="shared" si="47"/>
        <v/>
      </c>
      <c r="AR491" s="22"/>
    </row>
    <row r="492" spans="1:44" ht="24.75" hidden="1" customHeight="1" x14ac:dyDescent="0.2">
      <c r="B492" s="20" t="s">
        <v>1012</v>
      </c>
      <c r="C492" s="21" t="s">
        <v>1013</v>
      </c>
      <c r="D492" s="20" t="s">
        <v>1014</v>
      </c>
      <c r="E492" s="20" t="s">
        <v>197</v>
      </c>
      <c r="F492" s="21" t="s">
        <v>1015</v>
      </c>
      <c r="G492" s="22" t="s">
        <v>1016</v>
      </c>
      <c r="H492" s="20" t="s">
        <v>1017</v>
      </c>
      <c r="I492" s="20" t="s">
        <v>1018</v>
      </c>
      <c r="J492" s="22" t="s">
        <v>1019</v>
      </c>
      <c r="K492" s="28" t="s">
        <v>1020</v>
      </c>
      <c r="L492" s="28" t="s">
        <v>1021</v>
      </c>
      <c r="M492" s="20" t="s">
        <v>1022</v>
      </c>
      <c r="N492" s="20"/>
      <c r="O492" s="22" t="s">
        <v>1023</v>
      </c>
      <c r="P492" s="20" t="s">
        <v>1024</v>
      </c>
      <c r="Q492" s="22" t="s">
        <v>1025</v>
      </c>
      <c r="R492" s="28" t="s">
        <v>1026</v>
      </c>
      <c r="S492" s="20" t="s">
        <v>1027</v>
      </c>
      <c r="T492" s="20"/>
      <c r="U492" s="22" t="s">
        <v>1016</v>
      </c>
      <c r="V492" s="20" t="s">
        <v>1017</v>
      </c>
      <c r="W492" s="22" t="s">
        <v>1019</v>
      </c>
      <c r="X492" s="28" t="s">
        <v>1028</v>
      </c>
      <c r="Y492" s="20" t="s">
        <v>1029</v>
      </c>
      <c r="Z492" s="20"/>
      <c r="AA492" s="26">
        <v>5</v>
      </c>
      <c r="AB492" s="42" t="s">
        <v>972</v>
      </c>
      <c r="AC492" s="40"/>
      <c r="AD492" s="20">
        <v>1</v>
      </c>
      <c r="AE492" s="23">
        <v>108000</v>
      </c>
      <c r="AF492" s="23">
        <f t="shared" si="44"/>
        <v>108000</v>
      </c>
      <c r="AG492" s="24">
        <v>44713</v>
      </c>
      <c r="AH492" s="36">
        <v>44713</v>
      </c>
      <c r="AI492" s="25" t="str">
        <f t="shared" si="45"/>
        <v>～</v>
      </c>
      <c r="AJ492" s="37">
        <f t="shared" si="46"/>
        <v>46538</v>
      </c>
      <c r="AK492" s="20" t="s">
        <v>1033</v>
      </c>
      <c r="AL492" s="20" t="s">
        <v>1034</v>
      </c>
      <c r="AM492" s="27">
        <v>44713</v>
      </c>
      <c r="AN492" s="20"/>
      <c r="AO492" s="27">
        <v>44705</v>
      </c>
      <c r="AP492" s="22" t="s">
        <v>1032</v>
      </c>
      <c r="AQ492" s="39" t="str">
        <f t="shared" si="47"/>
        <v/>
      </c>
      <c r="AR492" s="22"/>
    </row>
    <row r="493" spans="1:44" ht="24.75" hidden="1" customHeight="1" x14ac:dyDescent="0.2">
      <c r="B493" s="20" t="s">
        <v>1012</v>
      </c>
      <c r="C493" s="21" t="s">
        <v>1013</v>
      </c>
      <c r="D493" s="20" t="s">
        <v>1014</v>
      </c>
      <c r="E493" s="20" t="s">
        <v>197</v>
      </c>
      <c r="F493" s="21" t="s">
        <v>1015</v>
      </c>
      <c r="G493" s="22" t="s">
        <v>1016</v>
      </c>
      <c r="H493" s="20" t="s">
        <v>1017</v>
      </c>
      <c r="I493" s="20" t="s">
        <v>1018</v>
      </c>
      <c r="J493" s="22" t="s">
        <v>1019</v>
      </c>
      <c r="K493" s="28" t="s">
        <v>1020</v>
      </c>
      <c r="L493" s="28" t="s">
        <v>1021</v>
      </c>
      <c r="M493" s="20" t="s">
        <v>1022</v>
      </c>
      <c r="N493" s="20"/>
      <c r="O493" s="22" t="s">
        <v>1023</v>
      </c>
      <c r="P493" s="20" t="s">
        <v>1024</v>
      </c>
      <c r="Q493" s="22" t="s">
        <v>1025</v>
      </c>
      <c r="R493" s="28" t="s">
        <v>1026</v>
      </c>
      <c r="S493" s="20" t="s">
        <v>1027</v>
      </c>
      <c r="T493" s="20"/>
      <c r="U493" s="22" t="s">
        <v>1016</v>
      </c>
      <c r="V493" s="20" t="s">
        <v>1017</v>
      </c>
      <c r="W493" s="22" t="s">
        <v>1019</v>
      </c>
      <c r="X493" s="28" t="s">
        <v>1028</v>
      </c>
      <c r="Y493" s="20" t="s">
        <v>1029</v>
      </c>
      <c r="Z493" s="20"/>
      <c r="AA493" s="26">
        <v>5</v>
      </c>
      <c r="AB493" s="42" t="s">
        <v>972</v>
      </c>
      <c r="AC493" s="40"/>
      <c r="AD493" s="20">
        <v>1</v>
      </c>
      <c r="AE493" s="23">
        <v>108000</v>
      </c>
      <c r="AF493" s="23">
        <f t="shared" si="44"/>
        <v>108000</v>
      </c>
      <c r="AG493" s="24">
        <v>44713</v>
      </c>
      <c r="AH493" s="36">
        <v>44713</v>
      </c>
      <c r="AI493" s="25" t="str">
        <f t="shared" si="45"/>
        <v>～</v>
      </c>
      <c r="AJ493" s="37">
        <f t="shared" si="46"/>
        <v>46538</v>
      </c>
      <c r="AK493" s="20" t="s">
        <v>1033</v>
      </c>
      <c r="AL493" s="20" t="s">
        <v>1035</v>
      </c>
      <c r="AM493" s="27">
        <v>44713</v>
      </c>
      <c r="AN493" s="20"/>
      <c r="AO493" s="27">
        <v>44705</v>
      </c>
      <c r="AP493" s="22" t="s">
        <v>1032</v>
      </c>
      <c r="AQ493" s="39" t="str">
        <f t="shared" si="47"/>
        <v/>
      </c>
      <c r="AR493" s="22"/>
    </row>
    <row r="494" spans="1:44" ht="24.75" hidden="1" customHeight="1" x14ac:dyDescent="0.2">
      <c r="B494" s="20" t="s">
        <v>1012</v>
      </c>
      <c r="C494" s="21" t="s">
        <v>1013</v>
      </c>
      <c r="D494" s="20" t="s">
        <v>1014</v>
      </c>
      <c r="E494" s="20" t="s">
        <v>197</v>
      </c>
      <c r="F494" s="21" t="s">
        <v>1015</v>
      </c>
      <c r="G494" s="22" t="s">
        <v>1016</v>
      </c>
      <c r="H494" s="20" t="s">
        <v>1017</v>
      </c>
      <c r="I494" s="20" t="s">
        <v>1018</v>
      </c>
      <c r="J494" s="22" t="s">
        <v>1019</v>
      </c>
      <c r="K494" s="28" t="s">
        <v>1020</v>
      </c>
      <c r="L494" s="28" t="s">
        <v>1021</v>
      </c>
      <c r="M494" s="20" t="s">
        <v>1022</v>
      </c>
      <c r="N494" s="20"/>
      <c r="O494" s="22" t="s">
        <v>1023</v>
      </c>
      <c r="P494" s="20" t="s">
        <v>1024</v>
      </c>
      <c r="Q494" s="22" t="s">
        <v>1025</v>
      </c>
      <c r="R494" s="28" t="s">
        <v>1026</v>
      </c>
      <c r="S494" s="20" t="s">
        <v>1027</v>
      </c>
      <c r="T494" s="20"/>
      <c r="U494" s="22" t="s">
        <v>1016</v>
      </c>
      <c r="V494" s="20" t="s">
        <v>1017</v>
      </c>
      <c r="W494" s="22" t="s">
        <v>1019</v>
      </c>
      <c r="X494" s="28" t="s">
        <v>1028</v>
      </c>
      <c r="Y494" s="20" t="s">
        <v>1029</v>
      </c>
      <c r="Z494" s="20"/>
      <c r="AA494" s="26">
        <v>5</v>
      </c>
      <c r="AB494" s="42" t="s">
        <v>972</v>
      </c>
      <c r="AC494" s="40"/>
      <c r="AD494" s="20">
        <v>1</v>
      </c>
      <c r="AE494" s="23">
        <v>108000</v>
      </c>
      <c r="AF494" s="23">
        <f t="shared" si="44"/>
        <v>108000</v>
      </c>
      <c r="AG494" s="24">
        <v>44713</v>
      </c>
      <c r="AH494" s="36">
        <v>44713</v>
      </c>
      <c r="AI494" s="25" t="str">
        <f t="shared" si="45"/>
        <v>～</v>
      </c>
      <c r="AJ494" s="37">
        <f t="shared" si="46"/>
        <v>46538</v>
      </c>
      <c r="AK494" s="20" t="s">
        <v>1033</v>
      </c>
      <c r="AL494" s="20" t="s">
        <v>1036</v>
      </c>
      <c r="AM494" s="27">
        <v>44713</v>
      </c>
      <c r="AN494" s="20"/>
      <c r="AO494" s="27">
        <v>44705</v>
      </c>
      <c r="AP494" s="22" t="s">
        <v>1032</v>
      </c>
      <c r="AQ494" s="39" t="str">
        <f t="shared" si="47"/>
        <v/>
      </c>
      <c r="AR494" s="22"/>
    </row>
    <row r="495" spans="1:44" ht="24.75" hidden="1" customHeight="1" x14ac:dyDescent="0.2">
      <c r="B495" s="20" t="s">
        <v>1012</v>
      </c>
      <c r="C495" s="21" t="s">
        <v>1013</v>
      </c>
      <c r="D495" s="20" t="s">
        <v>1014</v>
      </c>
      <c r="E495" s="20" t="s">
        <v>197</v>
      </c>
      <c r="F495" s="21" t="s">
        <v>1015</v>
      </c>
      <c r="G495" s="22" t="s">
        <v>1016</v>
      </c>
      <c r="H495" s="20" t="s">
        <v>1017</v>
      </c>
      <c r="I495" s="20" t="s">
        <v>1018</v>
      </c>
      <c r="J495" s="22" t="s">
        <v>1019</v>
      </c>
      <c r="K495" s="28" t="s">
        <v>1020</v>
      </c>
      <c r="L495" s="28" t="s">
        <v>1021</v>
      </c>
      <c r="M495" s="20" t="s">
        <v>1022</v>
      </c>
      <c r="N495" s="20"/>
      <c r="O495" s="22" t="s">
        <v>1023</v>
      </c>
      <c r="P495" s="20" t="s">
        <v>1024</v>
      </c>
      <c r="Q495" s="22" t="s">
        <v>1025</v>
      </c>
      <c r="R495" s="28" t="s">
        <v>1026</v>
      </c>
      <c r="S495" s="20" t="s">
        <v>1027</v>
      </c>
      <c r="T495" s="20"/>
      <c r="U495" s="22" t="s">
        <v>1016</v>
      </c>
      <c r="V495" s="20" t="s">
        <v>1017</v>
      </c>
      <c r="W495" s="22" t="s">
        <v>1019</v>
      </c>
      <c r="X495" s="28" t="s">
        <v>1028</v>
      </c>
      <c r="Y495" s="20" t="s">
        <v>1029</v>
      </c>
      <c r="Z495" s="20"/>
      <c r="AA495" s="26">
        <v>5</v>
      </c>
      <c r="AB495" s="42" t="s">
        <v>972</v>
      </c>
      <c r="AC495" s="40"/>
      <c r="AD495" s="20">
        <v>1</v>
      </c>
      <c r="AE495" s="23">
        <v>108000</v>
      </c>
      <c r="AF495" s="23">
        <f t="shared" si="44"/>
        <v>108000</v>
      </c>
      <c r="AG495" s="24">
        <v>44713</v>
      </c>
      <c r="AH495" s="36">
        <v>44713</v>
      </c>
      <c r="AI495" s="25" t="str">
        <f t="shared" si="45"/>
        <v>～</v>
      </c>
      <c r="AJ495" s="37">
        <f t="shared" si="46"/>
        <v>46538</v>
      </c>
      <c r="AK495" s="20" t="s">
        <v>1033</v>
      </c>
      <c r="AL495" s="20" t="s">
        <v>1037</v>
      </c>
      <c r="AM495" s="27">
        <v>44713</v>
      </c>
      <c r="AN495" s="20"/>
      <c r="AO495" s="27">
        <v>44705</v>
      </c>
      <c r="AP495" s="22" t="s">
        <v>1032</v>
      </c>
      <c r="AQ495" s="39" t="str">
        <f t="shared" si="47"/>
        <v/>
      </c>
      <c r="AR495" s="22"/>
    </row>
    <row r="496" spans="1:44" ht="24.75" hidden="1" customHeight="1" x14ac:dyDescent="0.2">
      <c r="B496" s="20" t="s">
        <v>1012</v>
      </c>
      <c r="C496" s="21" t="s">
        <v>1013</v>
      </c>
      <c r="D496" s="20" t="s">
        <v>1014</v>
      </c>
      <c r="E496" s="20" t="s">
        <v>197</v>
      </c>
      <c r="F496" s="21" t="s">
        <v>1015</v>
      </c>
      <c r="G496" s="22" t="s">
        <v>1016</v>
      </c>
      <c r="H496" s="20" t="s">
        <v>1017</v>
      </c>
      <c r="I496" s="20" t="s">
        <v>1018</v>
      </c>
      <c r="J496" s="22" t="s">
        <v>1019</v>
      </c>
      <c r="K496" s="28" t="s">
        <v>1020</v>
      </c>
      <c r="L496" s="28" t="s">
        <v>1021</v>
      </c>
      <c r="M496" s="20" t="s">
        <v>1022</v>
      </c>
      <c r="N496" s="20"/>
      <c r="O496" s="22" t="s">
        <v>1023</v>
      </c>
      <c r="P496" s="20" t="s">
        <v>1024</v>
      </c>
      <c r="Q496" s="22" t="s">
        <v>1025</v>
      </c>
      <c r="R496" s="28" t="s">
        <v>1026</v>
      </c>
      <c r="S496" s="20" t="s">
        <v>1027</v>
      </c>
      <c r="T496" s="20"/>
      <c r="U496" s="22" t="s">
        <v>1016</v>
      </c>
      <c r="V496" s="20" t="s">
        <v>1017</v>
      </c>
      <c r="W496" s="22" t="s">
        <v>1019</v>
      </c>
      <c r="X496" s="28" t="s">
        <v>1028</v>
      </c>
      <c r="Y496" s="20" t="s">
        <v>1029</v>
      </c>
      <c r="Z496" s="20"/>
      <c r="AA496" s="26">
        <v>5</v>
      </c>
      <c r="AB496" s="42" t="s">
        <v>972</v>
      </c>
      <c r="AC496" s="40"/>
      <c r="AD496" s="20">
        <v>1</v>
      </c>
      <c r="AE496" s="23">
        <v>108000</v>
      </c>
      <c r="AF496" s="23">
        <f t="shared" si="44"/>
        <v>108000</v>
      </c>
      <c r="AG496" s="24">
        <v>44713</v>
      </c>
      <c r="AH496" s="36">
        <v>44713</v>
      </c>
      <c r="AI496" s="25" t="str">
        <f t="shared" si="45"/>
        <v>～</v>
      </c>
      <c r="AJ496" s="37">
        <f t="shared" si="46"/>
        <v>46538</v>
      </c>
      <c r="AK496" s="20" t="s">
        <v>1033</v>
      </c>
      <c r="AL496" s="20" t="s">
        <v>1038</v>
      </c>
      <c r="AM496" s="27">
        <v>44713</v>
      </c>
      <c r="AN496" s="20"/>
      <c r="AO496" s="27">
        <v>44705</v>
      </c>
      <c r="AP496" s="22" t="s">
        <v>1032</v>
      </c>
      <c r="AQ496" s="39" t="str">
        <f t="shared" si="47"/>
        <v/>
      </c>
      <c r="AR496" s="22"/>
    </row>
    <row r="497" spans="2:115" ht="24.75" hidden="1" customHeight="1" x14ac:dyDescent="0.2">
      <c r="B497" s="20" t="s">
        <v>1012</v>
      </c>
      <c r="C497" s="21" t="s">
        <v>1013</v>
      </c>
      <c r="D497" s="20" t="s">
        <v>1014</v>
      </c>
      <c r="E497" s="20" t="s">
        <v>197</v>
      </c>
      <c r="F497" s="21" t="s">
        <v>1015</v>
      </c>
      <c r="G497" s="22" t="s">
        <v>1016</v>
      </c>
      <c r="H497" s="20" t="s">
        <v>1017</v>
      </c>
      <c r="I497" s="20" t="s">
        <v>1018</v>
      </c>
      <c r="J497" s="22" t="s">
        <v>1019</v>
      </c>
      <c r="K497" s="28" t="s">
        <v>1020</v>
      </c>
      <c r="L497" s="28" t="s">
        <v>1021</v>
      </c>
      <c r="M497" s="20" t="s">
        <v>1022</v>
      </c>
      <c r="N497" s="20"/>
      <c r="O497" s="22" t="s">
        <v>1023</v>
      </c>
      <c r="P497" s="20" t="s">
        <v>1024</v>
      </c>
      <c r="Q497" s="22" t="s">
        <v>1025</v>
      </c>
      <c r="R497" s="28" t="s">
        <v>1026</v>
      </c>
      <c r="S497" s="20" t="s">
        <v>1027</v>
      </c>
      <c r="T497" s="20"/>
      <c r="U497" s="22" t="s">
        <v>1016</v>
      </c>
      <c r="V497" s="20" t="s">
        <v>1017</v>
      </c>
      <c r="W497" s="22" t="s">
        <v>1019</v>
      </c>
      <c r="X497" s="28" t="s">
        <v>1028</v>
      </c>
      <c r="Y497" s="20" t="s">
        <v>1029</v>
      </c>
      <c r="Z497" s="20"/>
      <c r="AA497" s="26">
        <v>5</v>
      </c>
      <c r="AB497" s="42" t="s">
        <v>972</v>
      </c>
      <c r="AC497" s="40"/>
      <c r="AD497" s="20">
        <v>1</v>
      </c>
      <c r="AE497" s="23">
        <v>108000</v>
      </c>
      <c r="AF497" s="23">
        <f t="shared" si="44"/>
        <v>108000</v>
      </c>
      <c r="AG497" s="24">
        <v>44713</v>
      </c>
      <c r="AH497" s="36">
        <v>44713</v>
      </c>
      <c r="AI497" s="25" t="str">
        <f t="shared" si="45"/>
        <v>～</v>
      </c>
      <c r="AJ497" s="37">
        <f t="shared" si="46"/>
        <v>46538</v>
      </c>
      <c r="AK497" s="20" t="s">
        <v>1033</v>
      </c>
      <c r="AL497" s="20" t="s">
        <v>1039</v>
      </c>
      <c r="AM497" s="27">
        <v>44713</v>
      </c>
      <c r="AN497" s="20"/>
      <c r="AO497" s="27">
        <v>44705</v>
      </c>
      <c r="AP497" s="22" t="s">
        <v>1032</v>
      </c>
      <c r="AQ497" s="39" t="str">
        <f t="shared" si="47"/>
        <v/>
      </c>
      <c r="AR497" s="22"/>
    </row>
    <row r="498" spans="2:115" ht="24.75" hidden="1" customHeight="1" x14ac:dyDescent="0.2">
      <c r="B498" s="20" t="s">
        <v>1012</v>
      </c>
      <c r="C498" s="21" t="s">
        <v>1013</v>
      </c>
      <c r="D498" s="20" t="s">
        <v>1014</v>
      </c>
      <c r="E498" s="20" t="s">
        <v>197</v>
      </c>
      <c r="F498" s="21" t="s">
        <v>1015</v>
      </c>
      <c r="G498" s="22" t="s">
        <v>1016</v>
      </c>
      <c r="H498" s="20" t="s">
        <v>1017</v>
      </c>
      <c r="I498" s="20" t="s">
        <v>1018</v>
      </c>
      <c r="J498" s="22" t="s">
        <v>1019</v>
      </c>
      <c r="K498" s="28" t="s">
        <v>1020</v>
      </c>
      <c r="L498" s="28" t="s">
        <v>1021</v>
      </c>
      <c r="M498" s="20" t="s">
        <v>1022</v>
      </c>
      <c r="N498" s="20"/>
      <c r="O498" s="22" t="s">
        <v>1023</v>
      </c>
      <c r="P498" s="20" t="s">
        <v>1024</v>
      </c>
      <c r="Q498" s="22" t="s">
        <v>1025</v>
      </c>
      <c r="R498" s="28" t="s">
        <v>1026</v>
      </c>
      <c r="S498" s="20" t="s">
        <v>1027</v>
      </c>
      <c r="T498" s="20"/>
      <c r="U498" s="22" t="s">
        <v>1016</v>
      </c>
      <c r="V498" s="20" t="s">
        <v>1017</v>
      </c>
      <c r="W498" s="22" t="s">
        <v>1019</v>
      </c>
      <c r="X498" s="28" t="s">
        <v>1028</v>
      </c>
      <c r="Y498" s="20" t="s">
        <v>1029</v>
      </c>
      <c r="Z498" s="20"/>
      <c r="AA498" s="26">
        <v>5</v>
      </c>
      <c r="AB498" s="42" t="s">
        <v>972</v>
      </c>
      <c r="AC498" s="40"/>
      <c r="AD498" s="20">
        <v>1</v>
      </c>
      <c r="AE498" s="23">
        <v>108000</v>
      </c>
      <c r="AF498" s="23">
        <f t="shared" si="44"/>
        <v>108000</v>
      </c>
      <c r="AG498" s="24">
        <v>44713</v>
      </c>
      <c r="AH498" s="36">
        <v>44713</v>
      </c>
      <c r="AI498" s="25" t="str">
        <f t="shared" si="45"/>
        <v>～</v>
      </c>
      <c r="AJ498" s="37">
        <f t="shared" si="46"/>
        <v>46538</v>
      </c>
      <c r="AK498" s="20" t="s">
        <v>1033</v>
      </c>
      <c r="AL498" s="20" t="s">
        <v>1040</v>
      </c>
      <c r="AM498" s="27">
        <v>44713</v>
      </c>
      <c r="AN498" s="20"/>
      <c r="AO498" s="27">
        <v>44705</v>
      </c>
      <c r="AP498" s="22" t="s">
        <v>1032</v>
      </c>
      <c r="AQ498" s="39" t="str">
        <f t="shared" si="47"/>
        <v/>
      </c>
      <c r="AR498" s="22"/>
    </row>
    <row r="499" spans="2:115" ht="24.75" hidden="1" customHeight="1" x14ac:dyDescent="0.2">
      <c r="B499" s="20" t="s">
        <v>1012</v>
      </c>
      <c r="C499" s="21" t="s">
        <v>1013</v>
      </c>
      <c r="D499" s="20" t="s">
        <v>1014</v>
      </c>
      <c r="E499" s="20" t="s">
        <v>197</v>
      </c>
      <c r="F499" s="21" t="s">
        <v>1015</v>
      </c>
      <c r="G499" s="22" t="s">
        <v>1016</v>
      </c>
      <c r="H499" s="20" t="s">
        <v>1017</v>
      </c>
      <c r="I499" s="20" t="s">
        <v>1018</v>
      </c>
      <c r="J499" s="22" t="s">
        <v>1019</v>
      </c>
      <c r="K499" s="28" t="s">
        <v>1020</v>
      </c>
      <c r="L499" s="28" t="s">
        <v>1021</v>
      </c>
      <c r="M499" s="20" t="s">
        <v>1022</v>
      </c>
      <c r="N499" s="20"/>
      <c r="O499" s="22" t="s">
        <v>1023</v>
      </c>
      <c r="P499" s="20" t="s">
        <v>1024</v>
      </c>
      <c r="Q499" s="22" t="s">
        <v>1025</v>
      </c>
      <c r="R499" s="28" t="s">
        <v>1026</v>
      </c>
      <c r="S499" s="20" t="s">
        <v>1027</v>
      </c>
      <c r="T499" s="20"/>
      <c r="U499" s="22" t="s">
        <v>1016</v>
      </c>
      <c r="V499" s="20" t="s">
        <v>1017</v>
      </c>
      <c r="W499" s="22" t="s">
        <v>1019</v>
      </c>
      <c r="X499" s="28" t="s">
        <v>1028</v>
      </c>
      <c r="Y499" s="20" t="s">
        <v>1029</v>
      </c>
      <c r="Z499" s="20"/>
      <c r="AA499" s="26">
        <v>5</v>
      </c>
      <c r="AB499" s="42" t="s">
        <v>972</v>
      </c>
      <c r="AC499" s="40"/>
      <c r="AD499" s="20">
        <v>1</v>
      </c>
      <c r="AE499" s="23">
        <v>108000</v>
      </c>
      <c r="AF499" s="23">
        <f t="shared" si="44"/>
        <v>108000</v>
      </c>
      <c r="AG499" s="24">
        <v>44713</v>
      </c>
      <c r="AH499" s="36">
        <v>44713</v>
      </c>
      <c r="AI499" s="25" t="str">
        <f t="shared" si="45"/>
        <v>～</v>
      </c>
      <c r="AJ499" s="37">
        <f t="shared" si="46"/>
        <v>46538</v>
      </c>
      <c r="AK499" s="20" t="s">
        <v>1033</v>
      </c>
      <c r="AL499" s="20" t="s">
        <v>1041</v>
      </c>
      <c r="AM499" s="27">
        <v>44713</v>
      </c>
      <c r="AN499" s="20"/>
      <c r="AO499" s="27">
        <v>44705</v>
      </c>
      <c r="AP499" s="22" t="s">
        <v>1032</v>
      </c>
      <c r="AQ499" s="39" t="str">
        <f t="shared" si="47"/>
        <v/>
      </c>
      <c r="AR499" s="22"/>
    </row>
    <row r="500" spans="2:115" ht="24.75" hidden="1" customHeight="1" x14ac:dyDescent="0.2">
      <c r="B500" s="20" t="s">
        <v>1012</v>
      </c>
      <c r="C500" s="21" t="s">
        <v>1013</v>
      </c>
      <c r="D500" s="20" t="s">
        <v>1014</v>
      </c>
      <c r="E500" s="20" t="s">
        <v>197</v>
      </c>
      <c r="F500" s="21" t="s">
        <v>1015</v>
      </c>
      <c r="G500" s="22" t="s">
        <v>1016</v>
      </c>
      <c r="H500" s="20" t="s">
        <v>1017</v>
      </c>
      <c r="I500" s="20" t="s">
        <v>1018</v>
      </c>
      <c r="J500" s="22" t="s">
        <v>1019</v>
      </c>
      <c r="K500" s="28" t="s">
        <v>1020</v>
      </c>
      <c r="L500" s="28" t="s">
        <v>1021</v>
      </c>
      <c r="M500" s="20" t="s">
        <v>1022</v>
      </c>
      <c r="N500" s="20"/>
      <c r="O500" s="22" t="s">
        <v>1023</v>
      </c>
      <c r="P500" s="20" t="s">
        <v>1024</v>
      </c>
      <c r="Q500" s="22" t="s">
        <v>1025</v>
      </c>
      <c r="R500" s="28" t="s">
        <v>1026</v>
      </c>
      <c r="S500" s="20" t="s">
        <v>1027</v>
      </c>
      <c r="T500" s="20"/>
      <c r="U500" s="22" t="s">
        <v>1016</v>
      </c>
      <c r="V500" s="20" t="s">
        <v>1017</v>
      </c>
      <c r="W500" s="22" t="s">
        <v>1019</v>
      </c>
      <c r="X500" s="28" t="s">
        <v>1028</v>
      </c>
      <c r="Y500" s="20" t="s">
        <v>1029</v>
      </c>
      <c r="Z500" s="20"/>
      <c r="AA500" s="26">
        <v>5</v>
      </c>
      <c r="AB500" s="42" t="s">
        <v>972</v>
      </c>
      <c r="AC500" s="40"/>
      <c r="AD500" s="20">
        <v>1</v>
      </c>
      <c r="AE500" s="23">
        <v>108000</v>
      </c>
      <c r="AF500" s="23">
        <f t="shared" si="44"/>
        <v>108000</v>
      </c>
      <c r="AG500" s="24">
        <v>44713</v>
      </c>
      <c r="AH500" s="36">
        <v>44713</v>
      </c>
      <c r="AI500" s="25" t="str">
        <f t="shared" si="45"/>
        <v>～</v>
      </c>
      <c r="AJ500" s="37">
        <f t="shared" si="46"/>
        <v>46538</v>
      </c>
      <c r="AK500" s="20" t="s">
        <v>1033</v>
      </c>
      <c r="AL500" s="20" t="s">
        <v>1042</v>
      </c>
      <c r="AM500" s="27">
        <v>44713</v>
      </c>
      <c r="AN500" s="20"/>
      <c r="AO500" s="27">
        <v>44705</v>
      </c>
      <c r="AP500" s="22" t="s">
        <v>1032</v>
      </c>
      <c r="AQ500" s="39" t="str">
        <f t="shared" si="47"/>
        <v/>
      </c>
      <c r="AR500" s="22"/>
    </row>
    <row r="501" spans="2:115" ht="24.75" hidden="1" customHeight="1" x14ac:dyDescent="0.2">
      <c r="B501" s="20" t="s">
        <v>1012</v>
      </c>
      <c r="C501" s="21" t="s">
        <v>1013</v>
      </c>
      <c r="D501" s="20" t="s">
        <v>1014</v>
      </c>
      <c r="E501" s="20" t="s">
        <v>197</v>
      </c>
      <c r="F501" s="21" t="s">
        <v>1015</v>
      </c>
      <c r="G501" s="22" t="s">
        <v>1016</v>
      </c>
      <c r="H501" s="20" t="s">
        <v>1017</v>
      </c>
      <c r="I501" s="20" t="s">
        <v>1018</v>
      </c>
      <c r="J501" s="22" t="s">
        <v>1019</v>
      </c>
      <c r="K501" s="28" t="s">
        <v>1020</v>
      </c>
      <c r="L501" s="28" t="s">
        <v>1021</v>
      </c>
      <c r="M501" s="20" t="s">
        <v>1022</v>
      </c>
      <c r="N501" s="20"/>
      <c r="O501" s="22" t="s">
        <v>1023</v>
      </c>
      <c r="P501" s="20" t="s">
        <v>1024</v>
      </c>
      <c r="Q501" s="22" t="s">
        <v>1025</v>
      </c>
      <c r="R501" s="28" t="s">
        <v>1026</v>
      </c>
      <c r="S501" s="20" t="s">
        <v>1027</v>
      </c>
      <c r="T501" s="20"/>
      <c r="U501" s="22" t="s">
        <v>1016</v>
      </c>
      <c r="V501" s="20" t="s">
        <v>1017</v>
      </c>
      <c r="W501" s="22" t="s">
        <v>1019</v>
      </c>
      <c r="X501" s="28" t="s">
        <v>1028</v>
      </c>
      <c r="Y501" s="20" t="s">
        <v>1029</v>
      </c>
      <c r="Z501" s="20"/>
      <c r="AA501" s="26">
        <v>5</v>
      </c>
      <c r="AB501" s="42" t="s">
        <v>972</v>
      </c>
      <c r="AC501" s="40"/>
      <c r="AD501" s="20">
        <v>1</v>
      </c>
      <c r="AE501" s="23">
        <v>108000</v>
      </c>
      <c r="AF501" s="23">
        <f t="shared" si="44"/>
        <v>108000</v>
      </c>
      <c r="AG501" s="24">
        <v>44713</v>
      </c>
      <c r="AH501" s="36">
        <v>44713</v>
      </c>
      <c r="AI501" s="25" t="str">
        <f t="shared" si="45"/>
        <v>～</v>
      </c>
      <c r="AJ501" s="37">
        <f t="shared" si="46"/>
        <v>46538</v>
      </c>
      <c r="AK501" s="20" t="s">
        <v>1033</v>
      </c>
      <c r="AL501" s="20" t="s">
        <v>1043</v>
      </c>
      <c r="AM501" s="27">
        <v>44713</v>
      </c>
      <c r="AN501" s="20"/>
      <c r="AO501" s="27">
        <v>44705</v>
      </c>
      <c r="AP501" s="22" t="s">
        <v>1032</v>
      </c>
      <c r="AQ501" s="39" t="str">
        <f t="shared" si="47"/>
        <v/>
      </c>
      <c r="AR501" s="22"/>
    </row>
    <row r="502" spans="2:115" ht="24.75" hidden="1" customHeight="1" x14ac:dyDescent="0.2">
      <c r="B502" s="20" t="s">
        <v>1012</v>
      </c>
      <c r="C502" s="21" t="s">
        <v>1013</v>
      </c>
      <c r="D502" s="20" t="s">
        <v>1014</v>
      </c>
      <c r="E502" s="20" t="s">
        <v>197</v>
      </c>
      <c r="F502" s="21" t="s">
        <v>1015</v>
      </c>
      <c r="G502" s="22" t="s">
        <v>1016</v>
      </c>
      <c r="H502" s="20" t="s">
        <v>1017</v>
      </c>
      <c r="I502" s="20" t="s">
        <v>1018</v>
      </c>
      <c r="J502" s="22" t="s">
        <v>1019</v>
      </c>
      <c r="K502" s="28" t="s">
        <v>1020</v>
      </c>
      <c r="L502" s="28" t="s">
        <v>1021</v>
      </c>
      <c r="M502" s="20" t="s">
        <v>1022</v>
      </c>
      <c r="N502" s="20"/>
      <c r="O502" s="22" t="s">
        <v>1023</v>
      </c>
      <c r="P502" s="20" t="s">
        <v>1024</v>
      </c>
      <c r="Q502" s="22" t="s">
        <v>1025</v>
      </c>
      <c r="R502" s="28" t="s">
        <v>1026</v>
      </c>
      <c r="S502" s="20" t="s">
        <v>1027</v>
      </c>
      <c r="T502" s="20"/>
      <c r="U502" s="22" t="s">
        <v>1016</v>
      </c>
      <c r="V502" s="20" t="s">
        <v>1017</v>
      </c>
      <c r="W502" s="22" t="s">
        <v>1019</v>
      </c>
      <c r="X502" s="28" t="s">
        <v>1028</v>
      </c>
      <c r="Y502" s="20" t="s">
        <v>1029</v>
      </c>
      <c r="Z502" s="20"/>
      <c r="AA502" s="26">
        <v>5</v>
      </c>
      <c r="AB502" s="42" t="s">
        <v>972</v>
      </c>
      <c r="AC502" s="40"/>
      <c r="AD502" s="20">
        <v>1</v>
      </c>
      <c r="AE502" s="23">
        <v>108000</v>
      </c>
      <c r="AF502" s="23">
        <f t="shared" si="44"/>
        <v>108000</v>
      </c>
      <c r="AG502" s="24">
        <v>44713</v>
      </c>
      <c r="AH502" s="36">
        <v>44713</v>
      </c>
      <c r="AI502" s="25" t="str">
        <f t="shared" si="45"/>
        <v>～</v>
      </c>
      <c r="AJ502" s="37">
        <f t="shared" si="46"/>
        <v>46538</v>
      </c>
      <c r="AK502" s="20" t="s">
        <v>1033</v>
      </c>
      <c r="AL502" s="20" t="s">
        <v>1044</v>
      </c>
      <c r="AM502" s="27">
        <v>44713</v>
      </c>
      <c r="AN502" s="20"/>
      <c r="AO502" s="27">
        <v>44705</v>
      </c>
      <c r="AP502" s="22" t="s">
        <v>1032</v>
      </c>
      <c r="AQ502" s="39" t="str">
        <f t="shared" si="47"/>
        <v/>
      </c>
      <c r="AR502" s="22"/>
    </row>
    <row r="503" spans="2:115" ht="25.5" hidden="1" customHeight="1" x14ac:dyDescent="0.2">
      <c r="B503" s="20" t="s">
        <v>1012</v>
      </c>
      <c r="C503" s="21" t="s">
        <v>1013</v>
      </c>
      <c r="D503" s="20" t="s">
        <v>1014</v>
      </c>
      <c r="E503" s="20" t="s">
        <v>197</v>
      </c>
      <c r="F503" s="21" t="s">
        <v>1015</v>
      </c>
      <c r="G503" s="22" t="s">
        <v>1016</v>
      </c>
      <c r="H503" s="20" t="s">
        <v>1017</v>
      </c>
      <c r="I503" s="20" t="s">
        <v>1018</v>
      </c>
      <c r="J503" s="22" t="s">
        <v>1019</v>
      </c>
      <c r="K503" s="28" t="s">
        <v>1020</v>
      </c>
      <c r="L503" s="28" t="s">
        <v>1021</v>
      </c>
      <c r="M503" s="20" t="s">
        <v>1022</v>
      </c>
      <c r="N503" s="20"/>
      <c r="O503" s="22" t="s">
        <v>1023</v>
      </c>
      <c r="P503" s="20" t="s">
        <v>1024</v>
      </c>
      <c r="Q503" s="22" t="s">
        <v>1025</v>
      </c>
      <c r="R503" s="28" t="s">
        <v>1026</v>
      </c>
      <c r="S503" s="20" t="s">
        <v>1027</v>
      </c>
      <c r="T503" s="20"/>
      <c r="U503" s="22" t="s">
        <v>1016</v>
      </c>
      <c r="V503" s="20" t="s">
        <v>1017</v>
      </c>
      <c r="W503" s="22" t="s">
        <v>1019</v>
      </c>
      <c r="X503" s="28" t="s">
        <v>1028</v>
      </c>
      <c r="Y503" s="20" t="s">
        <v>1029</v>
      </c>
      <c r="Z503" s="20"/>
      <c r="AA503" s="26">
        <v>5</v>
      </c>
      <c r="AB503" s="42" t="s">
        <v>972</v>
      </c>
      <c r="AC503" s="40"/>
      <c r="AD503" s="20">
        <v>1</v>
      </c>
      <c r="AE503" s="23">
        <v>274200</v>
      </c>
      <c r="AF503" s="23">
        <f t="shared" si="44"/>
        <v>274200</v>
      </c>
      <c r="AG503" s="24">
        <v>44713</v>
      </c>
      <c r="AH503" s="36">
        <v>44713</v>
      </c>
      <c r="AI503" s="25" t="str">
        <f t="shared" si="45"/>
        <v>～</v>
      </c>
      <c r="AJ503" s="37">
        <f t="shared" si="46"/>
        <v>46538</v>
      </c>
      <c r="AK503" s="20" t="s">
        <v>320</v>
      </c>
      <c r="AL503" s="20" t="s">
        <v>1045</v>
      </c>
      <c r="AM503" s="27">
        <v>44713</v>
      </c>
      <c r="AN503" s="20" t="s">
        <v>57</v>
      </c>
      <c r="AO503" s="27">
        <v>44705</v>
      </c>
      <c r="AP503" s="22" t="s">
        <v>1032</v>
      </c>
      <c r="AQ503" s="39">
        <f t="shared" si="47"/>
        <v>45627</v>
      </c>
      <c r="AR503" s="22"/>
    </row>
    <row r="504" spans="2:115" ht="24.75" hidden="1" customHeight="1" x14ac:dyDescent="0.2">
      <c r="B504" s="20" t="s">
        <v>1012</v>
      </c>
      <c r="C504" s="21" t="s">
        <v>1013</v>
      </c>
      <c r="D504" s="20" t="s">
        <v>1014</v>
      </c>
      <c r="E504" s="20" t="s">
        <v>197</v>
      </c>
      <c r="F504" s="21" t="s">
        <v>1015</v>
      </c>
      <c r="G504" s="22" t="s">
        <v>1016</v>
      </c>
      <c r="H504" s="20" t="s">
        <v>1017</v>
      </c>
      <c r="I504" s="20" t="s">
        <v>1018</v>
      </c>
      <c r="J504" s="22" t="s">
        <v>1019</v>
      </c>
      <c r="K504" s="28" t="s">
        <v>1020</v>
      </c>
      <c r="L504" s="28" t="s">
        <v>1021</v>
      </c>
      <c r="M504" s="20" t="s">
        <v>1022</v>
      </c>
      <c r="N504" s="20"/>
      <c r="O504" s="22" t="s">
        <v>1023</v>
      </c>
      <c r="P504" s="20" t="s">
        <v>1024</v>
      </c>
      <c r="Q504" s="22" t="s">
        <v>1025</v>
      </c>
      <c r="R504" s="28" t="s">
        <v>1026</v>
      </c>
      <c r="S504" s="20" t="s">
        <v>1027</v>
      </c>
      <c r="T504" s="20"/>
      <c r="U504" s="22" t="s">
        <v>1016</v>
      </c>
      <c r="V504" s="20" t="s">
        <v>1017</v>
      </c>
      <c r="W504" s="22" t="s">
        <v>1019</v>
      </c>
      <c r="X504" s="28" t="s">
        <v>1028</v>
      </c>
      <c r="Y504" s="20" t="s">
        <v>1029</v>
      </c>
      <c r="Z504" s="20"/>
      <c r="AA504" s="26">
        <v>5</v>
      </c>
      <c r="AB504" s="42" t="s">
        <v>972</v>
      </c>
      <c r="AC504" s="40"/>
      <c r="AD504" s="20">
        <v>1</v>
      </c>
      <c r="AE504" s="23">
        <v>124200</v>
      </c>
      <c r="AF504" s="23">
        <f t="shared" si="44"/>
        <v>124200</v>
      </c>
      <c r="AG504" s="24">
        <v>44713</v>
      </c>
      <c r="AH504" s="36">
        <v>44713</v>
      </c>
      <c r="AI504" s="25" t="str">
        <f t="shared" si="45"/>
        <v>～</v>
      </c>
      <c r="AJ504" s="37">
        <f t="shared" si="46"/>
        <v>46538</v>
      </c>
      <c r="AK504" s="20" t="s">
        <v>1046</v>
      </c>
      <c r="AL504" s="20" t="s">
        <v>1047</v>
      </c>
      <c r="AM504" s="27">
        <v>44713</v>
      </c>
      <c r="AN504" s="20" t="s">
        <v>57</v>
      </c>
      <c r="AO504" s="27">
        <v>44705</v>
      </c>
      <c r="AP504" s="22" t="s">
        <v>1032</v>
      </c>
      <c r="AQ504" s="39">
        <f t="shared" si="47"/>
        <v>45627</v>
      </c>
      <c r="AR504" s="22"/>
    </row>
    <row r="505" spans="2:115" ht="24.75" hidden="1" customHeight="1" x14ac:dyDescent="0.2">
      <c r="B505" s="20" t="s">
        <v>1012</v>
      </c>
      <c r="C505" s="21" t="s">
        <v>1013</v>
      </c>
      <c r="D505" s="20" t="s">
        <v>1014</v>
      </c>
      <c r="E505" s="20" t="s">
        <v>197</v>
      </c>
      <c r="F505" s="21" t="s">
        <v>1015</v>
      </c>
      <c r="G505" s="22" t="s">
        <v>1016</v>
      </c>
      <c r="H505" s="20" t="s">
        <v>1017</v>
      </c>
      <c r="I505" s="20" t="s">
        <v>1018</v>
      </c>
      <c r="J505" s="22" t="s">
        <v>1019</v>
      </c>
      <c r="K505" s="28" t="s">
        <v>1020</v>
      </c>
      <c r="L505" s="28" t="s">
        <v>1021</v>
      </c>
      <c r="M505" s="20" t="s">
        <v>1022</v>
      </c>
      <c r="N505" s="20"/>
      <c r="O505" s="22" t="s">
        <v>1023</v>
      </c>
      <c r="P505" s="20" t="s">
        <v>1024</v>
      </c>
      <c r="Q505" s="22" t="s">
        <v>1025</v>
      </c>
      <c r="R505" s="28" t="s">
        <v>1026</v>
      </c>
      <c r="S505" s="20" t="s">
        <v>1027</v>
      </c>
      <c r="T505" s="20"/>
      <c r="U505" s="22" t="s">
        <v>1016</v>
      </c>
      <c r="V505" s="20" t="s">
        <v>1017</v>
      </c>
      <c r="W505" s="22" t="s">
        <v>1019</v>
      </c>
      <c r="X505" s="28" t="s">
        <v>1028</v>
      </c>
      <c r="Y505" s="20" t="s">
        <v>1029</v>
      </c>
      <c r="Z505" s="20"/>
      <c r="AA505" s="26">
        <v>5</v>
      </c>
      <c r="AB505" s="42" t="s">
        <v>972</v>
      </c>
      <c r="AC505" s="40"/>
      <c r="AD505" s="20">
        <v>1</v>
      </c>
      <c r="AE505" s="23">
        <v>124200</v>
      </c>
      <c r="AF505" s="23">
        <f t="shared" si="44"/>
        <v>124200</v>
      </c>
      <c r="AG505" s="24">
        <v>44713</v>
      </c>
      <c r="AH505" s="36">
        <v>44713</v>
      </c>
      <c r="AI505" s="25" t="str">
        <f t="shared" si="45"/>
        <v>～</v>
      </c>
      <c r="AJ505" s="37">
        <f t="shared" si="46"/>
        <v>46538</v>
      </c>
      <c r="AK505" s="20" t="s">
        <v>1046</v>
      </c>
      <c r="AL505" s="20" t="s">
        <v>1048</v>
      </c>
      <c r="AM505" s="27">
        <v>44713</v>
      </c>
      <c r="AN505" s="20" t="s">
        <v>57</v>
      </c>
      <c r="AO505" s="27">
        <v>44705</v>
      </c>
      <c r="AP505" s="22" t="s">
        <v>1032</v>
      </c>
      <c r="AQ505" s="39">
        <f t="shared" si="47"/>
        <v>45627</v>
      </c>
      <c r="AR505" s="22"/>
    </row>
    <row r="506" spans="2:115" ht="24.75" hidden="1" customHeight="1" x14ac:dyDescent="0.2">
      <c r="B506" s="20" t="s">
        <v>1012</v>
      </c>
      <c r="C506" s="21" t="s">
        <v>1013</v>
      </c>
      <c r="D506" s="20" t="s">
        <v>1014</v>
      </c>
      <c r="E506" s="20" t="s">
        <v>197</v>
      </c>
      <c r="F506" s="21" t="s">
        <v>1015</v>
      </c>
      <c r="G506" s="22" t="s">
        <v>1016</v>
      </c>
      <c r="H506" s="20" t="s">
        <v>1017</v>
      </c>
      <c r="I506" s="20" t="s">
        <v>1018</v>
      </c>
      <c r="J506" s="22" t="s">
        <v>1019</v>
      </c>
      <c r="K506" s="28" t="s">
        <v>1020</v>
      </c>
      <c r="L506" s="28" t="s">
        <v>1021</v>
      </c>
      <c r="M506" s="20" t="s">
        <v>1022</v>
      </c>
      <c r="N506" s="20"/>
      <c r="O506" s="22" t="s">
        <v>1023</v>
      </c>
      <c r="P506" s="20" t="s">
        <v>1024</v>
      </c>
      <c r="Q506" s="22" t="s">
        <v>1025</v>
      </c>
      <c r="R506" s="28" t="s">
        <v>1026</v>
      </c>
      <c r="S506" s="20" t="s">
        <v>1027</v>
      </c>
      <c r="T506" s="20"/>
      <c r="U506" s="22" t="s">
        <v>1016</v>
      </c>
      <c r="V506" s="20" t="s">
        <v>1017</v>
      </c>
      <c r="W506" s="22" t="s">
        <v>1019</v>
      </c>
      <c r="X506" s="28" t="s">
        <v>1028</v>
      </c>
      <c r="Y506" s="20" t="s">
        <v>1029</v>
      </c>
      <c r="Z506" s="20"/>
      <c r="AA506" s="26">
        <v>5</v>
      </c>
      <c r="AB506" s="42" t="s">
        <v>972</v>
      </c>
      <c r="AC506" s="40"/>
      <c r="AD506" s="20">
        <v>1</v>
      </c>
      <c r="AE506" s="23">
        <v>96600</v>
      </c>
      <c r="AF506" s="23">
        <f t="shared" si="44"/>
        <v>96600</v>
      </c>
      <c r="AG506" s="24">
        <v>44713</v>
      </c>
      <c r="AH506" s="36">
        <v>44713</v>
      </c>
      <c r="AI506" s="25" t="str">
        <f t="shared" si="45"/>
        <v>～</v>
      </c>
      <c r="AJ506" s="37">
        <f t="shared" si="46"/>
        <v>46538</v>
      </c>
      <c r="AK506" s="20" t="s">
        <v>1049</v>
      </c>
      <c r="AL506" s="20" t="s">
        <v>1050</v>
      </c>
      <c r="AM506" s="27">
        <v>44713</v>
      </c>
      <c r="AN506" s="20"/>
      <c r="AO506" s="27">
        <v>44705</v>
      </c>
      <c r="AP506" s="22" t="s">
        <v>1032</v>
      </c>
      <c r="AQ506" s="39" t="str">
        <f t="shared" si="47"/>
        <v/>
      </c>
      <c r="AR506" s="22"/>
    </row>
    <row r="507" spans="2:115" ht="24.75" hidden="1" customHeight="1" x14ac:dyDescent="0.2">
      <c r="B507" s="20" t="s">
        <v>1012</v>
      </c>
      <c r="C507" s="21" t="s">
        <v>1013</v>
      </c>
      <c r="D507" s="20" t="s">
        <v>1014</v>
      </c>
      <c r="E507" s="20" t="s">
        <v>197</v>
      </c>
      <c r="F507" s="21" t="s">
        <v>1015</v>
      </c>
      <c r="G507" s="22" t="s">
        <v>1016</v>
      </c>
      <c r="H507" s="20" t="s">
        <v>1017</v>
      </c>
      <c r="I507" s="20" t="s">
        <v>1018</v>
      </c>
      <c r="J507" s="22" t="s">
        <v>1019</v>
      </c>
      <c r="K507" s="28" t="s">
        <v>1020</v>
      </c>
      <c r="L507" s="28" t="s">
        <v>1021</v>
      </c>
      <c r="M507" s="20" t="s">
        <v>1022</v>
      </c>
      <c r="N507" s="20"/>
      <c r="O507" s="22" t="s">
        <v>1023</v>
      </c>
      <c r="P507" s="20" t="s">
        <v>1024</v>
      </c>
      <c r="Q507" s="22" t="s">
        <v>1025</v>
      </c>
      <c r="R507" s="28" t="s">
        <v>1026</v>
      </c>
      <c r="S507" s="20" t="s">
        <v>1027</v>
      </c>
      <c r="T507" s="20"/>
      <c r="U507" s="22" t="s">
        <v>1016</v>
      </c>
      <c r="V507" s="20" t="s">
        <v>1017</v>
      </c>
      <c r="W507" s="22" t="s">
        <v>1019</v>
      </c>
      <c r="X507" s="28" t="s">
        <v>1028</v>
      </c>
      <c r="Y507" s="20" t="s">
        <v>1029</v>
      </c>
      <c r="Z507" s="20"/>
      <c r="AA507" s="26">
        <v>5</v>
      </c>
      <c r="AB507" s="42" t="s">
        <v>972</v>
      </c>
      <c r="AC507" s="40"/>
      <c r="AD507" s="20">
        <v>1</v>
      </c>
      <c r="AE507" s="23">
        <v>96600</v>
      </c>
      <c r="AF507" s="23">
        <f t="shared" si="44"/>
        <v>96600</v>
      </c>
      <c r="AG507" s="24">
        <v>44713</v>
      </c>
      <c r="AH507" s="36">
        <v>44713</v>
      </c>
      <c r="AI507" s="25" t="str">
        <f t="shared" si="45"/>
        <v>～</v>
      </c>
      <c r="AJ507" s="37">
        <f t="shared" si="46"/>
        <v>46538</v>
      </c>
      <c r="AK507" s="20" t="s">
        <v>1051</v>
      </c>
      <c r="AL507" s="20" t="s">
        <v>1052</v>
      </c>
      <c r="AM507" s="27">
        <v>44713</v>
      </c>
      <c r="AN507" s="20"/>
      <c r="AO507" s="27">
        <v>44705</v>
      </c>
      <c r="AP507" s="22" t="s">
        <v>1032</v>
      </c>
      <c r="AQ507" s="39" t="str">
        <f t="shared" si="47"/>
        <v/>
      </c>
      <c r="AR507" s="22"/>
    </row>
    <row r="508" spans="2:115" ht="24.75" hidden="1" customHeight="1" x14ac:dyDescent="0.2">
      <c r="B508" s="20" t="s">
        <v>1012</v>
      </c>
      <c r="C508" s="21" t="s">
        <v>1013</v>
      </c>
      <c r="D508" s="20" t="s">
        <v>1014</v>
      </c>
      <c r="E508" s="20" t="s">
        <v>197</v>
      </c>
      <c r="F508" s="21" t="s">
        <v>1015</v>
      </c>
      <c r="G508" s="22" t="s">
        <v>1016</v>
      </c>
      <c r="H508" s="20" t="s">
        <v>1017</v>
      </c>
      <c r="I508" s="20" t="s">
        <v>1018</v>
      </c>
      <c r="J508" s="22" t="s">
        <v>1019</v>
      </c>
      <c r="K508" s="28" t="s">
        <v>1020</v>
      </c>
      <c r="L508" s="28" t="s">
        <v>1021</v>
      </c>
      <c r="M508" s="20" t="s">
        <v>1022</v>
      </c>
      <c r="N508" s="20"/>
      <c r="O508" s="22" t="s">
        <v>1023</v>
      </c>
      <c r="P508" s="20" t="s">
        <v>1024</v>
      </c>
      <c r="Q508" s="22" t="s">
        <v>1025</v>
      </c>
      <c r="R508" s="28" t="s">
        <v>1026</v>
      </c>
      <c r="S508" s="20" t="s">
        <v>1027</v>
      </c>
      <c r="T508" s="20"/>
      <c r="U508" s="22" t="s">
        <v>1016</v>
      </c>
      <c r="V508" s="20" t="s">
        <v>1017</v>
      </c>
      <c r="W508" s="22" t="s">
        <v>1019</v>
      </c>
      <c r="X508" s="28" t="s">
        <v>1028</v>
      </c>
      <c r="Y508" s="20" t="s">
        <v>1029</v>
      </c>
      <c r="Z508" s="20"/>
      <c r="AA508" s="26">
        <v>5</v>
      </c>
      <c r="AB508" s="42" t="s">
        <v>972</v>
      </c>
      <c r="AC508" s="40"/>
      <c r="AD508" s="20">
        <v>1</v>
      </c>
      <c r="AE508" s="23">
        <v>96600</v>
      </c>
      <c r="AF508" s="23">
        <f t="shared" si="44"/>
        <v>96600</v>
      </c>
      <c r="AG508" s="24">
        <v>44713</v>
      </c>
      <c r="AH508" s="36">
        <v>44713</v>
      </c>
      <c r="AI508" s="25" t="str">
        <f t="shared" si="45"/>
        <v>～</v>
      </c>
      <c r="AJ508" s="37">
        <f t="shared" si="46"/>
        <v>46538</v>
      </c>
      <c r="AK508" s="20" t="s">
        <v>1051</v>
      </c>
      <c r="AL508" s="20" t="s">
        <v>1053</v>
      </c>
      <c r="AM508" s="27">
        <v>44713</v>
      </c>
      <c r="AN508" s="20"/>
      <c r="AO508" s="27">
        <v>44705</v>
      </c>
      <c r="AP508" s="22" t="s">
        <v>1032</v>
      </c>
      <c r="AQ508" s="39" t="str">
        <f t="shared" si="47"/>
        <v/>
      </c>
      <c r="AR508" s="22"/>
    </row>
    <row r="509" spans="2:115" ht="24.75" hidden="1" customHeight="1" x14ac:dyDescent="0.2">
      <c r="B509" s="20" t="s">
        <v>1012</v>
      </c>
      <c r="C509" s="21" t="s">
        <v>1013</v>
      </c>
      <c r="D509" s="20" t="s">
        <v>1014</v>
      </c>
      <c r="E509" s="20" t="s">
        <v>197</v>
      </c>
      <c r="F509" s="21" t="s">
        <v>1015</v>
      </c>
      <c r="G509" s="22" t="s">
        <v>1016</v>
      </c>
      <c r="H509" s="20" t="s">
        <v>1017</v>
      </c>
      <c r="I509" s="20" t="s">
        <v>1018</v>
      </c>
      <c r="J509" s="22" t="s">
        <v>1019</v>
      </c>
      <c r="K509" s="28" t="s">
        <v>1020</v>
      </c>
      <c r="L509" s="28" t="s">
        <v>1021</v>
      </c>
      <c r="M509" s="20" t="s">
        <v>1022</v>
      </c>
      <c r="N509" s="20"/>
      <c r="O509" s="22" t="s">
        <v>1023</v>
      </c>
      <c r="P509" s="20" t="s">
        <v>1024</v>
      </c>
      <c r="Q509" s="22" t="s">
        <v>1025</v>
      </c>
      <c r="R509" s="28" t="s">
        <v>1026</v>
      </c>
      <c r="S509" s="20" t="s">
        <v>1027</v>
      </c>
      <c r="T509" s="20"/>
      <c r="U509" s="22" t="s">
        <v>1016</v>
      </c>
      <c r="V509" s="20" t="s">
        <v>1017</v>
      </c>
      <c r="W509" s="22" t="s">
        <v>1019</v>
      </c>
      <c r="X509" s="28" t="s">
        <v>1028</v>
      </c>
      <c r="Y509" s="20" t="s">
        <v>1029</v>
      </c>
      <c r="Z509" s="20"/>
      <c r="AA509" s="26">
        <v>5</v>
      </c>
      <c r="AB509" s="42" t="s">
        <v>972</v>
      </c>
      <c r="AC509" s="40"/>
      <c r="AD509" s="20">
        <v>1</v>
      </c>
      <c r="AE509" s="23">
        <v>96600</v>
      </c>
      <c r="AF509" s="23">
        <f t="shared" si="44"/>
        <v>96600</v>
      </c>
      <c r="AG509" s="24">
        <v>44713</v>
      </c>
      <c r="AH509" s="36">
        <v>44713</v>
      </c>
      <c r="AI509" s="25" t="str">
        <f t="shared" si="45"/>
        <v>～</v>
      </c>
      <c r="AJ509" s="37">
        <f t="shared" si="46"/>
        <v>46538</v>
      </c>
      <c r="AK509" s="20" t="s">
        <v>1051</v>
      </c>
      <c r="AL509" s="20" t="s">
        <v>1054</v>
      </c>
      <c r="AM509" s="27">
        <v>44713</v>
      </c>
      <c r="AN509" s="20"/>
      <c r="AO509" s="27">
        <v>44705</v>
      </c>
      <c r="AP509" s="22" t="s">
        <v>1032</v>
      </c>
      <c r="AQ509" s="39" t="str">
        <f t="shared" si="47"/>
        <v/>
      </c>
      <c r="AR509" s="22"/>
    </row>
    <row r="510" spans="2:115" ht="24.75" hidden="1" customHeight="1" x14ac:dyDescent="0.2">
      <c r="B510" s="20" t="s">
        <v>1012</v>
      </c>
      <c r="C510" s="21" t="s">
        <v>1013</v>
      </c>
      <c r="D510" s="20" t="s">
        <v>1014</v>
      </c>
      <c r="E510" s="20" t="s">
        <v>197</v>
      </c>
      <c r="F510" s="21" t="s">
        <v>1015</v>
      </c>
      <c r="G510" s="22" t="s">
        <v>1016</v>
      </c>
      <c r="H510" s="20" t="s">
        <v>1017</v>
      </c>
      <c r="I510" s="20" t="s">
        <v>1018</v>
      </c>
      <c r="J510" s="22" t="s">
        <v>1019</v>
      </c>
      <c r="K510" s="28" t="s">
        <v>1020</v>
      </c>
      <c r="L510" s="28" t="s">
        <v>1021</v>
      </c>
      <c r="M510" s="20" t="s">
        <v>1022</v>
      </c>
      <c r="N510" s="20"/>
      <c r="O510" s="22" t="s">
        <v>1023</v>
      </c>
      <c r="P510" s="20" t="s">
        <v>1024</v>
      </c>
      <c r="Q510" s="22" t="s">
        <v>1025</v>
      </c>
      <c r="R510" s="28" t="s">
        <v>1026</v>
      </c>
      <c r="S510" s="20" t="s">
        <v>1027</v>
      </c>
      <c r="T510" s="20"/>
      <c r="U510" s="22" t="s">
        <v>1016</v>
      </c>
      <c r="V510" s="20" t="s">
        <v>1017</v>
      </c>
      <c r="W510" s="22" t="s">
        <v>1019</v>
      </c>
      <c r="X510" s="28" t="s">
        <v>1028</v>
      </c>
      <c r="Y510" s="20" t="s">
        <v>1029</v>
      </c>
      <c r="Z510" s="20"/>
      <c r="AA510" s="26">
        <v>5</v>
      </c>
      <c r="AB510" s="42" t="s">
        <v>972</v>
      </c>
      <c r="AC510" s="40"/>
      <c r="AD510" s="20">
        <v>1</v>
      </c>
      <c r="AE510" s="23">
        <v>96600</v>
      </c>
      <c r="AF510" s="23">
        <f t="shared" si="44"/>
        <v>96600</v>
      </c>
      <c r="AG510" s="24">
        <v>44713</v>
      </c>
      <c r="AH510" s="36">
        <v>44713</v>
      </c>
      <c r="AI510" s="25" t="str">
        <f t="shared" si="45"/>
        <v>～</v>
      </c>
      <c r="AJ510" s="37">
        <f t="shared" si="46"/>
        <v>46538</v>
      </c>
      <c r="AK510" s="20" t="s">
        <v>1051</v>
      </c>
      <c r="AL510" s="20" t="s">
        <v>1055</v>
      </c>
      <c r="AM510" s="27">
        <v>44713</v>
      </c>
      <c r="AN510" s="20"/>
      <c r="AO510" s="27">
        <v>44705</v>
      </c>
      <c r="AP510" s="22" t="s">
        <v>1032</v>
      </c>
      <c r="AQ510" s="39" t="str">
        <f t="shared" si="47"/>
        <v/>
      </c>
      <c r="AR510" s="22"/>
    </row>
    <row r="511" spans="2:115" ht="24.75" hidden="1" customHeight="1" x14ac:dyDescent="0.2">
      <c r="B511" s="20" t="s">
        <v>1012</v>
      </c>
      <c r="C511" s="21" t="s">
        <v>1013</v>
      </c>
      <c r="D511" s="20" t="s">
        <v>1014</v>
      </c>
      <c r="E511" s="20" t="s">
        <v>197</v>
      </c>
      <c r="F511" s="21" t="s">
        <v>1015</v>
      </c>
      <c r="G511" s="22" t="s">
        <v>1016</v>
      </c>
      <c r="H511" s="20" t="s">
        <v>1017</v>
      </c>
      <c r="I511" s="20" t="s">
        <v>1018</v>
      </c>
      <c r="J511" s="22" t="s">
        <v>1019</v>
      </c>
      <c r="K511" s="28" t="s">
        <v>1020</v>
      </c>
      <c r="L511" s="28" t="s">
        <v>1021</v>
      </c>
      <c r="M511" s="20" t="s">
        <v>1022</v>
      </c>
      <c r="N511" s="20"/>
      <c r="O511" s="22" t="s">
        <v>1023</v>
      </c>
      <c r="P511" s="20" t="s">
        <v>1024</v>
      </c>
      <c r="Q511" s="22" t="s">
        <v>1025</v>
      </c>
      <c r="R511" s="28" t="s">
        <v>1026</v>
      </c>
      <c r="S511" s="20" t="s">
        <v>1027</v>
      </c>
      <c r="T511" s="20"/>
      <c r="U511" s="22" t="s">
        <v>1016</v>
      </c>
      <c r="V511" s="20" t="s">
        <v>1017</v>
      </c>
      <c r="W511" s="22" t="s">
        <v>1019</v>
      </c>
      <c r="X511" s="28" t="s">
        <v>1028</v>
      </c>
      <c r="Y511" s="20" t="s">
        <v>1029</v>
      </c>
      <c r="Z511" s="20"/>
      <c r="AA511" s="26">
        <v>5</v>
      </c>
      <c r="AB511" s="42" t="s">
        <v>972</v>
      </c>
      <c r="AC511" s="40"/>
      <c r="AD511" s="20">
        <v>1</v>
      </c>
      <c r="AE511" s="23">
        <v>96600</v>
      </c>
      <c r="AF511" s="23">
        <f t="shared" si="44"/>
        <v>96600</v>
      </c>
      <c r="AG511" s="24">
        <v>44713</v>
      </c>
      <c r="AH511" s="36">
        <v>44713</v>
      </c>
      <c r="AI511" s="25" t="str">
        <f t="shared" si="45"/>
        <v>～</v>
      </c>
      <c r="AJ511" s="37">
        <f t="shared" si="46"/>
        <v>46538</v>
      </c>
      <c r="AK511" s="20" t="s">
        <v>1051</v>
      </c>
      <c r="AL511" s="20" t="s">
        <v>1056</v>
      </c>
      <c r="AM511" s="27">
        <v>44713</v>
      </c>
      <c r="AN511" s="20"/>
      <c r="AO511" s="27">
        <v>44705</v>
      </c>
      <c r="AP511" s="22" t="s">
        <v>1032</v>
      </c>
      <c r="AQ511" s="39" t="str">
        <f t="shared" si="47"/>
        <v/>
      </c>
      <c r="AR511" s="22"/>
      <c r="AS511" s="11"/>
      <c r="AT511" s="11"/>
      <c r="AU511" s="11"/>
      <c r="AV511" s="11"/>
      <c r="AW511" s="11"/>
      <c r="AX511" s="11"/>
      <c r="AY511" s="11"/>
      <c r="AZ511" s="11"/>
      <c r="BA511" s="11"/>
      <c r="BB511" s="11"/>
      <c r="BC511" s="11"/>
      <c r="BD511" s="11"/>
      <c r="BE511" s="11"/>
      <c r="BF511" s="11"/>
      <c r="BG511" s="11"/>
      <c r="BH511" s="11"/>
      <c r="BI511" s="11"/>
      <c r="BJ511" s="11"/>
      <c r="BK511" s="11"/>
      <c r="BL511" s="11"/>
      <c r="BM511" s="11"/>
      <c r="BN511" s="11"/>
      <c r="BO511" s="11"/>
      <c r="BP511" s="11"/>
      <c r="BQ511" s="11"/>
      <c r="BR511" s="11"/>
      <c r="BS511" s="11"/>
      <c r="BT511" s="11"/>
      <c r="BU511" s="11"/>
      <c r="BV511" s="11"/>
      <c r="BW511" s="11"/>
      <c r="BX511" s="11"/>
      <c r="BY511" s="11"/>
      <c r="BZ511" s="11"/>
      <c r="CA511" s="11"/>
      <c r="CB511" s="11"/>
      <c r="CC511" s="11"/>
      <c r="CD511" s="11"/>
      <c r="CE511" s="11"/>
      <c r="CF511" s="11"/>
      <c r="CG511" s="11"/>
      <c r="CH511" s="11"/>
      <c r="CI511" s="11"/>
      <c r="CJ511" s="11"/>
      <c r="CK511" s="11"/>
      <c r="CL511" s="11"/>
      <c r="CM511" s="11"/>
      <c r="CN511" s="11"/>
      <c r="CO511" s="11"/>
      <c r="CP511" s="11"/>
      <c r="CQ511" s="11"/>
      <c r="CR511" s="11"/>
      <c r="CS511" s="11"/>
      <c r="CT511" s="11"/>
      <c r="CU511" s="11"/>
      <c r="CV511" s="11"/>
      <c r="CW511" s="11"/>
      <c r="CX511" s="11"/>
      <c r="CY511" s="11"/>
      <c r="CZ511" s="11"/>
      <c r="DA511" s="11"/>
      <c r="DB511" s="11"/>
      <c r="DC511" s="11"/>
      <c r="DD511" s="11"/>
      <c r="DE511" s="11"/>
      <c r="DF511" s="11"/>
      <c r="DG511" s="11"/>
      <c r="DH511" s="11"/>
      <c r="DI511" s="11"/>
      <c r="DJ511" s="11"/>
      <c r="DK511" s="11"/>
    </row>
    <row r="512" spans="2:115" ht="24.75" hidden="1" customHeight="1" x14ac:dyDescent="0.2">
      <c r="B512" s="20" t="s">
        <v>1012</v>
      </c>
      <c r="C512" s="21" t="s">
        <v>1013</v>
      </c>
      <c r="D512" s="20" t="s">
        <v>1014</v>
      </c>
      <c r="E512" s="20" t="s">
        <v>197</v>
      </c>
      <c r="F512" s="21" t="s">
        <v>1015</v>
      </c>
      <c r="G512" s="22" t="s">
        <v>1016</v>
      </c>
      <c r="H512" s="20" t="s">
        <v>1017</v>
      </c>
      <c r="I512" s="20" t="s">
        <v>1018</v>
      </c>
      <c r="J512" s="22" t="s">
        <v>1019</v>
      </c>
      <c r="K512" s="28" t="s">
        <v>1020</v>
      </c>
      <c r="L512" s="28" t="s">
        <v>1021</v>
      </c>
      <c r="M512" s="20" t="s">
        <v>1022</v>
      </c>
      <c r="N512" s="20"/>
      <c r="O512" s="22" t="s">
        <v>1023</v>
      </c>
      <c r="P512" s="20" t="s">
        <v>1024</v>
      </c>
      <c r="Q512" s="22" t="s">
        <v>1025</v>
      </c>
      <c r="R512" s="28" t="s">
        <v>1026</v>
      </c>
      <c r="S512" s="20" t="s">
        <v>1027</v>
      </c>
      <c r="T512" s="20"/>
      <c r="U512" s="22" t="s">
        <v>1016</v>
      </c>
      <c r="V512" s="20" t="s">
        <v>1017</v>
      </c>
      <c r="W512" s="22" t="s">
        <v>1019</v>
      </c>
      <c r="X512" s="28" t="s">
        <v>1028</v>
      </c>
      <c r="Y512" s="20" t="s">
        <v>1029</v>
      </c>
      <c r="Z512" s="20"/>
      <c r="AA512" s="26">
        <v>5</v>
      </c>
      <c r="AB512" s="42" t="s">
        <v>972</v>
      </c>
      <c r="AC512" s="40"/>
      <c r="AD512" s="20">
        <v>1</v>
      </c>
      <c r="AE512" s="23">
        <v>96600</v>
      </c>
      <c r="AF512" s="23">
        <f t="shared" si="44"/>
        <v>96600</v>
      </c>
      <c r="AG512" s="24">
        <v>44713</v>
      </c>
      <c r="AH512" s="36">
        <v>44713</v>
      </c>
      <c r="AI512" s="25" t="str">
        <f t="shared" si="45"/>
        <v>～</v>
      </c>
      <c r="AJ512" s="37">
        <f t="shared" si="46"/>
        <v>46538</v>
      </c>
      <c r="AK512" s="20" t="s">
        <v>1051</v>
      </c>
      <c r="AL512" s="20" t="s">
        <v>1057</v>
      </c>
      <c r="AM512" s="27">
        <v>44713</v>
      </c>
      <c r="AN512" s="20"/>
      <c r="AO512" s="27">
        <v>44705</v>
      </c>
      <c r="AP512" s="22" t="s">
        <v>1032</v>
      </c>
      <c r="AQ512" s="39" t="str">
        <f t="shared" si="47"/>
        <v/>
      </c>
      <c r="AR512" s="22"/>
      <c r="AS512" s="11"/>
      <c r="AT512" s="11"/>
      <c r="AU512" s="11"/>
      <c r="AV512" s="11"/>
      <c r="AW512" s="11"/>
      <c r="AX512" s="11"/>
      <c r="AY512" s="11"/>
      <c r="AZ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c r="CA512" s="11"/>
      <c r="CB512" s="11"/>
      <c r="CC512" s="11"/>
      <c r="CD512" s="11"/>
      <c r="CE512" s="11"/>
      <c r="CF512" s="11"/>
      <c r="CG512" s="11"/>
      <c r="CH512" s="11"/>
      <c r="CI512" s="11"/>
      <c r="CJ512" s="11"/>
      <c r="CK512" s="11"/>
      <c r="CL512" s="11"/>
      <c r="CM512" s="11"/>
      <c r="CN512" s="11"/>
      <c r="CO512" s="11"/>
      <c r="CP512" s="11"/>
      <c r="CQ512" s="11"/>
      <c r="CR512" s="11"/>
      <c r="CS512" s="11"/>
      <c r="CT512" s="11"/>
      <c r="CU512" s="11"/>
      <c r="CV512" s="11"/>
      <c r="CW512" s="11"/>
      <c r="CX512" s="11"/>
      <c r="CY512" s="11"/>
      <c r="CZ512" s="11"/>
      <c r="DA512" s="11"/>
      <c r="DB512" s="11"/>
      <c r="DC512" s="11"/>
      <c r="DD512" s="11"/>
      <c r="DE512" s="11"/>
      <c r="DF512" s="11"/>
      <c r="DG512" s="11"/>
      <c r="DH512" s="11"/>
      <c r="DI512" s="11"/>
      <c r="DJ512" s="11"/>
      <c r="DK512" s="11"/>
    </row>
    <row r="513" spans="2:115" ht="24.75" hidden="1" customHeight="1" x14ac:dyDescent="0.2">
      <c r="B513" s="20" t="s">
        <v>1012</v>
      </c>
      <c r="C513" s="21" t="s">
        <v>1013</v>
      </c>
      <c r="D513" s="20" t="s">
        <v>1014</v>
      </c>
      <c r="E513" s="20" t="s">
        <v>197</v>
      </c>
      <c r="F513" s="21" t="s">
        <v>1015</v>
      </c>
      <c r="G513" s="22" t="s">
        <v>1016</v>
      </c>
      <c r="H513" s="20" t="s">
        <v>1017</v>
      </c>
      <c r="I513" s="20" t="s">
        <v>1018</v>
      </c>
      <c r="J513" s="22" t="s">
        <v>1019</v>
      </c>
      <c r="K513" s="28" t="s">
        <v>1020</v>
      </c>
      <c r="L513" s="28" t="s">
        <v>1021</v>
      </c>
      <c r="M513" s="20" t="s">
        <v>1022</v>
      </c>
      <c r="N513" s="20"/>
      <c r="O513" s="22" t="s">
        <v>1023</v>
      </c>
      <c r="P513" s="20" t="s">
        <v>1024</v>
      </c>
      <c r="Q513" s="22" t="s">
        <v>1025</v>
      </c>
      <c r="R513" s="28" t="s">
        <v>1026</v>
      </c>
      <c r="S513" s="20" t="s">
        <v>1027</v>
      </c>
      <c r="T513" s="20"/>
      <c r="U513" s="22" t="s">
        <v>1016</v>
      </c>
      <c r="V513" s="20" t="s">
        <v>1017</v>
      </c>
      <c r="W513" s="22" t="s">
        <v>1019</v>
      </c>
      <c r="X513" s="28" t="s">
        <v>1028</v>
      </c>
      <c r="Y513" s="20" t="s">
        <v>1029</v>
      </c>
      <c r="Z513" s="20"/>
      <c r="AA513" s="26">
        <v>5</v>
      </c>
      <c r="AB513" s="42" t="s">
        <v>972</v>
      </c>
      <c r="AC513" s="40"/>
      <c r="AD513" s="20">
        <v>1</v>
      </c>
      <c r="AE513" s="23">
        <v>96600</v>
      </c>
      <c r="AF513" s="23">
        <f t="shared" si="44"/>
        <v>96600</v>
      </c>
      <c r="AG513" s="24">
        <v>44713</v>
      </c>
      <c r="AH513" s="36">
        <v>44713</v>
      </c>
      <c r="AI513" s="25" t="str">
        <f t="shared" si="45"/>
        <v>～</v>
      </c>
      <c r="AJ513" s="37">
        <f t="shared" si="46"/>
        <v>46538</v>
      </c>
      <c r="AK513" s="20" t="s">
        <v>1051</v>
      </c>
      <c r="AL513" s="20" t="s">
        <v>1058</v>
      </c>
      <c r="AM513" s="27">
        <v>44713</v>
      </c>
      <c r="AN513" s="20"/>
      <c r="AO513" s="27">
        <v>44705</v>
      </c>
      <c r="AP513" s="22" t="s">
        <v>1032</v>
      </c>
      <c r="AQ513" s="39" t="str">
        <f t="shared" si="47"/>
        <v/>
      </c>
      <c r="AR513" s="22"/>
      <c r="AS513" s="11"/>
      <c r="AT513" s="11"/>
      <c r="AU513" s="11"/>
      <c r="AV513" s="11"/>
      <c r="AW513" s="11"/>
      <c r="AX513" s="11"/>
      <c r="AY513" s="11"/>
      <c r="AZ513" s="11"/>
      <c r="BA513" s="11"/>
      <c r="BB513" s="11"/>
      <c r="BC513" s="11"/>
      <c r="BD513" s="11"/>
      <c r="BE513" s="11"/>
      <c r="BF513" s="11"/>
      <c r="BG513" s="11"/>
      <c r="BH513" s="11"/>
      <c r="BI513" s="11"/>
      <c r="BJ513" s="11"/>
      <c r="BK513" s="11"/>
      <c r="BL513" s="11"/>
      <c r="BM513" s="11"/>
      <c r="BN513" s="11"/>
      <c r="BO513" s="11"/>
      <c r="BP513" s="11"/>
      <c r="BQ513" s="11"/>
      <c r="BR513" s="11"/>
      <c r="BS513" s="11"/>
      <c r="BT513" s="11"/>
      <c r="BU513" s="11"/>
      <c r="BV513" s="11"/>
      <c r="BW513" s="11"/>
      <c r="BX513" s="11"/>
      <c r="BY513" s="11"/>
      <c r="BZ513" s="11"/>
      <c r="CA513" s="11"/>
      <c r="CB513" s="11"/>
      <c r="CC513" s="11"/>
      <c r="CD513" s="11"/>
      <c r="CE513" s="11"/>
      <c r="CF513" s="11"/>
      <c r="CG513" s="11"/>
      <c r="CH513" s="11"/>
      <c r="CI513" s="11"/>
      <c r="CJ513" s="11"/>
      <c r="CK513" s="11"/>
      <c r="CL513" s="11"/>
      <c r="CM513" s="11"/>
      <c r="CN513" s="11"/>
      <c r="CO513" s="11"/>
      <c r="CP513" s="11"/>
      <c r="CQ513" s="11"/>
      <c r="CR513" s="11"/>
      <c r="CS513" s="11"/>
      <c r="CT513" s="11"/>
      <c r="CU513" s="11"/>
      <c r="CV513" s="11"/>
      <c r="CW513" s="11"/>
      <c r="CX513" s="11"/>
      <c r="CY513" s="11"/>
      <c r="CZ513" s="11"/>
      <c r="DA513" s="11"/>
      <c r="DB513" s="11"/>
      <c r="DC513" s="11"/>
      <c r="DD513" s="11"/>
      <c r="DE513" s="11"/>
      <c r="DF513" s="11"/>
      <c r="DG513" s="11"/>
      <c r="DH513" s="11"/>
      <c r="DI513" s="11"/>
      <c r="DJ513" s="11"/>
      <c r="DK513" s="11"/>
    </row>
    <row r="514" spans="2:115" ht="24.75" hidden="1" customHeight="1" x14ac:dyDescent="0.2">
      <c r="B514" s="20" t="s">
        <v>1012</v>
      </c>
      <c r="C514" s="21" t="s">
        <v>1013</v>
      </c>
      <c r="D514" s="20" t="s">
        <v>1014</v>
      </c>
      <c r="E514" s="20" t="s">
        <v>197</v>
      </c>
      <c r="F514" s="21" t="s">
        <v>1015</v>
      </c>
      <c r="G514" s="22" t="s">
        <v>1016</v>
      </c>
      <c r="H514" s="20" t="s">
        <v>1017</v>
      </c>
      <c r="I514" s="20" t="s">
        <v>1018</v>
      </c>
      <c r="J514" s="22" t="s">
        <v>1019</v>
      </c>
      <c r="K514" s="28" t="s">
        <v>1020</v>
      </c>
      <c r="L514" s="28" t="s">
        <v>1021</v>
      </c>
      <c r="M514" s="20" t="s">
        <v>1022</v>
      </c>
      <c r="N514" s="20"/>
      <c r="O514" s="22" t="s">
        <v>1023</v>
      </c>
      <c r="P514" s="20" t="s">
        <v>1024</v>
      </c>
      <c r="Q514" s="22" t="s">
        <v>1025</v>
      </c>
      <c r="R514" s="28" t="s">
        <v>1026</v>
      </c>
      <c r="S514" s="20" t="s">
        <v>1027</v>
      </c>
      <c r="T514" s="20"/>
      <c r="U514" s="22" t="s">
        <v>1016</v>
      </c>
      <c r="V514" s="20" t="s">
        <v>1017</v>
      </c>
      <c r="W514" s="22" t="s">
        <v>1019</v>
      </c>
      <c r="X514" s="28" t="s">
        <v>1028</v>
      </c>
      <c r="Y514" s="20" t="s">
        <v>1029</v>
      </c>
      <c r="Z514" s="20"/>
      <c r="AA514" s="26">
        <v>5</v>
      </c>
      <c r="AB514" s="42" t="s">
        <v>972</v>
      </c>
      <c r="AC514" s="40"/>
      <c r="AD514" s="20">
        <v>1</v>
      </c>
      <c r="AE514" s="23">
        <v>96600</v>
      </c>
      <c r="AF514" s="23">
        <f t="shared" si="44"/>
        <v>96600</v>
      </c>
      <c r="AG514" s="24">
        <v>44713</v>
      </c>
      <c r="AH514" s="36">
        <v>44713</v>
      </c>
      <c r="AI514" s="25" t="str">
        <f t="shared" si="45"/>
        <v>～</v>
      </c>
      <c r="AJ514" s="37">
        <f t="shared" si="46"/>
        <v>46538</v>
      </c>
      <c r="AK514" s="20" t="s">
        <v>1051</v>
      </c>
      <c r="AL514" s="20" t="s">
        <v>1059</v>
      </c>
      <c r="AM514" s="27">
        <v>44713</v>
      </c>
      <c r="AN514" s="20"/>
      <c r="AO514" s="27">
        <v>44705</v>
      </c>
      <c r="AP514" s="22" t="s">
        <v>1032</v>
      </c>
      <c r="AQ514" s="39" t="str">
        <f t="shared" si="47"/>
        <v/>
      </c>
      <c r="AR514" s="22"/>
    </row>
    <row r="515" spans="2:115" ht="24.75" hidden="1" customHeight="1" x14ac:dyDescent="0.2">
      <c r="B515" s="20" t="s">
        <v>1012</v>
      </c>
      <c r="C515" s="21" t="s">
        <v>1013</v>
      </c>
      <c r="D515" s="20" t="s">
        <v>1014</v>
      </c>
      <c r="E515" s="20" t="s">
        <v>197</v>
      </c>
      <c r="F515" s="21" t="s">
        <v>1015</v>
      </c>
      <c r="G515" s="22" t="s">
        <v>1016</v>
      </c>
      <c r="H515" s="20" t="s">
        <v>1017</v>
      </c>
      <c r="I515" s="20" t="s">
        <v>1018</v>
      </c>
      <c r="J515" s="22" t="s">
        <v>1019</v>
      </c>
      <c r="K515" s="28" t="s">
        <v>1020</v>
      </c>
      <c r="L515" s="28" t="s">
        <v>1021</v>
      </c>
      <c r="M515" s="20" t="s">
        <v>1022</v>
      </c>
      <c r="N515" s="20"/>
      <c r="O515" s="22" t="s">
        <v>1023</v>
      </c>
      <c r="P515" s="20" t="s">
        <v>1024</v>
      </c>
      <c r="Q515" s="22" t="s">
        <v>1025</v>
      </c>
      <c r="R515" s="28" t="s">
        <v>1026</v>
      </c>
      <c r="S515" s="20" t="s">
        <v>1027</v>
      </c>
      <c r="T515" s="20"/>
      <c r="U515" s="22" t="s">
        <v>1016</v>
      </c>
      <c r="V515" s="20" t="s">
        <v>1017</v>
      </c>
      <c r="W515" s="22" t="s">
        <v>1019</v>
      </c>
      <c r="X515" s="28" t="s">
        <v>1028</v>
      </c>
      <c r="Y515" s="20" t="s">
        <v>1029</v>
      </c>
      <c r="Z515" s="20"/>
      <c r="AA515" s="26">
        <v>5</v>
      </c>
      <c r="AB515" s="42" t="s">
        <v>972</v>
      </c>
      <c r="AC515" s="40"/>
      <c r="AD515" s="20">
        <v>1</v>
      </c>
      <c r="AE515" s="23">
        <v>96600</v>
      </c>
      <c r="AF515" s="23">
        <f t="shared" si="44"/>
        <v>96600</v>
      </c>
      <c r="AG515" s="24">
        <v>44713</v>
      </c>
      <c r="AH515" s="36">
        <v>44713</v>
      </c>
      <c r="AI515" s="25" t="str">
        <f t="shared" si="45"/>
        <v>～</v>
      </c>
      <c r="AJ515" s="37">
        <f t="shared" si="46"/>
        <v>46538</v>
      </c>
      <c r="AK515" s="20" t="s">
        <v>1051</v>
      </c>
      <c r="AL515" s="20" t="s">
        <v>1060</v>
      </c>
      <c r="AM515" s="27">
        <v>44713</v>
      </c>
      <c r="AN515" s="20"/>
      <c r="AO515" s="27">
        <v>44705</v>
      </c>
      <c r="AP515" s="22" t="s">
        <v>1032</v>
      </c>
      <c r="AQ515" s="39" t="str">
        <f t="shared" si="47"/>
        <v/>
      </c>
      <c r="AR515" s="22"/>
    </row>
    <row r="516" spans="2:115" ht="24.75" hidden="1" customHeight="1" x14ac:dyDescent="0.2">
      <c r="B516" s="20" t="s">
        <v>1012</v>
      </c>
      <c r="C516" s="21" t="s">
        <v>1013</v>
      </c>
      <c r="D516" s="20" t="s">
        <v>1014</v>
      </c>
      <c r="E516" s="20" t="s">
        <v>197</v>
      </c>
      <c r="F516" s="21" t="s">
        <v>1015</v>
      </c>
      <c r="G516" s="22" t="s">
        <v>1016</v>
      </c>
      <c r="H516" s="20" t="s">
        <v>1017</v>
      </c>
      <c r="I516" s="20" t="s">
        <v>1018</v>
      </c>
      <c r="J516" s="22" t="s">
        <v>1019</v>
      </c>
      <c r="K516" s="28" t="s">
        <v>1020</v>
      </c>
      <c r="L516" s="28" t="s">
        <v>1021</v>
      </c>
      <c r="M516" s="20" t="s">
        <v>1022</v>
      </c>
      <c r="N516" s="20"/>
      <c r="O516" s="22" t="s">
        <v>1023</v>
      </c>
      <c r="P516" s="20" t="s">
        <v>1024</v>
      </c>
      <c r="Q516" s="22" t="s">
        <v>1025</v>
      </c>
      <c r="R516" s="28" t="s">
        <v>1026</v>
      </c>
      <c r="S516" s="20" t="s">
        <v>1027</v>
      </c>
      <c r="T516" s="20"/>
      <c r="U516" s="22" t="s">
        <v>1016</v>
      </c>
      <c r="V516" s="20" t="s">
        <v>1017</v>
      </c>
      <c r="W516" s="22" t="s">
        <v>1019</v>
      </c>
      <c r="X516" s="28" t="s">
        <v>1028</v>
      </c>
      <c r="Y516" s="20" t="s">
        <v>1029</v>
      </c>
      <c r="Z516" s="20"/>
      <c r="AA516" s="26">
        <v>5</v>
      </c>
      <c r="AB516" s="42" t="s">
        <v>972</v>
      </c>
      <c r="AC516" s="40"/>
      <c r="AD516" s="20">
        <v>1</v>
      </c>
      <c r="AE516" s="23">
        <v>96600</v>
      </c>
      <c r="AF516" s="23">
        <f t="shared" si="44"/>
        <v>96600</v>
      </c>
      <c r="AG516" s="24">
        <v>44713</v>
      </c>
      <c r="AH516" s="36">
        <v>44713</v>
      </c>
      <c r="AI516" s="25" t="str">
        <f t="shared" si="45"/>
        <v>～</v>
      </c>
      <c r="AJ516" s="37">
        <f t="shared" si="46"/>
        <v>46538</v>
      </c>
      <c r="AK516" s="20" t="s">
        <v>1051</v>
      </c>
      <c r="AL516" s="20" t="s">
        <v>1061</v>
      </c>
      <c r="AM516" s="27">
        <v>44713</v>
      </c>
      <c r="AN516" s="20"/>
      <c r="AO516" s="27">
        <v>44705</v>
      </c>
      <c r="AP516" s="22" t="s">
        <v>1032</v>
      </c>
      <c r="AQ516" s="39" t="str">
        <f t="shared" si="47"/>
        <v/>
      </c>
      <c r="AR516" s="22"/>
    </row>
    <row r="517" spans="2:115" ht="24.75" hidden="1" customHeight="1" x14ac:dyDescent="0.2">
      <c r="B517" s="20" t="s">
        <v>1012</v>
      </c>
      <c r="C517" s="21" t="s">
        <v>1013</v>
      </c>
      <c r="D517" s="20" t="s">
        <v>1014</v>
      </c>
      <c r="E517" s="20" t="s">
        <v>197</v>
      </c>
      <c r="F517" s="21" t="s">
        <v>1015</v>
      </c>
      <c r="G517" s="22" t="s">
        <v>1016</v>
      </c>
      <c r="H517" s="20" t="s">
        <v>1017</v>
      </c>
      <c r="I517" s="20" t="s">
        <v>1018</v>
      </c>
      <c r="J517" s="22" t="s">
        <v>1019</v>
      </c>
      <c r="K517" s="28" t="s">
        <v>1020</v>
      </c>
      <c r="L517" s="28" t="s">
        <v>1021</v>
      </c>
      <c r="M517" s="20" t="s">
        <v>1022</v>
      </c>
      <c r="N517" s="20"/>
      <c r="O517" s="22" t="s">
        <v>1023</v>
      </c>
      <c r="P517" s="20" t="s">
        <v>1024</v>
      </c>
      <c r="Q517" s="22" t="s">
        <v>1025</v>
      </c>
      <c r="R517" s="28" t="s">
        <v>1026</v>
      </c>
      <c r="S517" s="20" t="s">
        <v>1027</v>
      </c>
      <c r="T517" s="20"/>
      <c r="U517" s="22" t="s">
        <v>1016</v>
      </c>
      <c r="V517" s="20" t="s">
        <v>1017</v>
      </c>
      <c r="W517" s="22" t="s">
        <v>1019</v>
      </c>
      <c r="X517" s="28" t="s">
        <v>1028</v>
      </c>
      <c r="Y517" s="20" t="s">
        <v>1029</v>
      </c>
      <c r="Z517" s="20"/>
      <c r="AA517" s="26">
        <v>5</v>
      </c>
      <c r="AB517" s="42" t="s">
        <v>972</v>
      </c>
      <c r="AC517" s="40"/>
      <c r="AD517" s="20">
        <v>1</v>
      </c>
      <c r="AE517" s="23">
        <v>96600</v>
      </c>
      <c r="AF517" s="23">
        <f t="shared" si="44"/>
        <v>96600</v>
      </c>
      <c r="AG517" s="24">
        <v>44713</v>
      </c>
      <c r="AH517" s="36">
        <v>44713</v>
      </c>
      <c r="AI517" s="25" t="str">
        <f t="shared" si="45"/>
        <v>～</v>
      </c>
      <c r="AJ517" s="37">
        <f t="shared" si="46"/>
        <v>46538</v>
      </c>
      <c r="AK517" s="20" t="s">
        <v>1051</v>
      </c>
      <c r="AL517" s="20" t="s">
        <v>1062</v>
      </c>
      <c r="AM517" s="27">
        <v>44713</v>
      </c>
      <c r="AN517" s="20"/>
      <c r="AO517" s="27">
        <v>44705</v>
      </c>
      <c r="AP517" s="22" t="s">
        <v>1032</v>
      </c>
      <c r="AQ517" s="39" t="str">
        <f t="shared" si="47"/>
        <v/>
      </c>
      <c r="AR517" s="22"/>
    </row>
    <row r="518" spans="2:115" ht="24.75" hidden="1" customHeight="1" x14ac:dyDescent="0.2">
      <c r="B518" s="20" t="s">
        <v>1012</v>
      </c>
      <c r="C518" s="21" t="s">
        <v>1013</v>
      </c>
      <c r="D518" s="20" t="s">
        <v>1014</v>
      </c>
      <c r="E518" s="20" t="s">
        <v>197</v>
      </c>
      <c r="F518" s="21" t="s">
        <v>1015</v>
      </c>
      <c r="G518" s="22" t="s">
        <v>1016</v>
      </c>
      <c r="H518" s="20" t="s">
        <v>1017</v>
      </c>
      <c r="I518" s="20" t="s">
        <v>1018</v>
      </c>
      <c r="J518" s="22" t="s">
        <v>1019</v>
      </c>
      <c r="K518" s="28" t="s">
        <v>1020</v>
      </c>
      <c r="L518" s="28" t="s">
        <v>1021</v>
      </c>
      <c r="M518" s="20" t="s">
        <v>1022</v>
      </c>
      <c r="N518" s="20"/>
      <c r="O518" s="22" t="s">
        <v>1023</v>
      </c>
      <c r="P518" s="20" t="s">
        <v>1024</v>
      </c>
      <c r="Q518" s="22" t="s">
        <v>1025</v>
      </c>
      <c r="R518" s="28" t="s">
        <v>1026</v>
      </c>
      <c r="S518" s="20" t="s">
        <v>1027</v>
      </c>
      <c r="T518" s="20"/>
      <c r="U518" s="22" t="s">
        <v>1016</v>
      </c>
      <c r="V518" s="20" t="s">
        <v>1017</v>
      </c>
      <c r="W518" s="22" t="s">
        <v>1019</v>
      </c>
      <c r="X518" s="28" t="s">
        <v>1028</v>
      </c>
      <c r="Y518" s="20" t="s">
        <v>1029</v>
      </c>
      <c r="Z518" s="20"/>
      <c r="AA518" s="26">
        <v>5</v>
      </c>
      <c r="AB518" s="42" t="s">
        <v>972</v>
      </c>
      <c r="AC518" s="40"/>
      <c r="AD518" s="20">
        <v>1</v>
      </c>
      <c r="AE518" s="23">
        <v>96600</v>
      </c>
      <c r="AF518" s="23">
        <f t="shared" si="44"/>
        <v>96600</v>
      </c>
      <c r="AG518" s="24">
        <v>44713</v>
      </c>
      <c r="AH518" s="36">
        <v>44713</v>
      </c>
      <c r="AI518" s="25" t="str">
        <f t="shared" si="45"/>
        <v>～</v>
      </c>
      <c r="AJ518" s="37">
        <f t="shared" si="46"/>
        <v>46538</v>
      </c>
      <c r="AK518" s="20" t="s">
        <v>1051</v>
      </c>
      <c r="AL518" s="20" t="s">
        <v>1063</v>
      </c>
      <c r="AM518" s="27">
        <v>44713</v>
      </c>
      <c r="AN518" s="20"/>
      <c r="AO518" s="27">
        <v>44705</v>
      </c>
      <c r="AP518" s="22" t="s">
        <v>1032</v>
      </c>
      <c r="AQ518" s="39" t="str">
        <f t="shared" si="47"/>
        <v/>
      </c>
      <c r="AR518" s="22"/>
    </row>
    <row r="519" spans="2:115" ht="24.75" hidden="1" customHeight="1" x14ac:dyDescent="0.2">
      <c r="B519" s="20" t="s">
        <v>1012</v>
      </c>
      <c r="C519" s="21" t="s">
        <v>1013</v>
      </c>
      <c r="D519" s="20" t="s">
        <v>1014</v>
      </c>
      <c r="E519" s="20" t="s">
        <v>197</v>
      </c>
      <c r="F519" s="21" t="s">
        <v>1015</v>
      </c>
      <c r="G519" s="22" t="s">
        <v>1016</v>
      </c>
      <c r="H519" s="20" t="s">
        <v>1017</v>
      </c>
      <c r="I519" s="20" t="s">
        <v>1018</v>
      </c>
      <c r="J519" s="22" t="s">
        <v>1019</v>
      </c>
      <c r="K519" s="28" t="s">
        <v>1020</v>
      </c>
      <c r="L519" s="28" t="s">
        <v>1021</v>
      </c>
      <c r="M519" s="20" t="s">
        <v>1022</v>
      </c>
      <c r="N519" s="20"/>
      <c r="O519" s="22" t="s">
        <v>1023</v>
      </c>
      <c r="P519" s="20" t="s">
        <v>1024</v>
      </c>
      <c r="Q519" s="22" t="s">
        <v>1025</v>
      </c>
      <c r="R519" s="28" t="s">
        <v>1026</v>
      </c>
      <c r="S519" s="20" t="s">
        <v>1027</v>
      </c>
      <c r="T519" s="20"/>
      <c r="U519" s="22" t="s">
        <v>1016</v>
      </c>
      <c r="V519" s="20" t="s">
        <v>1017</v>
      </c>
      <c r="W519" s="22" t="s">
        <v>1019</v>
      </c>
      <c r="X519" s="28" t="s">
        <v>1028</v>
      </c>
      <c r="Y519" s="20" t="s">
        <v>1029</v>
      </c>
      <c r="Z519" s="20"/>
      <c r="AA519" s="26">
        <v>5</v>
      </c>
      <c r="AB519" s="42" t="s">
        <v>972</v>
      </c>
      <c r="AC519" s="40"/>
      <c r="AD519" s="20">
        <v>1</v>
      </c>
      <c r="AE519" s="23">
        <v>96600</v>
      </c>
      <c r="AF519" s="23">
        <f t="shared" si="44"/>
        <v>96600</v>
      </c>
      <c r="AG519" s="24">
        <v>44713</v>
      </c>
      <c r="AH519" s="36">
        <v>44713</v>
      </c>
      <c r="AI519" s="25" t="str">
        <f t="shared" si="45"/>
        <v>～</v>
      </c>
      <c r="AJ519" s="37">
        <f t="shared" si="46"/>
        <v>46538</v>
      </c>
      <c r="AK519" s="20" t="s">
        <v>1051</v>
      </c>
      <c r="AL519" s="20" t="s">
        <v>1064</v>
      </c>
      <c r="AM519" s="27">
        <v>44713</v>
      </c>
      <c r="AN519" s="20"/>
      <c r="AO519" s="27">
        <v>44705</v>
      </c>
      <c r="AP519" s="22" t="s">
        <v>1032</v>
      </c>
      <c r="AQ519" s="39" t="str">
        <f t="shared" si="47"/>
        <v/>
      </c>
      <c r="AR519" s="22"/>
    </row>
    <row r="520" spans="2:115" ht="24.75" hidden="1" customHeight="1" x14ac:dyDescent="0.2">
      <c r="B520" s="20" t="s">
        <v>1012</v>
      </c>
      <c r="C520" s="21" t="s">
        <v>1013</v>
      </c>
      <c r="D520" s="20" t="s">
        <v>1014</v>
      </c>
      <c r="E520" s="20" t="s">
        <v>197</v>
      </c>
      <c r="F520" s="21" t="s">
        <v>1015</v>
      </c>
      <c r="G520" s="22" t="s">
        <v>1016</v>
      </c>
      <c r="H520" s="20" t="s">
        <v>1017</v>
      </c>
      <c r="I520" s="20" t="s">
        <v>1018</v>
      </c>
      <c r="J520" s="22" t="s">
        <v>1019</v>
      </c>
      <c r="K520" s="28" t="s">
        <v>1020</v>
      </c>
      <c r="L520" s="28" t="s">
        <v>1021</v>
      </c>
      <c r="M520" s="20" t="s">
        <v>1022</v>
      </c>
      <c r="N520" s="20"/>
      <c r="O520" s="22" t="s">
        <v>1023</v>
      </c>
      <c r="P520" s="20" t="s">
        <v>1024</v>
      </c>
      <c r="Q520" s="22" t="s">
        <v>1025</v>
      </c>
      <c r="R520" s="28" t="s">
        <v>1026</v>
      </c>
      <c r="S520" s="20" t="s">
        <v>1027</v>
      </c>
      <c r="T520" s="20"/>
      <c r="U520" s="22" t="s">
        <v>1016</v>
      </c>
      <c r="V520" s="20" t="s">
        <v>1017</v>
      </c>
      <c r="W520" s="22" t="s">
        <v>1019</v>
      </c>
      <c r="X520" s="28" t="s">
        <v>1028</v>
      </c>
      <c r="Y520" s="20" t="s">
        <v>1029</v>
      </c>
      <c r="Z520" s="20"/>
      <c r="AA520" s="26">
        <v>5</v>
      </c>
      <c r="AB520" s="42" t="s">
        <v>972</v>
      </c>
      <c r="AC520" s="40"/>
      <c r="AD520" s="20">
        <v>1</v>
      </c>
      <c r="AE520" s="23">
        <v>96600</v>
      </c>
      <c r="AF520" s="23">
        <f t="shared" si="44"/>
        <v>96600</v>
      </c>
      <c r="AG520" s="24">
        <v>44713</v>
      </c>
      <c r="AH520" s="36">
        <v>44713</v>
      </c>
      <c r="AI520" s="25" t="str">
        <f t="shared" si="45"/>
        <v>～</v>
      </c>
      <c r="AJ520" s="37">
        <f t="shared" si="46"/>
        <v>46538</v>
      </c>
      <c r="AK520" s="20" t="s">
        <v>1051</v>
      </c>
      <c r="AL520" s="20" t="s">
        <v>1065</v>
      </c>
      <c r="AM520" s="27">
        <v>44713</v>
      </c>
      <c r="AN520" s="20"/>
      <c r="AO520" s="27">
        <v>44705</v>
      </c>
      <c r="AP520" s="22" t="s">
        <v>1032</v>
      </c>
      <c r="AQ520" s="39" t="str">
        <f t="shared" si="47"/>
        <v/>
      </c>
      <c r="AR520" s="22"/>
    </row>
    <row r="521" spans="2:115" ht="24.75" hidden="1" customHeight="1" x14ac:dyDescent="0.2">
      <c r="B521" s="20" t="s">
        <v>1012</v>
      </c>
      <c r="C521" s="21" t="s">
        <v>1013</v>
      </c>
      <c r="D521" s="20" t="s">
        <v>1014</v>
      </c>
      <c r="E521" s="20" t="s">
        <v>197</v>
      </c>
      <c r="F521" s="21" t="s">
        <v>1015</v>
      </c>
      <c r="G521" s="22" t="s">
        <v>1016</v>
      </c>
      <c r="H521" s="20" t="s">
        <v>1017</v>
      </c>
      <c r="I521" s="20" t="s">
        <v>1018</v>
      </c>
      <c r="J521" s="22" t="s">
        <v>1019</v>
      </c>
      <c r="K521" s="28" t="s">
        <v>1020</v>
      </c>
      <c r="L521" s="28" t="s">
        <v>1021</v>
      </c>
      <c r="M521" s="20" t="s">
        <v>1022</v>
      </c>
      <c r="N521" s="20"/>
      <c r="O521" s="22" t="s">
        <v>1023</v>
      </c>
      <c r="P521" s="20" t="s">
        <v>1024</v>
      </c>
      <c r="Q521" s="22" t="s">
        <v>1025</v>
      </c>
      <c r="R521" s="28" t="s">
        <v>1026</v>
      </c>
      <c r="S521" s="20" t="s">
        <v>1027</v>
      </c>
      <c r="T521" s="20"/>
      <c r="U521" s="22" t="s">
        <v>1016</v>
      </c>
      <c r="V521" s="20" t="s">
        <v>1017</v>
      </c>
      <c r="W521" s="22" t="s">
        <v>1019</v>
      </c>
      <c r="X521" s="28" t="s">
        <v>1028</v>
      </c>
      <c r="Y521" s="20" t="s">
        <v>1029</v>
      </c>
      <c r="Z521" s="20"/>
      <c r="AA521" s="26">
        <v>5</v>
      </c>
      <c r="AB521" s="42" t="s">
        <v>972</v>
      </c>
      <c r="AC521" s="40"/>
      <c r="AD521" s="20">
        <v>1</v>
      </c>
      <c r="AE521" s="23">
        <v>96600</v>
      </c>
      <c r="AF521" s="23">
        <f t="shared" si="44"/>
        <v>96600</v>
      </c>
      <c r="AG521" s="24">
        <v>44713</v>
      </c>
      <c r="AH521" s="36">
        <v>44713</v>
      </c>
      <c r="AI521" s="25" t="str">
        <f t="shared" si="45"/>
        <v>～</v>
      </c>
      <c r="AJ521" s="37">
        <f t="shared" si="46"/>
        <v>46538</v>
      </c>
      <c r="AK521" s="20" t="s">
        <v>1051</v>
      </c>
      <c r="AL521" s="20" t="s">
        <v>1066</v>
      </c>
      <c r="AM521" s="27">
        <v>44713</v>
      </c>
      <c r="AN521" s="20"/>
      <c r="AO521" s="27">
        <v>44705</v>
      </c>
      <c r="AP521" s="22" t="s">
        <v>1032</v>
      </c>
      <c r="AQ521" s="39" t="str">
        <f t="shared" si="47"/>
        <v/>
      </c>
      <c r="AR521" s="22"/>
    </row>
    <row r="522" spans="2:115" ht="24.75" hidden="1" customHeight="1" x14ac:dyDescent="0.2">
      <c r="B522" s="20" t="s">
        <v>1012</v>
      </c>
      <c r="C522" s="21" t="s">
        <v>1013</v>
      </c>
      <c r="D522" s="20" t="s">
        <v>1014</v>
      </c>
      <c r="E522" s="20" t="s">
        <v>197</v>
      </c>
      <c r="F522" s="21" t="s">
        <v>1015</v>
      </c>
      <c r="G522" s="22" t="s">
        <v>1016</v>
      </c>
      <c r="H522" s="20" t="s">
        <v>1017</v>
      </c>
      <c r="I522" s="20" t="s">
        <v>1018</v>
      </c>
      <c r="J522" s="22" t="s">
        <v>1019</v>
      </c>
      <c r="K522" s="28" t="s">
        <v>1020</v>
      </c>
      <c r="L522" s="28" t="s">
        <v>1021</v>
      </c>
      <c r="M522" s="20" t="s">
        <v>1022</v>
      </c>
      <c r="N522" s="20"/>
      <c r="O522" s="22" t="s">
        <v>1023</v>
      </c>
      <c r="P522" s="20" t="s">
        <v>1024</v>
      </c>
      <c r="Q522" s="22" t="s">
        <v>1025</v>
      </c>
      <c r="R522" s="28" t="s">
        <v>1026</v>
      </c>
      <c r="S522" s="20" t="s">
        <v>1027</v>
      </c>
      <c r="T522" s="20"/>
      <c r="U522" s="22" t="s">
        <v>1016</v>
      </c>
      <c r="V522" s="20" t="s">
        <v>1017</v>
      </c>
      <c r="W522" s="22" t="s">
        <v>1019</v>
      </c>
      <c r="X522" s="28" t="s">
        <v>1028</v>
      </c>
      <c r="Y522" s="20" t="s">
        <v>1029</v>
      </c>
      <c r="Z522" s="20"/>
      <c r="AA522" s="26">
        <v>5</v>
      </c>
      <c r="AB522" s="42" t="s">
        <v>972</v>
      </c>
      <c r="AC522" s="40"/>
      <c r="AD522" s="20">
        <v>1</v>
      </c>
      <c r="AE522" s="23">
        <v>96600</v>
      </c>
      <c r="AF522" s="23">
        <f t="shared" si="44"/>
        <v>96600</v>
      </c>
      <c r="AG522" s="24">
        <v>44713</v>
      </c>
      <c r="AH522" s="36">
        <v>44713</v>
      </c>
      <c r="AI522" s="25" t="str">
        <f t="shared" si="45"/>
        <v>～</v>
      </c>
      <c r="AJ522" s="37">
        <f t="shared" si="46"/>
        <v>46538</v>
      </c>
      <c r="AK522" s="20" t="s">
        <v>1051</v>
      </c>
      <c r="AL522" s="20" t="s">
        <v>1067</v>
      </c>
      <c r="AM522" s="27">
        <v>44713</v>
      </c>
      <c r="AN522" s="20"/>
      <c r="AO522" s="27">
        <v>44705</v>
      </c>
      <c r="AP522" s="22" t="s">
        <v>1032</v>
      </c>
      <c r="AQ522" s="39" t="str">
        <f t="shared" si="47"/>
        <v/>
      </c>
      <c r="AR522" s="22"/>
    </row>
    <row r="523" spans="2:115" ht="24.75" hidden="1" customHeight="1" x14ac:dyDescent="0.2">
      <c r="B523" s="20" t="s">
        <v>1012</v>
      </c>
      <c r="C523" s="21" t="s">
        <v>1013</v>
      </c>
      <c r="D523" s="20" t="s">
        <v>1014</v>
      </c>
      <c r="E523" s="20" t="s">
        <v>197</v>
      </c>
      <c r="F523" s="21" t="s">
        <v>1015</v>
      </c>
      <c r="G523" s="22" t="s">
        <v>1016</v>
      </c>
      <c r="H523" s="20" t="s">
        <v>1017</v>
      </c>
      <c r="I523" s="20" t="s">
        <v>1018</v>
      </c>
      <c r="J523" s="22" t="s">
        <v>1019</v>
      </c>
      <c r="K523" s="28" t="s">
        <v>1020</v>
      </c>
      <c r="L523" s="28" t="s">
        <v>1021</v>
      </c>
      <c r="M523" s="20" t="s">
        <v>1022</v>
      </c>
      <c r="N523" s="20"/>
      <c r="O523" s="22" t="s">
        <v>1023</v>
      </c>
      <c r="P523" s="20" t="s">
        <v>1024</v>
      </c>
      <c r="Q523" s="22" t="s">
        <v>1025</v>
      </c>
      <c r="R523" s="28" t="s">
        <v>1026</v>
      </c>
      <c r="S523" s="20" t="s">
        <v>1027</v>
      </c>
      <c r="T523" s="20"/>
      <c r="U523" s="22" t="s">
        <v>1016</v>
      </c>
      <c r="V523" s="20" t="s">
        <v>1017</v>
      </c>
      <c r="W523" s="22" t="s">
        <v>1019</v>
      </c>
      <c r="X523" s="28" t="s">
        <v>1028</v>
      </c>
      <c r="Y523" s="20" t="s">
        <v>1029</v>
      </c>
      <c r="Z523" s="20"/>
      <c r="AA523" s="26">
        <v>5</v>
      </c>
      <c r="AB523" s="42" t="s">
        <v>972</v>
      </c>
      <c r="AC523" s="40"/>
      <c r="AD523" s="20">
        <v>1</v>
      </c>
      <c r="AE523" s="23">
        <v>96600</v>
      </c>
      <c r="AF523" s="23">
        <f t="shared" si="44"/>
        <v>96600</v>
      </c>
      <c r="AG523" s="24">
        <v>44713</v>
      </c>
      <c r="AH523" s="36">
        <v>44713</v>
      </c>
      <c r="AI523" s="25" t="str">
        <f t="shared" si="45"/>
        <v>～</v>
      </c>
      <c r="AJ523" s="37">
        <f t="shared" si="46"/>
        <v>46538</v>
      </c>
      <c r="AK523" s="20" t="s">
        <v>1051</v>
      </c>
      <c r="AL523" s="20" t="s">
        <v>1068</v>
      </c>
      <c r="AM523" s="27">
        <v>44713</v>
      </c>
      <c r="AN523" s="20"/>
      <c r="AO523" s="27">
        <v>44705</v>
      </c>
      <c r="AP523" s="22" t="s">
        <v>1032</v>
      </c>
      <c r="AQ523" s="39" t="str">
        <f t="shared" si="47"/>
        <v/>
      </c>
      <c r="AR523" s="22"/>
    </row>
    <row r="524" spans="2:115" ht="24.75" hidden="1" customHeight="1" x14ac:dyDescent="0.2">
      <c r="B524" s="20" t="s">
        <v>1012</v>
      </c>
      <c r="C524" s="21" t="s">
        <v>1013</v>
      </c>
      <c r="D524" s="20" t="s">
        <v>1014</v>
      </c>
      <c r="E524" s="20" t="s">
        <v>197</v>
      </c>
      <c r="F524" s="21" t="s">
        <v>1015</v>
      </c>
      <c r="G524" s="22" t="s">
        <v>1016</v>
      </c>
      <c r="H524" s="20" t="s">
        <v>1017</v>
      </c>
      <c r="I524" s="20" t="s">
        <v>1018</v>
      </c>
      <c r="J524" s="22" t="s">
        <v>1019</v>
      </c>
      <c r="K524" s="28" t="s">
        <v>1020</v>
      </c>
      <c r="L524" s="28" t="s">
        <v>1021</v>
      </c>
      <c r="M524" s="20" t="s">
        <v>1022</v>
      </c>
      <c r="N524" s="20"/>
      <c r="O524" s="22" t="s">
        <v>1023</v>
      </c>
      <c r="P524" s="20" t="s">
        <v>1024</v>
      </c>
      <c r="Q524" s="22" t="s">
        <v>1025</v>
      </c>
      <c r="R524" s="28" t="s">
        <v>1026</v>
      </c>
      <c r="S524" s="20" t="s">
        <v>1027</v>
      </c>
      <c r="T524" s="20"/>
      <c r="U524" s="22" t="s">
        <v>1016</v>
      </c>
      <c r="V524" s="20" t="s">
        <v>1017</v>
      </c>
      <c r="W524" s="22" t="s">
        <v>1019</v>
      </c>
      <c r="X524" s="28" t="s">
        <v>1028</v>
      </c>
      <c r="Y524" s="20" t="s">
        <v>1029</v>
      </c>
      <c r="Z524" s="20"/>
      <c r="AA524" s="26">
        <v>5</v>
      </c>
      <c r="AB524" s="42" t="s">
        <v>972</v>
      </c>
      <c r="AC524" s="40"/>
      <c r="AD524" s="20">
        <v>1</v>
      </c>
      <c r="AE524" s="23">
        <v>96600</v>
      </c>
      <c r="AF524" s="23">
        <f t="shared" si="44"/>
        <v>96600</v>
      </c>
      <c r="AG524" s="24">
        <v>44713</v>
      </c>
      <c r="AH524" s="36">
        <v>44713</v>
      </c>
      <c r="AI524" s="25" t="str">
        <f t="shared" si="45"/>
        <v>～</v>
      </c>
      <c r="AJ524" s="37">
        <f t="shared" si="46"/>
        <v>46538</v>
      </c>
      <c r="AK524" s="20" t="s">
        <v>1051</v>
      </c>
      <c r="AL524" s="20" t="s">
        <v>1069</v>
      </c>
      <c r="AM524" s="27">
        <v>44713</v>
      </c>
      <c r="AN524" s="20"/>
      <c r="AO524" s="27">
        <v>44705</v>
      </c>
      <c r="AP524" s="22" t="s">
        <v>1032</v>
      </c>
      <c r="AQ524" s="39" t="str">
        <f t="shared" si="47"/>
        <v/>
      </c>
      <c r="AR524" s="22"/>
    </row>
    <row r="525" spans="2:115" ht="25.5" hidden="1" customHeight="1" x14ac:dyDescent="0.2">
      <c r="B525" s="20" t="s">
        <v>1012</v>
      </c>
      <c r="C525" s="21" t="s">
        <v>1013</v>
      </c>
      <c r="D525" s="20" t="s">
        <v>1014</v>
      </c>
      <c r="E525" s="20" t="s">
        <v>197</v>
      </c>
      <c r="F525" s="21" t="s">
        <v>1015</v>
      </c>
      <c r="G525" s="22" t="s">
        <v>1016</v>
      </c>
      <c r="H525" s="20" t="s">
        <v>1017</v>
      </c>
      <c r="I525" s="20" t="s">
        <v>1018</v>
      </c>
      <c r="J525" s="22" t="s">
        <v>1019</v>
      </c>
      <c r="K525" s="28" t="s">
        <v>1020</v>
      </c>
      <c r="L525" s="28" t="s">
        <v>1021</v>
      </c>
      <c r="M525" s="20" t="s">
        <v>1022</v>
      </c>
      <c r="N525" s="20"/>
      <c r="O525" s="22" t="s">
        <v>1023</v>
      </c>
      <c r="P525" s="20" t="s">
        <v>1024</v>
      </c>
      <c r="Q525" s="22" t="s">
        <v>1025</v>
      </c>
      <c r="R525" s="28" t="s">
        <v>1026</v>
      </c>
      <c r="S525" s="20" t="s">
        <v>1027</v>
      </c>
      <c r="T525" s="20"/>
      <c r="U525" s="22" t="s">
        <v>1016</v>
      </c>
      <c r="V525" s="20" t="s">
        <v>1017</v>
      </c>
      <c r="W525" s="22" t="s">
        <v>1019</v>
      </c>
      <c r="X525" s="28" t="s">
        <v>1028</v>
      </c>
      <c r="Y525" s="20" t="s">
        <v>1029</v>
      </c>
      <c r="Z525" s="20"/>
      <c r="AA525" s="26">
        <v>5</v>
      </c>
      <c r="AB525" s="42" t="s">
        <v>972</v>
      </c>
      <c r="AC525" s="40"/>
      <c r="AD525" s="20">
        <v>1</v>
      </c>
      <c r="AE525" s="23">
        <v>96600</v>
      </c>
      <c r="AF525" s="23">
        <f t="shared" si="44"/>
        <v>96600</v>
      </c>
      <c r="AG525" s="24">
        <v>44713</v>
      </c>
      <c r="AH525" s="36">
        <v>44713</v>
      </c>
      <c r="AI525" s="25" t="str">
        <f t="shared" si="45"/>
        <v>～</v>
      </c>
      <c r="AJ525" s="37">
        <f t="shared" si="46"/>
        <v>46538</v>
      </c>
      <c r="AK525" s="20" t="s">
        <v>1051</v>
      </c>
      <c r="AL525" s="20" t="s">
        <v>1070</v>
      </c>
      <c r="AM525" s="27">
        <v>44713</v>
      </c>
      <c r="AN525" s="20"/>
      <c r="AO525" s="27">
        <v>44705</v>
      </c>
      <c r="AP525" s="22" t="s">
        <v>1032</v>
      </c>
      <c r="AQ525" s="39" t="str">
        <f t="shared" si="47"/>
        <v/>
      </c>
      <c r="AR525" s="22"/>
    </row>
    <row r="526" spans="2:115" ht="25.5" hidden="1" customHeight="1" x14ac:dyDescent="0.2">
      <c r="B526" s="20" t="s">
        <v>1012</v>
      </c>
      <c r="C526" s="21" t="s">
        <v>1013</v>
      </c>
      <c r="D526" s="20" t="s">
        <v>1014</v>
      </c>
      <c r="E526" s="20" t="s">
        <v>197</v>
      </c>
      <c r="F526" s="21" t="s">
        <v>1015</v>
      </c>
      <c r="G526" s="22" t="s">
        <v>1016</v>
      </c>
      <c r="H526" s="20" t="s">
        <v>1017</v>
      </c>
      <c r="I526" s="20" t="s">
        <v>1018</v>
      </c>
      <c r="J526" s="22" t="s">
        <v>1019</v>
      </c>
      <c r="K526" s="28" t="s">
        <v>1020</v>
      </c>
      <c r="L526" s="28" t="s">
        <v>1021</v>
      </c>
      <c r="M526" s="20" t="s">
        <v>1022</v>
      </c>
      <c r="N526" s="20"/>
      <c r="O526" s="22" t="s">
        <v>1023</v>
      </c>
      <c r="P526" s="20" t="s">
        <v>1024</v>
      </c>
      <c r="Q526" s="22" t="s">
        <v>1025</v>
      </c>
      <c r="R526" s="28" t="s">
        <v>1026</v>
      </c>
      <c r="S526" s="20" t="s">
        <v>1027</v>
      </c>
      <c r="T526" s="20"/>
      <c r="U526" s="22" t="s">
        <v>1016</v>
      </c>
      <c r="V526" s="20" t="s">
        <v>1017</v>
      </c>
      <c r="W526" s="22" t="s">
        <v>1019</v>
      </c>
      <c r="X526" s="28" t="s">
        <v>1028</v>
      </c>
      <c r="Y526" s="20" t="s">
        <v>1029</v>
      </c>
      <c r="Z526" s="20"/>
      <c r="AA526" s="26">
        <v>5</v>
      </c>
      <c r="AB526" s="42" t="s">
        <v>972</v>
      </c>
      <c r="AC526" s="40"/>
      <c r="AD526" s="20">
        <v>1</v>
      </c>
      <c r="AE526" s="23">
        <v>96600</v>
      </c>
      <c r="AF526" s="23">
        <f t="shared" si="44"/>
        <v>96600</v>
      </c>
      <c r="AG526" s="24">
        <v>44713</v>
      </c>
      <c r="AH526" s="36">
        <v>44713</v>
      </c>
      <c r="AI526" s="25" t="str">
        <f t="shared" si="45"/>
        <v>～</v>
      </c>
      <c r="AJ526" s="37">
        <f t="shared" si="46"/>
        <v>46538</v>
      </c>
      <c r="AK526" s="20" t="s">
        <v>1051</v>
      </c>
      <c r="AL526" s="20" t="s">
        <v>1071</v>
      </c>
      <c r="AM526" s="27">
        <v>44713</v>
      </c>
      <c r="AN526" s="20"/>
      <c r="AO526" s="27">
        <v>44705</v>
      </c>
      <c r="AP526" s="22" t="s">
        <v>1032</v>
      </c>
      <c r="AQ526" s="39" t="str">
        <f t="shared" si="47"/>
        <v/>
      </c>
      <c r="AR526" s="22"/>
    </row>
    <row r="527" spans="2:115" ht="25.5" hidden="1" customHeight="1" x14ac:dyDescent="0.2">
      <c r="B527" s="20" t="s">
        <v>1012</v>
      </c>
      <c r="C527" s="21" t="s">
        <v>1013</v>
      </c>
      <c r="D527" s="20" t="s">
        <v>1014</v>
      </c>
      <c r="E527" s="20" t="s">
        <v>197</v>
      </c>
      <c r="F527" s="21" t="s">
        <v>1015</v>
      </c>
      <c r="G527" s="22" t="s">
        <v>1016</v>
      </c>
      <c r="H527" s="20" t="s">
        <v>1017</v>
      </c>
      <c r="I527" s="20" t="s">
        <v>1018</v>
      </c>
      <c r="J527" s="22" t="s">
        <v>1019</v>
      </c>
      <c r="K527" s="28" t="s">
        <v>1020</v>
      </c>
      <c r="L527" s="28" t="s">
        <v>1021</v>
      </c>
      <c r="M527" s="20" t="s">
        <v>1022</v>
      </c>
      <c r="N527" s="20"/>
      <c r="O527" s="22" t="s">
        <v>1023</v>
      </c>
      <c r="P527" s="20" t="s">
        <v>1024</v>
      </c>
      <c r="Q527" s="22" t="s">
        <v>1025</v>
      </c>
      <c r="R527" s="28" t="s">
        <v>1026</v>
      </c>
      <c r="S527" s="20" t="s">
        <v>1027</v>
      </c>
      <c r="T527" s="20"/>
      <c r="U527" s="22" t="s">
        <v>1016</v>
      </c>
      <c r="V527" s="20" t="s">
        <v>1017</v>
      </c>
      <c r="W527" s="22" t="s">
        <v>1019</v>
      </c>
      <c r="X527" s="28" t="s">
        <v>1028</v>
      </c>
      <c r="Y527" s="20" t="s">
        <v>1029</v>
      </c>
      <c r="Z527" s="20"/>
      <c r="AA527" s="26">
        <v>5</v>
      </c>
      <c r="AB527" s="42" t="s">
        <v>972</v>
      </c>
      <c r="AC527" s="40"/>
      <c r="AD527" s="20">
        <v>1</v>
      </c>
      <c r="AE527" s="23">
        <v>96600</v>
      </c>
      <c r="AF527" s="23">
        <f t="shared" si="44"/>
        <v>96600</v>
      </c>
      <c r="AG527" s="24">
        <v>44713</v>
      </c>
      <c r="AH527" s="36">
        <v>44713</v>
      </c>
      <c r="AI527" s="25" t="str">
        <f t="shared" si="45"/>
        <v>～</v>
      </c>
      <c r="AJ527" s="37">
        <f t="shared" si="46"/>
        <v>46538</v>
      </c>
      <c r="AK527" s="20" t="s">
        <v>1051</v>
      </c>
      <c r="AL527" s="20" t="s">
        <v>1072</v>
      </c>
      <c r="AM527" s="27">
        <v>44713</v>
      </c>
      <c r="AN527" s="20"/>
      <c r="AO527" s="27">
        <v>44705</v>
      </c>
      <c r="AP527" s="22" t="s">
        <v>1032</v>
      </c>
      <c r="AQ527" s="39" t="str">
        <f t="shared" si="47"/>
        <v/>
      </c>
      <c r="AR527" s="22"/>
    </row>
    <row r="528" spans="2:115" ht="25.5" hidden="1" customHeight="1" x14ac:dyDescent="0.2">
      <c r="B528" s="20" t="s">
        <v>1012</v>
      </c>
      <c r="C528" s="21" t="s">
        <v>1013</v>
      </c>
      <c r="D528" s="20" t="s">
        <v>1014</v>
      </c>
      <c r="E528" s="20" t="s">
        <v>197</v>
      </c>
      <c r="F528" s="21" t="s">
        <v>1015</v>
      </c>
      <c r="G528" s="22" t="s">
        <v>1016</v>
      </c>
      <c r="H528" s="20" t="s">
        <v>1017</v>
      </c>
      <c r="I528" s="20" t="s">
        <v>1018</v>
      </c>
      <c r="J528" s="22" t="s">
        <v>1019</v>
      </c>
      <c r="K528" s="28" t="s">
        <v>1020</v>
      </c>
      <c r="L528" s="28" t="s">
        <v>1021</v>
      </c>
      <c r="M528" s="20" t="s">
        <v>1022</v>
      </c>
      <c r="N528" s="20"/>
      <c r="O528" s="22" t="s">
        <v>1023</v>
      </c>
      <c r="P528" s="20" t="s">
        <v>1024</v>
      </c>
      <c r="Q528" s="22" t="s">
        <v>1025</v>
      </c>
      <c r="R528" s="28" t="s">
        <v>1026</v>
      </c>
      <c r="S528" s="20" t="s">
        <v>1027</v>
      </c>
      <c r="T528" s="20"/>
      <c r="U528" s="22" t="s">
        <v>1016</v>
      </c>
      <c r="V528" s="20" t="s">
        <v>1017</v>
      </c>
      <c r="W528" s="22" t="s">
        <v>1019</v>
      </c>
      <c r="X528" s="28" t="s">
        <v>1028</v>
      </c>
      <c r="Y528" s="20" t="s">
        <v>1029</v>
      </c>
      <c r="Z528" s="20"/>
      <c r="AA528" s="26">
        <v>5</v>
      </c>
      <c r="AB528" s="42" t="s">
        <v>972</v>
      </c>
      <c r="AC528" s="40"/>
      <c r="AD528" s="20">
        <v>1</v>
      </c>
      <c r="AE528" s="23">
        <v>96600</v>
      </c>
      <c r="AF528" s="23">
        <f t="shared" si="44"/>
        <v>96600</v>
      </c>
      <c r="AG528" s="24">
        <v>44713</v>
      </c>
      <c r="AH528" s="36">
        <v>44713</v>
      </c>
      <c r="AI528" s="25" t="str">
        <f t="shared" si="45"/>
        <v>～</v>
      </c>
      <c r="AJ528" s="37">
        <f t="shared" si="46"/>
        <v>46538</v>
      </c>
      <c r="AK528" s="20" t="s">
        <v>1051</v>
      </c>
      <c r="AL528" s="20" t="s">
        <v>1073</v>
      </c>
      <c r="AM528" s="27">
        <v>44713</v>
      </c>
      <c r="AN528" s="20"/>
      <c r="AO528" s="27">
        <v>44705</v>
      </c>
      <c r="AP528" s="22" t="s">
        <v>1032</v>
      </c>
      <c r="AQ528" s="39" t="str">
        <f t="shared" si="47"/>
        <v/>
      </c>
      <c r="AR528" s="22"/>
    </row>
    <row r="529" spans="2:44" ht="25.5" hidden="1" customHeight="1" x14ac:dyDescent="0.2">
      <c r="B529" s="20" t="s">
        <v>1012</v>
      </c>
      <c r="C529" s="21" t="s">
        <v>1013</v>
      </c>
      <c r="D529" s="20" t="s">
        <v>1014</v>
      </c>
      <c r="E529" s="20" t="s">
        <v>197</v>
      </c>
      <c r="F529" s="21" t="s">
        <v>1015</v>
      </c>
      <c r="G529" s="22" t="s">
        <v>1016</v>
      </c>
      <c r="H529" s="20" t="s">
        <v>1017</v>
      </c>
      <c r="I529" s="20" t="s">
        <v>1018</v>
      </c>
      <c r="J529" s="22" t="s">
        <v>1019</v>
      </c>
      <c r="K529" s="28" t="s">
        <v>1020</v>
      </c>
      <c r="L529" s="28" t="s">
        <v>1021</v>
      </c>
      <c r="M529" s="20" t="s">
        <v>1022</v>
      </c>
      <c r="N529" s="20"/>
      <c r="O529" s="22" t="s">
        <v>1023</v>
      </c>
      <c r="P529" s="20" t="s">
        <v>1024</v>
      </c>
      <c r="Q529" s="22" t="s">
        <v>1025</v>
      </c>
      <c r="R529" s="28" t="s">
        <v>1026</v>
      </c>
      <c r="S529" s="20" t="s">
        <v>1027</v>
      </c>
      <c r="T529" s="20"/>
      <c r="U529" s="22" t="s">
        <v>1016</v>
      </c>
      <c r="V529" s="20" t="s">
        <v>1017</v>
      </c>
      <c r="W529" s="22" t="s">
        <v>1019</v>
      </c>
      <c r="X529" s="28" t="s">
        <v>1028</v>
      </c>
      <c r="Y529" s="20" t="s">
        <v>1029</v>
      </c>
      <c r="Z529" s="20"/>
      <c r="AA529" s="26">
        <v>5</v>
      </c>
      <c r="AB529" s="42" t="s">
        <v>972</v>
      </c>
      <c r="AC529" s="40"/>
      <c r="AD529" s="20">
        <v>1</v>
      </c>
      <c r="AE529" s="23">
        <v>96600</v>
      </c>
      <c r="AF529" s="23">
        <f t="shared" si="44"/>
        <v>96600</v>
      </c>
      <c r="AG529" s="24">
        <v>44713</v>
      </c>
      <c r="AH529" s="36">
        <v>44713</v>
      </c>
      <c r="AI529" s="25" t="str">
        <f t="shared" si="45"/>
        <v>～</v>
      </c>
      <c r="AJ529" s="37">
        <f t="shared" si="46"/>
        <v>46538</v>
      </c>
      <c r="AK529" s="20" t="s">
        <v>1051</v>
      </c>
      <c r="AL529" s="20" t="s">
        <v>1074</v>
      </c>
      <c r="AM529" s="27">
        <v>44713</v>
      </c>
      <c r="AN529" s="20"/>
      <c r="AO529" s="27">
        <v>44705</v>
      </c>
      <c r="AP529" s="22" t="s">
        <v>1032</v>
      </c>
      <c r="AQ529" s="39" t="str">
        <f t="shared" si="47"/>
        <v/>
      </c>
      <c r="AR529" s="22"/>
    </row>
    <row r="530" spans="2:44" ht="25.5" hidden="1" customHeight="1" x14ac:dyDescent="0.2">
      <c r="B530" s="20" t="s">
        <v>1075</v>
      </c>
      <c r="C530" s="21" t="s">
        <v>996</v>
      </c>
      <c r="D530" s="20" t="s">
        <v>997</v>
      </c>
      <c r="E530" s="20" t="s">
        <v>197</v>
      </c>
      <c r="F530" s="21" t="s">
        <v>165</v>
      </c>
      <c r="G530" s="22" t="s">
        <v>1076</v>
      </c>
      <c r="H530" s="20" t="s">
        <v>1077</v>
      </c>
      <c r="I530" s="20" t="s">
        <v>168</v>
      </c>
      <c r="J530" s="22" t="s">
        <v>1078</v>
      </c>
      <c r="K530" s="28" t="s">
        <v>1079</v>
      </c>
      <c r="L530" s="28" t="s">
        <v>1080</v>
      </c>
      <c r="M530" s="20" t="s">
        <v>1081</v>
      </c>
      <c r="N530" s="20"/>
      <c r="O530" s="22" t="s">
        <v>1082</v>
      </c>
      <c r="P530" s="20" t="s">
        <v>1083</v>
      </c>
      <c r="Q530" s="22" t="s">
        <v>1084</v>
      </c>
      <c r="R530" s="28" t="s">
        <v>1085</v>
      </c>
      <c r="S530" s="20" t="s">
        <v>1086</v>
      </c>
      <c r="T530" s="20"/>
      <c r="U530" s="22" t="s">
        <v>1076</v>
      </c>
      <c r="V530" s="20" t="s">
        <v>1087</v>
      </c>
      <c r="W530" s="22" t="s">
        <v>1088</v>
      </c>
      <c r="X530" s="28" t="s">
        <v>1079</v>
      </c>
      <c r="Y530" s="20" t="s">
        <v>1081</v>
      </c>
      <c r="Z530" s="20"/>
      <c r="AA530" s="26">
        <v>4</v>
      </c>
      <c r="AB530" s="42" t="s">
        <v>972</v>
      </c>
      <c r="AC530" s="40"/>
      <c r="AD530" s="20">
        <v>1</v>
      </c>
      <c r="AE530" s="23">
        <v>17040</v>
      </c>
      <c r="AF530" s="23">
        <f t="shared" si="44"/>
        <v>17040</v>
      </c>
      <c r="AG530" s="24">
        <v>44701</v>
      </c>
      <c r="AH530" s="36">
        <v>44701</v>
      </c>
      <c r="AI530" s="25" t="str">
        <f t="shared" si="45"/>
        <v>～</v>
      </c>
      <c r="AJ530" s="37">
        <f t="shared" si="46"/>
        <v>46161</v>
      </c>
      <c r="AK530" s="20" t="s">
        <v>992</v>
      </c>
      <c r="AL530" s="20" t="s">
        <v>1089</v>
      </c>
      <c r="AM530" s="27">
        <v>44701</v>
      </c>
      <c r="AN530" s="20"/>
      <c r="AO530" s="27">
        <v>44705</v>
      </c>
      <c r="AP530" s="22" t="s">
        <v>1090</v>
      </c>
      <c r="AQ530" s="39" t="str">
        <f t="shared" si="47"/>
        <v/>
      </c>
      <c r="AR530" s="22"/>
    </row>
    <row r="531" spans="2:44" ht="25.5" hidden="1" customHeight="1" x14ac:dyDescent="0.2">
      <c r="B531" s="20" t="s">
        <v>1075</v>
      </c>
      <c r="C531" s="21" t="s">
        <v>996</v>
      </c>
      <c r="D531" s="20" t="s">
        <v>997</v>
      </c>
      <c r="E531" s="20" t="s">
        <v>197</v>
      </c>
      <c r="F531" s="21" t="s">
        <v>165</v>
      </c>
      <c r="G531" s="22" t="s">
        <v>1076</v>
      </c>
      <c r="H531" s="20" t="s">
        <v>1077</v>
      </c>
      <c r="I531" s="20" t="s">
        <v>168</v>
      </c>
      <c r="J531" s="22" t="s">
        <v>1078</v>
      </c>
      <c r="K531" s="28" t="s">
        <v>1079</v>
      </c>
      <c r="L531" s="28" t="s">
        <v>1080</v>
      </c>
      <c r="M531" s="20" t="s">
        <v>1081</v>
      </c>
      <c r="N531" s="20"/>
      <c r="O531" s="22" t="s">
        <v>1082</v>
      </c>
      <c r="P531" s="20" t="s">
        <v>1083</v>
      </c>
      <c r="Q531" s="22" t="s">
        <v>1084</v>
      </c>
      <c r="R531" s="28" t="s">
        <v>1085</v>
      </c>
      <c r="S531" s="20" t="s">
        <v>1086</v>
      </c>
      <c r="T531" s="20"/>
      <c r="U531" s="22" t="s">
        <v>1076</v>
      </c>
      <c r="V531" s="20" t="s">
        <v>1087</v>
      </c>
      <c r="W531" s="22" t="s">
        <v>1088</v>
      </c>
      <c r="X531" s="28" t="s">
        <v>1079</v>
      </c>
      <c r="Y531" s="20" t="s">
        <v>1081</v>
      </c>
      <c r="Z531" s="20"/>
      <c r="AA531" s="26">
        <v>4</v>
      </c>
      <c r="AB531" s="42" t="s">
        <v>972</v>
      </c>
      <c r="AC531" s="40"/>
      <c r="AD531" s="20">
        <v>1</v>
      </c>
      <c r="AE531" s="23">
        <v>17040</v>
      </c>
      <c r="AF531" s="23">
        <f t="shared" si="44"/>
        <v>17040</v>
      </c>
      <c r="AG531" s="24">
        <v>44701</v>
      </c>
      <c r="AH531" s="36">
        <v>44701</v>
      </c>
      <c r="AI531" s="25" t="str">
        <f t="shared" si="45"/>
        <v>～</v>
      </c>
      <c r="AJ531" s="37">
        <f t="shared" si="46"/>
        <v>46161</v>
      </c>
      <c r="AK531" s="20" t="s">
        <v>992</v>
      </c>
      <c r="AL531" s="20" t="s">
        <v>1091</v>
      </c>
      <c r="AM531" s="27">
        <v>44701</v>
      </c>
      <c r="AN531" s="20"/>
      <c r="AO531" s="27">
        <v>44705</v>
      </c>
      <c r="AP531" s="22" t="s">
        <v>1090</v>
      </c>
      <c r="AQ531" s="39" t="str">
        <f t="shared" si="47"/>
        <v/>
      </c>
      <c r="AR531" s="22"/>
    </row>
    <row r="532" spans="2:44" ht="25.5" hidden="1" customHeight="1" x14ac:dyDescent="0.2">
      <c r="B532" s="20" t="s">
        <v>1075</v>
      </c>
      <c r="C532" s="21" t="s">
        <v>996</v>
      </c>
      <c r="D532" s="20" t="s">
        <v>997</v>
      </c>
      <c r="E532" s="20" t="s">
        <v>197</v>
      </c>
      <c r="F532" s="21" t="s">
        <v>165</v>
      </c>
      <c r="G532" s="22" t="s">
        <v>1076</v>
      </c>
      <c r="H532" s="20" t="s">
        <v>1077</v>
      </c>
      <c r="I532" s="20" t="s">
        <v>168</v>
      </c>
      <c r="J532" s="22" t="s">
        <v>1078</v>
      </c>
      <c r="K532" s="28" t="s">
        <v>1079</v>
      </c>
      <c r="L532" s="28" t="s">
        <v>1080</v>
      </c>
      <c r="M532" s="20" t="s">
        <v>1081</v>
      </c>
      <c r="N532" s="20"/>
      <c r="O532" s="22" t="s">
        <v>1082</v>
      </c>
      <c r="P532" s="20" t="s">
        <v>1083</v>
      </c>
      <c r="Q532" s="22" t="s">
        <v>1084</v>
      </c>
      <c r="R532" s="28" t="s">
        <v>1085</v>
      </c>
      <c r="S532" s="20" t="s">
        <v>1086</v>
      </c>
      <c r="T532" s="20"/>
      <c r="U532" s="22" t="s">
        <v>1076</v>
      </c>
      <c r="V532" s="20" t="s">
        <v>1087</v>
      </c>
      <c r="W532" s="22" t="s">
        <v>1088</v>
      </c>
      <c r="X532" s="28" t="s">
        <v>1079</v>
      </c>
      <c r="Y532" s="20" t="s">
        <v>1081</v>
      </c>
      <c r="Z532" s="20"/>
      <c r="AA532" s="26">
        <v>4</v>
      </c>
      <c r="AB532" s="42" t="s">
        <v>972</v>
      </c>
      <c r="AC532" s="40"/>
      <c r="AD532" s="20">
        <v>1</v>
      </c>
      <c r="AE532" s="23">
        <v>17040</v>
      </c>
      <c r="AF532" s="23">
        <f t="shared" si="44"/>
        <v>17040</v>
      </c>
      <c r="AG532" s="24">
        <v>44701</v>
      </c>
      <c r="AH532" s="36">
        <v>44701</v>
      </c>
      <c r="AI532" s="25" t="str">
        <f t="shared" si="45"/>
        <v>～</v>
      </c>
      <c r="AJ532" s="37">
        <f t="shared" si="46"/>
        <v>46161</v>
      </c>
      <c r="AK532" s="20" t="s">
        <v>992</v>
      </c>
      <c r="AL532" s="20" t="s">
        <v>1092</v>
      </c>
      <c r="AM532" s="27">
        <v>44701</v>
      </c>
      <c r="AN532" s="20"/>
      <c r="AO532" s="27">
        <v>44705</v>
      </c>
      <c r="AP532" s="22" t="s">
        <v>1090</v>
      </c>
      <c r="AQ532" s="39" t="str">
        <f t="shared" si="47"/>
        <v/>
      </c>
      <c r="AR532" s="22"/>
    </row>
    <row r="533" spans="2:44" ht="25.5" hidden="1" customHeight="1" x14ac:dyDescent="0.2">
      <c r="B533" s="20" t="s">
        <v>1075</v>
      </c>
      <c r="C533" s="21" t="s">
        <v>996</v>
      </c>
      <c r="D533" s="20" t="s">
        <v>997</v>
      </c>
      <c r="E533" s="20" t="s">
        <v>197</v>
      </c>
      <c r="F533" s="21" t="s">
        <v>165</v>
      </c>
      <c r="G533" s="22" t="s">
        <v>1076</v>
      </c>
      <c r="H533" s="20" t="s">
        <v>1077</v>
      </c>
      <c r="I533" s="20" t="s">
        <v>168</v>
      </c>
      <c r="J533" s="22" t="s">
        <v>1078</v>
      </c>
      <c r="K533" s="28" t="s">
        <v>1079</v>
      </c>
      <c r="L533" s="28" t="s">
        <v>1080</v>
      </c>
      <c r="M533" s="20" t="s">
        <v>1081</v>
      </c>
      <c r="N533" s="20"/>
      <c r="O533" s="22" t="s">
        <v>1082</v>
      </c>
      <c r="P533" s="20" t="s">
        <v>1083</v>
      </c>
      <c r="Q533" s="22" t="s">
        <v>1084</v>
      </c>
      <c r="R533" s="28" t="s">
        <v>1085</v>
      </c>
      <c r="S533" s="20" t="s">
        <v>1086</v>
      </c>
      <c r="T533" s="20"/>
      <c r="U533" s="22" t="s">
        <v>1076</v>
      </c>
      <c r="V533" s="20" t="s">
        <v>1087</v>
      </c>
      <c r="W533" s="22" t="s">
        <v>1088</v>
      </c>
      <c r="X533" s="28" t="s">
        <v>1079</v>
      </c>
      <c r="Y533" s="20" t="s">
        <v>1081</v>
      </c>
      <c r="Z533" s="20"/>
      <c r="AA533" s="26">
        <v>4</v>
      </c>
      <c r="AB533" s="42" t="s">
        <v>972</v>
      </c>
      <c r="AC533" s="40"/>
      <c r="AD533" s="20">
        <v>1</v>
      </c>
      <c r="AE533" s="23">
        <v>17040</v>
      </c>
      <c r="AF533" s="23">
        <f t="shared" si="44"/>
        <v>17040</v>
      </c>
      <c r="AG533" s="24">
        <v>44701</v>
      </c>
      <c r="AH533" s="36">
        <v>44701</v>
      </c>
      <c r="AI533" s="25" t="str">
        <f t="shared" si="45"/>
        <v>～</v>
      </c>
      <c r="AJ533" s="37">
        <f t="shared" si="46"/>
        <v>46161</v>
      </c>
      <c r="AK533" s="20" t="s">
        <v>992</v>
      </c>
      <c r="AL533" s="20" t="s">
        <v>1093</v>
      </c>
      <c r="AM533" s="27">
        <v>44701</v>
      </c>
      <c r="AN533" s="20"/>
      <c r="AO533" s="27">
        <v>44705</v>
      </c>
      <c r="AP533" s="22" t="s">
        <v>1090</v>
      </c>
      <c r="AQ533" s="39" t="str">
        <f t="shared" si="47"/>
        <v/>
      </c>
      <c r="AR533" s="22"/>
    </row>
    <row r="534" spans="2:44" ht="25.5" hidden="1" customHeight="1" x14ac:dyDescent="0.2">
      <c r="B534" s="20" t="s">
        <v>1075</v>
      </c>
      <c r="C534" s="21" t="s">
        <v>996</v>
      </c>
      <c r="D534" s="20" t="s">
        <v>997</v>
      </c>
      <c r="E534" s="20" t="s">
        <v>197</v>
      </c>
      <c r="F534" s="21" t="s">
        <v>165</v>
      </c>
      <c r="G534" s="22" t="s">
        <v>1076</v>
      </c>
      <c r="H534" s="20" t="s">
        <v>1077</v>
      </c>
      <c r="I534" s="20" t="s">
        <v>168</v>
      </c>
      <c r="J534" s="22" t="s">
        <v>1078</v>
      </c>
      <c r="K534" s="28" t="s">
        <v>1079</v>
      </c>
      <c r="L534" s="28" t="s">
        <v>1080</v>
      </c>
      <c r="M534" s="20" t="s">
        <v>1081</v>
      </c>
      <c r="N534" s="20"/>
      <c r="O534" s="22" t="s">
        <v>1082</v>
      </c>
      <c r="P534" s="20" t="s">
        <v>1083</v>
      </c>
      <c r="Q534" s="22" t="s">
        <v>1084</v>
      </c>
      <c r="R534" s="28" t="s">
        <v>1085</v>
      </c>
      <c r="S534" s="20" t="s">
        <v>1086</v>
      </c>
      <c r="T534" s="20"/>
      <c r="U534" s="22" t="s">
        <v>1076</v>
      </c>
      <c r="V534" s="20" t="s">
        <v>1087</v>
      </c>
      <c r="W534" s="22" t="s">
        <v>1088</v>
      </c>
      <c r="X534" s="28" t="s">
        <v>1079</v>
      </c>
      <c r="Y534" s="20" t="s">
        <v>1081</v>
      </c>
      <c r="Z534" s="20"/>
      <c r="AA534" s="26">
        <v>4</v>
      </c>
      <c r="AB534" s="42" t="s">
        <v>972</v>
      </c>
      <c r="AC534" s="40"/>
      <c r="AD534" s="20">
        <v>1</v>
      </c>
      <c r="AE534" s="23">
        <v>17040</v>
      </c>
      <c r="AF534" s="23">
        <f t="shared" si="44"/>
        <v>17040</v>
      </c>
      <c r="AG534" s="24">
        <v>44701</v>
      </c>
      <c r="AH534" s="36">
        <v>44701</v>
      </c>
      <c r="AI534" s="25" t="str">
        <f t="shared" si="45"/>
        <v>～</v>
      </c>
      <c r="AJ534" s="37">
        <f t="shared" si="46"/>
        <v>46161</v>
      </c>
      <c r="AK534" s="20" t="s">
        <v>992</v>
      </c>
      <c r="AL534" s="20" t="s">
        <v>1094</v>
      </c>
      <c r="AM534" s="27">
        <v>44701</v>
      </c>
      <c r="AN534" s="20"/>
      <c r="AO534" s="27">
        <v>44705</v>
      </c>
      <c r="AP534" s="22" t="s">
        <v>1090</v>
      </c>
      <c r="AQ534" s="39" t="str">
        <f t="shared" si="47"/>
        <v/>
      </c>
      <c r="AR534" s="22"/>
    </row>
    <row r="535" spans="2:44" ht="25.5" hidden="1" customHeight="1" x14ac:dyDescent="0.2">
      <c r="B535" s="20" t="s">
        <v>1075</v>
      </c>
      <c r="C535" s="21" t="s">
        <v>996</v>
      </c>
      <c r="D535" s="20" t="s">
        <v>997</v>
      </c>
      <c r="E535" s="20" t="s">
        <v>197</v>
      </c>
      <c r="F535" s="21" t="s">
        <v>165</v>
      </c>
      <c r="G535" s="22" t="s">
        <v>1076</v>
      </c>
      <c r="H535" s="20" t="s">
        <v>1077</v>
      </c>
      <c r="I535" s="20" t="s">
        <v>168</v>
      </c>
      <c r="J535" s="22" t="s">
        <v>1078</v>
      </c>
      <c r="K535" s="28" t="s">
        <v>1079</v>
      </c>
      <c r="L535" s="28" t="s">
        <v>1080</v>
      </c>
      <c r="M535" s="20" t="s">
        <v>1081</v>
      </c>
      <c r="N535" s="20"/>
      <c r="O535" s="22" t="s">
        <v>1082</v>
      </c>
      <c r="P535" s="20" t="s">
        <v>1083</v>
      </c>
      <c r="Q535" s="22" t="s">
        <v>1084</v>
      </c>
      <c r="R535" s="28" t="s">
        <v>1085</v>
      </c>
      <c r="S535" s="20" t="s">
        <v>1086</v>
      </c>
      <c r="T535" s="20"/>
      <c r="U535" s="22" t="s">
        <v>1076</v>
      </c>
      <c r="V535" s="20" t="s">
        <v>1087</v>
      </c>
      <c r="W535" s="22" t="s">
        <v>1088</v>
      </c>
      <c r="X535" s="28" t="s">
        <v>1079</v>
      </c>
      <c r="Y535" s="20" t="s">
        <v>1081</v>
      </c>
      <c r="Z535" s="20"/>
      <c r="AA535" s="26">
        <v>4</v>
      </c>
      <c r="AB535" s="42" t="s">
        <v>972</v>
      </c>
      <c r="AC535" s="40"/>
      <c r="AD535" s="20">
        <v>1</v>
      </c>
      <c r="AE535" s="23">
        <v>17040</v>
      </c>
      <c r="AF535" s="23">
        <f t="shared" si="44"/>
        <v>17040</v>
      </c>
      <c r="AG535" s="24">
        <v>44701</v>
      </c>
      <c r="AH535" s="36">
        <v>44701</v>
      </c>
      <c r="AI535" s="25" t="str">
        <f t="shared" si="45"/>
        <v>～</v>
      </c>
      <c r="AJ535" s="37">
        <f t="shared" si="46"/>
        <v>46161</v>
      </c>
      <c r="AK535" s="20" t="s">
        <v>992</v>
      </c>
      <c r="AL535" s="20" t="s">
        <v>1095</v>
      </c>
      <c r="AM535" s="27">
        <v>44701</v>
      </c>
      <c r="AN535" s="20"/>
      <c r="AO535" s="27">
        <v>44705</v>
      </c>
      <c r="AP535" s="22" t="s">
        <v>1090</v>
      </c>
      <c r="AQ535" s="39" t="str">
        <f t="shared" si="47"/>
        <v/>
      </c>
      <c r="AR535" s="22"/>
    </row>
    <row r="536" spans="2:44" ht="25.5" hidden="1" customHeight="1" x14ac:dyDescent="0.2">
      <c r="B536" s="20" t="s">
        <v>1075</v>
      </c>
      <c r="C536" s="21" t="s">
        <v>996</v>
      </c>
      <c r="D536" s="20" t="s">
        <v>997</v>
      </c>
      <c r="E536" s="20" t="s">
        <v>197</v>
      </c>
      <c r="F536" s="21" t="s">
        <v>165</v>
      </c>
      <c r="G536" s="22" t="s">
        <v>1076</v>
      </c>
      <c r="H536" s="20" t="s">
        <v>1077</v>
      </c>
      <c r="I536" s="20" t="s">
        <v>168</v>
      </c>
      <c r="J536" s="22" t="s">
        <v>1078</v>
      </c>
      <c r="K536" s="28" t="s">
        <v>1079</v>
      </c>
      <c r="L536" s="28" t="s">
        <v>1080</v>
      </c>
      <c r="M536" s="20" t="s">
        <v>1081</v>
      </c>
      <c r="N536" s="20"/>
      <c r="O536" s="22" t="s">
        <v>1082</v>
      </c>
      <c r="P536" s="20" t="s">
        <v>1083</v>
      </c>
      <c r="Q536" s="22" t="s">
        <v>1084</v>
      </c>
      <c r="R536" s="28" t="s">
        <v>1085</v>
      </c>
      <c r="S536" s="20" t="s">
        <v>1086</v>
      </c>
      <c r="T536" s="20"/>
      <c r="U536" s="22" t="s">
        <v>1076</v>
      </c>
      <c r="V536" s="20" t="s">
        <v>1087</v>
      </c>
      <c r="W536" s="22" t="s">
        <v>1088</v>
      </c>
      <c r="X536" s="28" t="s">
        <v>1079</v>
      </c>
      <c r="Y536" s="20" t="s">
        <v>1081</v>
      </c>
      <c r="Z536" s="20"/>
      <c r="AA536" s="26">
        <v>4</v>
      </c>
      <c r="AB536" s="42" t="s">
        <v>972</v>
      </c>
      <c r="AC536" s="40"/>
      <c r="AD536" s="20">
        <v>1</v>
      </c>
      <c r="AE536" s="23">
        <v>17040</v>
      </c>
      <c r="AF536" s="23">
        <f t="shared" si="44"/>
        <v>17040</v>
      </c>
      <c r="AG536" s="24">
        <v>44701</v>
      </c>
      <c r="AH536" s="36">
        <v>44701</v>
      </c>
      <c r="AI536" s="25" t="str">
        <f t="shared" si="45"/>
        <v>～</v>
      </c>
      <c r="AJ536" s="37">
        <f t="shared" si="46"/>
        <v>46161</v>
      </c>
      <c r="AK536" s="20" t="s">
        <v>992</v>
      </c>
      <c r="AL536" s="20" t="s">
        <v>1096</v>
      </c>
      <c r="AM536" s="27">
        <v>44701</v>
      </c>
      <c r="AN536" s="20"/>
      <c r="AO536" s="27">
        <v>44705</v>
      </c>
      <c r="AP536" s="22" t="s">
        <v>1090</v>
      </c>
      <c r="AQ536" s="39" t="str">
        <f t="shared" si="47"/>
        <v/>
      </c>
      <c r="AR536" s="22"/>
    </row>
    <row r="537" spans="2:44" ht="25.5" hidden="1" customHeight="1" x14ac:dyDescent="0.2">
      <c r="B537" s="20" t="s">
        <v>1075</v>
      </c>
      <c r="C537" s="21" t="s">
        <v>996</v>
      </c>
      <c r="D537" s="20" t="s">
        <v>997</v>
      </c>
      <c r="E537" s="20" t="s">
        <v>197</v>
      </c>
      <c r="F537" s="21" t="s">
        <v>165</v>
      </c>
      <c r="G537" s="22" t="s">
        <v>1076</v>
      </c>
      <c r="H537" s="20" t="s">
        <v>1077</v>
      </c>
      <c r="I537" s="20" t="s">
        <v>168</v>
      </c>
      <c r="J537" s="22" t="s">
        <v>1078</v>
      </c>
      <c r="K537" s="28" t="s">
        <v>1079</v>
      </c>
      <c r="L537" s="28" t="s">
        <v>1080</v>
      </c>
      <c r="M537" s="20" t="s">
        <v>1081</v>
      </c>
      <c r="N537" s="20"/>
      <c r="O537" s="22" t="s">
        <v>1082</v>
      </c>
      <c r="P537" s="20" t="s">
        <v>1083</v>
      </c>
      <c r="Q537" s="22" t="s">
        <v>1084</v>
      </c>
      <c r="R537" s="28" t="s">
        <v>1085</v>
      </c>
      <c r="S537" s="20" t="s">
        <v>1086</v>
      </c>
      <c r="T537" s="20"/>
      <c r="U537" s="22" t="s">
        <v>1076</v>
      </c>
      <c r="V537" s="20" t="s">
        <v>1087</v>
      </c>
      <c r="W537" s="22" t="s">
        <v>1088</v>
      </c>
      <c r="X537" s="28" t="s">
        <v>1079</v>
      </c>
      <c r="Y537" s="20" t="s">
        <v>1081</v>
      </c>
      <c r="Z537" s="20"/>
      <c r="AA537" s="26">
        <v>4</v>
      </c>
      <c r="AB537" s="42" t="s">
        <v>972</v>
      </c>
      <c r="AC537" s="40"/>
      <c r="AD537" s="20">
        <v>1</v>
      </c>
      <c r="AE537" s="23">
        <v>17040</v>
      </c>
      <c r="AF537" s="23">
        <f t="shared" si="44"/>
        <v>17040</v>
      </c>
      <c r="AG537" s="24">
        <v>44701</v>
      </c>
      <c r="AH537" s="36">
        <v>44701</v>
      </c>
      <c r="AI537" s="25" t="str">
        <f t="shared" si="45"/>
        <v>～</v>
      </c>
      <c r="AJ537" s="37">
        <f t="shared" si="46"/>
        <v>46161</v>
      </c>
      <c r="AK537" s="20" t="s">
        <v>992</v>
      </c>
      <c r="AL537" s="20" t="s">
        <v>1097</v>
      </c>
      <c r="AM537" s="27">
        <v>44701</v>
      </c>
      <c r="AN537" s="20"/>
      <c r="AO537" s="27">
        <v>44705</v>
      </c>
      <c r="AP537" s="22" t="s">
        <v>1090</v>
      </c>
      <c r="AQ537" s="39" t="str">
        <f t="shared" si="47"/>
        <v/>
      </c>
      <c r="AR537" s="22"/>
    </row>
    <row r="538" spans="2:44" ht="25.5" hidden="1" customHeight="1" x14ac:dyDescent="0.2">
      <c r="B538" s="20" t="s">
        <v>1075</v>
      </c>
      <c r="C538" s="21" t="s">
        <v>996</v>
      </c>
      <c r="D538" s="20" t="s">
        <v>997</v>
      </c>
      <c r="E538" s="20" t="s">
        <v>197</v>
      </c>
      <c r="F538" s="21" t="s">
        <v>165</v>
      </c>
      <c r="G538" s="22" t="s">
        <v>1076</v>
      </c>
      <c r="H538" s="20" t="s">
        <v>1077</v>
      </c>
      <c r="I538" s="20" t="s">
        <v>168</v>
      </c>
      <c r="J538" s="22" t="s">
        <v>1078</v>
      </c>
      <c r="K538" s="28" t="s">
        <v>1079</v>
      </c>
      <c r="L538" s="28" t="s">
        <v>1080</v>
      </c>
      <c r="M538" s="20" t="s">
        <v>1081</v>
      </c>
      <c r="N538" s="20"/>
      <c r="O538" s="22" t="s">
        <v>1082</v>
      </c>
      <c r="P538" s="20" t="s">
        <v>1083</v>
      </c>
      <c r="Q538" s="22" t="s">
        <v>1084</v>
      </c>
      <c r="R538" s="28" t="s">
        <v>1085</v>
      </c>
      <c r="S538" s="20" t="s">
        <v>1086</v>
      </c>
      <c r="T538" s="20"/>
      <c r="U538" s="22" t="s">
        <v>1076</v>
      </c>
      <c r="V538" s="20" t="s">
        <v>1087</v>
      </c>
      <c r="W538" s="22" t="s">
        <v>1088</v>
      </c>
      <c r="X538" s="28" t="s">
        <v>1079</v>
      </c>
      <c r="Y538" s="20" t="s">
        <v>1081</v>
      </c>
      <c r="Z538" s="20"/>
      <c r="AA538" s="26">
        <v>4</v>
      </c>
      <c r="AB538" s="42" t="s">
        <v>972</v>
      </c>
      <c r="AC538" s="40"/>
      <c r="AD538" s="20">
        <v>1</v>
      </c>
      <c r="AE538" s="23">
        <v>17040</v>
      </c>
      <c r="AF538" s="23">
        <f t="shared" si="44"/>
        <v>17040</v>
      </c>
      <c r="AG538" s="24">
        <v>44701</v>
      </c>
      <c r="AH538" s="36">
        <v>44701</v>
      </c>
      <c r="AI538" s="25" t="str">
        <f t="shared" si="45"/>
        <v>～</v>
      </c>
      <c r="AJ538" s="37">
        <f t="shared" si="46"/>
        <v>46161</v>
      </c>
      <c r="AK538" s="20" t="s">
        <v>992</v>
      </c>
      <c r="AL538" s="20" t="s">
        <v>1098</v>
      </c>
      <c r="AM538" s="27">
        <v>44701</v>
      </c>
      <c r="AN538" s="20"/>
      <c r="AO538" s="27">
        <v>44705</v>
      </c>
      <c r="AP538" s="22" t="s">
        <v>1090</v>
      </c>
      <c r="AQ538" s="39" t="str">
        <f t="shared" si="47"/>
        <v/>
      </c>
      <c r="AR538" s="22"/>
    </row>
    <row r="539" spans="2:44" ht="25.5" hidden="1" customHeight="1" x14ac:dyDescent="0.2">
      <c r="B539" s="20" t="s">
        <v>1075</v>
      </c>
      <c r="C539" s="21" t="s">
        <v>996</v>
      </c>
      <c r="D539" s="20" t="s">
        <v>997</v>
      </c>
      <c r="E539" s="20" t="s">
        <v>197</v>
      </c>
      <c r="F539" s="21" t="s">
        <v>165</v>
      </c>
      <c r="G539" s="22" t="s">
        <v>1076</v>
      </c>
      <c r="H539" s="20" t="s">
        <v>1077</v>
      </c>
      <c r="I539" s="20" t="s">
        <v>168</v>
      </c>
      <c r="J539" s="22" t="s">
        <v>1078</v>
      </c>
      <c r="K539" s="28" t="s">
        <v>1079</v>
      </c>
      <c r="L539" s="28" t="s">
        <v>1080</v>
      </c>
      <c r="M539" s="20" t="s">
        <v>1081</v>
      </c>
      <c r="N539" s="20"/>
      <c r="O539" s="22" t="s">
        <v>1082</v>
      </c>
      <c r="P539" s="20" t="s">
        <v>1083</v>
      </c>
      <c r="Q539" s="22" t="s">
        <v>1084</v>
      </c>
      <c r="R539" s="28" t="s">
        <v>1085</v>
      </c>
      <c r="S539" s="20" t="s">
        <v>1086</v>
      </c>
      <c r="T539" s="20"/>
      <c r="U539" s="22" t="s">
        <v>1076</v>
      </c>
      <c r="V539" s="20" t="s">
        <v>1087</v>
      </c>
      <c r="W539" s="22" t="s">
        <v>1088</v>
      </c>
      <c r="X539" s="28" t="s">
        <v>1079</v>
      </c>
      <c r="Y539" s="20" t="s">
        <v>1081</v>
      </c>
      <c r="Z539" s="20"/>
      <c r="AA539" s="26">
        <v>4</v>
      </c>
      <c r="AB539" s="42" t="s">
        <v>972</v>
      </c>
      <c r="AC539" s="40"/>
      <c r="AD539" s="20">
        <v>1</v>
      </c>
      <c r="AE539" s="23">
        <v>17040</v>
      </c>
      <c r="AF539" s="23">
        <f t="shared" si="44"/>
        <v>17040</v>
      </c>
      <c r="AG539" s="24">
        <v>44701</v>
      </c>
      <c r="AH539" s="36">
        <v>44701</v>
      </c>
      <c r="AI539" s="25" t="str">
        <f t="shared" si="45"/>
        <v>～</v>
      </c>
      <c r="AJ539" s="37">
        <f t="shared" si="46"/>
        <v>46161</v>
      </c>
      <c r="AK539" s="20" t="s">
        <v>992</v>
      </c>
      <c r="AL539" s="20" t="s">
        <v>1099</v>
      </c>
      <c r="AM539" s="27">
        <v>44701</v>
      </c>
      <c r="AN539" s="20"/>
      <c r="AO539" s="27">
        <v>44705</v>
      </c>
      <c r="AP539" s="22" t="s">
        <v>1090</v>
      </c>
      <c r="AQ539" s="39" t="str">
        <f t="shared" si="47"/>
        <v/>
      </c>
      <c r="AR539" s="22"/>
    </row>
    <row r="540" spans="2:44" ht="25.5" hidden="1" customHeight="1" x14ac:dyDescent="0.2">
      <c r="B540" s="20" t="s">
        <v>1075</v>
      </c>
      <c r="C540" s="21" t="s">
        <v>996</v>
      </c>
      <c r="D540" s="20" t="s">
        <v>997</v>
      </c>
      <c r="E540" s="20" t="s">
        <v>197</v>
      </c>
      <c r="F540" s="21" t="s">
        <v>165</v>
      </c>
      <c r="G540" s="22" t="s">
        <v>1076</v>
      </c>
      <c r="H540" s="20" t="s">
        <v>1077</v>
      </c>
      <c r="I540" s="20" t="s">
        <v>168</v>
      </c>
      <c r="J540" s="22" t="s">
        <v>1078</v>
      </c>
      <c r="K540" s="28" t="s">
        <v>1079</v>
      </c>
      <c r="L540" s="28" t="s">
        <v>1080</v>
      </c>
      <c r="M540" s="20" t="s">
        <v>1081</v>
      </c>
      <c r="N540" s="20"/>
      <c r="O540" s="22" t="s">
        <v>1082</v>
      </c>
      <c r="P540" s="20" t="s">
        <v>1083</v>
      </c>
      <c r="Q540" s="22" t="s">
        <v>1084</v>
      </c>
      <c r="R540" s="28" t="s">
        <v>1085</v>
      </c>
      <c r="S540" s="20" t="s">
        <v>1086</v>
      </c>
      <c r="T540" s="20"/>
      <c r="U540" s="22" t="s">
        <v>1076</v>
      </c>
      <c r="V540" s="20" t="s">
        <v>1087</v>
      </c>
      <c r="W540" s="22" t="s">
        <v>1088</v>
      </c>
      <c r="X540" s="28" t="s">
        <v>1079</v>
      </c>
      <c r="Y540" s="20" t="s">
        <v>1081</v>
      </c>
      <c r="Z540" s="20"/>
      <c r="AA540" s="26">
        <v>4</v>
      </c>
      <c r="AB540" s="42" t="s">
        <v>972</v>
      </c>
      <c r="AC540" s="40"/>
      <c r="AD540" s="20">
        <v>1</v>
      </c>
      <c r="AE540" s="23">
        <v>207360</v>
      </c>
      <c r="AF540" s="23">
        <f t="shared" si="44"/>
        <v>207360</v>
      </c>
      <c r="AG540" s="24">
        <v>44701</v>
      </c>
      <c r="AH540" s="36">
        <v>44701</v>
      </c>
      <c r="AI540" s="25" t="str">
        <f t="shared" si="45"/>
        <v>～</v>
      </c>
      <c r="AJ540" s="37">
        <f t="shared" si="46"/>
        <v>46161</v>
      </c>
      <c r="AK540" s="20" t="s">
        <v>1100</v>
      </c>
      <c r="AL540" s="20" t="s">
        <v>1101</v>
      </c>
      <c r="AM540" s="27">
        <v>44701</v>
      </c>
      <c r="AN540" s="20" t="s">
        <v>57</v>
      </c>
      <c r="AO540" s="27">
        <v>44705</v>
      </c>
      <c r="AP540" s="22" t="s">
        <v>1090</v>
      </c>
      <c r="AQ540" s="39">
        <f t="shared" si="47"/>
        <v>45616</v>
      </c>
      <c r="AR540" s="22" t="s">
        <v>1102</v>
      </c>
    </row>
    <row r="541" spans="2:44" ht="25.5" hidden="1" customHeight="1" x14ac:dyDescent="0.2">
      <c r="B541" s="20" t="s">
        <v>1075</v>
      </c>
      <c r="C541" s="21" t="s">
        <v>996</v>
      </c>
      <c r="D541" s="20" t="s">
        <v>997</v>
      </c>
      <c r="E541" s="20" t="s">
        <v>197</v>
      </c>
      <c r="F541" s="21" t="s">
        <v>165</v>
      </c>
      <c r="G541" s="22" t="s">
        <v>1076</v>
      </c>
      <c r="H541" s="20" t="s">
        <v>1077</v>
      </c>
      <c r="I541" s="20" t="s">
        <v>168</v>
      </c>
      <c r="J541" s="22" t="s">
        <v>1078</v>
      </c>
      <c r="K541" s="28" t="s">
        <v>1079</v>
      </c>
      <c r="L541" s="28" t="s">
        <v>1080</v>
      </c>
      <c r="M541" s="20" t="s">
        <v>1081</v>
      </c>
      <c r="N541" s="20"/>
      <c r="O541" s="22" t="s">
        <v>1082</v>
      </c>
      <c r="P541" s="20" t="s">
        <v>1083</v>
      </c>
      <c r="Q541" s="22" t="s">
        <v>1084</v>
      </c>
      <c r="R541" s="28" t="s">
        <v>1085</v>
      </c>
      <c r="S541" s="20" t="s">
        <v>1086</v>
      </c>
      <c r="T541" s="20"/>
      <c r="U541" s="22" t="s">
        <v>1076</v>
      </c>
      <c r="V541" s="20" t="s">
        <v>1087</v>
      </c>
      <c r="W541" s="22" t="s">
        <v>1088</v>
      </c>
      <c r="X541" s="28" t="s">
        <v>1079</v>
      </c>
      <c r="Y541" s="20" t="s">
        <v>1081</v>
      </c>
      <c r="Z541" s="20"/>
      <c r="AA541" s="26">
        <v>4</v>
      </c>
      <c r="AB541" s="42" t="s">
        <v>972</v>
      </c>
      <c r="AC541" s="40"/>
      <c r="AD541" s="20">
        <v>1</v>
      </c>
      <c r="AE541" s="23">
        <v>207360</v>
      </c>
      <c r="AF541" s="23">
        <f t="shared" si="44"/>
        <v>207360</v>
      </c>
      <c r="AG541" s="24">
        <v>44701</v>
      </c>
      <c r="AH541" s="36">
        <v>44701</v>
      </c>
      <c r="AI541" s="25" t="str">
        <f t="shared" si="45"/>
        <v>～</v>
      </c>
      <c r="AJ541" s="37">
        <f t="shared" si="46"/>
        <v>46161</v>
      </c>
      <c r="AK541" s="20" t="s">
        <v>1100</v>
      </c>
      <c r="AL541" s="20" t="s">
        <v>1103</v>
      </c>
      <c r="AM541" s="27">
        <v>44701</v>
      </c>
      <c r="AN541" s="20" t="s">
        <v>57</v>
      </c>
      <c r="AO541" s="27">
        <v>44705</v>
      </c>
      <c r="AP541" s="22" t="s">
        <v>1090</v>
      </c>
      <c r="AQ541" s="39">
        <f t="shared" si="47"/>
        <v>45616</v>
      </c>
      <c r="AR541" s="22" t="s">
        <v>1102</v>
      </c>
    </row>
    <row r="542" spans="2:44" ht="25.5" hidden="1" customHeight="1" x14ac:dyDescent="0.2">
      <c r="B542" s="20" t="s">
        <v>1075</v>
      </c>
      <c r="C542" s="21" t="s">
        <v>996</v>
      </c>
      <c r="D542" s="20" t="s">
        <v>997</v>
      </c>
      <c r="E542" s="20" t="s">
        <v>197</v>
      </c>
      <c r="F542" s="21" t="s">
        <v>165</v>
      </c>
      <c r="G542" s="22" t="s">
        <v>1076</v>
      </c>
      <c r="H542" s="20" t="s">
        <v>1077</v>
      </c>
      <c r="I542" s="20" t="s">
        <v>168</v>
      </c>
      <c r="J542" s="22" t="s">
        <v>1078</v>
      </c>
      <c r="K542" s="28" t="s">
        <v>1079</v>
      </c>
      <c r="L542" s="28" t="s">
        <v>1080</v>
      </c>
      <c r="M542" s="20" t="s">
        <v>1081</v>
      </c>
      <c r="N542" s="20"/>
      <c r="O542" s="22" t="s">
        <v>1082</v>
      </c>
      <c r="P542" s="20" t="s">
        <v>1083</v>
      </c>
      <c r="Q542" s="22" t="s">
        <v>1084</v>
      </c>
      <c r="R542" s="28" t="s">
        <v>1085</v>
      </c>
      <c r="S542" s="20" t="s">
        <v>1086</v>
      </c>
      <c r="T542" s="20"/>
      <c r="U542" s="22" t="s">
        <v>1076</v>
      </c>
      <c r="V542" s="20" t="s">
        <v>1087</v>
      </c>
      <c r="W542" s="22" t="s">
        <v>1088</v>
      </c>
      <c r="X542" s="28" t="s">
        <v>1079</v>
      </c>
      <c r="Y542" s="20" t="s">
        <v>1081</v>
      </c>
      <c r="Z542" s="20"/>
      <c r="AA542" s="26">
        <v>4</v>
      </c>
      <c r="AB542" s="42" t="s">
        <v>972</v>
      </c>
      <c r="AC542" s="40"/>
      <c r="AD542" s="20">
        <v>1</v>
      </c>
      <c r="AE542" s="23">
        <v>118560</v>
      </c>
      <c r="AF542" s="23">
        <f t="shared" si="44"/>
        <v>118560</v>
      </c>
      <c r="AG542" s="24">
        <v>44701</v>
      </c>
      <c r="AH542" s="36">
        <v>44701</v>
      </c>
      <c r="AI542" s="25" t="str">
        <f t="shared" si="45"/>
        <v>～</v>
      </c>
      <c r="AJ542" s="37">
        <f t="shared" si="46"/>
        <v>46161</v>
      </c>
      <c r="AK542" s="20" t="s">
        <v>1104</v>
      </c>
      <c r="AL542" s="20" t="s">
        <v>1105</v>
      </c>
      <c r="AM542" s="27">
        <v>44701</v>
      </c>
      <c r="AN542" s="20"/>
      <c r="AO542" s="27">
        <v>44705</v>
      </c>
      <c r="AP542" s="22" t="s">
        <v>1090</v>
      </c>
      <c r="AQ542" s="39" t="str">
        <f t="shared" si="47"/>
        <v/>
      </c>
      <c r="AR542" s="22"/>
    </row>
    <row r="543" spans="2:44" ht="25.5" hidden="1" customHeight="1" x14ac:dyDescent="0.2">
      <c r="B543" s="20" t="s">
        <v>1075</v>
      </c>
      <c r="C543" s="21" t="s">
        <v>996</v>
      </c>
      <c r="D543" s="20" t="s">
        <v>997</v>
      </c>
      <c r="E543" s="20" t="s">
        <v>197</v>
      </c>
      <c r="F543" s="21" t="s">
        <v>165</v>
      </c>
      <c r="G543" s="22" t="s">
        <v>1076</v>
      </c>
      <c r="H543" s="20" t="s">
        <v>1077</v>
      </c>
      <c r="I543" s="20" t="s">
        <v>168</v>
      </c>
      <c r="J543" s="22" t="s">
        <v>1078</v>
      </c>
      <c r="K543" s="28" t="s">
        <v>1079</v>
      </c>
      <c r="L543" s="28" t="s">
        <v>1080</v>
      </c>
      <c r="M543" s="20" t="s">
        <v>1081</v>
      </c>
      <c r="N543" s="20"/>
      <c r="O543" s="22" t="s">
        <v>1082</v>
      </c>
      <c r="P543" s="20" t="s">
        <v>1083</v>
      </c>
      <c r="Q543" s="22" t="s">
        <v>1084</v>
      </c>
      <c r="R543" s="28" t="s">
        <v>1085</v>
      </c>
      <c r="S543" s="20" t="s">
        <v>1086</v>
      </c>
      <c r="T543" s="20"/>
      <c r="U543" s="22" t="s">
        <v>1076</v>
      </c>
      <c r="V543" s="20" t="s">
        <v>1087</v>
      </c>
      <c r="W543" s="22" t="s">
        <v>1088</v>
      </c>
      <c r="X543" s="28" t="s">
        <v>1079</v>
      </c>
      <c r="Y543" s="20" t="s">
        <v>1081</v>
      </c>
      <c r="Z543" s="20"/>
      <c r="AA543" s="26">
        <v>4</v>
      </c>
      <c r="AB543" s="42" t="s">
        <v>972</v>
      </c>
      <c r="AC543" s="40"/>
      <c r="AD543" s="20">
        <v>1</v>
      </c>
      <c r="AE543" s="23">
        <v>118560</v>
      </c>
      <c r="AF543" s="23">
        <f t="shared" si="44"/>
        <v>118560</v>
      </c>
      <c r="AG543" s="24">
        <v>44701</v>
      </c>
      <c r="AH543" s="36">
        <v>44701</v>
      </c>
      <c r="AI543" s="25" t="str">
        <f t="shared" si="45"/>
        <v>～</v>
      </c>
      <c r="AJ543" s="37">
        <f t="shared" si="46"/>
        <v>46161</v>
      </c>
      <c r="AK543" s="20" t="s">
        <v>1104</v>
      </c>
      <c r="AL543" s="20" t="s">
        <v>1106</v>
      </c>
      <c r="AM543" s="27">
        <v>44701</v>
      </c>
      <c r="AN543" s="20"/>
      <c r="AO543" s="27">
        <v>44705</v>
      </c>
      <c r="AP543" s="22" t="s">
        <v>1090</v>
      </c>
      <c r="AQ543" s="39" t="str">
        <f t="shared" si="47"/>
        <v/>
      </c>
      <c r="AR543" s="22"/>
    </row>
    <row r="544" spans="2:44" ht="25.5" hidden="1" customHeight="1" x14ac:dyDescent="0.2">
      <c r="B544" s="20" t="s">
        <v>1075</v>
      </c>
      <c r="C544" s="21" t="s">
        <v>996</v>
      </c>
      <c r="D544" s="20" t="s">
        <v>997</v>
      </c>
      <c r="E544" s="20" t="s">
        <v>197</v>
      </c>
      <c r="F544" s="21" t="s">
        <v>165</v>
      </c>
      <c r="G544" s="22" t="s">
        <v>1076</v>
      </c>
      <c r="H544" s="20" t="s">
        <v>1077</v>
      </c>
      <c r="I544" s="20" t="s">
        <v>168</v>
      </c>
      <c r="J544" s="22" t="s">
        <v>1078</v>
      </c>
      <c r="K544" s="28" t="s">
        <v>1079</v>
      </c>
      <c r="L544" s="28" t="s">
        <v>1080</v>
      </c>
      <c r="M544" s="20" t="s">
        <v>1081</v>
      </c>
      <c r="N544" s="20"/>
      <c r="O544" s="22" t="s">
        <v>1082</v>
      </c>
      <c r="P544" s="20" t="s">
        <v>1083</v>
      </c>
      <c r="Q544" s="22" t="s">
        <v>1084</v>
      </c>
      <c r="R544" s="28" t="s">
        <v>1085</v>
      </c>
      <c r="S544" s="20" t="s">
        <v>1086</v>
      </c>
      <c r="T544" s="20"/>
      <c r="U544" s="22" t="s">
        <v>1076</v>
      </c>
      <c r="V544" s="20" t="s">
        <v>1087</v>
      </c>
      <c r="W544" s="22" t="s">
        <v>1088</v>
      </c>
      <c r="X544" s="28" t="s">
        <v>1079</v>
      </c>
      <c r="Y544" s="20" t="s">
        <v>1081</v>
      </c>
      <c r="Z544" s="20"/>
      <c r="AA544" s="26">
        <v>4</v>
      </c>
      <c r="AB544" s="42" t="s">
        <v>972</v>
      </c>
      <c r="AC544" s="40"/>
      <c r="AD544" s="20">
        <v>1</v>
      </c>
      <c r="AE544" s="23">
        <v>118560</v>
      </c>
      <c r="AF544" s="23">
        <f t="shared" si="44"/>
        <v>118560</v>
      </c>
      <c r="AG544" s="24">
        <v>44701</v>
      </c>
      <c r="AH544" s="36">
        <v>44701</v>
      </c>
      <c r="AI544" s="25" t="str">
        <f t="shared" si="45"/>
        <v>～</v>
      </c>
      <c r="AJ544" s="37">
        <f t="shared" si="46"/>
        <v>46161</v>
      </c>
      <c r="AK544" s="20" t="s">
        <v>1104</v>
      </c>
      <c r="AL544" s="20" t="s">
        <v>1107</v>
      </c>
      <c r="AM544" s="27">
        <v>44701</v>
      </c>
      <c r="AN544" s="20"/>
      <c r="AO544" s="27">
        <v>44705</v>
      </c>
      <c r="AP544" s="22" t="s">
        <v>1090</v>
      </c>
      <c r="AQ544" s="39" t="str">
        <f t="shared" ref="AQ544:AQ607" si="48">IF(COUNTIF($AN544,"*消耗部品交換対象*"),IF(ISBLANK($AH544),"契約期間 未入力",EDATE($AH544,30)),"")</f>
        <v/>
      </c>
      <c r="AR544" s="22"/>
    </row>
    <row r="545" spans="2:44" ht="25.5" hidden="1" customHeight="1" x14ac:dyDescent="0.2">
      <c r="B545" s="20" t="s">
        <v>1075</v>
      </c>
      <c r="C545" s="21" t="s">
        <v>996</v>
      </c>
      <c r="D545" s="20" t="s">
        <v>997</v>
      </c>
      <c r="E545" s="20" t="s">
        <v>197</v>
      </c>
      <c r="F545" s="21" t="s">
        <v>165</v>
      </c>
      <c r="G545" s="22" t="s">
        <v>1076</v>
      </c>
      <c r="H545" s="20" t="s">
        <v>1077</v>
      </c>
      <c r="I545" s="20" t="s">
        <v>168</v>
      </c>
      <c r="J545" s="22" t="s">
        <v>1078</v>
      </c>
      <c r="K545" s="28" t="s">
        <v>1079</v>
      </c>
      <c r="L545" s="28" t="s">
        <v>1080</v>
      </c>
      <c r="M545" s="20" t="s">
        <v>1081</v>
      </c>
      <c r="N545" s="20"/>
      <c r="O545" s="22" t="s">
        <v>1082</v>
      </c>
      <c r="P545" s="20" t="s">
        <v>1083</v>
      </c>
      <c r="Q545" s="22" t="s">
        <v>1084</v>
      </c>
      <c r="R545" s="28" t="s">
        <v>1085</v>
      </c>
      <c r="S545" s="20" t="s">
        <v>1086</v>
      </c>
      <c r="T545" s="20"/>
      <c r="U545" s="22" t="s">
        <v>1076</v>
      </c>
      <c r="V545" s="20" t="s">
        <v>1087</v>
      </c>
      <c r="W545" s="22" t="s">
        <v>1088</v>
      </c>
      <c r="X545" s="28" t="s">
        <v>1079</v>
      </c>
      <c r="Y545" s="20" t="s">
        <v>1081</v>
      </c>
      <c r="Z545" s="20"/>
      <c r="AA545" s="26">
        <v>4</v>
      </c>
      <c r="AB545" s="42" t="s">
        <v>972</v>
      </c>
      <c r="AC545" s="40"/>
      <c r="AD545" s="20">
        <v>1</v>
      </c>
      <c r="AE545" s="23">
        <v>118560</v>
      </c>
      <c r="AF545" s="23">
        <f t="shared" si="44"/>
        <v>118560</v>
      </c>
      <c r="AG545" s="24">
        <v>44701</v>
      </c>
      <c r="AH545" s="36">
        <v>44701</v>
      </c>
      <c r="AI545" s="25" t="str">
        <f t="shared" si="45"/>
        <v>～</v>
      </c>
      <c r="AJ545" s="37">
        <f t="shared" si="46"/>
        <v>46161</v>
      </c>
      <c r="AK545" s="20" t="s">
        <v>1104</v>
      </c>
      <c r="AL545" s="20" t="s">
        <v>1108</v>
      </c>
      <c r="AM545" s="27">
        <v>44701</v>
      </c>
      <c r="AN545" s="20"/>
      <c r="AO545" s="27">
        <v>44705</v>
      </c>
      <c r="AP545" s="22" t="s">
        <v>1090</v>
      </c>
      <c r="AQ545" s="39" t="str">
        <f t="shared" si="48"/>
        <v/>
      </c>
      <c r="AR545" s="22"/>
    </row>
    <row r="546" spans="2:44" ht="25.5" hidden="1" customHeight="1" x14ac:dyDescent="0.2">
      <c r="B546" s="20" t="s">
        <v>1109</v>
      </c>
      <c r="C546" s="21" t="s">
        <v>996</v>
      </c>
      <c r="D546" s="20" t="s">
        <v>997</v>
      </c>
      <c r="E546" s="20" t="s">
        <v>197</v>
      </c>
      <c r="F546" s="21" t="s">
        <v>579</v>
      </c>
      <c r="G546" s="22" t="s">
        <v>1076</v>
      </c>
      <c r="H546" s="20"/>
      <c r="I546" s="20" t="s">
        <v>1110</v>
      </c>
      <c r="J546" s="22" t="s">
        <v>1111</v>
      </c>
      <c r="K546" s="28" t="s">
        <v>1079</v>
      </c>
      <c r="L546" s="28" t="s">
        <v>1080</v>
      </c>
      <c r="M546" s="20" t="s">
        <v>1081</v>
      </c>
      <c r="N546" s="20"/>
      <c r="O546" s="22" t="s">
        <v>1082</v>
      </c>
      <c r="P546" s="20" t="s">
        <v>1083</v>
      </c>
      <c r="Q546" s="22" t="s">
        <v>1084</v>
      </c>
      <c r="R546" s="28" t="s">
        <v>1085</v>
      </c>
      <c r="S546" s="20" t="s">
        <v>1086</v>
      </c>
      <c r="T546" s="20"/>
      <c r="U546" s="22" t="s">
        <v>1076</v>
      </c>
      <c r="V546" s="20" t="s">
        <v>1087</v>
      </c>
      <c r="W546" s="22" t="s">
        <v>1088</v>
      </c>
      <c r="X546" s="28" t="s">
        <v>1079</v>
      </c>
      <c r="Y546" s="20" t="s">
        <v>1081</v>
      </c>
      <c r="Z546" s="20"/>
      <c r="AA546" s="26">
        <v>4</v>
      </c>
      <c r="AB546" s="42" t="s">
        <v>972</v>
      </c>
      <c r="AC546" s="40"/>
      <c r="AD546" s="20">
        <v>1</v>
      </c>
      <c r="AE546" s="23">
        <v>17040</v>
      </c>
      <c r="AF546" s="23">
        <f t="shared" si="44"/>
        <v>17040</v>
      </c>
      <c r="AG546" s="24">
        <v>44701</v>
      </c>
      <c r="AH546" s="36">
        <v>44701</v>
      </c>
      <c r="AI546" s="25" t="str">
        <f t="shared" si="45"/>
        <v>～</v>
      </c>
      <c r="AJ546" s="37">
        <f t="shared" si="46"/>
        <v>46161</v>
      </c>
      <c r="AK546" s="20" t="s">
        <v>992</v>
      </c>
      <c r="AL546" s="20" t="s">
        <v>1112</v>
      </c>
      <c r="AM546" s="27">
        <v>44701</v>
      </c>
      <c r="AN546" s="20"/>
      <c r="AO546" s="27">
        <v>44705</v>
      </c>
      <c r="AP546" s="22" t="s">
        <v>1113</v>
      </c>
      <c r="AQ546" s="39" t="str">
        <f t="shared" si="48"/>
        <v/>
      </c>
      <c r="AR546" s="22"/>
    </row>
    <row r="547" spans="2:44" ht="25.5" hidden="1" customHeight="1" x14ac:dyDescent="0.2">
      <c r="B547" s="20" t="s">
        <v>1109</v>
      </c>
      <c r="C547" s="21" t="s">
        <v>996</v>
      </c>
      <c r="D547" s="20" t="s">
        <v>997</v>
      </c>
      <c r="E547" s="20" t="s">
        <v>197</v>
      </c>
      <c r="F547" s="21" t="s">
        <v>579</v>
      </c>
      <c r="G547" s="22" t="s">
        <v>1076</v>
      </c>
      <c r="H547" s="20"/>
      <c r="I547" s="20" t="s">
        <v>1110</v>
      </c>
      <c r="J547" s="22" t="s">
        <v>1111</v>
      </c>
      <c r="K547" s="28" t="s">
        <v>1079</v>
      </c>
      <c r="L547" s="28" t="s">
        <v>1080</v>
      </c>
      <c r="M547" s="20" t="s">
        <v>1081</v>
      </c>
      <c r="N547" s="20"/>
      <c r="O547" s="22" t="s">
        <v>1082</v>
      </c>
      <c r="P547" s="20" t="s">
        <v>1083</v>
      </c>
      <c r="Q547" s="22" t="s">
        <v>1084</v>
      </c>
      <c r="R547" s="28" t="s">
        <v>1085</v>
      </c>
      <c r="S547" s="20" t="s">
        <v>1086</v>
      </c>
      <c r="T547" s="20"/>
      <c r="U547" s="22" t="s">
        <v>1076</v>
      </c>
      <c r="V547" s="20" t="s">
        <v>1087</v>
      </c>
      <c r="W547" s="22" t="s">
        <v>1088</v>
      </c>
      <c r="X547" s="28" t="s">
        <v>1079</v>
      </c>
      <c r="Y547" s="20" t="s">
        <v>1081</v>
      </c>
      <c r="Z547" s="20"/>
      <c r="AA547" s="26">
        <v>4</v>
      </c>
      <c r="AB547" s="42" t="s">
        <v>972</v>
      </c>
      <c r="AC547" s="40"/>
      <c r="AD547" s="20">
        <v>1</v>
      </c>
      <c r="AE547" s="23">
        <v>17040</v>
      </c>
      <c r="AF547" s="23">
        <f t="shared" si="44"/>
        <v>17040</v>
      </c>
      <c r="AG547" s="24">
        <v>44701</v>
      </c>
      <c r="AH547" s="36">
        <v>44701</v>
      </c>
      <c r="AI547" s="25" t="str">
        <f t="shared" si="45"/>
        <v>～</v>
      </c>
      <c r="AJ547" s="37">
        <f t="shared" si="46"/>
        <v>46161</v>
      </c>
      <c r="AK547" s="20" t="s">
        <v>992</v>
      </c>
      <c r="AL547" s="20" t="s">
        <v>1114</v>
      </c>
      <c r="AM547" s="27">
        <v>44701</v>
      </c>
      <c r="AN547" s="20"/>
      <c r="AO547" s="27">
        <v>44705</v>
      </c>
      <c r="AP547" s="22" t="s">
        <v>1113</v>
      </c>
      <c r="AQ547" s="39" t="str">
        <f t="shared" si="48"/>
        <v/>
      </c>
      <c r="AR547" s="22"/>
    </row>
    <row r="548" spans="2:44" ht="25.5" hidden="1" customHeight="1" x14ac:dyDescent="0.2">
      <c r="B548" s="20" t="s">
        <v>1109</v>
      </c>
      <c r="C548" s="21" t="s">
        <v>996</v>
      </c>
      <c r="D548" s="20" t="s">
        <v>997</v>
      </c>
      <c r="E548" s="20" t="s">
        <v>197</v>
      </c>
      <c r="F548" s="21" t="s">
        <v>579</v>
      </c>
      <c r="G548" s="22" t="s">
        <v>1076</v>
      </c>
      <c r="H548" s="20"/>
      <c r="I548" s="20" t="s">
        <v>1110</v>
      </c>
      <c r="J548" s="22" t="s">
        <v>1111</v>
      </c>
      <c r="K548" s="28" t="s">
        <v>1079</v>
      </c>
      <c r="L548" s="28" t="s">
        <v>1080</v>
      </c>
      <c r="M548" s="20" t="s">
        <v>1081</v>
      </c>
      <c r="N548" s="20"/>
      <c r="O548" s="22" t="s">
        <v>1082</v>
      </c>
      <c r="P548" s="20" t="s">
        <v>1083</v>
      </c>
      <c r="Q548" s="22" t="s">
        <v>1084</v>
      </c>
      <c r="R548" s="28" t="s">
        <v>1085</v>
      </c>
      <c r="S548" s="20" t="s">
        <v>1086</v>
      </c>
      <c r="T548" s="20"/>
      <c r="U548" s="22" t="s">
        <v>1076</v>
      </c>
      <c r="V548" s="20" t="s">
        <v>1087</v>
      </c>
      <c r="W548" s="22" t="s">
        <v>1088</v>
      </c>
      <c r="X548" s="28" t="s">
        <v>1079</v>
      </c>
      <c r="Y548" s="20" t="s">
        <v>1081</v>
      </c>
      <c r="Z548" s="20"/>
      <c r="AA548" s="26">
        <v>4</v>
      </c>
      <c r="AB548" s="42" t="s">
        <v>972</v>
      </c>
      <c r="AC548" s="40"/>
      <c r="AD548" s="20">
        <v>1</v>
      </c>
      <c r="AE548" s="23">
        <v>17040</v>
      </c>
      <c r="AF548" s="23">
        <f t="shared" ref="AF548:AF575" si="49">IF(ISBLANK($AE548),"",$AE548*$AD548)</f>
        <v>17040</v>
      </c>
      <c r="AG548" s="24">
        <v>44701</v>
      </c>
      <c r="AH548" s="36">
        <v>44701</v>
      </c>
      <c r="AI548" s="25" t="str">
        <f t="shared" ref="AI548:AI611" si="50">IF(ISBLANK($AH548),"","～")</f>
        <v>～</v>
      </c>
      <c r="AJ548" s="37">
        <f t="shared" ref="AJ548:AJ611" si="51">IF(ISBLANK($AH548),"",DATE(YEAR($AH548)+$AA548,MONTH($AH548),DAY($AH548)-1))</f>
        <v>46161</v>
      </c>
      <c r="AK548" s="20" t="s">
        <v>992</v>
      </c>
      <c r="AL548" s="20" t="s">
        <v>1115</v>
      </c>
      <c r="AM548" s="27">
        <v>44701</v>
      </c>
      <c r="AN548" s="20"/>
      <c r="AO548" s="27">
        <v>44705</v>
      </c>
      <c r="AP548" s="22" t="s">
        <v>1113</v>
      </c>
      <c r="AQ548" s="39" t="str">
        <f t="shared" si="48"/>
        <v/>
      </c>
      <c r="AR548" s="22"/>
    </row>
    <row r="549" spans="2:44" ht="25.5" hidden="1" customHeight="1" x14ac:dyDescent="0.2">
      <c r="B549" s="20" t="s">
        <v>1109</v>
      </c>
      <c r="C549" s="21" t="s">
        <v>996</v>
      </c>
      <c r="D549" s="20" t="s">
        <v>997</v>
      </c>
      <c r="E549" s="20" t="s">
        <v>197</v>
      </c>
      <c r="F549" s="21" t="s">
        <v>579</v>
      </c>
      <c r="G549" s="22" t="s">
        <v>1076</v>
      </c>
      <c r="H549" s="20"/>
      <c r="I549" s="20" t="s">
        <v>1110</v>
      </c>
      <c r="J549" s="22" t="s">
        <v>1111</v>
      </c>
      <c r="K549" s="28" t="s">
        <v>1079</v>
      </c>
      <c r="L549" s="28" t="s">
        <v>1080</v>
      </c>
      <c r="M549" s="20" t="s">
        <v>1081</v>
      </c>
      <c r="N549" s="20"/>
      <c r="O549" s="22" t="s">
        <v>1082</v>
      </c>
      <c r="P549" s="20" t="s">
        <v>1083</v>
      </c>
      <c r="Q549" s="22" t="s">
        <v>1084</v>
      </c>
      <c r="R549" s="28" t="s">
        <v>1085</v>
      </c>
      <c r="S549" s="20" t="s">
        <v>1086</v>
      </c>
      <c r="T549" s="20"/>
      <c r="U549" s="22" t="s">
        <v>1076</v>
      </c>
      <c r="V549" s="20" t="s">
        <v>1087</v>
      </c>
      <c r="W549" s="22" t="s">
        <v>1088</v>
      </c>
      <c r="X549" s="28" t="s">
        <v>1079</v>
      </c>
      <c r="Y549" s="20" t="s">
        <v>1081</v>
      </c>
      <c r="Z549" s="20"/>
      <c r="AA549" s="26">
        <v>4</v>
      </c>
      <c r="AB549" s="42" t="s">
        <v>972</v>
      </c>
      <c r="AC549" s="40"/>
      <c r="AD549" s="20">
        <v>1</v>
      </c>
      <c r="AE549" s="23">
        <v>17040</v>
      </c>
      <c r="AF549" s="23">
        <f t="shared" si="49"/>
        <v>17040</v>
      </c>
      <c r="AG549" s="24">
        <v>44701</v>
      </c>
      <c r="AH549" s="36">
        <v>44701</v>
      </c>
      <c r="AI549" s="25" t="str">
        <f t="shared" si="50"/>
        <v>～</v>
      </c>
      <c r="AJ549" s="37">
        <f t="shared" si="51"/>
        <v>46161</v>
      </c>
      <c r="AK549" s="20" t="s">
        <v>992</v>
      </c>
      <c r="AL549" s="20" t="s">
        <v>1116</v>
      </c>
      <c r="AM549" s="27">
        <v>44701</v>
      </c>
      <c r="AN549" s="20"/>
      <c r="AO549" s="27">
        <v>44705</v>
      </c>
      <c r="AP549" s="22" t="s">
        <v>1113</v>
      </c>
      <c r="AQ549" s="39" t="str">
        <f t="shared" si="48"/>
        <v/>
      </c>
      <c r="AR549" s="22"/>
    </row>
    <row r="550" spans="2:44" ht="25.5" hidden="1" customHeight="1" x14ac:dyDescent="0.2">
      <c r="B550" s="20" t="s">
        <v>1109</v>
      </c>
      <c r="C550" s="21" t="s">
        <v>996</v>
      </c>
      <c r="D550" s="20" t="s">
        <v>997</v>
      </c>
      <c r="E550" s="20" t="s">
        <v>197</v>
      </c>
      <c r="F550" s="21" t="s">
        <v>579</v>
      </c>
      <c r="G550" s="22" t="s">
        <v>1076</v>
      </c>
      <c r="H550" s="20"/>
      <c r="I550" s="20" t="s">
        <v>1110</v>
      </c>
      <c r="J550" s="22" t="s">
        <v>1111</v>
      </c>
      <c r="K550" s="28" t="s">
        <v>1079</v>
      </c>
      <c r="L550" s="28" t="s">
        <v>1080</v>
      </c>
      <c r="M550" s="20" t="s">
        <v>1081</v>
      </c>
      <c r="N550" s="20"/>
      <c r="O550" s="22" t="s">
        <v>1082</v>
      </c>
      <c r="P550" s="20" t="s">
        <v>1083</v>
      </c>
      <c r="Q550" s="22" t="s">
        <v>1084</v>
      </c>
      <c r="R550" s="28" t="s">
        <v>1085</v>
      </c>
      <c r="S550" s="20" t="s">
        <v>1086</v>
      </c>
      <c r="T550" s="20"/>
      <c r="U550" s="22" t="s">
        <v>1076</v>
      </c>
      <c r="V550" s="20" t="s">
        <v>1087</v>
      </c>
      <c r="W550" s="22" t="s">
        <v>1088</v>
      </c>
      <c r="X550" s="28" t="s">
        <v>1079</v>
      </c>
      <c r="Y550" s="20" t="s">
        <v>1081</v>
      </c>
      <c r="Z550" s="20"/>
      <c r="AA550" s="26">
        <v>4</v>
      </c>
      <c r="AB550" s="42" t="s">
        <v>972</v>
      </c>
      <c r="AC550" s="40"/>
      <c r="AD550" s="20">
        <v>1</v>
      </c>
      <c r="AE550" s="23">
        <v>17040</v>
      </c>
      <c r="AF550" s="23">
        <f t="shared" si="49"/>
        <v>17040</v>
      </c>
      <c r="AG550" s="24">
        <v>44701</v>
      </c>
      <c r="AH550" s="36">
        <v>44701</v>
      </c>
      <c r="AI550" s="25" t="str">
        <f t="shared" si="50"/>
        <v>～</v>
      </c>
      <c r="AJ550" s="37">
        <f t="shared" si="51"/>
        <v>46161</v>
      </c>
      <c r="AK550" s="20" t="s">
        <v>992</v>
      </c>
      <c r="AL550" s="20" t="s">
        <v>1117</v>
      </c>
      <c r="AM550" s="27">
        <v>44701</v>
      </c>
      <c r="AN550" s="20"/>
      <c r="AO550" s="27">
        <v>44705</v>
      </c>
      <c r="AP550" s="22" t="s">
        <v>1113</v>
      </c>
      <c r="AQ550" s="39" t="str">
        <f t="shared" si="48"/>
        <v/>
      </c>
      <c r="AR550" s="22"/>
    </row>
    <row r="551" spans="2:44" ht="25.5" hidden="1" customHeight="1" x14ac:dyDescent="0.2">
      <c r="B551" s="20" t="s">
        <v>1109</v>
      </c>
      <c r="C551" s="21" t="s">
        <v>996</v>
      </c>
      <c r="D551" s="20" t="s">
        <v>997</v>
      </c>
      <c r="E551" s="20" t="s">
        <v>197</v>
      </c>
      <c r="F551" s="21" t="s">
        <v>579</v>
      </c>
      <c r="G551" s="22" t="s">
        <v>1076</v>
      </c>
      <c r="H551" s="20"/>
      <c r="I551" s="20" t="s">
        <v>1110</v>
      </c>
      <c r="J551" s="22" t="s">
        <v>1111</v>
      </c>
      <c r="K551" s="28" t="s">
        <v>1079</v>
      </c>
      <c r="L551" s="28" t="s">
        <v>1080</v>
      </c>
      <c r="M551" s="20" t="s">
        <v>1081</v>
      </c>
      <c r="N551" s="20"/>
      <c r="O551" s="22" t="s">
        <v>1082</v>
      </c>
      <c r="P551" s="20" t="s">
        <v>1083</v>
      </c>
      <c r="Q551" s="22" t="s">
        <v>1084</v>
      </c>
      <c r="R551" s="28" t="s">
        <v>1085</v>
      </c>
      <c r="S551" s="20" t="s">
        <v>1086</v>
      </c>
      <c r="T551" s="20"/>
      <c r="U551" s="22" t="s">
        <v>1076</v>
      </c>
      <c r="V551" s="20" t="s">
        <v>1087</v>
      </c>
      <c r="W551" s="22" t="s">
        <v>1088</v>
      </c>
      <c r="X551" s="28" t="s">
        <v>1079</v>
      </c>
      <c r="Y551" s="20" t="s">
        <v>1081</v>
      </c>
      <c r="Z551" s="20"/>
      <c r="AA551" s="26">
        <v>4</v>
      </c>
      <c r="AB551" s="42" t="s">
        <v>972</v>
      </c>
      <c r="AC551" s="40"/>
      <c r="AD551" s="20">
        <v>1</v>
      </c>
      <c r="AE551" s="23">
        <v>17040</v>
      </c>
      <c r="AF551" s="23">
        <f t="shared" si="49"/>
        <v>17040</v>
      </c>
      <c r="AG551" s="24">
        <v>44701</v>
      </c>
      <c r="AH551" s="36">
        <v>44701</v>
      </c>
      <c r="AI551" s="25" t="str">
        <f t="shared" si="50"/>
        <v>～</v>
      </c>
      <c r="AJ551" s="37">
        <f t="shared" si="51"/>
        <v>46161</v>
      </c>
      <c r="AK551" s="20" t="s">
        <v>992</v>
      </c>
      <c r="AL551" s="20" t="s">
        <v>1118</v>
      </c>
      <c r="AM551" s="27">
        <v>44701</v>
      </c>
      <c r="AN551" s="20"/>
      <c r="AO551" s="27">
        <v>44705</v>
      </c>
      <c r="AP551" s="22" t="s">
        <v>1113</v>
      </c>
      <c r="AQ551" s="39" t="str">
        <f t="shared" si="48"/>
        <v/>
      </c>
      <c r="AR551" s="22"/>
    </row>
    <row r="552" spans="2:44" ht="25.5" hidden="1" customHeight="1" x14ac:dyDescent="0.2">
      <c r="B552" s="20" t="s">
        <v>1109</v>
      </c>
      <c r="C552" s="21" t="s">
        <v>996</v>
      </c>
      <c r="D552" s="20" t="s">
        <v>997</v>
      </c>
      <c r="E552" s="20" t="s">
        <v>197</v>
      </c>
      <c r="F552" s="21" t="s">
        <v>579</v>
      </c>
      <c r="G552" s="22" t="s">
        <v>1076</v>
      </c>
      <c r="H552" s="20"/>
      <c r="I552" s="20" t="s">
        <v>1110</v>
      </c>
      <c r="J552" s="22" t="s">
        <v>1111</v>
      </c>
      <c r="K552" s="28" t="s">
        <v>1079</v>
      </c>
      <c r="L552" s="28" t="s">
        <v>1080</v>
      </c>
      <c r="M552" s="20" t="s">
        <v>1081</v>
      </c>
      <c r="N552" s="20"/>
      <c r="O552" s="22" t="s">
        <v>1082</v>
      </c>
      <c r="P552" s="20" t="s">
        <v>1083</v>
      </c>
      <c r="Q552" s="22" t="s">
        <v>1084</v>
      </c>
      <c r="R552" s="28" t="s">
        <v>1085</v>
      </c>
      <c r="S552" s="20" t="s">
        <v>1086</v>
      </c>
      <c r="T552" s="20"/>
      <c r="U552" s="22" t="s">
        <v>1076</v>
      </c>
      <c r="V552" s="20" t="s">
        <v>1087</v>
      </c>
      <c r="W552" s="22" t="s">
        <v>1088</v>
      </c>
      <c r="X552" s="28" t="s">
        <v>1079</v>
      </c>
      <c r="Y552" s="20" t="s">
        <v>1081</v>
      </c>
      <c r="Z552" s="20"/>
      <c r="AA552" s="26">
        <v>4</v>
      </c>
      <c r="AB552" s="42" t="s">
        <v>972</v>
      </c>
      <c r="AC552" s="40"/>
      <c r="AD552" s="20">
        <v>1</v>
      </c>
      <c r="AE552" s="23">
        <v>17040</v>
      </c>
      <c r="AF552" s="23">
        <f t="shared" si="49"/>
        <v>17040</v>
      </c>
      <c r="AG552" s="24">
        <v>44701</v>
      </c>
      <c r="AH552" s="36">
        <v>44701</v>
      </c>
      <c r="AI552" s="25" t="str">
        <f t="shared" si="50"/>
        <v>～</v>
      </c>
      <c r="AJ552" s="37">
        <f t="shared" si="51"/>
        <v>46161</v>
      </c>
      <c r="AK552" s="20" t="s">
        <v>992</v>
      </c>
      <c r="AL552" s="20" t="s">
        <v>1119</v>
      </c>
      <c r="AM552" s="27">
        <v>44701</v>
      </c>
      <c r="AN552" s="20"/>
      <c r="AO552" s="27">
        <v>44705</v>
      </c>
      <c r="AP552" s="22" t="s">
        <v>1113</v>
      </c>
      <c r="AQ552" s="39" t="str">
        <f t="shared" si="48"/>
        <v/>
      </c>
      <c r="AR552" s="22"/>
    </row>
    <row r="553" spans="2:44" ht="25.5" hidden="1" customHeight="1" x14ac:dyDescent="0.2">
      <c r="B553" s="20" t="s">
        <v>1109</v>
      </c>
      <c r="C553" s="21" t="s">
        <v>996</v>
      </c>
      <c r="D553" s="20" t="s">
        <v>997</v>
      </c>
      <c r="E553" s="20" t="s">
        <v>197</v>
      </c>
      <c r="F553" s="21" t="s">
        <v>579</v>
      </c>
      <c r="G553" s="22" t="s">
        <v>1076</v>
      </c>
      <c r="H553" s="20"/>
      <c r="I553" s="20" t="s">
        <v>1110</v>
      </c>
      <c r="J553" s="22" t="s">
        <v>1111</v>
      </c>
      <c r="K553" s="28" t="s">
        <v>1079</v>
      </c>
      <c r="L553" s="28" t="s">
        <v>1080</v>
      </c>
      <c r="M553" s="20" t="s">
        <v>1081</v>
      </c>
      <c r="N553" s="20"/>
      <c r="O553" s="22" t="s">
        <v>1082</v>
      </c>
      <c r="P553" s="20" t="s">
        <v>1083</v>
      </c>
      <c r="Q553" s="22" t="s">
        <v>1084</v>
      </c>
      <c r="R553" s="28" t="s">
        <v>1085</v>
      </c>
      <c r="S553" s="20" t="s">
        <v>1086</v>
      </c>
      <c r="T553" s="20"/>
      <c r="U553" s="22" t="s">
        <v>1076</v>
      </c>
      <c r="V553" s="20" t="s">
        <v>1087</v>
      </c>
      <c r="W553" s="22" t="s">
        <v>1088</v>
      </c>
      <c r="X553" s="28" t="s">
        <v>1079</v>
      </c>
      <c r="Y553" s="20" t="s">
        <v>1081</v>
      </c>
      <c r="Z553" s="20"/>
      <c r="AA553" s="26">
        <v>4</v>
      </c>
      <c r="AB553" s="42" t="s">
        <v>972</v>
      </c>
      <c r="AC553" s="40"/>
      <c r="AD553" s="20">
        <v>1</v>
      </c>
      <c r="AE553" s="23">
        <v>17040</v>
      </c>
      <c r="AF553" s="23">
        <f t="shared" si="49"/>
        <v>17040</v>
      </c>
      <c r="AG553" s="24">
        <v>44701</v>
      </c>
      <c r="AH553" s="36">
        <v>44701</v>
      </c>
      <c r="AI553" s="25" t="str">
        <f t="shared" si="50"/>
        <v>～</v>
      </c>
      <c r="AJ553" s="37">
        <f t="shared" si="51"/>
        <v>46161</v>
      </c>
      <c r="AK553" s="20" t="s">
        <v>992</v>
      </c>
      <c r="AL553" s="20" t="s">
        <v>1120</v>
      </c>
      <c r="AM553" s="27">
        <v>44701</v>
      </c>
      <c r="AN553" s="20"/>
      <c r="AO553" s="27">
        <v>44705</v>
      </c>
      <c r="AP553" s="22" t="s">
        <v>1113</v>
      </c>
      <c r="AQ553" s="39" t="str">
        <f t="shared" si="48"/>
        <v/>
      </c>
      <c r="AR553" s="22"/>
    </row>
    <row r="554" spans="2:44" ht="25.5" hidden="1" customHeight="1" x14ac:dyDescent="0.2">
      <c r="B554" s="20" t="s">
        <v>1109</v>
      </c>
      <c r="C554" s="21" t="s">
        <v>996</v>
      </c>
      <c r="D554" s="20" t="s">
        <v>997</v>
      </c>
      <c r="E554" s="20" t="s">
        <v>197</v>
      </c>
      <c r="F554" s="21" t="s">
        <v>579</v>
      </c>
      <c r="G554" s="22" t="s">
        <v>1076</v>
      </c>
      <c r="H554" s="20"/>
      <c r="I554" s="20" t="s">
        <v>1110</v>
      </c>
      <c r="J554" s="22" t="s">
        <v>1111</v>
      </c>
      <c r="K554" s="28" t="s">
        <v>1079</v>
      </c>
      <c r="L554" s="28" t="s">
        <v>1080</v>
      </c>
      <c r="M554" s="20" t="s">
        <v>1081</v>
      </c>
      <c r="N554" s="20"/>
      <c r="O554" s="22" t="s">
        <v>1082</v>
      </c>
      <c r="P554" s="20" t="s">
        <v>1083</v>
      </c>
      <c r="Q554" s="22" t="s">
        <v>1084</v>
      </c>
      <c r="R554" s="28" t="s">
        <v>1085</v>
      </c>
      <c r="S554" s="20" t="s">
        <v>1086</v>
      </c>
      <c r="T554" s="20"/>
      <c r="U554" s="22" t="s">
        <v>1076</v>
      </c>
      <c r="V554" s="20" t="s">
        <v>1087</v>
      </c>
      <c r="W554" s="22" t="s">
        <v>1088</v>
      </c>
      <c r="X554" s="28" t="s">
        <v>1079</v>
      </c>
      <c r="Y554" s="20" t="s">
        <v>1081</v>
      </c>
      <c r="Z554" s="20"/>
      <c r="AA554" s="26">
        <v>4</v>
      </c>
      <c r="AB554" s="42" t="s">
        <v>972</v>
      </c>
      <c r="AC554" s="40"/>
      <c r="AD554" s="20">
        <v>1</v>
      </c>
      <c r="AE554" s="23">
        <v>17040</v>
      </c>
      <c r="AF554" s="23">
        <f t="shared" si="49"/>
        <v>17040</v>
      </c>
      <c r="AG554" s="24">
        <v>44701</v>
      </c>
      <c r="AH554" s="36">
        <v>44701</v>
      </c>
      <c r="AI554" s="25" t="str">
        <f t="shared" si="50"/>
        <v>～</v>
      </c>
      <c r="AJ554" s="37">
        <f t="shared" si="51"/>
        <v>46161</v>
      </c>
      <c r="AK554" s="20" t="s">
        <v>992</v>
      </c>
      <c r="AL554" s="20" t="s">
        <v>1121</v>
      </c>
      <c r="AM554" s="27">
        <v>44701</v>
      </c>
      <c r="AN554" s="20"/>
      <c r="AO554" s="27">
        <v>44705</v>
      </c>
      <c r="AP554" s="22" t="s">
        <v>1113</v>
      </c>
      <c r="AQ554" s="39" t="str">
        <f t="shared" si="48"/>
        <v/>
      </c>
      <c r="AR554" s="22"/>
    </row>
    <row r="555" spans="2:44" ht="25.5" hidden="1" customHeight="1" x14ac:dyDescent="0.2">
      <c r="B555" s="20" t="s">
        <v>1109</v>
      </c>
      <c r="C555" s="21" t="s">
        <v>996</v>
      </c>
      <c r="D555" s="20" t="s">
        <v>997</v>
      </c>
      <c r="E555" s="20" t="s">
        <v>197</v>
      </c>
      <c r="F555" s="21" t="s">
        <v>579</v>
      </c>
      <c r="G555" s="22" t="s">
        <v>1076</v>
      </c>
      <c r="H555" s="20"/>
      <c r="I555" s="20" t="s">
        <v>1110</v>
      </c>
      <c r="J555" s="22" t="s">
        <v>1111</v>
      </c>
      <c r="K555" s="28" t="s">
        <v>1079</v>
      </c>
      <c r="L555" s="28" t="s">
        <v>1080</v>
      </c>
      <c r="M555" s="20" t="s">
        <v>1081</v>
      </c>
      <c r="N555" s="20"/>
      <c r="O555" s="22" t="s">
        <v>1082</v>
      </c>
      <c r="P555" s="20" t="s">
        <v>1083</v>
      </c>
      <c r="Q555" s="22" t="s">
        <v>1084</v>
      </c>
      <c r="R555" s="28" t="s">
        <v>1085</v>
      </c>
      <c r="S555" s="20" t="s">
        <v>1086</v>
      </c>
      <c r="T555" s="20"/>
      <c r="U555" s="22" t="s">
        <v>1076</v>
      </c>
      <c r="V555" s="20" t="s">
        <v>1087</v>
      </c>
      <c r="W555" s="22" t="s">
        <v>1088</v>
      </c>
      <c r="X555" s="28" t="s">
        <v>1079</v>
      </c>
      <c r="Y555" s="20" t="s">
        <v>1081</v>
      </c>
      <c r="Z555" s="20"/>
      <c r="AA555" s="26">
        <v>4</v>
      </c>
      <c r="AB555" s="42" t="s">
        <v>972</v>
      </c>
      <c r="AC555" s="40"/>
      <c r="AD555" s="20">
        <v>1</v>
      </c>
      <c r="AE555" s="23">
        <v>221280</v>
      </c>
      <c r="AF555" s="23">
        <f t="shared" si="49"/>
        <v>221280</v>
      </c>
      <c r="AG555" s="24">
        <v>44701</v>
      </c>
      <c r="AH555" s="36">
        <v>44701</v>
      </c>
      <c r="AI555" s="25" t="str">
        <f t="shared" si="50"/>
        <v>～</v>
      </c>
      <c r="AJ555" s="37">
        <f t="shared" si="51"/>
        <v>46161</v>
      </c>
      <c r="AK555" s="20" t="s">
        <v>1122</v>
      </c>
      <c r="AL555" s="20" t="s">
        <v>1123</v>
      </c>
      <c r="AM555" s="27">
        <v>44701</v>
      </c>
      <c r="AN555" s="20" t="s">
        <v>57</v>
      </c>
      <c r="AO555" s="27">
        <v>44705</v>
      </c>
      <c r="AP555" s="22" t="s">
        <v>1113</v>
      </c>
      <c r="AQ555" s="39">
        <f t="shared" si="48"/>
        <v>45616</v>
      </c>
      <c r="AR555" s="22" t="s">
        <v>1102</v>
      </c>
    </row>
    <row r="556" spans="2:44" ht="25.5" hidden="1" customHeight="1" x14ac:dyDescent="0.2">
      <c r="B556" s="20" t="s">
        <v>1109</v>
      </c>
      <c r="C556" s="21" t="s">
        <v>996</v>
      </c>
      <c r="D556" s="20" t="s">
        <v>997</v>
      </c>
      <c r="E556" s="20" t="s">
        <v>197</v>
      </c>
      <c r="F556" s="21" t="s">
        <v>579</v>
      </c>
      <c r="G556" s="22" t="s">
        <v>1076</v>
      </c>
      <c r="H556" s="20"/>
      <c r="I556" s="20" t="s">
        <v>1110</v>
      </c>
      <c r="J556" s="22" t="s">
        <v>1111</v>
      </c>
      <c r="K556" s="28" t="s">
        <v>1079</v>
      </c>
      <c r="L556" s="28" t="s">
        <v>1080</v>
      </c>
      <c r="M556" s="20" t="s">
        <v>1081</v>
      </c>
      <c r="N556" s="20"/>
      <c r="O556" s="22" t="s">
        <v>1082</v>
      </c>
      <c r="P556" s="20" t="s">
        <v>1083</v>
      </c>
      <c r="Q556" s="22" t="s">
        <v>1084</v>
      </c>
      <c r="R556" s="28" t="s">
        <v>1085</v>
      </c>
      <c r="S556" s="20" t="s">
        <v>1086</v>
      </c>
      <c r="T556" s="20"/>
      <c r="U556" s="22" t="s">
        <v>1076</v>
      </c>
      <c r="V556" s="20" t="s">
        <v>1087</v>
      </c>
      <c r="W556" s="22" t="s">
        <v>1088</v>
      </c>
      <c r="X556" s="28" t="s">
        <v>1079</v>
      </c>
      <c r="Y556" s="20" t="s">
        <v>1081</v>
      </c>
      <c r="Z556" s="20"/>
      <c r="AA556" s="26">
        <v>4</v>
      </c>
      <c r="AB556" s="42" t="s">
        <v>972</v>
      </c>
      <c r="AC556" s="40"/>
      <c r="AD556" s="20">
        <v>1</v>
      </c>
      <c r="AE556" s="23">
        <v>221280</v>
      </c>
      <c r="AF556" s="23">
        <f t="shared" si="49"/>
        <v>221280</v>
      </c>
      <c r="AG556" s="24">
        <v>44701</v>
      </c>
      <c r="AH556" s="36">
        <v>44701</v>
      </c>
      <c r="AI556" s="25" t="str">
        <f t="shared" si="50"/>
        <v>～</v>
      </c>
      <c r="AJ556" s="37">
        <f t="shared" si="51"/>
        <v>46161</v>
      </c>
      <c r="AK556" s="20" t="s">
        <v>1124</v>
      </c>
      <c r="AL556" s="20" t="s">
        <v>1125</v>
      </c>
      <c r="AM556" s="27">
        <v>44701</v>
      </c>
      <c r="AN556" s="20" t="s">
        <v>57</v>
      </c>
      <c r="AO556" s="27">
        <v>44705</v>
      </c>
      <c r="AP556" s="22" t="s">
        <v>1113</v>
      </c>
      <c r="AQ556" s="39">
        <f t="shared" si="48"/>
        <v>45616</v>
      </c>
      <c r="AR556" s="22" t="s">
        <v>1102</v>
      </c>
    </row>
    <row r="557" spans="2:44" ht="25.5" hidden="1" customHeight="1" x14ac:dyDescent="0.2">
      <c r="B557" s="20" t="s">
        <v>1126</v>
      </c>
      <c r="C557" s="21" t="s">
        <v>1127</v>
      </c>
      <c r="D557" s="20" t="s">
        <v>1128</v>
      </c>
      <c r="E557" s="20" t="s">
        <v>197</v>
      </c>
      <c r="F557" s="21" t="s">
        <v>387</v>
      </c>
      <c r="G557" s="22" t="s">
        <v>1129</v>
      </c>
      <c r="H557" s="20"/>
      <c r="I557" s="20" t="s">
        <v>602</v>
      </c>
      <c r="J557" s="22" t="s">
        <v>1130</v>
      </c>
      <c r="K557" s="28" t="s">
        <v>1131</v>
      </c>
      <c r="L557" s="28" t="s">
        <v>1132</v>
      </c>
      <c r="M557" s="20" t="s">
        <v>1133</v>
      </c>
      <c r="N557" s="20"/>
      <c r="O557" s="22" t="s">
        <v>924</v>
      </c>
      <c r="P557" s="20" t="s">
        <v>587</v>
      </c>
      <c r="Q557" s="22" t="s">
        <v>588</v>
      </c>
      <c r="R557" s="28" t="s">
        <v>590</v>
      </c>
      <c r="S557" s="20" t="s">
        <v>589</v>
      </c>
      <c r="T557" s="20"/>
      <c r="U557" s="22" t="s">
        <v>1134</v>
      </c>
      <c r="V557" s="20" t="s">
        <v>1135</v>
      </c>
      <c r="W557" s="22" t="s">
        <v>1136</v>
      </c>
      <c r="X557" s="28" t="s">
        <v>1131</v>
      </c>
      <c r="Y557" s="20" t="s">
        <v>1133</v>
      </c>
      <c r="Z557" s="20"/>
      <c r="AA557" s="26">
        <v>5</v>
      </c>
      <c r="AB557" s="42" t="s">
        <v>972</v>
      </c>
      <c r="AC557" s="40"/>
      <c r="AD557" s="20">
        <v>1</v>
      </c>
      <c r="AE557" s="23">
        <v>30120</v>
      </c>
      <c r="AF557" s="23">
        <f>IF(ISBLANK($AE557),"",$AE557*$AD557)</f>
        <v>30120</v>
      </c>
      <c r="AG557" s="24">
        <v>44713</v>
      </c>
      <c r="AH557" s="36">
        <v>44757</v>
      </c>
      <c r="AI557" s="25" t="str">
        <f t="shared" si="50"/>
        <v>～</v>
      </c>
      <c r="AJ557" s="37">
        <f t="shared" si="51"/>
        <v>46582</v>
      </c>
      <c r="AK557" s="20" t="s">
        <v>1137</v>
      </c>
      <c r="AL557" s="20" t="s">
        <v>1138</v>
      </c>
      <c r="AM557" s="27">
        <v>44713</v>
      </c>
      <c r="AN557" s="20"/>
      <c r="AO557" s="27">
        <v>44741</v>
      </c>
      <c r="AP557" s="22" t="s">
        <v>1139</v>
      </c>
      <c r="AQ557" s="39" t="str">
        <f t="shared" si="48"/>
        <v/>
      </c>
      <c r="AR557" s="22"/>
    </row>
    <row r="558" spans="2:44" ht="25.5" hidden="1" customHeight="1" x14ac:dyDescent="0.2">
      <c r="B558" s="20" t="s">
        <v>1126</v>
      </c>
      <c r="C558" s="21" t="s">
        <v>1127</v>
      </c>
      <c r="D558" s="20" t="s">
        <v>1128</v>
      </c>
      <c r="E558" s="20" t="s">
        <v>197</v>
      </c>
      <c r="F558" s="21" t="s">
        <v>387</v>
      </c>
      <c r="G558" s="22" t="s">
        <v>1140</v>
      </c>
      <c r="H558" s="20"/>
      <c r="I558" s="20" t="s">
        <v>602</v>
      </c>
      <c r="J558" s="22" t="s">
        <v>1130</v>
      </c>
      <c r="K558" s="28" t="s">
        <v>1131</v>
      </c>
      <c r="L558" s="28" t="s">
        <v>1132</v>
      </c>
      <c r="M558" s="20" t="s">
        <v>1133</v>
      </c>
      <c r="N558" s="20"/>
      <c r="O558" s="22" t="s">
        <v>924</v>
      </c>
      <c r="P558" s="20" t="s">
        <v>587</v>
      </c>
      <c r="Q558" s="22" t="s">
        <v>588</v>
      </c>
      <c r="R558" s="28" t="s">
        <v>590</v>
      </c>
      <c r="S558" s="20" t="s">
        <v>589</v>
      </c>
      <c r="T558" s="20"/>
      <c r="U558" s="22" t="s">
        <v>1134</v>
      </c>
      <c r="V558" s="20" t="s">
        <v>1135</v>
      </c>
      <c r="W558" s="22" t="s">
        <v>1136</v>
      </c>
      <c r="X558" s="28" t="s">
        <v>1131</v>
      </c>
      <c r="Y558" s="20" t="s">
        <v>1133</v>
      </c>
      <c r="Z558" s="20"/>
      <c r="AA558" s="26">
        <v>5</v>
      </c>
      <c r="AB558" s="42" t="s">
        <v>972</v>
      </c>
      <c r="AC558" s="40"/>
      <c r="AD558" s="20">
        <v>1</v>
      </c>
      <c r="AE558" s="23">
        <v>30120</v>
      </c>
      <c r="AF558" s="23">
        <f t="shared" si="49"/>
        <v>30120</v>
      </c>
      <c r="AG558" s="24">
        <v>44713</v>
      </c>
      <c r="AH558" s="36">
        <v>44757</v>
      </c>
      <c r="AI558" s="25" t="str">
        <f t="shared" si="50"/>
        <v>～</v>
      </c>
      <c r="AJ558" s="37">
        <f t="shared" si="51"/>
        <v>46582</v>
      </c>
      <c r="AK558" s="20" t="s">
        <v>1137</v>
      </c>
      <c r="AL558" s="20" t="s">
        <v>1141</v>
      </c>
      <c r="AM558" s="27">
        <v>44713</v>
      </c>
      <c r="AN558" s="20"/>
      <c r="AO558" s="27">
        <v>44741</v>
      </c>
      <c r="AP558" s="22" t="s">
        <v>1139</v>
      </c>
      <c r="AQ558" s="39" t="str">
        <f t="shared" si="48"/>
        <v/>
      </c>
      <c r="AR558" s="22"/>
    </row>
    <row r="559" spans="2:44" ht="25.5" hidden="1" customHeight="1" x14ac:dyDescent="0.2">
      <c r="B559" s="20" t="s">
        <v>1126</v>
      </c>
      <c r="C559" s="21" t="s">
        <v>1127</v>
      </c>
      <c r="D559" s="20" t="s">
        <v>1128</v>
      </c>
      <c r="E559" s="20" t="s">
        <v>197</v>
      </c>
      <c r="F559" s="21" t="s">
        <v>387</v>
      </c>
      <c r="G559" s="22" t="s">
        <v>1129</v>
      </c>
      <c r="H559" s="20"/>
      <c r="I559" s="20" t="s">
        <v>602</v>
      </c>
      <c r="J559" s="22" t="s">
        <v>1130</v>
      </c>
      <c r="K559" s="28" t="s">
        <v>1131</v>
      </c>
      <c r="L559" s="28" t="s">
        <v>1132</v>
      </c>
      <c r="M559" s="20" t="s">
        <v>1133</v>
      </c>
      <c r="N559" s="20"/>
      <c r="O559" s="22" t="s">
        <v>924</v>
      </c>
      <c r="P559" s="20" t="s">
        <v>587</v>
      </c>
      <c r="Q559" s="22" t="s">
        <v>588</v>
      </c>
      <c r="R559" s="28" t="s">
        <v>590</v>
      </c>
      <c r="S559" s="20" t="s">
        <v>589</v>
      </c>
      <c r="T559" s="20"/>
      <c r="U559" s="22" t="s">
        <v>1134</v>
      </c>
      <c r="V559" s="20" t="s">
        <v>1135</v>
      </c>
      <c r="W559" s="22" t="s">
        <v>1136</v>
      </c>
      <c r="X559" s="28" t="s">
        <v>1131</v>
      </c>
      <c r="Y559" s="20" t="s">
        <v>1133</v>
      </c>
      <c r="Z559" s="20"/>
      <c r="AA559" s="26">
        <v>5</v>
      </c>
      <c r="AB559" s="42" t="s">
        <v>972</v>
      </c>
      <c r="AC559" s="40"/>
      <c r="AD559" s="20">
        <v>1</v>
      </c>
      <c r="AE559" s="23">
        <v>30120</v>
      </c>
      <c r="AF559" s="23">
        <f t="shared" si="49"/>
        <v>30120</v>
      </c>
      <c r="AG559" s="24">
        <v>44713</v>
      </c>
      <c r="AH559" s="36">
        <v>44757</v>
      </c>
      <c r="AI559" s="25" t="str">
        <f t="shared" si="50"/>
        <v>～</v>
      </c>
      <c r="AJ559" s="37">
        <f t="shared" si="51"/>
        <v>46582</v>
      </c>
      <c r="AK559" s="20" t="s">
        <v>1137</v>
      </c>
      <c r="AL559" s="20" t="s">
        <v>1142</v>
      </c>
      <c r="AM559" s="27">
        <v>44713</v>
      </c>
      <c r="AN559" s="20"/>
      <c r="AO559" s="27">
        <v>44741</v>
      </c>
      <c r="AP559" s="22" t="s">
        <v>1139</v>
      </c>
      <c r="AQ559" s="39" t="str">
        <f t="shared" si="48"/>
        <v/>
      </c>
      <c r="AR559" s="22"/>
    </row>
    <row r="560" spans="2:44" ht="25.5" hidden="1" customHeight="1" x14ac:dyDescent="0.2">
      <c r="B560" s="20" t="s">
        <v>1126</v>
      </c>
      <c r="C560" s="21" t="s">
        <v>1127</v>
      </c>
      <c r="D560" s="20" t="s">
        <v>1128</v>
      </c>
      <c r="E560" s="20" t="s">
        <v>197</v>
      </c>
      <c r="F560" s="21" t="s">
        <v>387</v>
      </c>
      <c r="G560" s="22" t="s">
        <v>1140</v>
      </c>
      <c r="H560" s="20"/>
      <c r="I560" s="20" t="s">
        <v>602</v>
      </c>
      <c r="J560" s="22" t="s">
        <v>1130</v>
      </c>
      <c r="K560" s="28" t="s">
        <v>1131</v>
      </c>
      <c r="L560" s="28" t="s">
        <v>1132</v>
      </c>
      <c r="M560" s="20" t="s">
        <v>1133</v>
      </c>
      <c r="N560" s="20"/>
      <c r="O560" s="22" t="s">
        <v>924</v>
      </c>
      <c r="P560" s="20" t="s">
        <v>587</v>
      </c>
      <c r="Q560" s="22" t="s">
        <v>588</v>
      </c>
      <c r="R560" s="28" t="s">
        <v>590</v>
      </c>
      <c r="S560" s="20" t="s">
        <v>589</v>
      </c>
      <c r="T560" s="20"/>
      <c r="U560" s="22" t="s">
        <v>1134</v>
      </c>
      <c r="V560" s="20" t="s">
        <v>1135</v>
      </c>
      <c r="W560" s="22" t="s">
        <v>1136</v>
      </c>
      <c r="X560" s="28" t="s">
        <v>1131</v>
      </c>
      <c r="Y560" s="20" t="s">
        <v>1133</v>
      </c>
      <c r="Z560" s="20"/>
      <c r="AA560" s="26">
        <v>5</v>
      </c>
      <c r="AB560" s="42" t="s">
        <v>972</v>
      </c>
      <c r="AC560" s="40"/>
      <c r="AD560" s="20">
        <v>1</v>
      </c>
      <c r="AE560" s="23">
        <v>30120</v>
      </c>
      <c r="AF560" s="23">
        <f t="shared" si="49"/>
        <v>30120</v>
      </c>
      <c r="AG560" s="24">
        <v>44713</v>
      </c>
      <c r="AH560" s="36">
        <v>44757</v>
      </c>
      <c r="AI560" s="25" t="str">
        <f t="shared" si="50"/>
        <v>～</v>
      </c>
      <c r="AJ560" s="37">
        <f t="shared" si="51"/>
        <v>46582</v>
      </c>
      <c r="AK560" s="20" t="s">
        <v>1143</v>
      </c>
      <c r="AL560" s="20" t="s">
        <v>1144</v>
      </c>
      <c r="AM560" s="27">
        <v>44713</v>
      </c>
      <c r="AN560" s="20"/>
      <c r="AO560" s="27">
        <v>44741</v>
      </c>
      <c r="AP560" s="22" t="s">
        <v>1139</v>
      </c>
      <c r="AQ560" s="39" t="str">
        <f t="shared" si="48"/>
        <v/>
      </c>
      <c r="AR560" s="22"/>
    </row>
    <row r="561" spans="2:44" ht="25.5" hidden="1" customHeight="1" x14ac:dyDescent="0.2">
      <c r="B561" s="20" t="s">
        <v>1126</v>
      </c>
      <c r="C561" s="21" t="s">
        <v>1127</v>
      </c>
      <c r="D561" s="20" t="s">
        <v>1128</v>
      </c>
      <c r="E561" s="20" t="s">
        <v>197</v>
      </c>
      <c r="F561" s="21" t="s">
        <v>387</v>
      </c>
      <c r="G561" s="22" t="s">
        <v>1129</v>
      </c>
      <c r="H561" s="20"/>
      <c r="I561" s="20" t="s">
        <v>602</v>
      </c>
      <c r="J561" s="22" t="s">
        <v>1130</v>
      </c>
      <c r="K561" s="28" t="s">
        <v>1131</v>
      </c>
      <c r="L561" s="28" t="s">
        <v>1132</v>
      </c>
      <c r="M561" s="20" t="s">
        <v>1133</v>
      </c>
      <c r="N561" s="20"/>
      <c r="O561" s="22" t="s">
        <v>924</v>
      </c>
      <c r="P561" s="20" t="s">
        <v>587</v>
      </c>
      <c r="Q561" s="22" t="s">
        <v>588</v>
      </c>
      <c r="R561" s="28" t="s">
        <v>590</v>
      </c>
      <c r="S561" s="20" t="s">
        <v>589</v>
      </c>
      <c r="T561" s="20"/>
      <c r="U561" s="22" t="s">
        <v>1134</v>
      </c>
      <c r="V561" s="20" t="s">
        <v>1135</v>
      </c>
      <c r="W561" s="22" t="s">
        <v>1136</v>
      </c>
      <c r="X561" s="28" t="s">
        <v>1131</v>
      </c>
      <c r="Y561" s="20" t="s">
        <v>1133</v>
      </c>
      <c r="Z561" s="20"/>
      <c r="AA561" s="26">
        <v>5</v>
      </c>
      <c r="AB561" s="42" t="s">
        <v>972</v>
      </c>
      <c r="AC561" s="40"/>
      <c r="AD561" s="20">
        <v>1</v>
      </c>
      <c r="AE561" s="23">
        <v>145800</v>
      </c>
      <c r="AF561" s="23">
        <f t="shared" si="49"/>
        <v>145800</v>
      </c>
      <c r="AG561" s="24">
        <v>44713</v>
      </c>
      <c r="AH561" s="36">
        <v>44757</v>
      </c>
      <c r="AI561" s="25" t="str">
        <f t="shared" si="50"/>
        <v>～</v>
      </c>
      <c r="AJ561" s="37">
        <f t="shared" si="51"/>
        <v>46582</v>
      </c>
      <c r="AK561" s="20" t="s">
        <v>1145</v>
      </c>
      <c r="AL561" s="20" t="s">
        <v>1146</v>
      </c>
      <c r="AM561" s="27">
        <v>44713</v>
      </c>
      <c r="AN561" s="20" t="s">
        <v>57</v>
      </c>
      <c r="AO561" s="27">
        <v>44741</v>
      </c>
      <c r="AP561" s="22" t="s">
        <v>1139</v>
      </c>
      <c r="AQ561" s="39">
        <f t="shared" si="48"/>
        <v>45672</v>
      </c>
      <c r="AR561" s="22" t="s">
        <v>1147</v>
      </c>
    </row>
    <row r="562" spans="2:44" ht="25.5" hidden="1" customHeight="1" x14ac:dyDescent="0.2">
      <c r="B562" s="20" t="s">
        <v>1148</v>
      </c>
      <c r="C562" s="21" t="s">
        <v>1149</v>
      </c>
      <c r="D562" s="20" t="s">
        <v>1150</v>
      </c>
      <c r="E562" s="20" t="s">
        <v>197</v>
      </c>
      <c r="F562" s="21" t="s">
        <v>387</v>
      </c>
      <c r="G562" s="22" t="s">
        <v>1151</v>
      </c>
      <c r="H562" s="20" t="s">
        <v>1152</v>
      </c>
      <c r="I562" s="20" t="s">
        <v>602</v>
      </c>
      <c r="J562" s="22" t="s">
        <v>1153</v>
      </c>
      <c r="K562" s="28"/>
      <c r="L562" s="28" t="s">
        <v>1154</v>
      </c>
      <c r="M562" s="20" t="s">
        <v>1155</v>
      </c>
      <c r="N562" s="20"/>
      <c r="O562" s="22" t="s">
        <v>1156</v>
      </c>
      <c r="P562" s="20" t="s">
        <v>1157</v>
      </c>
      <c r="Q562" s="22" t="s">
        <v>1158</v>
      </c>
      <c r="R562" s="28" t="s">
        <v>1159</v>
      </c>
      <c r="S562" s="20" t="s">
        <v>1160</v>
      </c>
      <c r="T562" s="20"/>
      <c r="U562" s="22" t="s">
        <v>1151</v>
      </c>
      <c r="V562" s="20" t="s">
        <v>1152</v>
      </c>
      <c r="W562" s="22" t="s">
        <v>1161</v>
      </c>
      <c r="X562" s="28"/>
      <c r="Y562" s="20" t="s">
        <v>1155</v>
      </c>
      <c r="Z562" s="20"/>
      <c r="AA562" s="26">
        <v>3</v>
      </c>
      <c r="AB562" s="42" t="s">
        <v>972</v>
      </c>
      <c r="AC562" s="40"/>
      <c r="AD562" s="20">
        <v>1</v>
      </c>
      <c r="AE562" s="23">
        <v>11160</v>
      </c>
      <c r="AF562" s="23">
        <f t="shared" si="49"/>
        <v>11160</v>
      </c>
      <c r="AG562" s="24">
        <v>44743</v>
      </c>
      <c r="AH562" s="36">
        <v>44753</v>
      </c>
      <c r="AI562" s="25" t="str">
        <f t="shared" si="50"/>
        <v>～</v>
      </c>
      <c r="AJ562" s="37">
        <f t="shared" si="51"/>
        <v>45848</v>
      </c>
      <c r="AK562" s="20" t="s">
        <v>1162</v>
      </c>
      <c r="AL562" s="20" t="s">
        <v>1163</v>
      </c>
      <c r="AM562" s="27">
        <v>44743</v>
      </c>
      <c r="AN562" s="20"/>
      <c r="AO562" s="27">
        <v>44750</v>
      </c>
      <c r="AP562" s="22" t="s">
        <v>1164</v>
      </c>
      <c r="AQ562" s="39" t="str">
        <f t="shared" si="48"/>
        <v/>
      </c>
      <c r="AR562" s="22"/>
    </row>
    <row r="563" spans="2:44" ht="25.5" hidden="1" customHeight="1" x14ac:dyDescent="0.2">
      <c r="B563" s="20" t="s">
        <v>1148</v>
      </c>
      <c r="C563" s="21" t="s">
        <v>1149</v>
      </c>
      <c r="D563" s="20" t="s">
        <v>1150</v>
      </c>
      <c r="E563" s="20" t="s">
        <v>197</v>
      </c>
      <c r="F563" s="21" t="s">
        <v>387</v>
      </c>
      <c r="G563" s="22" t="s">
        <v>1151</v>
      </c>
      <c r="H563" s="20" t="s">
        <v>1152</v>
      </c>
      <c r="I563" s="20" t="s">
        <v>602</v>
      </c>
      <c r="J563" s="22" t="s">
        <v>1153</v>
      </c>
      <c r="K563" s="28"/>
      <c r="L563" s="28" t="s">
        <v>1154</v>
      </c>
      <c r="M563" s="20" t="s">
        <v>1155</v>
      </c>
      <c r="N563" s="20"/>
      <c r="O563" s="22" t="s">
        <v>1156</v>
      </c>
      <c r="P563" s="20" t="s">
        <v>1157</v>
      </c>
      <c r="Q563" s="22" t="s">
        <v>1158</v>
      </c>
      <c r="R563" s="28" t="s">
        <v>1159</v>
      </c>
      <c r="S563" s="20" t="s">
        <v>1160</v>
      </c>
      <c r="T563" s="20"/>
      <c r="U563" s="22" t="s">
        <v>1151</v>
      </c>
      <c r="V563" s="20" t="s">
        <v>1152</v>
      </c>
      <c r="W563" s="22" t="s">
        <v>1161</v>
      </c>
      <c r="X563" s="28"/>
      <c r="Y563" s="20" t="s">
        <v>1155</v>
      </c>
      <c r="Z563" s="20"/>
      <c r="AA563" s="26">
        <v>3</v>
      </c>
      <c r="AB563" s="42" t="s">
        <v>972</v>
      </c>
      <c r="AC563" s="40"/>
      <c r="AD563" s="20">
        <v>1</v>
      </c>
      <c r="AE563" s="23">
        <v>11160</v>
      </c>
      <c r="AF563" s="23">
        <f t="shared" si="49"/>
        <v>11160</v>
      </c>
      <c r="AG563" s="24">
        <v>44743</v>
      </c>
      <c r="AH563" s="36">
        <v>44753</v>
      </c>
      <c r="AI563" s="25" t="str">
        <f t="shared" si="50"/>
        <v>～</v>
      </c>
      <c r="AJ563" s="37">
        <f t="shared" si="51"/>
        <v>45848</v>
      </c>
      <c r="AK563" s="20" t="s">
        <v>1162</v>
      </c>
      <c r="AL563" s="20" t="s">
        <v>1165</v>
      </c>
      <c r="AM563" s="27">
        <v>44743</v>
      </c>
      <c r="AN563" s="20"/>
      <c r="AO563" s="27">
        <v>44750</v>
      </c>
      <c r="AP563" s="22" t="s">
        <v>1164</v>
      </c>
      <c r="AQ563" s="39" t="str">
        <f t="shared" si="48"/>
        <v/>
      </c>
      <c r="AR563" s="22"/>
    </row>
    <row r="564" spans="2:44" ht="25.5" hidden="1" customHeight="1" x14ac:dyDescent="0.2">
      <c r="B564" s="20" t="s">
        <v>1148</v>
      </c>
      <c r="C564" s="21" t="s">
        <v>1149</v>
      </c>
      <c r="D564" s="20" t="s">
        <v>1150</v>
      </c>
      <c r="E564" s="20" t="s">
        <v>197</v>
      </c>
      <c r="F564" s="21" t="s">
        <v>387</v>
      </c>
      <c r="G564" s="22" t="s">
        <v>1151</v>
      </c>
      <c r="H564" s="20" t="s">
        <v>1152</v>
      </c>
      <c r="I564" s="20" t="s">
        <v>602</v>
      </c>
      <c r="J564" s="22" t="s">
        <v>1153</v>
      </c>
      <c r="K564" s="28"/>
      <c r="L564" s="28" t="s">
        <v>1154</v>
      </c>
      <c r="M564" s="20" t="s">
        <v>1155</v>
      </c>
      <c r="N564" s="20"/>
      <c r="O564" s="22" t="s">
        <v>1156</v>
      </c>
      <c r="P564" s="20" t="s">
        <v>1157</v>
      </c>
      <c r="Q564" s="22" t="s">
        <v>1158</v>
      </c>
      <c r="R564" s="28" t="s">
        <v>1159</v>
      </c>
      <c r="S564" s="20" t="s">
        <v>1160</v>
      </c>
      <c r="T564" s="20"/>
      <c r="U564" s="22" t="s">
        <v>1151</v>
      </c>
      <c r="V564" s="20" t="s">
        <v>1152</v>
      </c>
      <c r="W564" s="22" t="s">
        <v>1161</v>
      </c>
      <c r="X564" s="28"/>
      <c r="Y564" s="20" t="s">
        <v>1155</v>
      </c>
      <c r="Z564" s="20"/>
      <c r="AA564" s="26">
        <v>3</v>
      </c>
      <c r="AB564" s="42" t="s">
        <v>972</v>
      </c>
      <c r="AC564" s="40"/>
      <c r="AD564" s="20">
        <v>1</v>
      </c>
      <c r="AE564" s="23">
        <v>11160</v>
      </c>
      <c r="AF564" s="23">
        <f t="shared" si="49"/>
        <v>11160</v>
      </c>
      <c r="AG564" s="24">
        <v>44743</v>
      </c>
      <c r="AH564" s="36">
        <v>44753</v>
      </c>
      <c r="AI564" s="25" t="str">
        <f t="shared" si="50"/>
        <v>～</v>
      </c>
      <c r="AJ564" s="37">
        <f t="shared" si="51"/>
        <v>45848</v>
      </c>
      <c r="AK564" s="20" t="s">
        <v>1166</v>
      </c>
      <c r="AL564" s="20" t="s">
        <v>1167</v>
      </c>
      <c r="AM564" s="27">
        <v>44743</v>
      </c>
      <c r="AN564" s="20"/>
      <c r="AO564" s="27">
        <v>44750</v>
      </c>
      <c r="AP564" s="22" t="s">
        <v>1164</v>
      </c>
      <c r="AQ564" s="39" t="str">
        <f t="shared" si="48"/>
        <v/>
      </c>
      <c r="AR564" s="22"/>
    </row>
    <row r="565" spans="2:44" ht="25.5" hidden="1" customHeight="1" x14ac:dyDescent="0.2">
      <c r="B565" s="20" t="s">
        <v>1148</v>
      </c>
      <c r="C565" s="21" t="s">
        <v>1149</v>
      </c>
      <c r="D565" s="20" t="s">
        <v>1150</v>
      </c>
      <c r="E565" s="20" t="s">
        <v>197</v>
      </c>
      <c r="F565" s="21" t="s">
        <v>387</v>
      </c>
      <c r="G565" s="22" t="s">
        <v>1151</v>
      </c>
      <c r="H565" s="20" t="s">
        <v>1152</v>
      </c>
      <c r="I565" s="20" t="s">
        <v>602</v>
      </c>
      <c r="J565" s="22" t="s">
        <v>1153</v>
      </c>
      <c r="K565" s="28"/>
      <c r="L565" s="28" t="s">
        <v>1154</v>
      </c>
      <c r="M565" s="20" t="s">
        <v>1155</v>
      </c>
      <c r="N565" s="20"/>
      <c r="O565" s="22" t="s">
        <v>1156</v>
      </c>
      <c r="P565" s="20" t="s">
        <v>1157</v>
      </c>
      <c r="Q565" s="22" t="s">
        <v>1158</v>
      </c>
      <c r="R565" s="28" t="s">
        <v>1159</v>
      </c>
      <c r="S565" s="20" t="s">
        <v>1160</v>
      </c>
      <c r="T565" s="20"/>
      <c r="U565" s="22" t="s">
        <v>1151</v>
      </c>
      <c r="V565" s="20" t="s">
        <v>1152</v>
      </c>
      <c r="W565" s="22" t="s">
        <v>1161</v>
      </c>
      <c r="X565" s="28"/>
      <c r="Y565" s="20" t="s">
        <v>1155</v>
      </c>
      <c r="Z565" s="20"/>
      <c r="AA565" s="26">
        <v>3</v>
      </c>
      <c r="AB565" s="42" t="s">
        <v>972</v>
      </c>
      <c r="AC565" s="40"/>
      <c r="AD565" s="20">
        <v>1</v>
      </c>
      <c r="AE565" s="23">
        <v>25800</v>
      </c>
      <c r="AF565" s="23">
        <f t="shared" si="49"/>
        <v>25800</v>
      </c>
      <c r="AG565" s="24">
        <v>44743</v>
      </c>
      <c r="AH565" s="36">
        <v>44753</v>
      </c>
      <c r="AI565" s="25" t="str">
        <f t="shared" si="50"/>
        <v>～</v>
      </c>
      <c r="AJ565" s="37">
        <f t="shared" si="51"/>
        <v>45848</v>
      </c>
      <c r="AK565" s="20" t="s">
        <v>1145</v>
      </c>
      <c r="AL565" s="20" t="s">
        <v>1168</v>
      </c>
      <c r="AM565" s="27">
        <v>44743</v>
      </c>
      <c r="AN565" s="20"/>
      <c r="AO565" s="27">
        <v>44750</v>
      </c>
      <c r="AP565" s="22" t="s">
        <v>1164</v>
      </c>
      <c r="AQ565" s="39" t="str">
        <f t="shared" si="48"/>
        <v/>
      </c>
      <c r="AR565" s="22"/>
    </row>
    <row r="566" spans="2:44" ht="25.5" hidden="1" customHeight="1" x14ac:dyDescent="0.2">
      <c r="B566" s="20" t="s">
        <v>1169</v>
      </c>
      <c r="C566" s="21" t="s">
        <v>1127</v>
      </c>
      <c r="D566" s="20" t="s">
        <v>1128</v>
      </c>
      <c r="E566" s="20" t="s">
        <v>197</v>
      </c>
      <c r="F566" s="21" t="s">
        <v>1170</v>
      </c>
      <c r="G566" s="22" t="s">
        <v>1171</v>
      </c>
      <c r="H566" s="20" t="s">
        <v>1172</v>
      </c>
      <c r="I566" s="20" t="s">
        <v>1173</v>
      </c>
      <c r="J566" s="22" t="s">
        <v>1174</v>
      </c>
      <c r="K566" s="28" t="s">
        <v>1175</v>
      </c>
      <c r="L566" s="28" t="s">
        <v>1176</v>
      </c>
      <c r="M566" s="20" t="s">
        <v>1177</v>
      </c>
      <c r="N566" s="20"/>
      <c r="O566" s="22" t="s">
        <v>924</v>
      </c>
      <c r="P566" s="20" t="s">
        <v>587</v>
      </c>
      <c r="Q566" s="22" t="s">
        <v>1178</v>
      </c>
      <c r="R566" s="28" t="s">
        <v>590</v>
      </c>
      <c r="S566" s="20" t="s">
        <v>589</v>
      </c>
      <c r="T566" s="20"/>
      <c r="U566" s="22" t="s">
        <v>1171</v>
      </c>
      <c r="V566" s="20" t="s">
        <v>1179</v>
      </c>
      <c r="W566" s="22" t="s">
        <v>1180</v>
      </c>
      <c r="X566" s="28"/>
      <c r="Y566" s="20" t="s">
        <v>1177</v>
      </c>
      <c r="Z566" s="20"/>
      <c r="AA566" s="26">
        <v>5</v>
      </c>
      <c r="AB566" s="42" t="s">
        <v>972</v>
      </c>
      <c r="AC566" s="40"/>
      <c r="AD566" s="20">
        <v>1</v>
      </c>
      <c r="AE566" s="23">
        <v>135000</v>
      </c>
      <c r="AF566" s="23">
        <f t="shared" si="49"/>
        <v>135000</v>
      </c>
      <c r="AG566" s="24">
        <v>44743</v>
      </c>
      <c r="AH566" s="36">
        <v>44896</v>
      </c>
      <c r="AI566" s="25" t="str">
        <f t="shared" si="50"/>
        <v>～</v>
      </c>
      <c r="AJ566" s="37">
        <f t="shared" si="51"/>
        <v>46721</v>
      </c>
      <c r="AK566" s="20" t="s">
        <v>1181</v>
      </c>
      <c r="AL566" s="20" t="s">
        <v>1182</v>
      </c>
      <c r="AM566" s="27">
        <v>44743</v>
      </c>
      <c r="AN566" s="20"/>
      <c r="AO566" s="27">
        <v>44763</v>
      </c>
      <c r="AP566" s="22" t="s">
        <v>1183</v>
      </c>
      <c r="AQ566" s="39" t="str">
        <f t="shared" si="48"/>
        <v/>
      </c>
      <c r="AR566" s="22"/>
    </row>
    <row r="567" spans="2:44" ht="25.5" hidden="1" customHeight="1" x14ac:dyDescent="0.2">
      <c r="B567" s="20" t="s">
        <v>1169</v>
      </c>
      <c r="C567" s="21" t="s">
        <v>1127</v>
      </c>
      <c r="D567" s="20" t="s">
        <v>1128</v>
      </c>
      <c r="E567" s="20" t="s">
        <v>197</v>
      </c>
      <c r="F567" s="21" t="s">
        <v>1170</v>
      </c>
      <c r="G567" s="22" t="s">
        <v>1171</v>
      </c>
      <c r="H567" s="20" t="s">
        <v>1172</v>
      </c>
      <c r="I567" s="20" t="s">
        <v>1173</v>
      </c>
      <c r="J567" s="22" t="s">
        <v>1174</v>
      </c>
      <c r="K567" s="28" t="s">
        <v>1175</v>
      </c>
      <c r="L567" s="28" t="s">
        <v>1176</v>
      </c>
      <c r="M567" s="20" t="s">
        <v>1177</v>
      </c>
      <c r="N567" s="20"/>
      <c r="O567" s="22" t="s">
        <v>924</v>
      </c>
      <c r="P567" s="20" t="s">
        <v>587</v>
      </c>
      <c r="Q567" s="22" t="s">
        <v>1178</v>
      </c>
      <c r="R567" s="28" t="s">
        <v>590</v>
      </c>
      <c r="S567" s="20" t="s">
        <v>589</v>
      </c>
      <c r="T567" s="20"/>
      <c r="U567" s="22" t="s">
        <v>1171</v>
      </c>
      <c r="V567" s="20" t="s">
        <v>1179</v>
      </c>
      <c r="W567" s="22" t="s">
        <v>1180</v>
      </c>
      <c r="X567" s="28"/>
      <c r="Y567" s="20" t="s">
        <v>1177</v>
      </c>
      <c r="Z567" s="20"/>
      <c r="AA567" s="26">
        <v>5</v>
      </c>
      <c r="AB567" s="42" t="s">
        <v>972</v>
      </c>
      <c r="AC567" s="40"/>
      <c r="AD567" s="20">
        <v>1</v>
      </c>
      <c r="AE567" s="23">
        <v>135000</v>
      </c>
      <c r="AF567" s="23">
        <f t="shared" si="49"/>
        <v>135000</v>
      </c>
      <c r="AG567" s="24">
        <v>44743</v>
      </c>
      <c r="AH567" s="36">
        <v>44896</v>
      </c>
      <c r="AI567" s="25" t="str">
        <f t="shared" si="50"/>
        <v>～</v>
      </c>
      <c r="AJ567" s="37">
        <f t="shared" si="51"/>
        <v>46721</v>
      </c>
      <c r="AK567" s="20" t="s">
        <v>1181</v>
      </c>
      <c r="AL567" s="20" t="s">
        <v>1184</v>
      </c>
      <c r="AM567" s="27">
        <v>44743</v>
      </c>
      <c r="AN567" s="20"/>
      <c r="AO567" s="27">
        <v>44763</v>
      </c>
      <c r="AP567" s="22" t="s">
        <v>1183</v>
      </c>
      <c r="AQ567" s="39" t="str">
        <f t="shared" si="48"/>
        <v/>
      </c>
      <c r="AR567" s="22"/>
    </row>
    <row r="568" spans="2:44" ht="25.5" hidden="1" customHeight="1" x14ac:dyDescent="0.2">
      <c r="B568" s="20" t="s">
        <v>1169</v>
      </c>
      <c r="C568" s="21" t="s">
        <v>1127</v>
      </c>
      <c r="D568" s="20" t="s">
        <v>1128</v>
      </c>
      <c r="E568" s="20" t="s">
        <v>197</v>
      </c>
      <c r="F568" s="21" t="s">
        <v>1170</v>
      </c>
      <c r="G568" s="22" t="s">
        <v>1171</v>
      </c>
      <c r="H568" s="20" t="s">
        <v>1172</v>
      </c>
      <c r="I568" s="20" t="s">
        <v>1173</v>
      </c>
      <c r="J568" s="22" t="s">
        <v>1174</v>
      </c>
      <c r="K568" s="28" t="s">
        <v>1175</v>
      </c>
      <c r="L568" s="28" t="s">
        <v>1176</v>
      </c>
      <c r="M568" s="20" t="s">
        <v>1177</v>
      </c>
      <c r="N568" s="20"/>
      <c r="O568" s="22" t="s">
        <v>924</v>
      </c>
      <c r="P568" s="20" t="s">
        <v>587</v>
      </c>
      <c r="Q568" s="22" t="s">
        <v>1178</v>
      </c>
      <c r="R568" s="28" t="s">
        <v>590</v>
      </c>
      <c r="S568" s="20" t="s">
        <v>589</v>
      </c>
      <c r="T568" s="20"/>
      <c r="U568" s="22" t="s">
        <v>1171</v>
      </c>
      <c r="V568" s="20" t="s">
        <v>1179</v>
      </c>
      <c r="W568" s="22" t="s">
        <v>1180</v>
      </c>
      <c r="X568" s="28"/>
      <c r="Y568" s="20" t="s">
        <v>1177</v>
      </c>
      <c r="Z568" s="20"/>
      <c r="AA568" s="26">
        <v>5</v>
      </c>
      <c r="AB568" s="42" t="s">
        <v>972</v>
      </c>
      <c r="AC568" s="40"/>
      <c r="AD568" s="20">
        <v>1</v>
      </c>
      <c r="AE568" s="23">
        <v>135000</v>
      </c>
      <c r="AF568" s="23">
        <f t="shared" si="49"/>
        <v>135000</v>
      </c>
      <c r="AG568" s="24">
        <v>44743</v>
      </c>
      <c r="AH568" s="36">
        <v>44896</v>
      </c>
      <c r="AI568" s="25" t="str">
        <f t="shared" si="50"/>
        <v>～</v>
      </c>
      <c r="AJ568" s="37">
        <f t="shared" si="51"/>
        <v>46721</v>
      </c>
      <c r="AK568" s="20" t="s">
        <v>1181</v>
      </c>
      <c r="AL568" s="20" t="s">
        <v>1185</v>
      </c>
      <c r="AM568" s="27">
        <v>44743</v>
      </c>
      <c r="AN568" s="20"/>
      <c r="AO568" s="27">
        <v>44763</v>
      </c>
      <c r="AP568" s="22" t="s">
        <v>1183</v>
      </c>
      <c r="AQ568" s="39" t="str">
        <f t="shared" si="48"/>
        <v/>
      </c>
      <c r="AR568" s="22"/>
    </row>
    <row r="569" spans="2:44" ht="25.5" hidden="1" customHeight="1" x14ac:dyDescent="0.2">
      <c r="B569" s="20" t="s">
        <v>1169</v>
      </c>
      <c r="C569" s="21" t="s">
        <v>1127</v>
      </c>
      <c r="D569" s="20" t="s">
        <v>1128</v>
      </c>
      <c r="E569" s="20" t="s">
        <v>197</v>
      </c>
      <c r="F569" s="21" t="s">
        <v>1170</v>
      </c>
      <c r="G569" s="22" t="s">
        <v>1171</v>
      </c>
      <c r="H569" s="20" t="s">
        <v>1172</v>
      </c>
      <c r="I569" s="20" t="s">
        <v>1173</v>
      </c>
      <c r="J569" s="22" t="s">
        <v>1174</v>
      </c>
      <c r="K569" s="28" t="s">
        <v>1175</v>
      </c>
      <c r="L569" s="28" t="s">
        <v>1176</v>
      </c>
      <c r="M569" s="20" t="s">
        <v>1177</v>
      </c>
      <c r="N569" s="20"/>
      <c r="O569" s="22" t="s">
        <v>924</v>
      </c>
      <c r="P569" s="20" t="s">
        <v>587</v>
      </c>
      <c r="Q569" s="22" t="s">
        <v>1178</v>
      </c>
      <c r="R569" s="28" t="s">
        <v>590</v>
      </c>
      <c r="S569" s="20" t="s">
        <v>589</v>
      </c>
      <c r="T569" s="20"/>
      <c r="U569" s="22" t="s">
        <v>1171</v>
      </c>
      <c r="V569" s="20" t="s">
        <v>1179</v>
      </c>
      <c r="W569" s="22" t="s">
        <v>1180</v>
      </c>
      <c r="X569" s="28"/>
      <c r="Y569" s="20" t="s">
        <v>1177</v>
      </c>
      <c r="Z569" s="20"/>
      <c r="AA569" s="26">
        <v>5</v>
      </c>
      <c r="AB569" s="42" t="s">
        <v>972</v>
      </c>
      <c r="AC569" s="40"/>
      <c r="AD569" s="20">
        <v>1</v>
      </c>
      <c r="AE569" s="23">
        <v>135000</v>
      </c>
      <c r="AF569" s="23">
        <f t="shared" si="49"/>
        <v>135000</v>
      </c>
      <c r="AG569" s="24">
        <v>44743</v>
      </c>
      <c r="AH569" s="36">
        <v>44896</v>
      </c>
      <c r="AI569" s="25" t="str">
        <f t="shared" si="50"/>
        <v>～</v>
      </c>
      <c r="AJ569" s="37">
        <f t="shared" si="51"/>
        <v>46721</v>
      </c>
      <c r="AK569" s="20" t="s">
        <v>1181</v>
      </c>
      <c r="AL569" s="20" t="s">
        <v>1186</v>
      </c>
      <c r="AM569" s="27">
        <v>44743</v>
      </c>
      <c r="AN569" s="20"/>
      <c r="AO569" s="27">
        <v>44763</v>
      </c>
      <c r="AP569" s="22" t="s">
        <v>1183</v>
      </c>
      <c r="AQ569" s="39" t="str">
        <f t="shared" si="48"/>
        <v/>
      </c>
      <c r="AR569" s="22"/>
    </row>
    <row r="570" spans="2:44" ht="25.5" hidden="1" customHeight="1" x14ac:dyDescent="0.2">
      <c r="B570" s="20" t="s">
        <v>1169</v>
      </c>
      <c r="C570" s="21" t="s">
        <v>1127</v>
      </c>
      <c r="D570" s="20" t="s">
        <v>1128</v>
      </c>
      <c r="E570" s="20" t="s">
        <v>197</v>
      </c>
      <c r="F570" s="21" t="s">
        <v>1170</v>
      </c>
      <c r="G570" s="22" t="s">
        <v>1171</v>
      </c>
      <c r="H570" s="20" t="s">
        <v>1172</v>
      </c>
      <c r="I570" s="20" t="s">
        <v>1173</v>
      </c>
      <c r="J570" s="22" t="s">
        <v>1174</v>
      </c>
      <c r="K570" s="28" t="s">
        <v>1175</v>
      </c>
      <c r="L570" s="28" t="s">
        <v>1176</v>
      </c>
      <c r="M570" s="20" t="s">
        <v>1177</v>
      </c>
      <c r="N570" s="20"/>
      <c r="O570" s="22" t="s">
        <v>924</v>
      </c>
      <c r="P570" s="20" t="s">
        <v>587</v>
      </c>
      <c r="Q570" s="22" t="s">
        <v>1178</v>
      </c>
      <c r="R570" s="28" t="s">
        <v>590</v>
      </c>
      <c r="S570" s="20" t="s">
        <v>589</v>
      </c>
      <c r="T570" s="20"/>
      <c r="U570" s="22" t="s">
        <v>1171</v>
      </c>
      <c r="V570" s="20" t="s">
        <v>1179</v>
      </c>
      <c r="W570" s="22" t="s">
        <v>1180</v>
      </c>
      <c r="X570" s="28"/>
      <c r="Y570" s="20" t="s">
        <v>1177</v>
      </c>
      <c r="Z570" s="20"/>
      <c r="AA570" s="26">
        <v>5</v>
      </c>
      <c r="AB570" s="42" t="s">
        <v>972</v>
      </c>
      <c r="AC570" s="40"/>
      <c r="AD570" s="20">
        <v>1</v>
      </c>
      <c r="AE570" s="23">
        <v>135000</v>
      </c>
      <c r="AF570" s="23">
        <f t="shared" si="49"/>
        <v>135000</v>
      </c>
      <c r="AG570" s="24">
        <v>44743</v>
      </c>
      <c r="AH570" s="36">
        <v>44896</v>
      </c>
      <c r="AI570" s="25" t="str">
        <f t="shared" si="50"/>
        <v>～</v>
      </c>
      <c r="AJ570" s="37">
        <f t="shared" si="51"/>
        <v>46721</v>
      </c>
      <c r="AK570" s="20" t="s">
        <v>1181</v>
      </c>
      <c r="AL570" s="20" t="s">
        <v>1187</v>
      </c>
      <c r="AM570" s="27">
        <v>44743</v>
      </c>
      <c r="AN570" s="20"/>
      <c r="AO570" s="27">
        <v>44763</v>
      </c>
      <c r="AP570" s="22" t="s">
        <v>1183</v>
      </c>
      <c r="AQ570" s="39" t="str">
        <f t="shared" si="48"/>
        <v/>
      </c>
      <c r="AR570" s="22"/>
    </row>
    <row r="571" spans="2:44" ht="25.5" hidden="1" customHeight="1" x14ac:dyDescent="0.2">
      <c r="B571" s="20" t="s">
        <v>1169</v>
      </c>
      <c r="C571" s="21" t="s">
        <v>1127</v>
      </c>
      <c r="D571" s="20" t="s">
        <v>1128</v>
      </c>
      <c r="E571" s="20" t="s">
        <v>197</v>
      </c>
      <c r="F571" s="21" t="s">
        <v>1170</v>
      </c>
      <c r="G571" s="22" t="s">
        <v>1171</v>
      </c>
      <c r="H571" s="20" t="s">
        <v>1172</v>
      </c>
      <c r="I571" s="20" t="s">
        <v>1173</v>
      </c>
      <c r="J571" s="22" t="s">
        <v>1174</v>
      </c>
      <c r="K571" s="28" t="s">
        <v>1175</v>
      </c>
      <c r="L571" s="28" t="s">
        <v>1176</v>
      </c>
      <c r="M571" s="20" t="s">
        <v>1177</v>
      </c>
      <c r="N571" s="20"/>
      <c r="O571" s="22" t="s">
        <v>924</v>
      </c>
      <c r="P571" s="20" t="s">
        <v>587</v>
      </c>
      <c r="Q571" s="22" t="s">
        <v>1178</v>
      </c>
      <c r="R571" s="28" t="s">
        <v>590</v>
      </c>
      <c r="S571" s="20" t="s">
        <v>589</v>
      </c>
      <c r="T571" s="20"/>
      <c r="U571" s="22" t="s">
        <v>1171</v>
      </c>
      <c r="V571" s="20" t="s">
        <v>1179</v>
      </c>
      <c r="W571" s="22" t="s">
        <v>1180</v>
      </c>
      <c r="X571" s="28"/>
      <c r="Y571" s="20" t="s">
        <v>1177</v>
      </c>
      <c r="Z571" s="20"/>
      <c r="AA571" s="26">
        <v>5</v>
      </c>
      <c r="AB571" s="42" t="s">
        <v>972</v>
      </c>
      <c r="AC571" s="40"/>
      <c r="AD571" s="20">
        <v>1</v>
      </c>
      <c r="AE571" s="23">
        <v>135000</v>
      </c>
      <c r="AF571" s="23">
        <f t="shared" si="49"/>
        <v>135000</v>
      </c>
      <c r="AG571" s="24">
        <v>44743</v>
      </c>
      <c r="AH571" s="36">
        <v>44896</v>
      </c>
      <c r="AI571" s="25" t="str">
        <f t="shared" si="50"/>
        <v>～</v>
      </c>
      <c r="AJ571" s="37">
        <f t="shared" si="51"/>
        <v>46721</v>
      </c>
      <c r="AK571" s="20" t="s">
        <v>1181</v>
      </c>
      <c r="AL571" s="20" t="s">
        <v>1188</v>
      </c>
      <c r="AM571" s="27">
        <v>44743</v>
      </c>
      <c r="AN571" s="20"/>
      <c r="AO571" s="27">
        <v>44763</v>
      </c>
      <c r="AP571" s="22" t="s">
        <v>1183</v>
      </c>
      <c r="AQ571" s="39" t="str">
        <f t="shared" si="48"/>
        <v/>
      </c>
      <c r="AR571" s="22"/>
    </row>
    <row r="572" spans="2:44" ht="25.5" hidden="1" customHeight="1" x14ac:dyDescent="0.2">
      <c r="B572" s="20" t="s">
        <v>1169</v>
      </c>
      <c r="C572" s="21" t="s">
        <v>1127</v>
      </c>
      <c r="D572" s="20" t="s">
        <v>1128</v>
      </c>
      <c r="E572" s="20" t="s">
        <v>197</v>
      </c>
      <c r="F572" s="21" t="s">
        <v>1170</v>
      </c>
      <c r="G572" s="22" t="s">
        <v>1171</v>
      </c>
      <c r="H572" s="20" t="s">
        <v>1172</v>
      </c>
      <c r="I572" s="20" t="s">
        <v>1173</v>
      </c>
      <c r="J572" s="22" t="s">
        <v>1174</v>
      </c>
      <c r="K572" s="28" t="s">
        <v>1175</v>
      </c>
      <c r="L572" s="28" t="s">
        <v>1176</v>
      </c>
      <c r="M572" s="20" t="s">
        <v>1177</v>
      </c>
      <c r="N572" s="20"/>
      <c r="O572" s="22" t="s">
        <v>924</v>
      </c>
      <c r="P572" s="20" t="s">
        <v>587</v>
      </c>
      <c r="Q572" s="22" t="s">
        <v>1178</v>
      </c>
      <c r="R572" s="28" t="s">
        <v>590</v>
      </c>
      <c r="S572" s="20" t="s">
        <v>589</v>
      </c>
      <c r="T572" s="20"/>
      <c r="U572" s="22" t="s">
        <v>1171</v>
      </c>
      <c r="V572" s="20" t="s">
        <v>1179</v>
      </c>
      <c r="W572" s="22" t="s">
        <v>1180</v>
      </c>
      <c r="X572" s="28"/>
      <c r="Y572" s="20" t="s">
        <v>1177</v>
      </c>
      <c r="Z572" s="20"/>
      <c r="AA572" s="26">
        <v>5</v>
      </c>
      <c r="AB572" s="42" t="s">
        <v>972</v>
      </c>
      <c r="AC572" s="40"/>
      <c r="AD572" s="20">
        <v>1</v>
      </c>
      <c r="AE572" s="23">
        <v>24060</v>
      </c>
      <c r="AF572" s="23">
        <f t="shared" si="49"/>
        <v>24060</v>
      </c>
      <c r="AG572" s="24">
        <v>44743</v>
      </c>
      <c r="AH572" s="36">
        <v>44896</v>
      </c>
      <c r="AI572" s="25" t="str">
        <f t="shared" si="50"/>
        <v>～</v>
      </c>
      <c r="AJ572" s="37">
        <f t="shared" si="51"/>
        <v>46721</v>
      </c>
      <c r="AK572" s="20" t="s">
        <v>1137</v>
      </c>
      <c r="AL572" s="20" t="s">
        <v>1189</v>
      </c>
      <c r="AM572" s="27">
        <v>44743</v>
      </c>
      <c r="AN572" s="20"/>
      <c r="AO572" s="27">
        <v>44763</v>
      </c>
      <c r="AP572" s="22" t="s">
        <v>1183</v>
      </c>
      <c r="AQ572" s="39" t="str">
        <f t="shared" si="48"/>
        <v/>
      </c>
      <c r="AR572" s="22"/>
    </row>
    <row r="573" spans="2:44" ht="25.5" hidden="1" customHeight="1" x14ac:dyDescent="0.2">
      <c r="B573" s="20" t="s">
        <v>1169</v>
      </c>
      <c r="C573" s="21" t="s">
        <v>1127</v>
      </c>
      <c r="D573" s="20" t="s">
        <v>1128</v>
      </c>
      <c r="E573" s="20" t="s">
        <v>197</v>
      </c>
      <c r="F573" s="21" t="s">
        <v>1170</v>
      </c>
      <c r="G573" s="22" t="s">
        <v>1171</v>
      </c>
      <c r="H573" s="20" t="s">
        <v>1172</v>
      </c>
      <c r="I573" s="20" t="s">
        <v>1173</v>
      </c>
      <c r="J573" s="22" t="s">
        <v>1174</v>
      </c>
      <c r="K573" s="28" t="s">
        <v>1175</v>
      </c>
      <c r="L573" s="28" t="s">
        <v>1176</v>
      </c>
      <c r="M573" s="20" t="s">
        <v>1177</v>
      </c>
      <c r="N573" s="20"/>
      <c r="O573" s="22" t="s">
        <v>924</v>
      </c>
      <c r="P573" s="20" t="s">
        <v>587</v>
      </c>
      <c r="Q573" s="22" t="s">
        <v>1178</v>
      </c>
      <c r="R573" s="28" t="s">
        <v>590</v>
      </c>
      <c r="S573" s="20" t="s">
        <v>589</v>
      </c>
      <c r="T573" s="20"/>
      <c r="U573" s="22" t="s">
        <v>1171</v>
      </c>
      <c r="V573" s="20" t="s">
        <v>1179</v>
      </c>
      <c r="W573" s="22" t="s">
        <v>1180</v>
      </c>
      <c r="X573" s="28"/>
      <c r="Y573" s="20" t="s">
        <v>1177</v>
      </c>
      <c r="Z573" s="20"/>
      <c r="AA573" s="26">
        <v>5</v>
      </c>
      <c r="AB573" s="42" t="s">
        <v>972</v>
      </c>
      <c r="AC573" s="40"/>
      <c r="AD573" s="20">
        <v>1</v>
      </c>
      <c r="AE573" s="23">
        <v>24060</v>
      </c>
      <c r="AF573" s="23">
        <f t="shared" si="49"/>
        <v>24060</v>
      </c>
      <c r="AG573" s="24">
        <v>44743</v>
      </c>
      <c r="AH573" s="36">
        <v>44896</v>
      </c>
      <c r="AI573" s="25" t="str">
        <f t="shared" si="50"/>
        <v>～</v>
      </c>
      <c r="AJ573" s="37">
        <f t="shared" si="51"/>
        <v>46721</v>
      </c>
      <c r="AK573" s="20" t="s">
        <v>1137</v>
      </c>
      <c r="AL573" s="20" t="s">
        <v>1190</v>
      </c>
      <c r="AM573" s="27">
        <v>44743</v>
      </c>
      <c r="AN573" s="20"/>
      <c r="AO573" s="27">
        <v>44763</v>
      </c>
      <c r="AP573" s="22" t="s">
        <v>1183</v>
      </c>
      <c r="AQ573" s="39" t="str">
        <f t="shared" si="48"/>
        <v/>
      </c>
      <c r="AR573" s="22"/>
    </row>
    <row r="574" spans="2:44" ht="25.5" hidden="1" customHeight="1" x14ac:dyDescent="0.2">
      <c r="B574" s="20" t="s">
        <v>1169</v>
      </c>
      <c r="C574" s="21" t="s">
        <v>1127</v>
      </c>
      <c r="D574" s="20" t="s">
        <v>1128</v>
      </c>
      <c r="E574" s="20" t="s">
        <v>197</v>
      </c>
      <c r="F574" s="21" t="s">
        <v>1170</v>
      </c>
      <c r="G574" s="22" t="s">
        <v>1171</v>
      </c>
      <c r="H574" s="20" t="s">
        <v>1172</v>
      </c>
      <c r="I574" s="20" t="s">
        <v>1173</v>
      </c>
      <c r="J574" s="22" t="s">
        <v>1174</v>
      </c>
      <c r="K574" s="28" t="s">
        <v>1175</v>
      </c>
      <c r="L574" s="28" t="s">
        <v>1176</v>
      </c>
      <c r="M574" s="20" t="s">
        <v>1177</v>
      </c>
      <c r="N574" s="20"/>
      <c r="O574" s="22" t="s">
        <v>924</v>
      </c>
      <c r="P574" s="20" t="s">
        <v>587</v>
      </c>
      <c r="Q574" s="22" t="s">
        <v>1178</v>
      </c>
      <c r="R574" s="28" t="s">
        <v>590</v>
      </c>
      <c r="S574" s="20" t="s">
        <v>589</v>
      </c>
      <c r="T574" s="20"/>
      <c r="U574" s="22" t="s">
        <v>1171</v>
      </c>
      <c r="V574" s="20" t="s">
        <v>1179</v>
      </c>
      <c r="W574" s="22" t="s">
        <v>1180</v>
      </c>
      <c r="X574" s="28"/>
      <c r="Y574" s="20" t="s">
        <v>1177</v>
      </c>
      <c r="Z574" s="20"/>
      <c r="AA574" s="26">
        <v>5</v>
      </c>
      <c r="AB574" s="42" t="s">
        <v>972</v>
      </c>
      <c r="AC574" s="40"/>
      <c r="AD574" s="20">
        <v>1</v>
      </c>
      <c r="AE574" s="23">
        <v>24060</v>
      </c>
      <c r="AF574" s="23">
        <f t="shared" si="49"/>
        <v>24060</v>
      </c>
      <c r="AG574" s="24">
        <v>44743</v>
      </c>
      <c r="AH574" s="36">
        <v>44896</v>
      </c>
      <c r="AI574" s="25" t="str">
        <f t="shared" si="50"/>
        <v>～</v>
      </c>
      <c r="AJ574" s="37">
        <f t="shared" si="51"/>
        <v>46721</v>
      </c>
      <c r="AK574" s="20" t="s">
        <v>1137</v>
      </c>
      <c r="AL574" s="20" t="s">
        <v>1191</v>
      </c>
      <c r="AM574" s="27">
        <v>44743</v>
      </c>
      <c r="AN574" s="20"/>
      <c r="AO574" s="27">
        <v>44763</v>
      </c>
      <c r="AP574" s="22" t="s">
        <v>1183</v>
      </c>
      <c r="AQ574" s="39" t="str">
        <f t="shared" si="48"/>
        <v/>
      </c>
      <c r="AR574" s="22"/>
    </row>
    <row r="575" spans="2:44" ht="25.5" hidden="1" customHeight="1" x14ac:dyDescent="0.2">
      <c r="B575" s="20" t="s">
        <v>1169</v>
      </c>
      <c r="C575" s="21" t="s">
        <v>1127</v>
      </c>
      <c r="D575" s="20" t="s">
        <v>1128</v>
      </c>
      <c r="E575" s="20" t="s">
        <v>197</v>
      </c>
      <c r="F575" s="21" t="s">
        <v>1170</v>
      </c>
      <c r="G575" s="22" t="s">
        <v>1171</v>
      </c>
      <c r="H575" s="20" t="s">
        <v>1172</v>
      </c>
      <c r="I575" s="20" t="s">
        <v>1173</v>
      </c>
      <c r="J575" s="22" t="s">
        <v>1174</v>
      </c>
      <c r="K575" s="28" t="s">
        <v>1175</v>
      </c>
      <c r="L575" s="28" t="s">
        <v>1176</v>
      </c>
      <c r="M575" s="20" t="s">
        <v>1177</v>
      </c>
      <c r="N575" s="20"/>
      <c r="O575" s="22" t="s">
        <v>924</v>
      </c>
      <c r="P575" s="20" t="s">
        <v>587</v>
      </c>
      <c r="Q575" s="22" t="s">
        <v>1178</v>
      </c>
      <c r="R575" s="28" t="s">
        <v>590</v>
      </c>
      <c r="S575" s="20" t="s">
        <v>589</v>
      </c>
      <c r="T575" s="20"/>
      <c r="U575" s="22" t="s">
        <v>1171</v>
      </c>
      <c r="V575" s="20" t="s">
        <v>1179</v>
      </c>
      <c r="W575" s="22" t="s">
        <v>1180</v>
      </c>
      <c r="X575" s="28"/>
      <c r="Y575" s="20" t="s">
        <v>1177</v>
      </c>
      <c r="Z575" s="20"/>
      <c r="AA575" s="26">
        <v>5</v>
      </c>
      <c r="AB575" s="42" t="s">
        <v>972</v>
      </c>
      <c r="AC575" s="40"/>
      <c r="AD575" s="20">
        <v>1</v>
      </c>
      <c r="AE575" s="23">
        <v>116400</v>
      </c>
      <c r="AF575" s="23">
        <f t="shared" si="49"/>
        <v>116400</v>
      </c>
      <c r="AG575" s="24">
        <v>44743</v>
      </c>
      <c r="AH575" s="36">
        <v>44896</v>
      </c>
      <c r="AI575" s="25" t="str">
        <f t="shared" si="50"/>
        <v>～</v>
      </c>
      <c r="AJ575" s="37">
        <f t="shared" si="51"/>
        <v>46721</v>
      </c>
      <c r="AK575" s="20" t="s">
        <v>1192</v>
      </c>
      <c r="AL575" s="20" t="s">
        <v>1193</v>
      </c>
      <c r="AM575" s="27">
        <v>44743</v>
      </c>
      <c r="AN575" s="20" t="s">
        <v>57</v>
      </c>
      <c r="AO575" s="27">
        <v>44763</v>
      </c>
      <c r="AP575" s="22" t="s">
        <v>1183</v>
      </c>
      <c r="AQ575" s="39">
        <f t="shared" si="48"/>
        <v>45809</v>
      </c>
      <c r="AR575" s="22"/>
    </row>
    <row r="576" spans="2:44" ht="25.5" hidden="1" customHeight="1" x14ac:dyDescent="0.2">
      <c r="B576" s="20" t="s">
        <v>1194</v>
      </c>
      <c r="C576" s="21" t="s">
        <v>1195</v>
      </c>
      <c r="D576" s="20" t="s">
        <v>1196</v>
      </c>
      <c r="E576" s="20" t="s">
        <v>197</v>
      </c>
      <c r="F576" s="21" t="s">
        <v>1015</v>
      </c>
      <c r="G576" s="22" t="s">
        <v>1197</v>
      </c>
      <c r="H576" s="20" t="s">
        <v>1198</v>
      </c>
      <c r="I576" s="20" t="s">
        <v>1018</v>
      </c>
      <c r="J576" s="22" t="s">
        <v>1199</v>
      </c>
      <c r="K576" s="28" t="s">
        <v>1200</v>
      </c>
      <c r="L576" s="28" t="s">
        <v>1201</v>
      </c>
      <c r="M576" s="20" t="s">
        <v>1202</v>
      </c>
      <c r="N576" s="20"/>
      <c r="O576" s="22" t="s">
        <v>1203</v>
      </c>
      <c r="P576" s="20" t="s">
        <v>1204</v>
      </c>
      <c r="Q576" s="22" t="s">
        <v>1205</v>
      </c>
      <c r="R576" s="28" t="s">
        <v>1206</v>
      </c>
      <c r="S576" s="20" t="s">
        <v>1207</v>
      </c>
      <c r="T576" s="20"/>
      <c r="U576" s="22" t="s">
        <v>1203</v>
      </c>
      <c r="V576" s="20" t="s">
        <v>1204</v>
      </c>
      <c r="W576" s="22" t="s">
        <v>1205</v>
      </c>
      <c r="X576" s="28" t="s">
        <v>1206</v>
      </c>
      <c r="Y576" s="20" t="s">
        <v>1207</v>
      </c>
      <c r="Z576" s="20"/>
      <c r="AA576" s="26">
        <v>5</v>
      </c>
      <c r="AB576" s="42" t="s">
        <v>972</v>
      </c>
      <c r="AC576" s="40"/>
      <c r="AD576" s="20">
        <v>1</v>
      </c>
      <c r="AE576" s="23">
        <v>375000</v>
      </c>
      <c r="AF576" s="88">
        <v>420600</v>
      </c>
      <c r="AG576" s="24">
        <v>44743</v>
      </c>
      <c r="AH576" s="36">
        <v>44774</v>
      </c>
      <c r="AI576" s="25" t="str">
        <f t="shared" si="50"/>
        <v>～</v>
      </c>
      <c r="AJ576" s="37">
        <f t="shared" si="51"/>
        <v>46599</v>
      </c>
      <c r="AK576" s="20" t="s">
        <v>1208</v>
      </c>
      <c r="AL576" s="20" t="s">
        <v>1209</v>
      </c>
      <c r="AM576" s="27">
        <v>44743</v>
      </c>
      <c r="AN576" s="20" t="s">
        <v>57</v>
      </c>
      <c r="AO576" s="27">
        <v>44763</v>
      </c>
      <c r="AP576" s="22" t="s">
        <v>1210</v>
      </c>
      <c r="AQ576" s="39">
        <f t="shared" si="48"/>
        <v>45689</v>
      </c>
      <c r="AR576" s="22" t="s">
        <v>1211</v>
      </c>
    </row>
    <row r="577" spans="2:44" ht="25.5" hidden="1" customHeight="1" x14ac:dyDescent="0.2">
      <c r="B577" s="20" t="s">
        <v>1194</v>
      </c>
      <c r="C577" s="21" t="s">
        <v>1195</v>
      </c>
      <c r="D577" s="20" t="s">
        <v>1196</v>
      </c>
      <c r="E577" s="20" t="s">
        <v>197</v>
      </c>
      <c r="F577" s="21" t="s">
        <v>1015</v>
      </c>
      <c r="G577" s="22" t="s">
        <v>1197</v>
      </c>
      <c r="H577" s="20" t="s">
        <v>1198</v>
      </c>
      <c r="I577" s="20" t="s">
        <v>1018</v>
      </c>
      <c r="J577" s="22" t="s">
        <v>1199</v>
      </c>
      <c r="K577" s="28" t="s">
        <v>1200</v>
      </c>
      <c r="L577" s="28" t="s">
        <v>1201</v>
      </c>
      <c r="M577" s="20" t="s">
        <v>1202</v>
      </c>
      <c r="N577" s="20"/>
      <c r="O577" s="22" t="s">
        <v>1203</v>
      </c>
      <c r="P577" s="20" t="s">
        <v>1204</v>
      </c>
      <c r="Q577" s="22" t="s">
        <v>1205</v>
      </c>
      <c r="R577" s="28" t="s">
        <v>1206</v>
      </c>
      <c r="S577" s="20" t="s">
        <v>1207</v>
      </c>
      <c r="T577" s="20"/>
      <c r="U577" s="22" t="s">
        <v>1203</v>
      </c>
      <c r="V577" s="20" t="s">
        <v>1204</v>
      </c>
      <c r="W577" s="22" t="s">
        <v>1205</v>
      </c>
      <c r="X577" s="28" t="s">
        <v>1206</v>
      </c>
      <c r="Y577" s="20" t="s">
        <v>1207</v>
      </c>
      <c r="Z577" s="20"/>
      <c r="AA577" s="26">
        <v>5</v>
      </c>
      <c r="AB577" s="42" t="s">
        <v>972</v>
      </c>
      <c r="AC577" s="40"/>
      <c r="AD577" s="20">
        <v>1</v>
      </c>
      <c r="AE577" s="23">
        <v>22800</v>
      </c>
      <c r="AF577" s="88">
        <v>41100</v>
      </c>
      <c r="AG577" s="24">
        <v>44743</v>
      </c>
      <c r="AH577" s="36">
        <v>44774</v>
      </c>
      <c r="AI577" s="25" t="str">
        <f t="shared" si="50"/>
        <v>～</v>
      </c>
      <c r="AJ577" s="37">
        <f t="shared" si="51"/>
        <v>46599</v>
      </c>
      <c r="AK577" s="20" t="s">
        <v>1212</v>
      </c>
      <c r="AL577" s="20" t="s">
        <v>1213</v>
      </c>
      <c r="AM577" s="27">
        <v>44743</v>
      </c>
      <c r="AN577" s="20"/>
      <c r="AO577" s="27">
        <v>44763</v>
      </c>
      <c r="AP577" s="22" t="s">
        <v>1210</v>
      </c>
      <c r="AQ577" s="39" t="str">
        <f t="shared" si="48"/>
        <v/>
      </c>
      <c r="AR577" s="22" t="s">
        <v>1214</v>
      </c>
    </row>
    <row r="578" spans="2:44" ht="25.5" hidden="1" customHeight="1" x14ac:dyDescent="0.2">
      <c r="B578" s="20" t="s">
        <v>1215</v>
      </c>
      <c r="C578" s="21" t="s">
        <v>1149</v>
      </c>
      <c r="D578" s="20" t="s">
        <v>1216</v>
      </c>
      <c r="E578" s="20" t="s">
        <v>197</v>
      </c>
      <c r="F578" s="21" t="s">
        <v>387</v>
      </c>
      <c r="G578" s="22" t="s">
        <v>1217</v>
      </c>
      <c r="H578" s="20" t="s">
        <v>1218</v>
      </c>
      <c r="I578" s="20" t="s">
        <v>1219</v>
      </c>
      <c r="J578" s="22" t="s">
        <v>1220</v>
      </c>
      <c r="K578" s="28" t="s">
        <v>1221</v>
      </c>
      <c r="L578" s="28" t="s">
        <v>1222</v>
      </c>
      <c r="M578" s="20" t="s">
        <v>1223</v>
      </c>
      <c r="N578" s="20"/>
      <c r="O578" s="22" t="s">
        <v>711</v>
      </c>
      <c r="P578" s="20" t="s">
        <v>1224</v>
      </c>
      <c r="Q578" s="22" t="s">
        <v>1225</v>
      </c>
      <c r="R578" s="28" t="s">
        <v>1226</v>
      </c>
      <c r="S578" s="20" t="s">
        <v>1227</v>
      </c>
      <c r="T578" s="20"/>
      <c r="U578" s="22" t="s">
        <v>1228</v>
      </c>
      <c r="V578" s="20" t="s">
        <v>1218</v>
      </c>
      <c r="W578" s="22" t="s">
        <v>1229</v>
      </c>
      <c r="X578" s="28" t="s">
        <v>1230</v>
      </c>
      <c r="Y578" s="20" t="s">
        <v>1231</v>
      </c>
      <c r="Z578" s="20"/>
      <c r="AA578" s="26">
        <v>5</v>
      </c>
      <c r="AB578" s="42" t="s">
        <v>972</v>
      </c>
      <c r="AC578" s="40"/>
      <c r="AD578" s="20">
        <v>1</v>
      </c>
      <c r="AE578" s="23">
        <v>22800</v>
      </c>
      <c r="AF578" s="23">
        <f t="shared" ref="AF578:AF641" si="52">IF(ISBLANK($AE578),"",$AE578*$AD578)</f>
        <v>22800</v>
      </c>
      <c r="AG578" s="24">
        <v>44743</v>
      </c>
      <c r="AH578" s="36">
        <v>44774</v>
      </c>
      <c r="AI578" s="25" t="str">
        <f t="shared" si="50"/>
        <v>～</v>
      </c>
      <c r="AJ578" s="37">
        <f t="shared" si="51"/>
        <v>46599</v>
      </c>
      <c r="AK578" s="20" t="s">
        <v>1232</v>
      </c>
      <c r="AL578" s="20" t="s">
        <v>1233</v>
      </c>
      <c r="AM578" s="27">
        <v>44743</v>
      </c>
      <c r="AN578" s="20"/>
      <c r="AO578" s="27">
        <v>44763</v>
      </c>
      <c r="AP578" s="22" t="s">
        <v>1234</v>
      </c>
      <c r="AQ578" s="39" t="str">
        <f t="shared" si="48"/>
        <v/>
      </c>
      <c r="AR578" s="22"/>
    </row>
    <row r="579" spans="2:44" ht="25.5" hidden="1" customHeight="1" x14ac:dyDescent="0.2">
      <c r="B579" s="20" t="s">
        <v>1215</v>
      </c>
      <c r="C579" s="21" t="s">
        <v>1149</v>
      </c>
      <c r="D579" s="20" t="s">
        <v>1216</v>
      </c>
      <c r="E579" s="20" t="s">
        <v>197</v>
      </c>
      <c r="F579" s="21" t="s">
        <v>387</v>
      </c>
      <c r="G579" s="22" t="s">
        <v>1217</v>
      </c>
      <c r="H579" s="20" t="s">
        <v>1218</v>
      </c>
      <c r="I579" s="20" t="s">
        <v>1219</v>
      </c>
      <c r="J579" s="22" t="s">
        <v>1220</v>
      </c>
      <c r="K579" s="28" t="s">
        <v>1221</v>
      </c>
      <c r="L579" s="28" t="s">
        <v>1222</v>
      </c>
      <c r="M579" s="20" t="s">
        <v>1223</v>
      </c>
      <c r="N579" s="20"/>
      <c r="O579" s="22" t="s">
        <v>711</v>
      </c>
      <c r="P579" s="20" t="s">
        <v>1224</v>
      </c>
      <c r="Q579" s="22" t="s">
        <v>1225</v>
      </c>
      <c r="R579" s="28" t="s">
        <v>1226</v>
      </c>
      <c r="S579" s="20" t="s">
        <v>1227</v>
      </c>
      <c r="T579" s="20"/>
      <c r="U579" s="22" t="s">
        <v>1228</v>
      </c>
      <c r="V579" s="20" t="s">
        <v>1218</v>
      </c>
      <c r="W579" s="22" t="s">
        <v>1229</v>
      </c>
      <c r="X579" s="28" t="s">
        <v>1230</v>
      </c>
      <c r="Y579" s="20" t="s">
        <v>1231</v>
      </c>
      <c r="Z579" s="20"/>
      <c r="AA579" s="26">
        <v>5</v>
      </c>
      <c r="AB579" s="42" t="s">
        <v>972</v>
      </c>
      <c r="AC579" s="40"/>
      <c r="AD579" s="20">
        <v>1</v>
      </c>
      <c r="AE579" s="23">
        <v>22800</v>
      </c>
      <c r="AF579" s="23">
        <f t="shared" si="52"/>
        <v>22800</v>
      </c>
      <c r="AG579" s="24">
        <v>44743</v>
      </c>
      <c r="AH579" s="36">
        <v>44774</v>
      </c>
      <c r="AI579" s="25" t="str">
        <f t="shared" si="50"/>
        <v>～</v>
      </c>
      <c r="AJ579" s="37">
        <f t="shared" si="51"/>
        <v>46599</v>
      </c>
      <c r="AK579" s="20" t="s">
        <v>1232</v>
      </c>
      <c r="AL579" s="20" t="s">
        <v>1235</v>
      </c>
      <c r="AM579" s="27">
        <v>44743</v>
      </c>
      <c r="AN579" s="20"/>
      <c r="AO579" s="27">
        <v>44763</v>
      </c>
      <c r="AP579" s="22" t="s">
        <v>1234</v>
      </c>
      <c r="AQ579" s="39" t="str">
        <f t="shared" si="48"/>
        <v/>
      </c>
      <c r="AR579" s="22"/>
    </row>
    <row r="580" spans="2:44" ht="25.5" hidden="1" customHeight="1" x14ac:dyDescent="0.2">
      <c r="B580" s="20" t="s">
        <v>1215</v>
      </c>
      <c r="C580" s="21" t="s">
        <v>1149</v>
      </c>
      <c r="D580" s="20" t="s">
        <v>1216</v>
      </c>
      <c r="E580" s="20" t="s">
        <v>197</v>
      </c>
      <c r="F580" s="21" t="s">
        <v>387</v>
      </c>
      <c r="G580" s="22" t="s">
        <v>1217</v>
      </c>
      <c r="H580" s="20" t="s">
        <v>1218</v>
      </c>
      <c r="I580" s="20" t="s">
        <v>1219</v>
      </c>
      <c r="J580" s="22" t="s">
        <v>1220</v>
      </c>
      <c r="K580" s="28" t="s">
        <v>1221</v>
      </c>
      <c r="L580" s="28" t="s">
        <v>1222</v>
      </c>
      <c r="M580" s="20" t="s">
        <v>1223</v>
      </c>
      <c r="N580" s="20"/>
      <c r="O580" s="22" t="s">
        <v>711</v>
      </c>
      <c r="P580" s="20" t="s">
        <v>1224</v>
      </c>
      <c r="Q580" s="22" t="s">
        <v>1225</v>
      </c>
      <c r="R580" s="28" t="s">
        <v>1226</v>
      </c>
      <c r="S580" s="20" t="s">
        <v>1227</v>
      </c>
      <c r="T580" s="20"/>
      <c r="U580" s="22" t="s">
        <v>1228</v>
      </c>
      <c r="V580" s="20" t="s">
        <v>1218</v>
      </c>
      <c r="W580" s="22" t="s">
        <v>1229</v>
      </c>
      <c r="X580" s="28" t="s">
        <v>1230</v>
      </c>
      <c r="Y580" s="20" t="s">
        <v>1231</v>
      </c>
      <c r="Z580" s="20"/>
      <c r="AA580" s="26">
        <v>5</v>
      </c>
      <c r="AB580" s="42" t="s">
        <v>972</v>
      </c>
      <c r="AC580" s="40"/>
      <c r="AD580" s="20">
        <v>1</v>
      </c>
      <c r="AE580" s="23">
        <v>22800</v>
      </c>
      <c r="AF580" s="23">
        <f t="shared" si="52"/>
        <v>22800</v>
      </c>
      <c r="AG580" s="24">
        <v>44743</v>
      </c>
      <c r="AH580" s="36">
        <v>44774</v>
      </c>
      <c r="AI580" s="25" t="str">
        <f t="shared" si="50"/>
        <v>～</v>
      </c>
      <c r="AJ580" s="37">
        <f t="shared" si="51"/>
        <v>46599</v>
      </c>
      <c r="AK580" s="20" t="s">
        <v>1232</v>
      </c>
      <c r="AL580" s="20" t="s">
        <v>1236</v>
      </c>
      <c r="AM580" s="27">
        <v>44743</v>
      </c>
      <c r="AN580" s="20"/>
      <c r="AO580" s="27">
        <v>44763</v>
      </c>
      <c r="AP580" s="22" t="s">
        <v>1234</v>
      </c>
      <c r="AQ580" s="39" t="str">
        <f t="shared" si="48"/>
        <v/>
      </c>
      <c r="AR580" s="22"/>
    </row>
    <row r="581" spans="2:44" ht="25.5" hidden="1" customHeight="1" x14ac:dyDescent="0.2">
      <c r="B581" s="20" t="s">
        <v>1215</v>
      </c>
      <c r="C581" s="21" t="s">
        <v>1149</v>
      </c>
      <c r="D581" s="20" t="s">
        <v>1216</v>
      </c>
      <c r="E581" s="20" t="s">
        <v>197</v>
      </c>
      <c r="F581" s="21" t="s">
        <v>387</v>
      </c>
      <c r="G581" s="22" t="s">
        <v>1217</v>
      </c>
      <c r="H581" s="20" t="s">
        <v>1218</v>
      </c>
      <c r="I581" s="20" t="s">
        <v>1219</v>
      </c>
      <c r="J581" s="22" t="s">
        <v>1220</v>
      </c>
      <c r="K581" s="28" t="s">
        <v>1221</v>
      </c>
      <c r="L581" s="28" t="s">
        <v>1222</v>
      </c>
      <c r="M581" s="20" t="s">
        <v>1223</v>
      </c>
      <c r="N581" s="20"/>
      <c r="O581" s="22" t="s">
        <v>711</v>
      </c>
      <c r="P581" s="20" t="s">
        <v>1224</v>
      </c>
      <c r="Q581" s="22" t="s">
        <v>1225</v>
      </c>
      <c r="R581" s="28" t="s">
        <v>1226</v>
      </c>
      <c r="S581" s="20" t="s">
        <v>1227</v>
      </c>
      <c r="T581" s="20"/>
      <c r="U581" s="22" t="s">
        <v>1228</v>
      </c>
      <c r="V581" s="20" t="s">
        <v>1218</v>
      </c>
      <c r="W581" s="22" t="s">
        <v>1229</v>
      </c>
      <c r="X581" s="28" t="s">
        <v>1230</v>
      </c>
      <c r="Y581" s="20" t="s">
        <v>1231</v>
      </c>
      <c r="Z581" s="20"/>
      <c r="AA581" s="26">
        <v>5</v>
      </c>
      <c r="AB581" s="42" t="s">
        <v>972</v>
      </c>
      <c r="AC581" s="40"/>
      <c r="AD581" s="20">
        <v>1</v>
      </c>
      <c r="AE581" s="23">
        <v>21180</v>
      </c>
      <c r="AF581" s="23">
        <f t="shared" si="52"/>
        <v>21180</v>
      </c>
      <c r="AG581" s="24">
        <v>44743</v>
      </c>
      <c r="AH581" s="36">
        <v>44774</v>
      </c>
      <c r="AI581" s="25" t="str">
        <f t="shared" si="50"/>
        <v>～</v>
      </c>
      <c r="AJ581" s="37">
        <f t="shared" si="51"/>
        <v>46599</v>
      </c>
      <c r="AK581" s="20" t="s">
        <v>1237</v>
      </c>
      <c r="AL581" s="20" t="s">
        <v>1238</v>
      </c>
      <c r="AM581" s="27">
        <v>44743</v>
      </c>
      <c r="AN581" s="20"/>
      <c r="AO581" s="27">
        <v>44763</v>
      </c>
      <c r="AP581" s="22" t="s">
        <v>1234</v>
      </c>
      <c r="AQ581" s="39" t="str">
        <f t="shared" si="48"/>
        <v/>
      </c>
      <c r="AR581" s="22"/>
    </row>
    <row r="582" spans="2:44" ht="25.5" hidden="1" customHeight="1" x14ac:dyDescent="0.2">
      <c r="B582" s="20" t="s">
        <v>1215</v>
      </c>
      <c r="C582" s="21" t="s">
        <v>1149</v>
      </c>
      <c r="D582" s="20" t="s">
        <v>1216</v>
      </c>
      <c r="E582" s="20" t="s">
        <v>197</v>
      </c>
      <c r="F582" s="21" t="s">
        <v>387</v>
      </c>
      <c r="G582" s="22" t="s">
        <v>1217</v>
      </c>
      <c r="H582" s="20" t="s">
        <v>1218</v>
      </c>
      <c r="I582" s="20" t="s">
        <v>1219</v>
      </c>
      <c r="J582" s="22" t="s">
        <v>1220</v>
      </c>
      <c r="K582" s="28" t="s">
        <v>1221</v>
      </c>
      <c r="L582" s="28" t="s">
        <v>1222</v>
      </c>
      <c r="M582" s="20" t="s">
        <v>1223</v>
      </c>
      <c r="N582" s="20"/>
      <c r="O582" s="22" t="s">
        <v>711</v>
      </c>
      <c r="P582" s="20" t="s">
        <v>1224</v>
      </c>
      <c r="Q582" s="22" t="s">
        <v>1225</v>
      </c>
      <c r="R582" s="28" t="s">
        <v>1226</v>
      </c>
      <c r="S582" s="20" t="s">
        <v>1227</v>
      </c>
      <c r="T582" s="20"/>
      <c r="U582" s="22" t="s">
        <v>1228</v>
      </c>
      <c r="V582" s="20" t="s">
        <v>1218</v>
      </c>
      <c r="W582" s="22" t="s">
        <v>1229</v>
      </c>
      <c r="X582" s="28" t="s">
        <v>1230</v>
      </c>
      <c r="Y582" s="20" t="s">
        <v>1231</v>
      </c>
      <c r="Z582" s="20"/>
      <c r="AA582" s="26">
        <v>5</v>
      </c>
      <c r="AB582" s="42" t="s">
        <v>972</v>
      </c>
      <c r="AC582" s="40"/>
      <c r="AD582" s="20">
        <v>1</v>
      </c>
      <c r="AE582" s="23">
        <v>21180</v>
      </c>
      <c r="AF582" s="23">
        <f t="shared" si="52"/>
        <v>21180</v>
      </c>
      <c r="AG582" s="24">
        <v>44743</v>
      </c>
      <c r="AH582" s="36">
        <v>44774</v>
      </c>
      <c r="AI582" s="25" t="str">
        <f t="shared" si="50"/>
        <v>～</v>
      </c>
      <c r="AJ582" s="37">
        <f t="shared" si="51"/>
        <v>46599</v>
      </c>
      <c r="AK582" s="20" t="s">
        <v>1239</v>
      </c>
      <c r="AL582" s="20" t="s">
        <v>1240</v>
      </c>
      <c r="AM582" s="27">
        <v>44743</v>
      </c>
      <c r="AN582" s="20"/>
      <c r="AO582" s="27">
        <v>44763</v>
      </c>
      <c r="AP582" s="22" t="s">
        <v>1234</v>
      </c>
      <c r="AQ582" s="39" t="str">
        <f t="shared" si="48"/>
        <v/>
      </c>
      <c r="AR582" s="22"/>
    </row>
    <row r="583" spans="2:44" ht="25.5" hidden="1" customHeight="1" x14ac:dyDescent="0.2">
      <c r="B583" s="20" t="s">
        <v>1215</v>
      </c>
      <c r="C583" s="21" t="s">
        <v>1149</v>
      </c>
      <c r="D583" s="20" t="s">
        <v>1216</v>
      </c>
      <c r="E583" s="20" t="s">
        <v>197</v>
      </c>
      <c r="F583" s="21" t="s">
        <v>387</v>
      </c>
      <c r="G583" s="22" t="s">
        <v>1217</v>
      </c>
      <c r="H583" s="20" t="s">
        <v>1218</v>
      </c>
      <c r="I583" s="20" t="s">
        <v>1219</v>
      </c>
      <c r="J583" s="22" t="s">
        <v>1220</v>
      </c>
      <c r="K583" s="28" t="s">
        <v>1221</v>
      </c>
      <c r="L583" s="28" t="s">
        <v>1222</v>
      </c>
      <c r="M583" s="20" t="s">
        <v>1223</v>
      </c>
      <c r="N583" s="20"/>
      <c r="O583" s="22" t="s">
        <v>711</v>
      </c>
      <c r="P583" s="20" t="s">
        <v>1224</v>
      </c>
      <c r="Q583" s="22" t="s">
        <v>1225</v>
      </c>
      <c r="R583" s="28" t="s">
        <v>1226</v>
      </c>
      <c r="S583" s="20" t="s">
        <v>1227</v>
      </c>
      <c r="T583" s="20"/>
      <c r="U583" s="22" t="s">
        <v>1228</v>
      </c>
      <c r="V583" s="20" t="s">
        <v>1218</v>
      </c>
      <c r="W583" s="22" t="s">
        <v>1229</v>
      </c>
      <c r="X583" s="28" t="s">
        <v>1230</v>
      </c>
      <c r="Y583" s="20" t="s">
        <v>1231</v>
      </c>
      <c r="Z583" s="20"/>
      <c r="AA583" s="26">
        <v>5</v>
      </c>
      <c r="AB583" s="42" t="s">
        <v>972</v>
      </c>
      <c r="AC583" s="40"/>
      <c r="AD583" s="20">
        <v>1</v>
      </c>
      <c r="AE583" s="23">
        <v>21180</v>
      </c>
      <c r="AF583" s="23">
        <f t="shared" si="52"/>
        <v>21180</v>
      </c>
      <c r="AG583" s="24">
        <v>44743</v>
      </c>
      <c r="AH583" s="36">
        <v>44774</v>
      </c>
      <c r="AI583" s="25" t="str">
        <f t="shared" si="50"/>
        <v>～</v>
      </c>
      <c r="AJ583" s="37">
        <f t="shared" si="51"/>
        <v>46599</v>
      </c>
      <c r="AK583" s="20" t="s">
        <v>1239</v>
      </c>
      <c r="AL583" s="20" t="s">
        <v>1241</v>
      </c>
      <c r="AM583" s="27">
        <v>44743</v>
      </c>
      <c r="AN583" s="20"/>
      <c r="AO583" s="27">
        <v>44763</v>
      </c>
      <c r="AP583" s="22" t="s">
        <v>1234</v>
      </c>
      <c r="AQ583" s="39" t="str">
        <f t="shared" si="48"/>
        <v/>
      </c>
      <c r="AR583" s="22"/>
    </row>
    <row r="584" spans="2:44" ht="25.5" hidden="1" customHeight="1" x14ac:dyDescent="0.2">
      <c r="B584" s="20" t="s">
        <v>1215</v>
      </c>
      <c r="C584" s="21" t="s">
        <v>1149</v>
      </c>
      <c r="D584" s="20" t="s">
        <v>1216</v>
      </c>
      <c r="E584" s="20" t="s">
        <v>197</v>
      </c>
      <c r="F584" s="21" t="s">
        <v>387</v>
      </c>
      <c r="G584" s="22" t="s">
        <v>1217</v>
      </c>
      <c r="H584" s="20" t="s">
        <v>1218</v>
      </c>
      <c r="I584" s="20" t="s">
        <v>1219</v>
      </c>
      <c r="J584" s="22" t="s">
        <v>1220</v>
      </c>
      <c r="K584" s="28" t="s">
        <v>1221</v>
      </c>
      <c r="L584" s="28" t="s">
        <v>1222</v>
      </c>
      <c r="M584" s="20" t="s">
        <v>1223</v>
      </c>
      <c r="N584" s="20"/>
      <c r="O584" s="22" t="s">
        <v>711</v>
      </c>
      <c r="P584" s="20" t="s">
        <v>1224</v>
      </c>
      <c r="Q584" s="22" t="s">
        <v>1225</v>
      </c>
      <c r="R584" s="28" t="s">
        <v>1226</v>
      </c>
      <c r="S584" s="20" t="s">
        <v>1227</v>
      </c>
      <c r="T584" s="20"/>
      <c r="U584" s="22" t="s">
        <v>1228</v>
      </c>
      <c r="V584" s="20" t="s">
        <v>1218</v>
      </c>
      <c r="W584" s="22" t="s">
        <v>1229</v>
      </c>
      <c r="X584" s="28" t="s">
        <v>1230</v>
      </c>
      <c r="Y584" s="20" t="s">
        <v>1231</v>
      </c>
      <c r="Z584" s="20"/>
      <c r="AA584" s="26">
        <v>5</v>
      </c>
      <c r="AB584" s="42" t="s">
        <v>972</v>
      </c>
      <c r="AC584" s="40"/>
      <c r="AD584" s="20">
        <v>1</v>
      </c>
      <c r="AE584" s="23">
        <v>96600</v>
      </c>
      <c r="AF584" s="23">
        <f t="shared" si="52"/>
        <v>96600</v>
      </c>
      <c r="AG584" s="24">
        <v>44743</v>
      </c>
      <c r="AH584" s="36">
        <v>44774</v>
      </c>
      <c r="AI584" s="25" t="str">
        <f t="shared" si="50"/>
        <v>～</v>
      </c>
      <c r="AJ584" s="37">
        <f t="shared" si="51"/>
        <v>46599</v>
      </c>
      <c r="AK584" s="20" t="s">
        <v>1242</v>
      </c>
      <c r="AL584" s="20" t="s">
        <v>1243</v>
      </c>
      <c r="AM584" s="27">
        <v>44743</v>
      </c>
      <c r="AN584" s="20" t="s">
        <v>57</v>
      </c>
      <c r="AO584" s="27">
        <v>44763</v>
      </c>
      <c r="AP584" s="22" t="s">
        <v>1234</v>
      </c>
      <c r="AQ584" s="39">
        <f t="shared" si="48"/>
        <v>45689</v>
      </c>
      <c r="AR584" s="22"/>
    </row>
    <row r="585" spans="2:44" ht="25.5" hidden="1" customHeight="1" x14ac:dyDescent="0.2">
      <c r="B585" s="20" t="s">
        <v>1244</v>
      </c>
      <c r="C585" s="21" t="s">
        <v>1245</v>
      </c>
      <c r="D585" s="20" t="s">
        <v>1246</v>
      </c>
      <c r="E585" s="20" t="s">
        <v>197</v>
      </c>
      <c r="F585" s="21" t="s">
        <v>165</v>
      </c>
      <c r="G585" s="22" t="s">
        <v>1247</v>
      </c>
      <c r="H585" s="20" t="s">
        <v>1248</v>
      </c>
      <c r="I585" s="20" t="s">
        <v>168</v>
      </c>
      <c r="J585" s="22" t="s">
        <v>1249</v>
      </c>
      <c r="K585" s="28" t="s">
        <v>1250</v>
      </c>
      <c r="L585" s="28" t="s">
        <v>1251</v>
      </c>
      <c r="M585" s="20" t="s">
        <v>1252</v>
      </c>
      <c r="N585" s="20"/>
      <c r="O585" s="22" t="s">
        <v>1253</v>
      </c>
      <c r="P585" s="20" t="s">
        <v>1254</v>
      </c>
      <c r="Q585" s="22" t="s">
        <v>1255</v>
      </c>
      <c r="R585" s="28" t="s">
        <v>1256</v>
      </c>
      <c r="S585" s="20" t="s">
        <v>1257</v>
      </c>
      <c r="T585" s="20"/>
      <c r="U585" s="22" t="s">
        <v>1247</v>
      </c>
      <c r="V585" s="20" t="s">
        <v>1248</v>
      </c>
      <c r="W585" s="22" t="s">
        <v>1258</v>
      </c>
      <c r="X585" s="28" t="s">
        <v>1259</v>
      </c>
      <c r="Y585" s="20" t="s">
        <v>1260</v>
      </c>
      <c r="Z585" s="20"/>
      <c r="AA585" s="26">
        <v>5</v>
      </c>
      <c r="AB585" s="42" t="s">
        <v>972</v>
      </c>
      <c r="AC585" s="40"/>
      <c r="AD585" s="20">
        <v>1</v>
      </c>
      <c r="AE585" s="23">
        <v>116400</v>
      </c>
      <c r="AF585" s="23">
        <f t="shared" si="52"/>
        <v>116400</v>
      </c>
      <c r="AG585" s="24">
        <v>44774</v>
      </c>
      <c r="AH585" s="36">
        <v>44788</v>
      </c>
      <c r="AI585" s="25" t="str">
        <f t="shared" si="50"/>
        <v>～</v>
      </c>
      <c r="AJ585" s="37">
        <f t="shared" si="51"/>
        <v>46613</v>
      </c>
      <c r="AK585" s="20" t="s">
        <v>1192</v>
      </c>
      <c r="AL585" s="20" t="s">
        <v>1261</v>
      </c>
      <c r="AM585" s="27">
        <v>44788</v>
      </c>
      <c r="AN585" s="20" t="s">
        <v>57</v>
      </c>
      <c r="AO585" s="27">
        <v>44777</v>
      </c>
      <c r="AP585" s="22" t="s">
        <v>1262</v>
      </c>
      <c r="AQ585" s="39">
        <f t="shared" si="48"/>
        <v>45703</v>
      </c>
      <c r="AR585" s="22" t="s">
        <v>1263</v>
      </c>
    </row>
    <row r="586" spans="2:44" ht="25.5" hidden="1" customHeight="1" x14ac:dyDescent="0.2">
      <c r="B586" s="20" t="s">
        <v>1244</v>
      </c>
      <c r="C586" s="21" t="s">
        <v>1245</v>
      </c>
      <c r="D586" s="20" t="s">
        <v>1246</v>
      </c>
      <c r="E586" s="20" t="s">
        <v>197</v>
      </c>
      <c r="F586" s="21" t="s">
        <v>165</v>
      </c>
      <c r="G586" s="22" t="s">
        <v>1247</v>
      </c>
      <c r="H586" s="20" t="s">
        <v>1248</v>
      </c>
      <c r="I586" s="20" t="s">
        <v>168</v>
      </c>
      <c r="J586" s="22" t="s">
        <v>1249</v>
      </c>
      <c r="K586" s="28" t="s">
        <v>1250</v>
      </c>
      <c r="L586" s="28" t="s">
        <v>1251</v>
      </c>
      <c r="M586" s="20" t="s">
        <v>1252</v>
      </c>
      <c r="N586" s="20"/>
      <c r="O586" s="22" t="s">
        <v>1253</v>
      </c>
      <c r="P586" s="20" t="s">
        <v>1254</v>
      </c>
      <c r="Q586" s="22" t="s">
        <v>1255</v>
      </c>
      <c r="R586" s="28" t="s">
        <v>1256</v>
      </c>
      <c r="S586" s="20" t="s">
        <v>1257</v>
      </c>
      <c r="T586" s="20"/>
      <c r="U586" s="22" t="s">
        <v>1247</v>
      </c>
      <c r="V586" s="20" t="s">
        <v>1248</v>
      </c>
      <c r="W586" s="22" t="s">
        <v>1258</v>
      </c>
      <c r="X586" s="28" t="s">
        <v>1259</v>
      </c>
      <c r="Y586" s="20" t="s">
        <v>1260</v>
      </c>
      <c r="Z586" s="20"/>
      <c r="AA586" s="26">
        <v>5</v>
      </c>
      <c r="AB586" s="42" t="s">
        <v>972</v>
      </c>
      <c r="AC586" s="40"/>
      <c r="AD586" s="20">
        <v>1</v>
      </c>
      <c r="AE586" s="23">
        <v>19200</v>
      </c>
      <c r="AF586" s="23">
        <f t="shared" si="52"/>
        <v>19200</v>
      </c>
      <c r="AG586" s="24">
        <v>44774</v>
      </c>
      <c r="AH586" s="36">
        <v>44788</v>
      </c>
      <c r="AI586" s="25" t="str">
        <f t="shared" si="50"/>
        <v>～</v>
      </c>
      <c r="AJ586" s="37">
        <f t="shared" si="51"/>
        <v>46613</v>
      </c>
      <c r="AK586" s="20" t="s">
        <v>1264</v>
      </c>
      <c r="AL586" s="20" t="s">
        <v>1265</v>
      </c>
      <c r="AM586" s="27">
        <v>44788</v>
      </c>
      <c r="AN586" s="20"/>
      <c r="AO586" s="27">
        <v>44777</v>
      </c>
      <c r="AP586" s="22" t="s">
        <v>1262</v>
      </c>
      <c r="AQ586" s="39" t="str">
        <f t="shared" si="48"/>
        <v/>
      </c>
      <c r="AR586" s="22"/>
    </row>
    <row r="587" spans="2:44" ht="25.5" hidden="1" customHeight="1" x14ac:dyDescent="0.2">
      <c r="B587" s="20" t="s">
        <v>1244</v>
      </c>
      <c r="C587" s="21" t="s">
        <v>1245</v>
      </c>
      <c r="D587" s="20" t="s">
        <v>1246</v>
      </c>
      <c r="E587" s="20" t="s">
        <v>197</v>
      </c>
      <c r="F587" s="21" t="s">
        <v>165</v>
      </c>
      <c r="G587" s="22" t="s">
        <v>1247</v>
      </c>
      <c r="H587" s="20" t="s">
        <v>1248</v>
      </c>
      <c r="I587" s="20" t="s">
        <v>168</v>
      </c>
      <c r="J587" s="22" t="s">
        <v>1249</v>
      </c>
      <c r="K587" s="28" t="s">
        <v>1250</v>
      </c>
      <c r="L587" s="28" t="s">
        <v>1251</v>
      </c>
      <c r="M587" s="20" t="s">
        <v>1252</v>
      </c>
      <c r="N587" s="20"/>
      <c r="O587" s="22" t="s">
        <v>1253</v>
      </c>
      <c r="P587" s="20" t="s">
        <v>1254</v>
      </c>
      <c r="Q587" s="22" t="s">
        <v>1255</v>
      </c>
      <c r="R587" s="28" t="s">
        <v>1256</v>
      </c>
      <c r="S587" s="20" t="s">
        <v>1257</v>
      </c>
      <c r="T587" s="20"/>
      <c r="U587" s="22" t="s">
        <v>1247</v>
      </c>
      <c r="V587" s="20" t="s">
        <v>1248</v>
      </c>
      <c r="W587" s="22" t="s">
        <v>1258</v>
      </c>
      <c r="X587" s="28" t="s">
        <v>1259</v>
      </c>
      <c r="Y587" s="20" t="s">
        <v>1260</v>
      </c>
      <c r="Z587" s="20"/>
      <c r="AA587" s="26">
        <v>5</v>
      </c>
      <c r="AB587" s="42" t="s">
        <v>972</v>
      </c>
      <c r="AC587" s="40"/>
      <c r="AD587" s="20">
        <v>1</v>
      </c>
      <c r="AE587" s="23">
        <v>19200</v>
      </c>
      <c r="AF587" s="23">
        <f t="shared" si="52"/>
        <v>19200</v>
      </c>
      <c r="AG587" s="24">
        <v>44774</v>
      </c>
      <c r="AH587" s="36">
        <v>44788</v>
      </c>
      <c r="AI587" s="25" t="str">
        <f t="shared" si="50"/>
        <v>～</v>
      </c>
      <c r="AJ587" s="37">
        <f t="shared" si="51"/>
        <v>46613</v>
      </c>
      <c r="AK587" s="20" t="s">
        <v>1264</v>
      </c>
      <c r="AL587" s="20" t="s">
        <v>1266</v>
      </c>
      <c r="AM587" s="27">
        <v>44788</v>
      </c>
      <c r="AN587" s="20"/>
      <c r="AO587" s="27">
        <v>44777</v>
      </c>
      <c r="AP587" s="22" t="s">
        <v>1262</v>
      </c>
      <c r="AQ587" s="39" t="str">
        <f t="shared" si="48"/>
        <v/>
      </c>
      <c r="AR587" s="22"/>
    </row>
    <row r="588" spans="2:44" ht="25.5" hidden="1" customHeight="1" x14ac:dyDescent="0.2">
      <c r="B588" s="20" t="s">
        <v>1244</v>
      </c>
      <c r="C588" s="21" t="s">
        <v>1245</v>
      </c>
      <c r="D588" s="20" t="s">
        <v>1246</v>
      </c>
      <c r="E588" s="20" t="s">
        <v>197</v>
      </c>
      <c r="F588" s="21" t="s">
        <v>165</v>
      </c>
      <c r="G588" s="22" t="s">
        <v>1247</v>
      </c>
      <c r="H588" s="20" t="s">
        <v>1248</v>
      </c>
      <c r="I588" s="20" t="s">
        <v>168</v>
      </c>
      <c r="J588" s="22" t="s">
        <v>1249</v>
      </c>
      <c r="K588" s="28" t="s">
        <v>1250</v>
      </c>
      <c r="L588" s="28" t="s">
        <v>1251</v>
      </c>
      <c r="M588" s="20" t="s">
        <v>1252</v>
      </c>
      <c r="N588" s="20"/>
      <c r="O588" s="22" t="s">
        <v>1253</v>
      </c>
      <c r="P588" s="20" t="s">
        <v>1254</v>
      </c>
      <c r="Q588" s="22" t="s">
        <v>1255</v>
      </c>
      <c r="R588" s="28" t="s">
        <v>1256</v>
      </c>
      <c r="S588" s="20" t="s">
        <v>1257</v>
      </c>
      <c r="T588" s="20"/>
      <c r="U588" s="22" t="s">
        <v>1247</v>
      </c>
      <c r="V588" s="20" t="s">
        <v>1248</v>
      </c>
      <c r="W588" s="22" t="s">
        <v>1258</v>
      </c>
      <c r="X588" s="28" t="s">
        <v>1259</v>
      </c>
      <c r="Y588" s="20" t="s">
        <v>1260</v>
      </c>
      <c r="Z588" s="20"/>
      <c r="AA588" s="26">
        <v>5</v>
      </c>
      <c r="AB588" s="42" t="s">
        <v>972</v>
      </c>
      <c r="AC588" s="40"/>
      <c r="AD588" s="20">
        <v>1</v>
      </c>
      <c r="AE588" s="23">
        <v>19200</v>
      </c>
      <c r="AF588" s="23">
        <f t="shared" si="52"/>
        <v>19200</v>
      </c>
      <c r="AG588" s="24">
        <v>44774</v>
      </c>
      <c r="AH588" s="36">
        <v>44788</v>
      </c>
      <c r="AI588" s="25" t="str">
        <f t="shared" si="50"/>
        <v>～</v>
      </c>
      <c r="AJ588" s="37">
        <f t="shared" si="51"/>
        <v>46613</v>
      </c>
      <c r="AK588" s="20" t="s">
        <v>1264</v>
      </c>
      <c r="AL588" s="20" t="s">
        <v>1267</v>
      </c>
      <c r="AM588" s="27">
        <v>44788</v>
      </c>
      <c r="AN588" s="20"/>
      <c r="AO588" s="27">
        <v>44777</v>
      </c>
      <c r="AP588" s="22" t="s">
        <v>1262</v>
      </c>
      <c r="AQ588" s="39" t="str">
        <f t="shared" si="48"/>
        <v/>
      </c>
      <c r="AR588" s="22"/>
    </row>
    <row r="589" spans="2:44" ht="25.5" hidden="1" customHeight="1" x14ac:dyDescent="0.2">
      <c r="B589" s="20" t="s">
        <v>1244</v>
      </c>
      <c r="C589" s="21" t="s">
        <v>1245</v>
      </c>
      <c r="D589" s="20" t="s">
        <v>1246</v>
      </c>
      <c r="E589" s="20" t="s">
        <v>197</v>
      </c>
      <c r="F589" s="21" t="s">
        <v>165</v>
      </c>
      <c r="G589" s="22" t="s">
        <v>1247</v>
      </c>
      <c r="H589" s="20" t="s">
        <v>1248</v>
      </c>
      <c r="I589" s="20" t="s">
        <v>168</v>
      </c>
      <c r="J589" s="22" t="s">
        <v>1249</v>
      </c>
      <c r="K589" s="28" t="s">
        <v>1250</v>
      </c>
      <c r="L589" s="28" t="s">
        <v>1251</v>
      </c>
      <c r="M589" s="20" t="s">
        <v>1252</v>
      </c>
      <c r="N589" s="20"/>
      <c r="O589" s="22" t="s">
        <v>1253</v>
      </c>
      <c r="P589" s="20" t="s">
        <v>1254</v>
      </c>
      <c r="Q589" s="22" t="s">
        <v>1255</v>
      </c>
      <c r="R589" s="28" t="s">
        <v>1256</v>
      </c>
      <c r="S589" s="20" t="s">
        <v>1257</v>
      </c>
      <c r="T589" s="20"/>
      <c r="U589" s="22" t="s">
        <v>1247</v>
      </c>
      <c r="V589" s="20" t="s">
        <v>1248</v>
      </c>
      <c r="W589" s="22" t="s">
        <v>1258</v>
      </c>
      <c r="X589" s="28" t="s">
        <v>1259</v>
      </c>
      <c r="Y589" s="20" t="s">
        <v>1260</v>
      </c>
      <c r="Z589" s="20"/>
      <c r="AA589" s="26">
        <v>5</v>
      </c>
      <c r="AB589" s="42" t="s">
        <v>972</v>
      </c>
      <c r="AC589" s="40"/>
      <c r="AD589" s="20">
        <v>1</v>
      </c>
      <c r="AE589" s="23">
        <v>19200</v>
      </c>
      <c r="AF589" s="23">
        <f t="shared" si="52"/>
        <v>19200</v>
      </c>
      <c r="AG589" s="24">
        <v>44774</v>
      </c>
      <c r="AH589" s="36">
        <v>44788</v>
      </c>
      <c r="AI589" s="25" t="str">
        <f t="shared" si="50"/>
        <v>～</v>
      </c>
      <c r="AJ589" s="37">
        <f t="shared" si="51"/>
        <v>46613</v>
      </c>
      <c r="AK589" s="20" t="s">
        <v>1264</v>
      </c>
      <c r="AL589" s="20" t="s">
        <v>1268</v>
      </c>
      <c r="AM589" s="27">
        <v>44788</v>
      </c>
      <c r="AN589" s="20"/>
      <c r="AO589" s="27">
        <v>44777</v>
      </c>
      <c r="AP589" s="22" t="s">
        <v>1262</v>
      </c>
      <c r="AQ589" s="39" t="str">
        <f t="shared" si="48"/>
        <v/>
      </c>
      <c r="AR589" s="22"/>
    </row>
    <row r="590" spans="2:44" ht="25.5" hidden="1" customHeight="1" x14ac:dyDescent="0.2">
      <c r="B590" s="20" t="s">
        <v>1244</v>
      </c>
      <c r="C590" s="21" t="s">
        <v>1245</v>
      </c>
      <c r="D590" s="20" t="s">
        <v>1246</v>
      </c>
      <c r="E590" s="20" t="s">
        <v>197</v>
      </c>
      <c r="F590" s="21" t="s">
        <v>165</v>
      </c>
      <c r="G590" s="22" t="s">
        <v>1247</v>
      </c>
      <c r="H590" s="20" t="s">
        <v>1248</v>
      </c>
      <c r="I590" s="20" t="s">
        <v>168</v>
      </c>
      <c r="J590" s="22" t="s">
        <v>1249</v>
      </c>
      <c r="K590" s="28" t="s">
        <v>1250</v>
      </c>
      <c r="L590" s="28" t="s">
        <v>1251</v>
      </c>
      <c r="M590" s="20" t="s">
        <v>1252</v>
      </c>
      <c r="N590" s="20"/>
      <c r="O590" s="22" t="s">
        <v>1253</v>
      </c>
      <c r="P590" s="20" t="s">
        <v>1254</v>
      </c>
      <c r="Q590" s="22" t="s">
        <v>1255</v>
      </c>
      <c r="R590" s="28" t="s">
        <v>1256</v>
      </c>
      <c r="S590" s="20" t="s">
        <v>1257</v>
      </c>
      <c r="T590" s="20"/>
      <c r="U590" s="22" t="s">
        <v>1247</v>
      </c>
      <c r="V590" s="20" t="s">
        <v>1248</v>
      </c>
      <c r="W590" s="22" t="s">
        <v>1258</v>
      </c>
      <c r="X590" s="28" t="s">
        <v>1259</v>
      </c>
      <c r="Y590" s="20" t="s">
        <v>1260</v>
      </c>
      <c r="Z590" s="20"/>
      <c r="AA590" s="26">
        <v>5</v>
      </c>
      <c r="AB590" s="42" t="s">
        <v>972</v>
      </c>
      <c r="AC590" s="40"/>
      <c r="AD590" s="20">
        <v>1</v>
      </c>
      <c r="AE590" s="23">
        <v>19980</v>
      </c>
      <c r="AF590" s="23">
        <f t="shared" si="52"/>
        <v>19980</v>
      </c>
      <c r="AG590" s="24">
        <v>44774</v>
      </c>
      <c r="AH590" s="36">
        <v>44788</v>
      </c>
      <c r="AI590" s="25" t="str">
        <f t="shared" si="50"/>
        <v>～</v>
      </c>
      <c r="AJ590" s="37">
        <f t="shared" si="51"/>
        <v>46613</v>
      </c>
      <c r="AK590" s="20" t="s">
        <v>1269</v>
      </c>
      <c r="AL590" s="20" t="s">
        <v>1270</v>
      </c>
      <c r="AM590" s="27">
        <v>44788</v>
      </c>
      <c r="AN590" s="20"/>
      <c r="AO590" s="27">
        <v>44777</v>
      </c>
      <c r="AP590" s="22" t="s">
        <v>1262</v>
      </c>
      <c r="AQ590" s="39" t="str">
        <f t="shared" si="48"/>
        <v/>
      </c>
      <c r="AR590" s="22"/>
    </row>
    <row r="591" spans="2:44" ht="25.5" hidden="1" customHeight="1" x14ac:dyDescent="0.2">
      <c r="B591" s="20" t="s">
        <v>1271</v>
      </c>
      <c r="C591" s="21" t="s">
        <v>969</v>
      </c>
      <c r="D591" s="20" t="s">
        <v>1272</v>
      </c>
      <c r="E591" s="20" t="s">
        <v>197</v>
      </c>
      <c r="F591" s="21" t="s">
        <v>387</v>
      </c>
      <c r="G591" s="22" t="s">
        <v>1273</v>
      </c>
      <c r="H591" s="20" t="s">
        <v>1274</v>
      </c>
      <c r="I591" s="20" t="s">
        <v>392</v>
      </c>
      <c r="J591" s="22" t="s">
        <v>1275</v>
      </c>
      <c r="K591" s="28" t="s">
        <v>1276</v>
      </c>
      <c r="L591" s="28" t="s">
        <v>1277</v>
      </c>
      <c r="M591" s="20" t="s">
        <v>1278</v>
      </c>
      <c r="N591" s="20"/>
      <c r="O591" s="22" t="s">
        <v>608</v>
      </c>
      <c r="P591" s="20" t="s">
        <v>1279</v>
      </c>
      <c r="Q591" s="22" t="s">
        <v>1280</v>
      </c>
      <c r="R591" s="28" t="s">
        <v>1281</v>
      </c>
      <c r="S591" s="20" t="s">
        <v>1282</v>
      </c>
      <c r="T591" s="20"/>
      <c r="U591" s="22" t="s">
        <v>1273</v>
      </c>
      <c r="V591" s="20" t="s">
        <v>1274</v>
      </c>
      <c r="W591" s="22" t="s">
        <v>1283</v>
      </c>
      <c r="X591" s="28" t="s">
        <v>1276</v>
      </c>
      <c r="Y591" s="20" t="s">
        <v>1278</v>
      </c>
      <c r="Z591" s="20"/>
      <c r="AA591" s="26">
        <v>4</v>
      </c>
      <c r="AB591" s="42" t="s">
        <v>972</v>
      </c>
      <c r="AC591" s="40"/>
      <c r="AD591" s="20">
        <v>1</v>
      </c>
      <c r="AE591" s="23">
        <v>15360</v>
      </c>
      <c r="AF591" s="23">
        <f t="shared" si="52"/>
        <v>15360</v>
      </c>
      <c r="AG591" s="24">
        <v>44774</v>
      </c>
      <c r="AH591" s="36">
        <v>44804</v>
      </c>
      <c r="AI591" s="25" t="str">
        <f t="shared" si="50"/>
        <v>～</v>
      </c>
      <c r="AJ591" s="37">
        <f t="shared" si="51"/>
        <v>46264</v>
      </c>
      <c r="AK591" s="20" t="s">
        <v>1284</v>
      </c>
      <c r="AL591" s="20" t="s">
        <v>1285</v>
      </c>
      <c r="AM591" s="27">
        <v>44804</v>
      </c>
      <c r="AN591" s="20"/>
      <c r="AO591" s="27">
        <v>44777</v>
      </c>
      <c r="AP591" s="22" t="s">
        <v>1286</v>
      </c>
      <c r="AQ591" s="39" t="str">
        <f t="shared" si="48"/>
        <v/>
      </c>
      <c r="AR591" s="22"/>
    </row>
    <row r="592" spans="2:44" ht="25.5" hidden="1" customHeight="1" x14ac:dyDescent="0.2">
      <c r="B592" s="20" t="s">
        <v>1271</v>
      </c>
      <c r="C592" s="21" t="s">
        <v>969</v>
      </c>
      <c r="D592" s="20" t="s">
        <v>1272</v>
      </c>
      <c r="E592" s="20" t="s">
        <v>197</v>
      </c>
      <c r="F592" s="21" t="s">
        <v>387</v>
      </c>
      <c r="G592" s="22" t="s">
        <v>1273</v>
      </c>
      <c r="H592" s="20" t="s">
        <v>1274</v>
      </c>
      <c r="I592" s="20" t="s">
        <v>392</v>
      </c>
      <c r="J592" s="22" t="s">
        <v>1275</v>
      </c>
      <c r="K592" s="28" t="s">
        <v>1276</v>
      </c>
      <c r="L592" s="28" t="s">
        <v>1277</v>
      </c>
      <c r="M592" s="20" t="s">
        <v>1278</v>
      </c>
      <c r="N592" s="20"/>
      <c r="O592" s="22" t="s">
        <v>608</v>
      </c>
      <c r="P592" s="20" t="s">
        <v>1279</v>
      </c>
      <c r="Q592" s="22" t="s">
        <v>1280</v>
      </c>
      <c r="R592" s="28" t="s">
        <v>1281</v>
      </c>
      <c r="S592" s="20" t="s">
        <v>1282</v>
      </c>
      <c r="T592" s="20"/>
      <c r="U592" s="22" t="s">
        <v>1273</v>
      </c>
      <c r="V592" s="20" t="s">
        <v>1274</v>
      </c>
      <c r="W592" s="22" t="s">
        <v>1283</v>
      </c>
      <c r="X592" s="28" t="s">
        <v>1276</v>
      </c>
      <c r="Y592" s="20" t="s">
        <v>1278</v>
      </c>
      <c r="Z592" s="20"/>
      <c r="AA592" s="26">
        <v>4</v>
      </c>
      <c r="AB592" s="42" t="s">
        <v>972</v>
      </c>
      <c r="AC592" s="40"/>
      <c r="AD592" s="20">
        <v>1</v>
      </c>
      <c r="AE592" s="23">
        <v>15360</v>
      </c>
      <c r="AF592" s="23">
        <f t="shared" si="52"/>
        <v>15360</v>
      </c>
      <c r="AG592" s="24">
        <v>44774</v>
      </c>
      <c r="AH592" s="36">
        <v>44804</v>
      </c>
      <c r="AI592" s="25" t="str">
        <f t="shared" si="50"/>
        <v>～</v>
      </c>
      <c r="AJ592" s="37">
        <f t="shared" si="51"/>
        <v>46264</v>
      </c>
      <c r="AK592" s="20" t="s">
        <v>1284</v>
      </c>
      <c r="AL592" s="20" t="s">
        <v>1287</v>
      </c>
      <c r="AM592" s="27">
        <v>44804</v>
      </c>
      <c r="AN592" s="20"/>
      <c r="AO592" s="27">
        <v>44777</v>
      </c>
      <c r="AP592" s="22" t="s">
        <v>1286</v>
      </c>
      <c r="AQ592" s="39" t="str">
        <f t="shared" si="48"/>
        <v/>
      </c>
      <c r="AR592" s="22"/>
    </row>
    <row r="593" spans="2:58" ht="25.5" hidden="1" customHeight="1" x14ac:dyDescent="0.2">
      <c r="B593" s="20" t="s">
        <v>1271</v>
      </c>
      <c r="C593" s="21" t="s">
        <v>969</v>
      </c>
      <c r="D593" s="20" t="s">
        <v>1272</v>
      </c>
      <c r="E593" s="20" t="s">
        <v>197</v>
      </c>
      <c r="F593" s="21" t="s">
        <v>387</v>
      </c>
      <c r="G593" s="22" t="s">
        <v>1273</v>
      </c>
      <c r="H593" s="20" t="s">
        <v>1274</v>
      </c>
      <c r="I593" s="20" t="s">
        <v>392</v>
      </c>
      <c r="J593" s="22" t="s">
        <v>1275</v>
      </c>
      <c r="K593" s="28" t="s">
        <v>1276</v>
      </c>
      <c r="L593" s="28" t="s">
        <v>1277</v>
      </c>
      <c r="M593" s="20" t="s">
        <v>1278</v>
      </c>
      <c r="N593" s="20"/>
      <c r="O593" s="22" t="s">
        <v>608</v>
      </c>
      <c r="P593" s="20" t="s">
        <v>1279</v>
      </c>
      <c r="Q593" s="22" t="s">
        <v>1280</v>
      </c>
      <c r="R593" s="28" t="s">
        <v>1281</v>
      </c>
      <c r="S593" s="20" t="s">
        <v>1282</v>
      </c>
      <c r="T593" s="20"/>
      <c r="U593" s="22" t="s">
        <v>1273</v>
      </c>
      <c r="V593" s="20" t="s">
        <v>1274</v>
      </c>
      <c r="W593" s="22" t="s">
        <v>1283</v>
      </c>
      <c r="X593" s="28" t="s">
        <v>1276</v>
      </c>
      <c r="Y593" s="20" t="s">
        <v>1278</v>
      </c>
      <c r="Z593" s="20"/>
      <c r="AA593" s="26">
        <v>4</v>
      </c>
      <c r="AB593" s="42" t="s">
        <v>972</v>
      </c>
      <c r="AC593" s="40"/>
      <c r="AD593" s="20">
        <v>1</v>
      </c>
      <c r="AE593" s="23">
        <v>15360</v>
      </c>
      <c r="AF593" s="23">
        <f t="shared" si="52"/>
        <v>15360</v>
      </c>
      <c r="AG593" s="24">
        <v>44774</v>
      </c>
      <c r="AH593" s="36">
        <v>44804</v>
      </c>
      <c r="AI593" s="25" t="str">
        <f t="shared" si="50"/>
        <v>～</v>
      </c>
      <c r="AJ593" s="37">
        <f t="shared" si="51"/>
        <v>46264</v>
      </c>
      <c r="AK593" s="20" t="s">
        <v>1284</v>
      </c>
      <c r="AL593" s="20" t="s">
        <v>1288</v>
      </c>
      <c r="AM593" s="27">
        <v>44804</v>
      </c>
      <c r="AN593" s="20"/>
      <c r="AO593" s="27">
        <v>44777</v>
      </c>
      <c r="AP593" s="22" t="s">
        <v>1286</v>
      </c>
      <c r="AQ593" s="39" t="str">
        <f t="shared" si="48"/>
        <v/>
      </c>
      <c r="AR593" s="22"/>
    </row>
    <row r="594" spans="2:58" ht="25.5" hidden="1" customHeight="1" x14ac:dyDescent="0.2">
      <c r="B594" s="20" t="s">
        <v>1271</v>
      </c>
      <c r="C594" s="21" t="s">
        <v>969</v>
      </c>
      <c r="D594" s="20" t="s">
        <v>1272</v>
      </c>
      <c r="E594" s="20" t="s">
        <v>197</v>
      </c>
      <c r="F594" s="21" t="s">
        <v>387</v>
      </c>
      <c r="G594" s="22" t="s">
        <v>1273</v>
      </c>
      <c r="H594" s="20" t="s">
        <v>1274</v>
      </c>
      <c r="I594" s="20" t="s">
        <v>392</v>
      </c>
      <c r="J594" s="22" t="s">
        <v>1275</v>
      </c>
      <c r="K594" s="28" t="s">
        <v>1276</v>
      </c>
      <c r="L594" s="28" t="s">
        <v>1277</v>
      </c>
      <c r="M594" s="20" t="s">
        <v>1278</v>
      </c>
      <c r="N594" s="20"/>
      <c r="O594" s="22" t="s">
        <v>608</v>
      </c>
      <c r="P594" s="20" t="s">
        <v>1279</v>
      </c>
      <c r="Q594" s="22" t="s">
        <v>1280</v>
      </c>
      <c r="R594" s="28" t="s">
        <v>1281</v>
      </c>
      <c r="S594" s="20" t="s">
        <v>1282</v>
      </c>
      <c r="T594" s="20"/>
      <c r="U594" s="22" t="s">
        <v>1273</v>
      </c>
      <c r="V594" s="20" t="s">
        <v>1274</v>
      </c>
      <c r="W594" s="22" t="s">
        <v>1283</v>
      </c>
      <c r="X594" s="28" t="s">
        <v>1276</v>
      </c>
      <c r="Y594" s="20" t="s">
        <v>1278</v>
      </c>
      <c r="Z594" s="20"/>
      <c r="AA594" s="26">
        <v>4</v>
      </c>
      <c r="AB594" s="42" t="s">
        <v>972</v>
      </c>
      <c r="AC594" s="40"/>
      <c r="AD594" s="20">
        <v>1</v>
      </c>
      <c r="AE594" s="23">
        <v>15360</v>
      </c>
      <c r="AF594" s="23">
        <f t="shared" si="52"/>
        <v>15360</v>
      </c>
      <c r="AG594" s="24">
        <v>44774</v>
      </c>
      <c r="AH594" s="36">
        <v>44804</v>
      </c>
      <c r="AI594" s="25" t="str">
        <f t="shared" si="50"/>
        <v>～</v>
      </c>
      <c r="AJ594" s="37">
        <f t="shared" si="51"/>
        <v>46264</v>
      </c>
      <c r="AK594" s="20" t="s">
        <v>1284</v>
      </c>
      <c r="AL594" s="20" t="s">
        <v>1289</v>
      </c>
      <c r="AM594" s="27">
        <v>44804</v>
      </c>
      <c r="AN594" s="20"/>
      <c r="AO594" s="27">
        <v>44777</v>
      </c>
      <c r="AP594" s="22" t="s">
        <v>1286</v>
      </c>
      <c r="AQ594" s="39" t="str">
        <f t="shared" si="48"/>
        <v/>
      </c>
      <c r="AR594" s="22"/>
    </row>
    <row r="595" spans="2:58" ht="25.5" hidden="1" customHeight="1" x14ac:dyDescent="0.2">
      <c r="B595" s="20" t="s">
        <v>1271</v>
      </c>
      <c r="C595" s="21" t="s">
        <v>969</v>
      </c>
      <c r="D595" s="20" t="s">
        <v>1272</v>
      </c>
      <c r="E595" s="20" t="s">
        <v>197</v>
      </c>
      <c r="F595" s="21" t="s">
        <v>387</v>
      </c>
      <c r="G595" s="22" t="s">
        <v>1273</v>
      </c>
      <c r="H595" s="20" t="s">
        <v>1274</v>
      </c>
      <c r="I595" s="20" t="s">
        <v>392</v>
      </c>
      <c r="J595" s="22" t="s">
        <v>1275</v>
      </c>
      <c r="K595" s="28" t="s">
        <v>1276</v>
      </c>
      <c r="L595" s="28" t="s">
        <v>1277</v>
      </c>
      <c r="M595" s="20" t="s">
        <v>1278</v>
      </c>
      <c r="N595" s="20"/>
      <c r="O595" s="22" t="s">
        <v>608</v>
      </c>
      <c r="P595" s="20" t="s">
        <v>1279</v>
      </c>
      <c r="Q595" s="22" t="s">
        <v>1280</v>
      </c>
      <c r="R595" s="28" t="s">
        <v>1281</v>
      </c>
      <c r="S595" s="20" t="s">
        <v>1282</v>
      </c>
      <c r="T595" s="20"/>
      <c r="U595" s="22" t="s">
        <v>1273</v>
      </c>
      <c r="V595" s="20" t="s">
        <v>1274</v>
      </c>
      <c r="W595" s="22" t="s">
        <v>1283</v>
      </c>
      <c r="X595" s="28" t="s">
        <v>1276</v>
      </c>
      <c r="Y595" s="20" t="s">
        <v>1278</v>
      </c>
      <c r="Z595" s="20"/>
      <c r="AA595" s="26">
        <v>4</v>
      </c>
      <c r="AB595" s="42" t="s">
        <v>972</v>
      </c>
      <c r="AC595" s="40"/>
      <c r="AD595" s="20">
        <v>1</v>
      </c>
      <c r="AE595" s="23">
        <v>15360</v>
      </c>
      <c r="AF595" s="23">
        <f t="shared" si="52"/>
        <v>15360</v>
      </c>
      <c r="AG595" s="24">
        <v>44774</v>
      </c>
      <c r="AH595" s="36">
        <v>44804</v>
      </c>
      <c r="AI595" s="25" t="str">
        <f t="shared" si="50"/>
        <v>～</v>
      </c>
      <c r="AJ595" s="37">
        <f t="shared" si="51"/>
        <v>46264</v>
      </c>
      <c r="AK595" s="20" t="s">
        <v>1284</v>
      </c>
      <c r="AL595" s="20" t="s">
        <v>1290</v>
      </c>
      <c r="AM595" s="27">
        <v>44804</v>
      </c>
      <c r="AN595" s="20"/>
      <c r="AO595" s="27">
        <v>44777</v>
      </c>
      <c r="AP595" s="22" t="s">
        <v>1286</v>
      </c>
      <c r="AQ595" s="39" t="str">
        <f t="shared" si="48"/>
        <v/>
      </c>
      <c r="AR595" s="22"/>
    </row>
    <row r="596" spans="2:58" ht="25.5" hidden="1" customHeight="1" x14ac:dyDescent="0.2">
      <c r="B596" s="20" t="s">
        <v>1271</v>
      </c>
      <c r="C596" s="21" t="s">
        <v>969</v>
      </c>
      <c r="D596" s="20" t="s">
        <v>1272</v>
      </c>
      <c r="E596" s="20" t="s">
        <v>197</v>
      </c>
      <c r="F596" s="21" t="s">
        <v>387</v>
      </c>
      <c r="G596" s="22" t="s">
        <v>1273</v>
      </c>
      <c r="H596" s="20" t="s">
        <v>1274</v>
      </c>
      <c r="I596" s="20" t="s">
        <v>392</v>
      </c>
      <c r="J596" s="22" t="s">
        <v>1275</v>
      </c>
      <c r="K596" s="28" t="s">
        <v>1276</v>
      </c>
      <c r="L596" s="28" t="s">
        <v>1277</v>
      </c>
      <c r="M596" s="20" t="s">
        <v>1278</v>
      </c>
      <c r="N596" s="20"/>
      <c r="O596" s="22" t="s">
        <v>608</v>
      </c>
      <c r="P596" s="20" t="s">
        <v>1279</v>
      </c>
      <c r="Q596" s="22" t="s">
        <v>1280</v>
      </c>
      <c r="R596" s="28" t="s">
        <v>1281</v>
      </c>
      <c r="S596" s="20" t="s">
        <v>1282</v>
      </c>
      <c r="T596" s="20"/>
      <c r="U596" s="22" t="s">
        <v>1273</v>
      </c>
      <c r="V596" s="20" t="s">
        <v>1274</v>
      </c>
      <c r="W596" s="22" t="s">
        <v>1283</v>
      </c>
      <c r="X596" s="28" t="s">
        <v>1276</v>
      </c>
      <c r="Y596" s="20" t="s">
        <v>1278</v>
      </c>
      <c r="Z596" s="20"/>
      <c r="AA596" s="26">
        <v>4</v>
      </c>
      <c r="AB596" s="42" t="s">
        <v>972</v>
      </c>
      <c r="AC596" s="40"/>
      <c r="AD596" s="20">
        <v>1</v>
      </c>
      <c r="AE596" s="23">
        <v>15360</v>
      </c>
      <c r="AF596" s="23">
        <f t="shared" si="52"/>
        <v>15360</v>
      </c>
      <c r="AG596" s="24">
        <v>44774</v>
      </c>
      <c r="AH596" s="36">
        <v>44804</v>
      </c>
      <c r="AI596" s="25" t="str">
        <f t="shared" si="50"/>
        <v>～</v>
      </c>
      <c r="AJ596" s="37">
        <f t="shared" si="51"/>
        <v>46264</v>
      </c>
      <c r="AK596" s="20" t="s">
        <v>1284</v>
      </c>
      <c r="AL596" s="20" t="s">
        <v>1291</v>
      </c>
      <c r="AM596" s="27">
        <v>44804</v>
      </c>
      <c r="AN596" s="20"/>
      <c r="AO596" s="27">
        <v>44777</v>
      </c>
      <c r="AP596" s="22" t="s">
        <v>1286</v>
      </c>
      <c r="AQ596" s="39" t="str">
        <f t="shared" si="48"/>
        <v/>
      </c>
      <c r="AR596" s="22"/>
    </row>
    <row r="597" spans="2:58" ht="25.5" hidden="1" customHeight="1" x14ac:dyDescent="0.2">
      <c r="B597" s="20" t="s">
        <v>1271</v>
      </c>
      <c r="C597" s="21" t="s">
        <v>969</v>
      </c>
      <c r="D597" s="20" t="s">
        <v>1272</v>
      </c>
      <c r="E597" s="20" t="s">
        <v>197</v>
      </c>
      <c r="F597" s="21" t="s">
        <v>387</v>
      </c>
      <c r="G597" s="22" t="s">
        <v>1273</v>
      </c>
      <c r="H597" s="20" t="s">
        <v>1274</v>
      </c>
      <c r="I597" s="20" t="s">
        <v>392</v>
      </c>
      <c r="J597" s="22" t="s">
        <v>1275</v>
      </c>
      <c r="K597" s="28" t="s">
        <v>1276</v>
      </c>
      <c r="L597" s="28" t="s">
        <v>1277</v>
      </c>
      <c r="M597" s="20" t="s">
        <v>1278</v>
      </c>
      <c r="N597" s="20"/>
      <c r="O597" s="22" t="s">
        <v>608</v>
      </c>
      <c r="P597" s="20" t="s">
        <v>1279</v>
      </c>
      <c r="Q597" s="22" t="s">
        <v>1280</v>
      </c>
      <c r="R597" s="28" t="s">
        <v>1281</v>
      </c>
      <c r="S597" s="20" t="s">
        <v>1282</v>
      </c>
      <c r="T597" s="20"/>
      <c r="U597" s="22" t="s">
        <v>1273</v>
      </c>
      <c r="V597" s="20" t="s">
        <v>1274</v>
      </c>
      <c r="W597" s="22" t="s">
        <v>1283</v>
      </c>
      <c r="X597" s="28" t="s">
        <v>1276</v>
      </c>
      <c r="Y597" s="20" t="s">
        <v>1278</v>
      </c>
      <c r="Z597" s="20"/>
      <c r="AA597" s="26">
        <v>4</v>
      </c>
      <c r="AB597" s="42" t="s">
        <v>972</v>
      </c>
      <c r="AC597" s="40"/>
      <c r="AD597" s="20">
        <v>1</v>
      </c>
      <c r="AE597" s="23">
        <v>15360</v>
      </c>
      <c r="AF597" s="23">
        <f t="shared" si="52"/>
        <v>15360</v>
      </c>
      <c r="AG597" s="24">
        <v>44774</v>
      </c>
      <c r="AH597" s="36">
        <v>44804</v>
      </c>
      <c r="AI597" s="25" t="str">
        <f t="shared" si="50"/>
        <v>～</v>
      </c>
      <c r="AJ597" s="37">
        <f t="shared" si="51"/>
        <v>46264</v>
      </c>
      <c r="AK597" s="20" t="s">
        <v>1284</v>
      </c>
      <c r="AL597" s="20" t="s">
        <v>1292</v>
      </c>
      <c r="AM597" s="27">
        <v>44804</v>
      </c>
      <c r="AN597" s="20"/>
      <c r="AO597" s="27">
        <v>44777</v>
      </c>
      <c r="AP597" s="22" t="s">
        <v>1286</v>
      </c>
      <c r="AQ597" s="39" t="str">
        <f t="shared" si="48"/>
        <v/>
      </c>
      <c r="AR597" s="22"/>
    </row>
    <row r="598" spans="2:58" ht="25.5" hidden="1" customHeight="1" x14ac:dyDescent="0.2">
      <c r="B598" s="20" t="s">
        <v>1271</v>
      </c>
      <c r="C598" s="21" t="s">
        <v>969</v>
      </c>
      <c r="D598" s="20" t="s">
        <v>1272</v>
      </c>
      <c r="E598" s="20" t="s">
        <v>197</v>
      </c>
      <c r="F598" s="21" t="s">
        <v>387</v>
      </c>
      <c r="G598" s="22" t="s">
        <v>1273</v>
      </c>
      <c r="H598" s="20" t="s">
        <v>1274</v>
      </c>
      <c r="I598" s="20" t="s">
        <v>392</v>
      </c>
      <c r="J598" s="22" t="s">
        <v>1275</v>
      </c>
      <c r="K598" s="28" t="s">
        <v>1276</v>
      </c>
      <c r="L598" s="28" t="s">
        <v>1277</v>
      </c>
      <c r="M598" s="20" t="s">
        <v>1278</v>
      </c>
      <c r="N598" s="20"/>
      <c r="O598" s="22" t="s">
        <v>608</v>
      </c>
      <c r="P598" s="20" t="s">
        <v>1279</v>
      </c>
      <c r="Q598" s="22" t="s">
        <v>1280</v>
      </c>
      <c r="R598" s="28" t="s">
        <v>1281</v>
      </c>
      <c r="S598" s="20" t="s">
        <v>1282</v>
      </c>
      <c r="T598" s="20"/>
      <c r="U598" s="22" t="s">
        <v>1273</v>
      </c>
      <c r="V598" s="20" t="s">
        <v>1274</v>
      </c>
      <c r="W598" s="22" t="s">
        <v>1283</v>
      </c>
      <c r="X598" s="28" t="s">
        <v>1276</v>
      </c>
      <c r="Y598" s="20" t="s">
        <v>1278</v>
      </c>
      <c r="Z598" s="20"/>
      <c r="AA598" s="26">
        <v>4</v>
      </c>
      <c r="AB598" s="42" t="s">
        <v>972</v>
      </c>
      <c r="AC598" s="40"/>
      <c r="AD598" s="20">
        <v>1</v>
      </c>
      <c r="AE598" s="23">
        <v>15360</v>
      </c>
      <c r="AF598" s="23">
        <f t="shared" si="52"/>
        <v>15360</v>
      </c>
      <c r="AG598" s="24">
        <v>44774</v>
      </c>
      <c r="AH598" s="36">
        <v>44804</v>
      </c>
      <c r="AI598" s="25" t="str">
        <f t="shared" si="50"/>
        <v>～</v>
      </c>
      <c r="AJ598" s="37">
        <f t="shared" si="51"/>
        <v>46264</v>
      </c>
      <c r="AK598" s="20" t="s">
        <v>1284</v>
      </c>
      <c r="AL598" s="20" t="s">
        <v>1293</v>
      </c>
      <c r="AM598" s="27">
        <v>44804</v>
      </c>
      <c r="AN598" s="20"/>
      <c r="AO598" s="27">
        <v>44777</v>
      </c>
      <c r="AP598" s="22" t="s">
        <v>1286</v>
      </c>
      <c r="AQ598" s="39" t="str">
        <f t="shared" si="48"/>
        <v/>
      </c>
      <c r="AR598" s="22"/>
    </row>
    <row r="599" spans="2:58" ht="25.5" hidden="1" customHeight="1" x14ac:dyDescent="0.2">
      <c r="B599" s="20" t="s">
        <v>1271</v>
      </c>
      <c r="C599" s="21" t="s">
        <v>969</v>
      </c>
      <c r="D599" s="20" t="s">
        <v>1272</v>
      </c>
      <c r="E599" s="20" t="s">
        <v>197</v>
      </c>
      <c r="F599" s="21" t="s">
        <v>387</v>
      </c>
      <c r="G599" s="22" t="s">
        <v>1273</v>
      </c>
      <c r="H599" s="20" t="s">
        <v>1274</v>
      </c>
      <c r="I599" s="20" t="s">
        <v>392</v>
      </c>
      <c r="J599" s="22" t="s">
        <v>1275</v>
      </c>
      <c r="K599" s="28" t="s">
        <v>1276</v>
      </c>
      <c r="L599" s="28" t="s">
        <v>1277</v>
      </c>
      <c r="M599" s="20" t="s">
        <v>1278</v>
      </c>
      <c r="N599" s="20"/>
      <c r="O599" s="22" t="s">
        <v>608</v>
      </c>
      <c r="P599" s="20" t="s">
        <v>1279</v>
      </c>
      <c r="Q599" s="22" t="s">
        <v>1280</v>
      </c>
      <c r="R599" s="28" t="s">
        <v>1281</v>
      </c>
      <c r="S599" s="20" t="s">
        <v>1282</v>
      </c>
      <c r="T599" s="20"/>
      <c r="U599" s="22" t="s">
        <v>1273</v>
      </c>
      <c r="V599" s="20" t="s">
        <v>1274</v>
      </c>
      <c r="W599" s="22" t="s">
        <v>1283</v>
      </c>
      <c r="X599" s="28" t="s">
        <v>1276</v>
      </c>
      <c r="Y599" s="20" t="s">
        <v>1278</v>
      </c>
      <c r="Z599" s="20"/>
      <c r="AA599" s="26">
        <v>4</v>
      </c>
      <c r="AB599" s="42" t="s">
        <v>972</v>
      </c>
      <c r="AC599" s="40"/>
      <c r="AD599" s="20">
        <v>1</v>
      </c>
      <c r="AE599" s="23">
        <v>15360</v>
      </c>
      <c r="AF599" s="23">
        <f t="shared" si="52"/>
        <v>15360</v>
      </c>
      <c r="AG599" s="24">
        <v>44774</v>
      </c>
      <c r="AH599" s="36">
        <v>44804</v>
      </c>
      <c r="AI599" s="25" t="str">
        <f t="shared" si="50"/>
        <v>～</v>
      </c>
      <c r="AJ599" s="37">
        <f t="shared" si="51"/>
        <v>46264</v>
      </c>
      <c r="AK599" s="20" t="s">
        <v>1284</v>
      </c>
      <c r="AL599" s="20" t="s">
        <v>1294</v>
      </c>
      <c r="AM599" s="27">
        <v>44804</v>
      </c>
      <c r="AN599" s="20"/>
      <c r="AO599" s="27">
        <v>44777</v>
      </c>
      <c r="AP599" s="22" t="s">
        <v>1286</v>
      </c>
      <c r="AQ599" s="39" t="str">
        <f t="shared" si="48"/>
        <v/>
      </c>
      <c r="AR599" s="22"/>
    </row>
    <row r="600" spans="2:58" ht="25.5" hidden="1" customHeight="1" x14ac:dyDescent="0.2">
      <c r="B600" s="20" t="s">
        <v>1271</v>
      </c>
      <c r="C600" s="21" t="s">
        <v>969</v>
      </c>
      <c r="D600" s="20" t="s">
        <v>1272</v>
      </c>
      <c r="E600" s="20" t="s">
        <v>197</v>
      </c>
      <c r="F600" s="21" t="s">
        <v>387</v>
      </c>
      <c r="G600" s="22" t="s">
        <v>1273</v>
      </c>
      <c r="H600" s="20" t="s">
        <v>1274</v>
      </c>
      <c r="I600" s="20" t="s">
        <v>392</v>
      </c>
      <c r="J600" s="22" t="s">
        <v>1275</v>
      </c>
      <c r="K600" s="28" t="s">
        <v>1276</v>
      </c>
      <c r="L600" s="28" t="s">
        <v>1277</v>
      </c>
      <c r="M600" s="20" t="s">
        <v>1278</v>
      </c>
      <c r="N600" s="20"/>
      <c r="O600" s="22" t="s">
        <v>608</v>
      </c>
      <c r="P600" s="20" t="s">
        <v>1279</v>
      </c>
      <c r="Q600" s="22" t="s">
        <v>1280</v>
      </c>
      <c r="R600" s="28" t="s">
        <v>1281</v>
      </c>
      <c r="S600" s="20" t="s">
        <v>1282</v>
      </c>
      <c r="T600" s="20"/>
      <c r="U600" s="22" t="s">
        <v>1273</v>
      </c>
      <c r="V600" s="20" t="s">
        <v>1274</v>
      </c>
      <c r="W600" s="22" t="s">
        <v>1283</v>
      </c>
      <c r="X600" s="28" t="s">
        <v>1276</v>
      </c>
      <c r="Y600" s="20" t="s">
        <v>1278</v>
      </c>
      <c r="Z600" s="20"/>
      <c r="AA600" s="26">
        <v>4</v>
      </c>
      <c r="AB600" s="42" t="s">
        <v>972</v>
      </c>
      <c r="AC600" s="40"/>
      <c r="AD600" s="20">
        <v>1</v>
      </c>
      <c r="AE600" s="23">
        <v>15360</v>
      </c>
      <c r="AF600" s="23">
        <f t="shared" si="52"/>
        <v>15360</v>
      </c>
      <c r="AG600" s="24">
        <v>44774</v>
      </c>
      <c r="AH600" s="36">
        <v>44804</v>
      </c>
      <c r="AI600" s="25" t="str">
        <f t="shared" si="50"/>
        <v>～</v>
      </c>
      <c r="AJ600" s="37">
        <f t="shared" si="51"/>
        <v>46264</v>
      </c>
      <c r="AK600" s="20" t="s">
        <v>1284</v>
      </c>
      <c r="AL600" s="20" t="s">
        <v>1295</v>
      </c>
      <c r="AM600" s="27">
        <v>44804</v>
      </c>
      <c r="AN600" s="20"/>
      <c r="AO600" s="27">
        <v>44777</v>
      </c>
      <c r="AP600" s="22" t="s">
        <v>1286</v>
      </c>
      <c r="AQ600" s="39" t="str">
        <f t="shared" si="48"/>
        <v/>
      </c>
      <c r="AR600" s="22"/>
    </row>
    <row r="601" spans="2:58" ht="25.5" hidden="1" customHeight="1" x14ac:dyDescent="0.2">
      <c r="B601" s="20" t="s">
        <v>1271</v>
      </c>
      <c r="C601" s="21" t="s">
        <v>969</v>
      </c>
      <c r="D601" s="20" t="s">
        <v>1272</v>
      </c>
      <c r="E601" s="20" t="s">
        <v>197</v>
      </c>
      <c r="F601" s="21" t="s">
        <v>387</v>
      </c>
      <c r="G601" s="22" t="s">
        <v>1273</v>
      </c>
      <c r="H601" s="20" t="s">
        <v>1274</v>
      </c>
      <c r="I601" s="20" t="s">
        <v>392</v>
      </c>
      <c r="J601" s="22" t="s">
        <v>1275</v>
      </c>
      <c r="K601" s="28" t="s">
        <v>1276</v>
      </c>
      <c r="L601" s="28" t="s">
        <v>1277</v>
      </c>
      <c r="M601" s="20" t="s">
        <v>1278</v>
      </c>
      <c r="N601" s="20"/>
      <c r="O601" s="22" t="s">
        <v>608</v>
      </c>
      <c r="P601" s="20" t="s">
        <v>1279</v>
      </c>
      <c r="Q601" s="22" t="s">
        <v>1280</v>
      </c>
      <c r="R601" s="28" t="s">
        <v>1281</v>
      </c>
      <c r="S601" s="20" t="s">
        <v>1282</v>
      </c>
      <c r="T601" s="20"/>
      <c r="U601" s="22" t="s">
        <v>1273</v>
      </c>
      <c r="V601" s="20" t="s">
        <v>1274</v>
      </c>
      <c r="W601" s="22" t="s">
        <v>1283</v>
      </c>
      <c r="X601" s="28" t="s">
        <v>1276</v>
      </c>
      <c r="Y601" s="20" t="s">
        <v>1278</v>
      </c>
      <c r="Z601" s="20"/>
      <c r="AA601" s="26">
        <v>4</v>
      </c>
      <c r="AB601" s="42" t="s">
        <v>972</v>
      </c>
      <c r="AC601" s="40"/>
      <c r="AD601" s="20">
        <v>1</v>
      </c>
      <c r="AE601" s="23">
        <v>180480</v>
      </c>
      <c r="AF601" s="23">
        <f t="shared" si="52"/>
        <v>180480</v>
      </c>
      <c r="AG601" s="24">
        <v>44774</v>
      </c>
      <c r="AH601" s="36">
        <v>44804</v>
      </c>
      <c r="AI601" s="25" t="str">
        <f t="shared" si="50"/>
        <v>～</v>
      </c>
      <c r="AJ601" s="37">
        <f t="shared" si="51"/>
        <v>46264</v>
      </c>
      <c r="AK601" s="20" t="s">
        <v>1100</v>
      </c>
      <c r="AL601" s="20" t="s">
        <v>1296</v>
      </c>
      <c r="AM601" s="27">
        <v>44804</v>
      </c>
      <c r="AN601" s="20"/>
      <c r="AO601" s="27">
        <v>44777</v>
      </c>
      <c r="AP601" s="22" t="s">
        <v>1286</v>
      </c>
      <c r="AQ601" s="39" t="str">
        <f t="shared" si="48"/>
        <v/>
      </c>
      <c r="AR601" s="22"/>
    </row>
    <row r="602" spans="2:58" ht="25.5" hidden="1" customHeight="1" x14ac:dyDescent="0.2">
      <c r="B602" s="20" t="s">
        <v>1271</v>
      </c>
      <c r="C602" s="21" t="s">
        <v>969</v>
      </c>
      <c r="D602" s="20" t="s">
        <v>1272</v>
      </c>
      <c r="E602" s="20" t="s">
        <v>197</v>
      </c>
      <c r="F602" s="21" t="s">
        <v>387</v>
      </c>
      <c r="G602" s="22" t="s">
        <v>1273</v>
      </c>
      <c r="H602" s="20" t="s">
        <v>1274</v>
      </c>
      <c r="I602" s="20" t="s">
        <v>392</v>
      </c>
      <c r="J602" s="22" t="s">
        <v>1275</v>
      </c>
      <c r="K602" s="28" t="s">
        <v>1276</v>
      </c>
      <c r="L602" s="28" t="s">
        <v>1277</v>
      </c>
      <c r="M602" s="20" t="s">
        <v>1278</v>
      </c>
      <c r="N602" s="20"/>
      <c r="O602" s="22" t="s">
        <v>608</v>
      </c>
      <c r="P602" s="20" t="s">
        <v>1279</v>
      </c>
      <c r="Q602" s="22" t="s">
        <v>1280</v>
      </c>
      <c r="R602" s="28" t="s">
        <v>1281</v>
      </c>
      <c r="S602" s="20" t="s">
        <v>1282</v>
      </c>
      <c r="T602" s="20"/>
      <c r="U602" s="22" t="s">
        <v>1273</v>
      </c>
      <c r="V602" s="20" t="s">
        <v>1274</v>
      </c>
      <c r="W602" s="22" t="s">
        <v>1283</v>
      </c>
      <c r="X602" s="28" t="s">
        <v>1276</v>
      </c>
      <c r="Y602" s="20" t="s">
        <v>1278</v>
      </c>
      <c r="Z602" s="20"/>
      <c r="AA602" s="26">
        <v>4</v>
      </c>
      <c r="AB602" s="42" t="s">
        <v>972</v>
      </c>
      <c r="AC602" s="40"/>
      <c r="AD602" s="20">
        <v>1</v>
      </c>
      <c r="AE602" s="23">
        <v>88800</v>
      </c>
      <c r="AF602" s="23">
        <f t="shared" si="52"/>
        <v>88800</v>
      </c>
      <c r="AG602" s="24">
        <v>44774</v>
      </c>
      <c r="AH602" s="36">
        <v>44804</v>
      </c>
      <c r="AI602" s="25" t="str">
        <f t="shared" si="50"/>
        <v>～</v>
      </c>
      <c r="AJ602" s="37">
        <f t="shared" si="51"/>
        <v>46264</v>
      </c>
      <c r="AK602" s="20" t="s">
        <v>1297</v>
      </c>
      <c r="AL602" s="20" t="s">
        <v>1298</v>
      </c>
      <c r="AM602" s="27">
        <v>44804</v>
      </c>
      <c r="AN602" s="20" t="s">
        <v>57</v>
      </c>
      <c r="AO602" s="27">
        <v>44777</v>
      </c>
      <c r="AP602" s="22" t="s">
        <v>1286</v>
      </c>
      <c r="AQ602" s="39">
        <f t="shared" si="48"/>
        <v>45716</v>
      </c>
      <c r="AR602" s="22" t="s">
        <v>1299</v>
      </c>
    </row>
    <row r="603" spans="2:58" ht="25.5" hidden="1" customHeight="1" x14ac:dyDescent="0.2">
      <c r="B603" s="20" t="s">
        <v>1300</v>
      </c>
      <c r="C603" s="21" t="s">
        <v>1301</v>
      </c>
      <c r="D603" s="20" t="s">
        <v>1302</v>
      </c>
      <c r="E603" s="20" t="s">
        <v>197</v>
      </c>
      <c r="F603" s="21" t="s">
        <v>579</v>
      </c>
      <c r="G603" s="22" t="s">
        <v>1303</v>
      </c>
      <c r="H603" s="20" t="s">
        <v>1304</v>
      </c>
      <c r="I603" s="20" t="s">
        <v>236</v>
      </c>
      <c r="J603" s="22" t="s">
        <v>1305</v>
      </c>
      <c r="K603" s="28" t="s">
        <v>1306</v>
      </c>
      <c r="L603" s="28" t="s">
        <v>1307</v>
      </c>
      <c r="M603" s="20" t="s">
        <v>1308</v>
      </c>
      <c r="N603" s="20"/>
      <c r="O603" s="22" t="s">
        <v>1309</v>
      </c>
      <c r="P603" s="20" t="s">
        <v>1310</v>
      </c>
      <c r="Q603" s="22" t="s">
        <v>1311</v>
      </c>
      <c r="R603" s="28"/>
      <c r="S603" s="20" t="s">
        <v>1312</v>
      </c>
      <c r="T603" s="20"/>
      <c r="U603" s="22" t="s">
        <v>1303</v>
      </c>
      <c r="V603" s="20" t="s">
        <v>1304</v>
      </c>
      <c r="W603" s="22" t="s">
        <v>1313</v>
      </c>
      <c r="X603" s="28" t="s">
        <v>1306</v>
      </c>
      <c r="Y603" s="20" t="s">
        <v>1308</v>
      </c>
      <c r="Z603" s="20"/>
      <c r="AA603" s="26">
        <v>3</v>
      </c>
      <c r="AB603" s="42" t="s">
        <v>972</v>
      </c>
      <c r="AC603" s="40"/>
      <c r="AD603" s="20">
        <v>1</v>
      </c>
      <c r="AE603" s="23">
        <v>32040</v>
      </c>
      <c r="AF603" s="23">
        <f t="shared" si="52"/>
        <v>32040</v>
      </c>
      <c r="AG603" s="24">
        <v>44805</v>
      </c>
      <c r="AH603" s="36">
        <v>44805</v>
      </c>
      <c r="AI603" s="25" t="str">
        <f t="shared" si="50"/>
        <v>～</v>
      </c>
      <c r="AJ603" s="37">
        <f t="shared" si="51"/>
        <v>45900</v>
      </c>
      <c r="AK603" s="20" t="s">
        <v>1314</v>
      </c>
      <c r="AL603" s="20" t="s">
        <v>1315</v>
      </c>
      <c r="AM603" s="27">
        <v>44804</v>
      </c>
      <c r="AN603" s="20"/>
      <c r="AO603" s="27">
        <v>44803</v>
      </c>
      <c r="AP603" s="22" t="s">
        <v>1316</v>
      </c>
      <c r="AQ603" s="39" t="str">
        <f t="shared" si="48"/>
        <v/>
      </c>
      <c r="AR603" s="22"/>
    </row>
    <row r="604" spans="2:58" ht="25.5" hidden="1" customHeight="1" x14ac:dyDescent="0.2">
      <c r="B604" s="20" t="s">
        <v>1300</v>
      </c>
      <c r="C604" s="21" t="s">
        <v>1301</v>
      </c>
      <c r="D604" s="20" t="s">
        <v>1302</v>
      </c>
      <c r="E604" s="20" t="s">
        <v>197</v>
      </c>
      <c r="F604" s="21" t="s">
        <v>579</v>
      </c>
      <c r="G604" s="22" t="s">
        <v>1303</v>
      </c>
      <c r="H604" s="20" t="s">
        <v>1304</v>
      </c>
      <c r="I604" s="20" t="s">
        <v>236</v>
      </c>
      <c r="J604" s="22" t="s">
        <v>1305</v>
      </c>
      <c r="K604" s="28" t="s">
        <v>1306</v>
      </c>
      <c r="L604" s="28" t="s">
        <v>1307</v>
      </c>
      <c r="M604" s="20" t="s">
        <v>1308</v>
      </c>
      <c r="N604" s="20"/>
      <c r="O604" s="22" t="s">
        <v>1309</v>
      </c>
      <c r="P604" s="20" t="s">
        <v>1310</v>
      </c>
      <c r="Q604" s="22" t="s">
        <v>1311</v>
      </c>
      <c r="R604" s="28"/>
      <c r="S604" s="20" t="s">
        <v>1312</v>
      </c>
      <c r="T604" s="20"/>
      <c r="U604" s="22" t="s">
        <v>1303</v>
      </c>
      <c r="V604" s="20" t="s">
        <v>1304</v>
      </c>
      <c r="W604" s="22" t="s">
        <v>1313</v>
      </c>
      <c r="X604" s="28" t="s">
        <v>1306</v>
      </c>
      <c r="Y604" s="20" t="s">
        <v>1308</v>
      </c>
      <c r="Z604" s="20"/>
      <c r="AA604" s="26">
        <v>3</v>
      </c>
      <c r="AB604" s="42" t="s">
        <v>972</v>
      </c>
      <c r="AC604" s="40"/>
      <c r="AD604" s="20">
        <v>1</v>
      </c>
      <c r="AE604" s="23">
        <v>30000</v>
      </c>
      <c r="AF604" s="23">
        <f t="shared" si="52"/>
        <v>30000</v>
      </c>
      <c r="AG604" s="24">
        <v>44805</v>
      </c>
      <c r="AH604" s="36">
        <v>44805</v>
      </c>
      <c r="AI604" s="25" t="str">
        <f t="shared" si="50"/>
        <v>～</v>
      </c>
      <c r="AJ604" s="37">
        <f t="shared" si="51"/>
        <v>45900</v>
      </c>
      <c r="AK604" s="20" t="s">
        <v>1317</v>
      </c>
      <c r="AL604" s="20" t="s">
        <v>1318</v>
      </c>
      <c r="AM604" s="27">
        <v>44804</v>
      </c>
      <c r="AN604" s="20"/>
      <c r="AO604" s="27">
        <v>44803</v>
      </c>
      <c r="AP604" s="22" t="s">
        <v>1316</v>
      </c>
      <c r="AQ604" s="39" t="str">
        <f t="shared" si="48"/>
        <v/>
      </c>
      <c r="AR604" s="22"/>
    </row>
    <row r="605" spans="2:58" ht="25.5" hidden="1" customHeight="1" x14ac:dyDescent="0.2">
      <c r="B605" s="20" t="s">
        <v>1300</v>
      </c>
      <c r="C605" s="21" t="s">
        <v>1301</v>
      </c>
      <c r="D605" s="20" t="s">
        <v>1302</v>
      </c>
      <c r="E605" s="20" t="s">
        <v>197</v>
      </c>
      <c r="F605" s="21" t="s">
        <v>579</v>
      </c>
      <c r="G605" s="22" t="s">
        <v>1303</v>
      </c>
      <c r="H605" s="20" t="s">
        <v>1304</v>
      </c>
      <c r="I605" s="20" t="s">
        <v>236</v>
      </c>
      <c r="J605" s="22" t="s">
        <v>1305</v>
      </c>
      <c r="K605" s="28" t="s">
        <v>1306</v>
      </c>
      <c r="L605" s="28" t="s">
        <v>1307</v>
      </c>
      <c r="M605" s="20" t="s">
        <v>1308</v>
      </c>
      <c r="N605" s="20"/>
      <c r="O605" s="22" t="s">
        <v>1309</v>
      </c>
      <c r="P605" s="20" t="s">
        <v>1310</v>
      </c>
      <c r="Q605" s="22" t="s">
        <v>1311</v>
      </c>
      <c r="R605" s="28"/>
      <c r="S605" s="20" t="s">
        <v>1312</v>
      </c>
      <c r="T605" s="20"/>
      <c r="U605" s="22" t="s">
        <v>1303</v>
      </c>
      <c r="V605" s="20" t="s">
        <v>1304</v>
      </c>
      <c r="W605" s="22" t="s">
        <v>1313</v>
      </c>
      <c r="X605" s="28" t="s">
        <v>1306</v>
      </c>
      <c r="Y605" s="20" t="s">
        <v>1308</v>
      </c>
      <c r="Z605" s="20"/>
      <c r="AA605" s="26">
        <v>3</v>
      </c>
      <c r="AB605" s="42" t="s">
        <v>972</v>
      </c>
      <c r="AC605" s="40"/>
      <c r="AD605" s="20">
        <v>1</v>
      </c>
      <c r="AE605" s="23">
        <v>30000</v>
      </c>
      <c r="AF605" s="23">
        <f t="shared" si="52"/>
        <v>30000</v>
      </c>
      <c r="AG605" s="24">
        <v>44805</v>
      </c>
      <c r="AH605" s="36">
        <v>44805</v>
      </c>
      <c r="AI605" s="25" t="str">
        <f t="shared" si="50"/>
        <v>～</v>
      </c>
      <c r="AJ605" s="37">
        <f t="shared" si="51"/>
        <v>45900</v>
      </c>
      <c r="AK605" s="20" t="s">
        <v>1317</v>
      </c>
      <c r="AL605" s="20" t="s">
        <v>1319</v>
      </c>
      <c r="AM605" s="27">
        <v>44804</v>
      </c>
      <c r="AN605" s="20"/>
      <c r="AO605" s="27">
        <v>44803</v>
      </c>
      <c r="AP605" s="22" t="s">
        <v>1316</v>
      </c>
      <c r="AQ605" s="39" t="str">
        <f t="shared" si="48"/>
        <v/>
      </c>
      <c r="AR605" s="22"/>
    </row>
    <row r="606" spans="2:58" ht="25.5" hidden="1" customHeight="1" x14ac:dyDescent="0.2">
      <c r="B606" s="20" t="s">
        <v>1300</v>
      </c>
      <c r="C606" s="21" t="s">
        <v>1301</v>
      </c>
      <c r="D606" s="20" t="s">
        <v>1302</v>
      </c>
      <c r="E606" s="20" t="s">
        <v>197</v>
      </c>
      <c r="F606" s="21" t="s">
        <v>579</v>
      </c>
      <c r="G606" s="22" t="s">
        <v>1303</v>
      </c>
      <c r="H606" s="20" t="s">
        <v>1304</v>
      </c>
      <c r="I606" s="20" t="s">
        <v>236</v>
      </c>
      <c r="J606" s="22" t="s">
        <v>1305</v>
      </c>
      <c r="K606" s="28" t="s">
        <v>1306</v>
      </c>
      <c r="L606" s="28" t="s">
        <v>1307</v>
      </c>
      <c r="M606" s="20" t="s">
        <v>1308</v>
      </c>
      <c r="N606" s="20"/>
      <c r="O606" s="22" t="s">
        <v>1309</v>
      </c>
      <c r="P606" s="20" t="s">
        <v>1310</v>
      </c>
      <c r="Q606" s="22" t="s">
        <v>1311</v>
      </c>
      <c r="R606" s="28"/>
      <c r="S606" s="20" t="s">
        <v>1312</v>
      </c>
      <c r="T606" s="20"/>
      <c r="U606" s="22" t="s">
        <v>1303</v>
      </c>
      <c r="V606" s="20" t="s">
        <v>1304</v>
      </c>
      <c r="W606" s="22" t="s">
        <v>1313</v>
      </c>
      <c r="X606" s="28" t="s">
        <v>1306</v>
      </c>
      <c r="Y606" s="20" t="s">
        <v>1308</v>
      </c>
      <c r="Z606" s="20"/>
      <c r="AA606" s="26">
        <v>3</v>
      </c>
      <c r="AB606" s="42" t="s">
        <v>972</v>
      </c>
      <c r="AC606" s="40"/>
      <c r="AD606" s="20">
        <v>1</v>
      </c>
      <c r="AE606" s="23">
        <v>30000</v>
      </c>
      <c r="AF606" s="23">
        <f t="shared" si="52"/>
        <v>30000</v>
      </c>
      <c r="AG606" s="24">
        <v>44805</v>
      </c>
      <c r="AH606" s="36">
        <v>44805</v>
      </c>
      <c r="AI606" s="25" t="str">
        <f t="shared" si="50"/>
        <v>～</v>
      </c>
      <c r="AJ606" s="37">
        <f t="shared" si="51"/>
        <v>45900</v>
      </c>
      <c r="AK606" s="20" t="s">
        <v>1317</v>
      </c>
      <c r="AL606" s="20" t="s">
        <v>1320</v>
      </c>
      <c r="AM606" s="27">
        <v>44804</v>
      </c>
      <c r="AN606" s="22"/>
      <c r="AO606" s="27">
        <v>44803</v>
      </c>
      <c r="AP606" s="22" t="s">
        <v>1316</v>
      </c>
      <c r="AQ606" s="20"/>
      <c r="AR606" s="20"/>
      <c r="AT606" s="11"/>
      <c r="AV606" s="89"/>
      <c r="AW606" s="11"/>
      <c r="AX606" s="11"/>
      <c r="AZ606" s="11"/>
      <c r="BB606" s="89"/>
      <c r="BC606" s="11"/>
      <c r="BD606" s="11"/>
      <c r="BE606" s="11"/>
      <c r="BF606" s="11"/>
    </row>
    <row r="607" spans="2:58" ht="25.5" hidden="1" customHeight="1" x14ac:dyDescent="0.2">
      <c r="B607" s="20" t="s">
        <v>1300</v>
      </c>
      <c r="C607" s="21" t="s">
        <v>1301</v>
      </c>
      <c r="D607" s="20" t="s">
        <v>1302</v>
      </c>
      <c r="E607" s="20" t="s">
        <v>197</v>
      </c>
      <c r="F607" s="21" t="s">
        <v>579</v>
      </c>
      <c r="G607" s="22" t="s">
        <v>1303</v>
      </c>
      <c r="H607" s="20" t="s">
        <v>1304</v>
      </c>
      <c r="I607" s="20" t="s">
        <v>236</v>
      </c>
      <c r="J607" s="22" t="s">
        <v>1305</v>
      </c>
      <c r="K607" s="28" t="s">
        <v>1306</v>
      </c>
      <c r="L607" s="28" t="s">
        <v>1307</v>
      </c>
      <c r="M607" s="20" t="s">
        <v>1308</v>
      </c>
      <c r="N607" s="20"/>
      <c r="O607" s="22" t="s">
        <v>1309</v>
      </c>
      <c r="P607" s="20" t="s">
        <v>1310</v>
      </c>
      <c r="Q607" s="22" t="s">
        <v>1311</v>
      </c>
      <c r="R607" s="28"/>
      <c r="S607" s="20" t="s">
        <v>1312</v>
      </c>
      <c r="T607" s="20"/>
      <c r="U607" s="22" t="s">
        <v>1303</v>
      </c>
      <c r="V607" s="20" t="s">
        <v>1304</v>
      </c>
      <c r="W607" s="22" t="s">
        <v>1313</v>
      </c>
      <c r="X607" s="28" t="s">
        <v>1306</v>
      </c>
      <c r="Y607" s="20" t="s">
        <v>1308</v>
      </c>
      <c r="Z607" s="20"/>
      <c r="AA607" s="26">
        <v>3</v>
      </c>
      <c r="AB607" s="42" t="s">
        <v>972</v>
      </c>
      <c r="AC607" s="40"/>
      <c r="AD607" s="20">
        <v>1</v>
      </c>
      <c r="AE607" s="23">
        <v>30000</v>
      </c>
      <c r="AF607" s="23">
        <f t="shared" si="52"/>
        <v>30000</v>
      </c>
      <c r="AG607" s="24">
        <v>44805</v>
      </c>
      <c r="AH607" s="36">
        <v>44805</v>
      </c>
      <c r="AI607" s="25" t="str">
        <f t="shared" si="50"/>
        <v>～</v>
      </c>
      <c r="AJ607" s="37">
        <f t="shared" si="51"/>
        <v>45900</v>
      </c>
      <c r="AK607" s="20" t="s">
        <v>1317</v>
      </c>
      <c r="AL607" s="20" t="s">
        <v>1321</v>
      </c>
      <c r="AM607" s="27">
        <v>44804</v>
      </c>
      <c r="AN607" s="20"/>
      <c r="AO607" s="27">
        <v>44803</v>
      </c>
      <c r="AP607" s="22" t="s">
        <v>1316</v>
      </c>
      <c r="AQ607" s="39" t="str">
        <f t="shared" si="48"/>
        <v/>
      </c>
      <c r="AR607" s="22"/>
    </row>
    <row r="608" spans="2:58" ht="25.5" hidden="1" customHeight="1" x14ac:dyDescent="0.2">
      <c r="B608" s="20" t="s">
        <v>1300</v>
      </c>
      <c r="C608" s="21" t="s">
        <v>1301</v>
      </c>
      <c r="D608" s="20" t="s">
        <v>1302</v>
      </c>
      <c r="E608" s="20" t="s">
        <v>197</v>
      </c>
      <c r="F608" s="21" t="s">
        <v>579</v>
      </c>
      <c r="G608" s="22" t="s">
        <v>1303</v>
      </c>
      <c r="H608" s="20" t="s">
        <v>1304</v>
      </c>
      <c r="I608" s="20" t="s">
        <v>236</v>
      </c>
      <c r="J608" s="22" t="s">
        <v>1305</v>
      </c>
      <c r="K608" s="28" t="s">
        <v>1306</v>
      </c>
      <c r="L608" s="28" t="s">
        <v>1307</v>
      </c>
      <c r="M608" s="20" t="s">
        <v>1308</v>
      </c>
      <c r="N608" s="20"/>
      <c r="O608" s="22" t="s">
        <v>1309</v>
      </c>
      <c r="P608" s="20" t="s">
        <v>1310</v>
      </c>
      <c r="Q608" s="22" t="s">
        <v>1311</v>
      </c>
      <c r="R608" s="28"/>
      <c r="S608" s="20" t="s">
        <v>1312</v>
      </c>
      <c r="T608" s="20"/>
      <c r="U608" s="22" t="s">
        <v>1303</v>
      </c>
      <c r="V608" s="20" t="s">
        <v>1304</v>
      </c>
      <c r="W608" s="22" t="s">
        <v>1313</v>
      </c>
      <c r="X608" s="28" t="s">
        <v>1306</v>
      </c>
      <c r="Y608" s="20" t="s">
        <v>1308</v>
      </c>
      <c r="Z608" s="20"/>
      <c r="AA608" s="26">
        <v>3</v>
      </c>
      <c r="AB608" s="42" t="s">
        <v>972</v>
      </c>
      <c r="AC608" s="40"/>
      <c r="AD608" s="20">
        <v>1</v>
      </c>
      <c r="AE608" s="23">
        <v>30000</v>
      </c>
      <c r="AF608" s="23">
        <f t="shared" si="52"/>
        <v>30000</v>
      </c>
      <c r="AG608" s="24">
        <v>44805</v>
      </c>
      <c r="AH608" s="36">
        <v>44805</v>
      </c>
      <c r="AI608" s="25" t="str">
        <f t="shared" si="50"/>
        <v>～</v>
      </c>
      <c r="AJ608" s="37">
        <f t="shared" si="51"/>
        <v>45900</v>
      </c>
      <c r="AK608" s="20" t="s">
        <v>1317</v>
      </c>
      <c r="AL608" s="20" t="s">
        <v>1322</v>
      </c>
      <c r="AM608" s="27">
        <v>44804</v>
      </c>
      <c r="AN608" s="20"/>
      <c r="AO608" s="27">
        <v>44803</v>
      </c>
      <c r="AP608" s="22" t="s">
        <v>1316</v>
      </c>
      <c r="AQ608" s="39" t="str">
        <f t="shared" ref="AQ608:AQ671" si="53">IF(COUNTIF($AN608,"*消耗部品交換対象*"),IF(ISBLANK($AH608),"契約期間 未入力",EDATE($AH608,30)),"")</f>
        <v/>
      </c>
      <c r="AR608" s="22"/>
    </row>
    <row r="609" spans="2:44" ht="25.5" hidden="1" customHeight="1" x14ac:dyDescent="0.2">
      <c r="B609" s="20" t="s">
        <v>1323</v>
      </c>
      <c r="C609" s="21" t="s">
        <v>996</v>
      </c>
      <c r="D609" s="20" t="s">
        <v>997</v>
      </c>
      <c r="E609" s="20" t="s">
        <v>197</v>
      </c>
      <c r="F609" s="21" t="s">
        <v>165</v>
      </c>
      <c r="G609" s="22" t="s">
        <v>1324</v>
      </c>
      <c r="H609" s="20" t="s">
        <v>1325</v>
      </c>
      <c r="I609" s="20" t="s">
        <v>168</v>
      </c>
      <c r="J609" s="22" t="s">
        <v>1326</v>
      </c>
      <c r="K609" s="28" t="s">
        <v>1327</v>
      </c>
      <c r="L609" s="28" t="s">
        <v>1328</v>
      </c>
      <c r="M609" s="20" t="s">
        <v>1329</v>
      </c>
      <c r="N609" s="20"/>
      <c r="O609" s="22" t="s">
        <v>1324</v>
      </c>
      <c r="P609" s="20" t="s">
        <v>1083</v>
      </c>
      <c r="Q609" s="22" t="s">
        <v>1330</v>
      </c>
      <c r="R609" s="28" t="s">
        <v>513</v>
      </c>
      <c r="S609" s="20" t="s">
        <v>1086</v>
      </c>
      <c r="T609" s="20"/>
      <c r="U609" s="22" t="s">
        <v>1324</v>
      </c>
      <c r="V609" s="20"/>
      <c r="W609" s="22" t="s">
        <v>1331</v>
      </c>
      <c r="X609" s="28" t="s">
        <v>1332</v>
      </c>
      <c r="Y609" s="20" t="s">
        <v>1329</v>
      </c>
      <c r="Z609" s="20"/>
      <c r="AA609" s="26">
        <v>5</v>
      </c>
      <c r="AB609" s="42" t="s">
        <v>972</v>
      </c>
      <c r="AC609" s="40"/>
      <c r="AD609" s="20">
        <v>1</v>
      </c>
      <c r="AE609" s="23">
        <v>25280</v>
      </c>
      <c r="AF609" s="23">
        <f t="shared" si="52"/>
        <v>25280</v>
      </c>
      <c r="AG609" s="24">
        <v>44805</v>
      </c>
      <c r="AH609" s="36">
        <v>44774</v>
      </c>
      <c r="AI609" s="25" t="str">
        <f t="shared" si="50"/>
        <v>～</v>
      </c>
      <c r="AJ609" s="37">
        <f t="shared" si="51"/>
        <v>46599</v>
      </c>
      <c r="AK609" s="20" t="s">
        <v>992</v>
      </c>
      <c r="AL609" s="20" t="s">
        <v>1333</v>
      </c>
      <c r="AM609" s="36">
        <v>44774</v>
      </c>
      <c r="AN609" s="20"/>
      <c r="AO609" s="27">
        <v>44812</v>
      </c>
      <c r="AP609" s="22" t="s">
        <v>1334</v>
      </c>
      <c r="AQ609" s="39" t="str">
        <f t="shared" si="53"/>
        <v/>
      </c>
      <c r="AR609" s="22"/>
    </row>
    <row r="610" spans="2:44" ht="25.5" hidden="1" customHeight="1" x14ac:dyDescent="0.2">
      <c r="B610" s="20" t="s">
        <v>1323</v>
      </c>
      <c r="C610" s="21" t="s">
        <v>996</v>
      </c>
      <c r="D610" s="20" t="s">
        <v>997</v>
      </c>
      <c r="E610" s="20" t="s">
        <v>197</v>
      </c>
      <c r="F610" s="21" t="s">
        <v>165</v>
      </c>
      <c r="G610" s="22" t="s">
        <v>1324</v>
      </c>
      <c r="H610" s="20" t="s">
        <v>1325</v>
      </c>
      <c r="I610" s="20" t="s">
        <v>168</v>
      </c>
      <c r="J610" s="22" t="s">
        <v>1326</v>
      </c>
      <c r="K610" s="28" t="s">
        <v>1327</v>
      </c>
      <c r="L610" s="28" t="s">
        <v>1328</v>
      </c>
      <c r="M610" s="20" t="s">
        <v>1329</v>
      </c>
      <c r="N610" s="20"/>
      <c r="O610" s="22" t="s">
        <v>1324</v>
      </c>
      <c r="P610" s="20" t="s">
        <v>1083</v>
      </c>
      <c r="Q610" s="22" t="s">
        <v>1330</v>
      </c>
      <c r="R610" s="28" t="s">
        <v>513</v>
      </c>
      <c r="S610" s="20" t="s">
        <v>1086</v>
      </c>
      <c r="T610" s="20"/>
      <c r="U610" s="22" t="s">
        <v>1324</v>
      </c>
      <c r="V610" s="20"/>
      <c r="W610" s="22" t="s">
        <v>1331</v>
      </c>
      <c r="X610" s="28" t="s">
        <v>1332</v>
      </c>
      <c r="Y610" s="20" t="s">
        <v>1329</v>
      </c>
      <c r="Z610" s="20"/>
      <c r="AA610" s="26">
        <v>5</v>
      </c>
      <c r="AB610" s="42" t="s">
        <v>972</v>
      </c>
      <c r="AC610" s="40"/>
      <c r="AD610" s="20">
        <v>1</v>
      </c>
      <c r="AE610" s="23">
        <v>25280</v>
      </c>
      <c r="AF610" s="23">
        <f t="shared" si="52"/>
        <v>25280</v>
      </c>
      <c r="AG610" s="24">
        <v>44805</v>
      </c>
      <c r="AH610" s="36">
        <v>44774</v>
      </c>
      <c r="AI610" s="25" t="str">
        <f t="shared" si="50"/>
        <v>～</v>
      </c>
      <c r="AJ610" s="37">
        <f t="shared" si="51"/>
        <v>46599</v>
      </c>
      <c r="AK610" s="20" t="s">
        <v>992</v>
      </c>
      <c r="AL610" s="20" t="s">
        <v>1335</v>
      </c>
      <c r="AM610" s="36">
        <v>44774</v>
      </c>
      <c r="AN610" s="20"/>
      <c r="AO610" s="27">
        <v>44812</v>
      </c>
      <c r="AP610" s="22" t="s">
        <v>1334</v>
      </c>
      <c r="AQ610" s="39" t="str">
        <f t="shared" si="53"/>
        <v/>
      </c>
      <c r="AR610" s="22"/>
    </row>
    <row r="611" spans="2:44" ht="25.5" hidden="1" customHeight="1" x14ac:dyDescent="0.2">
      <c r="B611" s="20" t="s">
        <v>1323</v>
      </c>
      <c r="C611" s="21" t="s">
        <v>996</v>
      </c>
      <c r="D611" s="20" t="s">
        <v>997</v>
      </c>
      <c r="E611" s="20" t="s">
        <v>197</v>
      </c>
      <c r="F611" s="21" t="s">
        <v>165</v>
      </c>
      <c r="G611" s="22" t="s">
        <v>1324</v>
      </c>
      <c r="H611" s="20" t="s">
        <v>1325</v>
      </c>
      <c r="I611" s="20" t="s">
        <v>168</v>
      </c>
      <c r="J611" s="22" t="s">
        <v>1326</v>
      </c>
      <c r="K611" s="28" t="s">
        <v>1327</v>
      </c>
      <c r="L611" s="28" t="s">
        <v>1328</v>
      </c>
      <c r="M611" s="20" t="s">
        <v>1329</v>
      </c>
      <c r="N611" s="20"/>
      <c r="O611" s="22" t="s">
        <v>1324</v>
      </c>
      <c r="P611" s="20" t="s">
        <v>1083</v>
      </c>
      <c r="Q611" s="22" t="s">
        <v>1330</v>
      </c>
      <c r="R611" s="28" t="s">
        <v>513</v>
      </c>
      <c r="S611" s="20" t="s">
        <v>1086</v>
      </c>
      <c r="T611" s="20"/>
      <c r="U611" s="22" t="s">
        <v>1324</v>
      </c>
      <c r="V611" s="20"/>
      <c r="W611" s="22" t="s">
        <v>1331</v>
      </c>
      <c r="X611" s="28" t="s">
        <v>1332</v>
      </c>
      <c r="Y611" s="20" t="s">
        <v>1329</v>
      </c>
      <c r="Z611" s="20"/>
      <c r="AA611" s="26">
        <v>5</v>
      </c>
      <c r="AB611" s="42" t="s">
        <v>972</v>
      </c>
      <c r="AC611" s="40"/>
      <c r="AD611" s="20">
        <v>1</v>
      </c>
      <c r="AE611" s="23">
        <v>25280</v>
      </c>
      <c r="AF611" s="23">
        <f t="shared" si="52"/>
        <v>25280</v>
      </c>
      <c r="AG611" s="24">
        <v>44805</v>
      </c>
      <c r="AH611" s="36">
        <v>44774</v>
      </c>
      <c r="AI611" s="25" t="str">
        <f t="shared" si="50"/>
        <v>～</v>
      </c>
      <c r="AJ611" s="37">
        <f t="shared" si="51"/>
        <v>46599</v>
      </c>
      <c r="AK611" s="20" t="s">
        <v>992</v>
      </c>
      <c r="AL611" s="20" t="s">
        <v>1336</v>
      </c>
      <c r="AM611" s="36">
        <v>44774</v>
      </c>
      <c r="AN611" s="20"/>
      <c r="AO611" s="27">
        <v>44812</v>
      </c>
      <c r="AP611" s="22" t="s">
        <v>1334</v>
      </c>
      <c r="AQ611" s="39" t="str">
        <f t="shared" si="53"/>
        <v/>
      </c>
      <c r="AR611" s="22"/>
    </row>
    <row r="612" spans="2:44" ht="25.5" hidden="1" customHeight="1" x14ac:dyDescent="0.2">
      <c r="B612" s="20" t="s">
        <v>1323</v>
      </c>
      <c r="C612" s="21" t="s">
        <v>996</v>
      </c>
      <c r="D612" s="20" t="s">
        <v>997</v>
      </c>
      <c r="E612" s="20" t="s">
        <v>197</v>
      </c>
      <c r="F612" s="21" t="s">
        <v>165</v>
      </c>
      <c r="G612" s="22" t="s">
        <v>1324</v>
      </c>
      <c r="H612" s="20" t="s">
        <v>1325</v>
      </c>
      <c r="I612" s="20" t="s">
        <v>168</v>
      </c>
      <c r="J612" s="22" t="s">
        <v>1326</v>
      </c>
      <c r="K612" s="28" t="s">
        <v>1327</v>
      </c>
      <c r="L612" s="28" t="s">
        <v>1328</v>
      </c>
      <c r="M612" s="20" t="s">
        <v>1329</v>
      </c>
      <c r="N612" s="20"/>
      <c r="O612" s="22" t="s">
        <v>1324</v>
      </c>
      <c r="P612" s="20" t="s">
        <v>1083</v>
      </c>
      <c r="Q612" s="22" t="s">
        <v>1330</v>
      </c>
      <c r="R612" s="28" t="s">
        <v>513</v>
      </c>
      <c r="S612" s="20" t="s">
        <v>1086</v>
      </c>
      <c r="T612" s="20"/>
      <c r="U612" s="22" t="s">
        <v>1324</v>
      </c>
      <c r="V612" s="20"/>
      <c r="W612" s="22" t="s">
        <v>1331</v>
      </c>
      <c r="X612" s="28" t="s">
        <v>1332</v>
      </c>
      <c r="Y612" s="20" t="s">
        <v>1329</v>
      </c>
      <c r="Z612" s="20"/>
      <c r="AA612" s="26">
        <v>5</v>
      </c>
      <c r="AB612" s="42" t="s">
        <v>972</v>
      </c>
      <c r="AC612" s="40"/>
      <c r="AD612" s="20">
        <v>1</v>
      </c>
      <c r="AE612" s="23">
        <v>25280</v>
      </c>
      <c r="AF612" s="23">
        <f t="shared" si="52"/>
        <v>25280</v>
      </c>
      <c r="AG612" s="24">
        <v>44805</v>
      </c>
      <c r="AH612" s="36">
        <v>44774</v>
      </c>
      <c r="AI612" s="25" t="str">
        <f t="shared" ref="AI612:AI675" si="54">IF(ISBLANK($AH612),"","～")</f>
        <v>～</v>
      </c>
      <c r="AJ612" s="37">
        <f t="shared" ref="AJ612:AJ675" si="55">IF(ISBLANK($AH612),"",DATE(YEAR($AH612)+$AA612,MONTH($AH612),DAY($AH612)-1))</f>
        <v>46599</v>
      </c>
      <c r="AK612" s="20" t="s">
        <v>992</v>
      </c>
      <c r="AL612" s="20" t="s">
        <v>1337</v>
      </c>
      <c r="AM612" s="36">
        <v>44774</v>
      </c>
      <c r="AN612" s="20"/>
      <c r="AO612" s="27">
        <v>44812</v>
      </c>
      <c r="AP612" s="22" t="s">
        <v>1334</v>
      </c>
      <c r="AQ612" s="39" t="str">
        <f t="shared" si="53"/>
        <v/>
      </c>
      <c r="AR612" s="22"/>
    </row>
    <row r="613" spans="2:44" ht="25.5" hidden="1" customHeight="1" x14ac:dyDescent="0.2">
      <c r="B613" s="20" t="s">
        <v>1323</v>
      </c>
      <c r="C613" s="21" t="s">
        <v>996</v>
      </c>
      <c r="D613" s="20" t="s">
        <v>997</v>
      </c>
      <c r="E613" s="20" t="s">
        <v>197</v>
      </c>
      <c r="F613" s="21" t="s">
        <v>165</v>
      </c>
      <c r="G613" s="22" t="s">
        <v>1324</v>
      </c>
      <c r="H613" s="20" t="s">
        <v>1325</v>
      </c>
      <c r="I613" s="20" t="s">
        <v>168</v>
      </c>
      <c r="J613" s="22" t="s">
        <v>1326</v>
      </c>
      <c r="K613" s="28" t="s">
        <v>1327</v>
      </c>
      <c r="L613" s="28" t="s">
        <v>1328</v>
      </c>
      <c r="M613" s="20" t="s">
        <v>1329</v>
      </c>
      <c r="N613" s="20"/>
      <c r="O613" s="22" t="s">
        <v>1324</v>
      </c>
      <c r="P613" s="20" t="s">
        <v>1083</v>
      </c>
      <c r="Q613" s="22" t="s">
        <v>1330</v>
      </c>
      <c r="R613" s="28" t="s">
        <v>513</v>
      </c>
      <c r="S613" s="20" t="s">
        <v>1086</v>
      </c>
      <c r="T613" s="20"/>
      <c r="U613" s="22" t="s">
        <v>1324</v>
      </c>
      <c r="V613" s="20"/>
      <c r="W613" s="22" t="s">
        <v>1331</v>
      </c>
      <c r="X613" s="28" t="s">
        <v>1332</v>
      </c>
      <c r="Y613" s="20" t="s">
        <v>1329</v>
      </c>
      <c r="Z613" s="20"/>
      <c r="AA613" s="26">
        <v>5</v>
      </c>
      <c r="AB613" s="42" t="s">
        <v>972</v>
      </c>
      <c r="AC613" s="40"/>
      <c r="AD613" s="20">
        <v>1</v>
      </c>
      <c r="AE613" s="23">
        <v>25280</v>
      </c>
      <c r="AF613" s="23">
        <f t="shared" si="52"/>
        <v>25280</v>
      </c>
      <c r="AG613" s="24">
        <v>44805</v>
      </c>
      <c r="AH613" s="36">
        <v>44774</v>
      </c>
      <c r="AI613" s="25" t="str">
        <f t="shared" si="54"/>
        <v>～</v>
      </c>
      <c r="AJ613" s="37">
        <f t="shared" si="55"/>
        <v>46599</v>
      </c>
      <c r="AK613" s="20" t="s">
        <v>992</v>
      </c>
      <c r="AL613" s="20" t="s">
        <v>1338</v>
      </c>
      <c r="AM613" s="36">
        <v>44774</v>
      </c>
      <c r="AN613" s="20"/>
      <c r="AO613" s="27">
        <v>44812</v>
      </c>
      <c r="AP613" s="22" t="s">
        <v>1334</v>
      </c>
      <c r="AQ613" s="39" t="str">
        <f t="shared" si="53"/>
        <v/>
      </c>
      <c r="AR613" s="22"/>
    </row>
    <row r="614" spans="2:44" ht="25.5" hidden="1" customHeight="1" x14ac:dyDescent="0.2">
      <c r="B614" s="20" t="s">
        <v>1323</v>
      </c>
      <c r="C614" s="21" t="s">
        <v>996</v>
      </c>
      <c r="D614" s="20" t="s">
        <v>997</v>
      </c>
      <c r="E614" s="20" t="s">
        <v>197</v>
      </c>
      <c r="F614" s="21" t="s">
        <v>165</v>
      </c>
      <c r="G614" s="22" t="s">
        <v>1324</v>
      </c>
      <c r="H614" s="20" t="s">
        <v>1325</v>
      </c>
      <c r="I614" s="20" t="s">
        <v>168</v>
      </c>
      <c r="J614" s="22" t="s">
        <v>1326</v>
      </c>
      <c r="K614" s="28" t="s">
        <v>1327</v>
      </c>
      <c r="L614" s="28" t="s">
        <v>1328</v>
      </c>
      <c r="M614" s="20" t="s">
        <v>1329</v>
      </c>
      <c r="N614" s="20"/>
      <c r="O614" s="22" t="s">
        <v>1324</v>
      </c>
      <c r="P614" s="20" t="s">
        <v>1083</v>
      </c>
      <c r="Q614" s="22" t="s">
        <v>1330</v>
      </c>
      <c r="R614" s="28" t="s">
        <v>513</v>
      </c>
      <c r="S614" s="20" t="s">
        <v>1086</v>
      </c>
      <c r="T614" s="20"/>
      <c r="U614" s="22" t="s">
        <v>1324</v>
      </c>
      <c r="V614" s="20"/>
      <c r="W614" s="22" t="s">
        <v>1331</v>
      </c>
      <c r="X614" s="28" t="s">
        <v>1332</v>
      </c>
      <c r="Y614" s="20" t="s">
        <v>1329</v>
      </c>
      <c r="Z614" s="20"/>
      <c r="AA614" s="26">
        <v>5</v>
      </c>
      <c r="AB614" s="42" t="s">
        <v>972</v>
      </c>
      <c r="AC614" s="40"/>
      <c r="AD614" s="20">
        <v>1</v>
      </c>
      <c r="AE614" s="23">
        <v>25280</v>
      </c>
      <c r="AF614" s="23">
        <f t="shared" si="52"/>
        <v>25280</v>
      </c>
      <c r="AG614" s="24">
        <v>44805</v>
      </c>
      <c r="AH614" s="36">
        <v>44774</v>
      </c>
      <c r="AI614" s="25" t="str">
        <f t="shared" si="54"/>
        <v>～</v>
      </c>
      <c r="AJ614" s="37">
        <f t="shared" si="55"/>
        <v>46599</v>
      </c>
      <c r="AK614" s="20" t="s">
        <v>992</v>
      </c>
      <c r="AL614" s="20" t="s">
        <v>1339</v>
      </c>
      <c r="AM614" s="36">
        <v>44774</v>
      </c>
      <c r="AN614" s="20"/>
      <c r="AO614" s="27">
        <v>44812</v>
      </c>
      <c r="AP614" s="22" t="s">
        <v>1334</v>
      </c>
      <c r="AQ614" s="39" t="str">
        <f t="shared" si="53"/>
        <v/>
      </c>
      <c r="AR614" s="22"/>
    </row>
    <row r="615" spans="2:44" ht="25.5" hidden="1" customHeight="1" x14ac:dyDescent="0.2">
      <c r="B615" s="20" t="s">
        <v>1323</v>
      </c>
      <c r="C615" s="21" t="s">
        <v>996</v>
      </c>
      <c r="D615" s="20" t="s">
        <v>997</v>
      </c>
      <c r="E615" s="20" t="s">
        <v>197</v>
      </c>
      <c r="F615" s="21" t="s">
        <v>165</v>
      </c>
      <c r="G615" s="22" t="s">
        <v>1324</v>
      </c>
      <c r="H615" s="20" t="s">
        <v>1325</v>
      </c>
      <c r="I615" s="20" t="s">
        <v>168</v>
      </c>
      <c r="J615" s="22" t="s">
        <v>1326</v>
      </c>
      <c r="K615" s="28" t="s">
        <v>1327</v>
      </c>
      <c r="L615" s="28" t="s">
        <v>1328</v>
      </c>
      <c r="M615" s="20" t="s">
        <v>1329</v>
      </c>
      <c r="N615" s="20"/>
      <c r="O615" s="22" t="s">
        <v>1324</v>
      </c>
      <c r="P615" s="20" t="s">
        <v>1083</v>
      </c>
      <c r="Q615" s="22" t="s">
        <v>1330</v>
      </c>
      <c r="R615" s="28" t="s">
        <v>513</v>
      </c>
      <c r="S615" s="20" t="s">
        <v>1086</v>
      </c>
      <c r="T615" s="20"/>
      <c r="U615" s="22" t="s">
        <v>1324</v>
      </c>
      <c r="V615" s="20"/>
      <c r="W615" s="22" t="s">
        <v>1331</v>
      </c>
      <c r="X615" s="28" t="s">
        <v>1332</v>
      </c>
      <c r="Y615" s="20" t="s">
        <v>1329</v>
      </c>
      <c r="Z615" s="20"/>
      <c r="AA615" s="26">
        <v>5</v>
      </c>
      <c r="AB615" s="42" t="s">
        <v>972</v>
      </c>
      <c r="AC615" s="40"/>
      <c r="AD615" s="20">
        <v>1</v>
      </c>
      <c r="AE615" s="23">
        <v>25280</v>
      </c>
      <c r="AF615" s="23">
        <f t="shared" si="52"/>
        <v>25280</v>
      </c>
      <c r="AG615" s="24">
        <v>44805</v>
      </c>
      <c r="AH615" s="36">
        <v>44774</v>
      </c>
      <c r="AI615" s="25" t="str">
        <f t="shared" si="54"/>
        <v>～</v>
      </c>
      <c r="AJ615" s="37">
        <f t="shared" si="55"/>
        <v>46599</v>
      </c>
      <c r="AK615" s="20" t="s">
        <v>992</v>
      </c>
      <c r="AL615" s="20" t="s">
        <v>1340</v>
      </c>
      <c r="AM615" s="36">
        <v>44774</v>
      </c>
      <c r="AN615" s="20"/>
      <c r="AO615" s="27">
        <v>44812</v>
      </c>
      <c r="AP615" s="22" t="s">
        <v>1334</v>
      </c>
      <c r="AQ615" s="39" t="str">
        <f t="shared" si="53"/>
        <v/>
      </c>
      <c r="AR615" s="22"/>
    </row>
    <row r="616" spans="2:44" ht="25.5" hidden="1" customHeight="1" x14ac:dyDescent="0.2">
      <c r="B616" s="20" t="s">
        <v>1323</v>
      </c>
      <c r="C616" s="21" t="s">
        <v>996</v>
      </c>
      <c r="D616" s="20" t="s">
        <v>997</v>
      </c>
      <c r="E616" s="20" t="s">
        <v>197</v>
      </c>
      <c r="F616" s="21" t="s">
        <v>165</v>
      </c>
      <c r="G616" s="22" t="s">
        <v>1324</v>
      </c>
      <c r="H616" s="20" t="s">
        <v>1325</v>
      </c>
      <c r="I616" s="20" t="s">
        <v>168</v>
      </c>
      <c r="J616" s="22" t="s">
        <v>1326</v>
      </c>
      <c r="K616" s="28" t="s">
        <v>1327</v>
      </c>
      <c r="L616" s="28" t="s">
        <v>1328</v>
      </c>
      <c r="M616" s="20" t="s">
        <v>1329</v>
      </c>
      <c r="N616" s="20"/>
      <c r="O616" s="22" t="s">
        <v>1324</v>
      </c>
      <c r="P616" s="20" t="s">
        <v>1083</v>
      </c>
      <c r="Q616" s="22" t="s">
        <v>1330</v>
      </c>
      <c r="R616" s="28" t="s">
        <v>513</v>
      </c>
      <c r="S616" s="20" t="s">
        <v>1086</v>
      </c>
      <c r="T616" s="20"/>
      <c r="U616" s="22" t="s">
        <v>1324</v>
      </c>
      <c r="V616" s="20"/>
      <c r="W616" s="22" t="s">
        <v>1331</v>
      </c>
      <c r="X616" s="28" t="s">
        <v>1332</v>
      </c>
      <c r="Y616" s="20" t="s">
        <v>1329</v>
      </c>
      <c r="Z616" s="20"/>
      <c r="AA616" s="26">
        <v>5</v>
      </c>
      <c r="AB616" s="42" t="s">
        <v>972</v>
      </c>
      <c r="AC616" s="40"/>
      <c r="AD616" s="20">
        <v>1</v>
      </c>
      <c r="AE616" s="23">
        <v>25280</v>
      </c>
      <c r="AF616" s="23">
        <f t="shared" si="52"/>
        <v>25280</v>
      </c>
      <c r="AG616" s="24">
        <v>44805</v>
      </c>
      <c r="AH616" s="36">
        <v>44774</v>
      </c>
      <c r="AI616" s="25" t="str">
        <f t="shared" si="54"/>
        <v>～</v>
      </c>
      <c r="AJ616" s="37">
        <f t="shared" si="55"/>
        <v>46599</v>
      </c>
      <c r="AK616" s="20" t="s">
        <v>992</v>
      </c>
      <c r="AL616" s="20" t="s">
        <v>1341</v>
      </c>
      <c r="AM616" s="36">
        <v>44774</v>
      </c>
      <c r="AN616" s="20"/>
      <c r="AO616" s="27">
        <v>44812</v>
      </c>
      <c r="AP616" s="22" t="s">
        <v>1334</v>
      </c>
      <c r="AQ616" s="39" t="str">
        <f t="shared" si="53"/>
        <v/>
      </c>
      <c r="AR616" s="22"/>
    </row>
    <row r="617" spans="2:44" ht="25.5" hidden="1" customHeight="1" x14ac:dyDescent="0.2">
      <c r="B617" s="20" t="s">
        <v>1323</v>
      </c>
      <c r="C617" s="21" t="s">
        <v>996</v>
      </c>
      <c r="D617" s="20" t="s">
        <v>997</v>
      </c>
      <c r="E617" s="20" t="s">
        <v>197</v>
      </c>
      <c r="F617" s="21" t="s">
        <v>165</v>
      </c>
      <c r="G617" s="22" t="s">
        <v>1324</v>
      </c>
      <c r="H617" s="20" t="s">
        <v>1325</v>
      </c>
      <c r="I617" s="20" t="s">
        <v>168</v>
      </c>
      <c r="J617" s="22" t="s">
        <v>1326</v>
      </c>
      <c r="K617" s="28" t="s">
        <v>1327</v>
      </c>
      <c r="L617" s="28" t="s">
        <v>1328</v>
      </c>
      <c r="M617" s="20" t="s">
        <v>1329</v>
      </c>
      <c r="N617" s="20"/>
      <c r="O617" s="22" t="s">
        <v>1324</v>
      </c>
      <c r="P617" s="20" t="s">
        <v>1083</v>
      </c>
      <c r="Q617" s="22" t="s">
        <v>1330</v>
      </c>
      <c r="R617" s="28" t="s">
        <v>513</v>
      </c>
      <c r="S617" s="20" t="s">
        <v>1086</v>
      </c>
      <c r="T617" s="20"/>
      <c r="U617" s="22" t="s">
        <v>1324</v>
      </c>
      <c r="V617" s="20"/>
      <c r="W617" s="22" t="s">
        <v>1331</v>
      </c>
      <c r="X617" s="28" t="s">
        <v>1332</v>
      </c>
      <c r="Y617" s="20" t="s">
        <v>1329</v>
      </c>
      <c r="Z617" s="20"/>
      <c r="AA617" s="26">
        <v>5</v>
      </c>
      <c r="AB617" s="42" t="s">
        <v>972</v>
      </c>
      <c r="AC617" s="40"/>
      <c r="AD617" s="20">
        <v>1</v>
      </c>
      <c r="AE617" s="23">
        <v>25280</v>
      </c>
      <c r="AF617" s="23">
        <f t="shared" si="52"/>
        <v>25280</v>
      </c>
      <c r="AG617" s="24">
        <v>44805</v>
      </c>
      <c r="AH617" s="36">
        <v>44774</v>
      </c>
      <c r="AI617" s="25" t="str">
        <f t="shared" si="54"/>
        <v>～</v>
      </c>
      <c r="AJ617" s="37">
        <f t="shared" si="55"/>
        <v>46599</v>
      </c>
      <c r="AK617" s="20" t="s">
        <v>992</v>
      </c>
      <c r="AL617" s="20" t="s">
        <v>1342</v>
      </c>
      <c r="AM617" s="36">
        <v>44774</v>
      </c>
      <c r="AN617" s="20"/>
      <c r="AO617" s="27">
        <v>44812</v>
      </c>
      <c r="AP617" s="22" t="s">
        <v>1334</v>
      </c>
      <c r="AQ617" s="39" t="str">
        <f t="shared" si="53"/>
        <v/>
      </c>
      <c r="AR617" s="22"/>
    </row>
    <row r="618" spans="2:44" ht="25.5" hidden="1" customHeight="1" x14ac:dyDescent="0.2">
      <c r="B618" s="20" t="s">
        <v>1323</v>
      </c>
      <c r="C618" s="21" t="s">
        <v>996</v>
      </c>
      <c r="D618" s="20" t="s">
        <v>997</v>
      </c>
      <c r="E618" s="20" t="s">
        <v>197</v>
      </c>
      <c r="F618" s="21" t="s">
        <v>165</v>
      </c>
      <c r="G618" s="22" t="s">
        <v>1324</v>
      </c>
      <c r="H618" s="20" t="s">
        <v>1325</v>
      </c>
      <c r="I618" s="20" t="s">
        <v>168</v>
      </c>
      <c r="J618" s="22" t="s">
        <v>1326</v>
      </c>
      <c r="K618" s="28" t="s">
        <v>1327</v>
      </c>
      <c r="L618" s="28" t="s">
        <v>1328</v>
      </c>
      <c r="M618" s="20" t="s">
        <v>1329</v>
      </c>
      <c r="N618" s="20"/>
      <c r="O618" s="22" t="s">
        <v>1324</v>
      </c>
      <c r="P618" s="20" t="s">
        <v>1083</v>
      </c>
      <c r="Q618" s="22" t="s">
        <v>1330</v>
      </c>
      <c r="R618" s="28" t="s">
        <v>513</v>
      </c>
      <c r="S618" s="20" t="s">
        <v>1086</v>
      </c>
      <c r="T618" s="20"/>
      <c r="U618" s="22" t="s">
        <v>1324</v>
      </c>
      <c r="V618" s="20"/>
      <c r="W618" s="22" t="s">
        <v>1331</v>
      </c>
      <c r="X618" s="28" t="s">
        <v>1332</v>
      </c>
      <c r="Y618" s="20" t="s">
        <v>1329</v>
      </c>
      <c r="Z618" s="20"/>
      <c r="AA618" s="26">
        <v>5</v>
      </c>
      <c r="AB618" s="42" t="s">
        <v>972</v>
      </c>
      <c r="AC618" s="40"/>
      <c r="AD618" s="20">
        <v>1</v>
      </c>
      <c r="AE618" s="23">
        <v>25280</v>
      </c>
      <c r="AF618" s="23">
        <f t="shared" si="52"/>
        <v>25280</v>
      </c>
      <c r="AG618" s="24">
        <v>44805</v>
      </c>
      <c r="AH618" s="36">
        <v>44774</v>
      </c>
      <c r="AI618" s="25" t="str">
        <f t="shared" si="54"/>
        <v>～</v>
      </c>
      <c r="AJ618" s="37">
        <f t="shared" si="55"/>
        <v>46599</v>
      </c>
      <c r="AK618" s="20" t="s">
        <v>992</v>
      </c>
      <c r="AL618" s="20" t="s">
        <v>1343</v>
      </c>
      <c r="AM618" s="36">
        <v>44774</v>
      </c>
      <c r="AN618" s="20"/>
      <c r="AO618" s="27">
        <v>44812</v>
      </c>
      <c r="AP618" s="22" t="s">
        <v>1334</v>
      </c>
      <c r="AQ618" s="39" t="str">
        <f t="shared" si="53"/>
        <v/>
      </c>
      <c r="AR618" s="22"/>
    </row>
    <row r="619" spans="2:44" ht="25.5" hidden="1" customHeight="1" x14ac:dyDescent="0.2">
      <c r="B619" s="20" t="s">
        <v>1323</v>
      </c>
      <c r="C619" s="21" t="s">
        <v>996</v>
      </c>
      <c r="D619" s="20" t="s">
        <v>997</v>
      </c>
      <c r="E619" s="20" t="s">
        <v>197</v>
      </c>
      <c r="F619" s="21" t="s">
        <v>165</v>
      </c>
      <c r="G619" s="22" t="s">
        <v>1324</v>
      </c>
      <c r="H619" s="20" t="s">
        <v>1325</v>
      </c>
      <c r="I619" s="20" t="s">
        <v>168</v>
      </c>
      <c r="J619" s="22" t="s">
        <v>1326</v>
      </c>
      <c r="K619" s="28" t="s">
        <v>1327</v>
      </c>
      <c r="L619" s="28" t="s">
        <v>1328</v>
      </c>
      <c r="M619" s="20" t="s">
        <v>1329</v>
      </c>
      <c r="N619" s="20"/>
      <c r="O619" s="22" t="s">
        <v>1324</v>
      </c>
      <c r="P619" s="20" t="s">
        <v>1083</v>
      </c>
      <c r="Q619" s="22" t="s">
        <v>1330</v>
      </c>
      <c r="R619" s="28" t="s">
        <v>513</v>
      </c>
      <c r="S619" s="20" t="s">
        <v>1086</v>
      </c>
      <c r="T619" s="20"/>
      <c r="U619" s="22" t="s">
        <v>1324</v>
      </c>
      <c r="V619" s="20"/>
      <c r="W619" s="22" t="s">
        <v>1331</v>
      </c>
      <c r="X619" s="28" t="s">
        <v>1332</v>
      </c>
      <c r="Y619" s="20" t="s">
        <v>1329</v>
      </c>
      <c r="Z619" s="20"/>
      <c r="AA619" s="26">
        <v>5</v>
      </c>
      <c r="AB619" s="42" t="s">
        <v>972</v>
      </c>
      <c r="AC619" s="40"/>
      <c r="AD619" s="20">
        <v>1</v>
      </c>
      <c r="AE619" s="23">
        <v>25280</v>
      </c>
      <c r="AF619" s="23">
        <f t="shared" si="52"/>
        <v>25280</v>
      </c>
      <c r="AG619" s="24">
        <v>44805</v>
      </c>
      <c r="AH619" s="36">
        <v>44774</v>
      </c>
      <c r="AI619" s="25" t="str">
        <f t="shared" si="54"/>
        <v>～</v>
      </c>
      <c r="AJ619" s="37">
        <f t="shared" si="55"/>
        <v>46599</v>
      </c>
      <c r="AK619" s="20" t="s">
        <v>992</v>
      </c>
      <c r="AL619" s="20" t="s">
        <v>1344</v>
      </c>
      <c r="AM619" s="36">
        <v>44774</v>
      </c>
      <c r="AN619" s="20"/>
      <c r="AO619" s="27">
        <v>44812</v>
      </c>
      <c r="AP619" s="22" t="s">
        <v>1334</v>
      </c>
      <c r="AQ619" s="39" t="str">
        <f t="shared" si="53"/>
        <v/>
      </c>
      <c r="AR619" s="22"/>
    </row>
    <row r="620" spans="2:44" ht="24" hidden="1" customHeight="1" x14ac:dyDescent="0.2">
      <c r="B620" s="20" t="s">
        <v>1323</v>
      </c>
      <c r="C620" s="21" t="s">
        <v>996</v>
      </c>
      <c r="D620" s="20" t="s">
        <v>997</v>
      </c>
      <c r="E620" s="20" t="s">
        <v>197</v>
      </c>
      <c r="F620" s="21" t="s">
        <v>165</v>
      </c>
      <c r="G620" s="22" t="s">
        <v>1324</v>
      </c>
      <c r="H620" s="20" t="s">
        <v>1325</v>
      </c>
      <c r="I620" s="20" t="s">
        <v>168</v>
      </c>
      <c r="J620" s="22" t="s">
        <v>1326</v>
      </c>
      <c r="K620" s="28" t="s">
        <v>1327</v>
      </c>
      <c r="L620" s="28" t="s">
        <v>1328</v>
      </c>
      <c r="M620" s="20" t="s">
        <v>1329</v>
      </c>
      <c r="N620" s="20"/>
      <c r="O620" s="22" t="s">
        <v>1324</v>
      </c>
      <c r="P620" s="20" t="s">
        <v>1083</v>
      </c>
      <c r="Q620" s="22" t="s">
        <v>1330</v>
      </c>
      <c r="R620" s="28" t="s">
        <v>513</v>
      </c>
      <c r="S620" s="20" t="s">
        <v>1086</v>
      </c>
      <c r="T620" s="20"/>
      <c r="U620" s="22" t="s">
        <v>1324</v>
      </c>
      <c r="V620" s="20"/>
      <c r="W620" s="22" t="s">
        <v>1331</v>
      </c>
      <c r="X620" s="28" t="s">
        <v>1332</v>
      </c>
      <c r="Y620" s="20" t="s">
        <v>1329</v>
      </c>
      <c r="Z620" s="20"/>
      <c r="AA620" s="26">
        <v>5</v>
      </c>
      <c r="AB620" s="42" t="s">
        <v>972</v>
      </c>
      <c r="AC620" s="40"/>
      <c r="AD620" s="20">
        <v>1</v>
      </c>
      <c r="AE620" s="23">
        <v>25280</v>
      </c>
      <c r="AF620" s="23">
        <f t="shared" si="52"/>
        <v>25280</v>
      </c>
      <c r="AG620" s="24">
        <v>44805</v>
      </c>
      <c r="AH620" s="36">
        <v>44774</v>
      </c>
      <c r="AI620" s="25" t="str">
        <f t="shared" si="54"/>
        <v>～</v>
      </c>
      <c r="AJ620" s="37">
        <f t="shared" si="55"/>
        <v>46599</v>
      </c>
      <c r="AK620" s="20" t="s">
        <v>992</v>
      </c>
      <c r="AL620" s="20" t="s">
        <v>1345</v>
      </c>
      <c r="AM620" s="36">
        <v>44774</v>
      </c>
      <c r="AN620" s="20"/>
      <c r="AO620" s="27">
        <v>44812</v>
      </c>
      <c r="AP620" s="22" t="s">
        <v>1334</v>
      </c>
      <c r="AQ620" s="39" t="str">
        <f t="shared" si="53"/>
        <v/>
      </c>
      <c r="AR620" s="22"/>
    </row>
    <row r="621" spans="2:44" ht="25.5" hidden="1" customHeight="1" x14ac:dyDescent="0.2">
      <c r="B621" s="20" t="s">
        <v>1323</v>
      </c>
      <c r="C621" s="21" t="s">
        <v>996</v>
      </c>
      <c r="D621" s="20" t="s">
        <v>997</v>
      </c>
      <c r="E621" s="20" t="s">
        <v>197</v>
      </c>
      <c r="F621" s="21" t="s">
        <v>165</v>
      </c>
      <c r="G621" s="22" t="s">
        <v>1324</v>
      </c>
      <c r="H621" s="20" t="s">
        <v>1325</v>
      </c>
      <c r="I621" s="20" t="s">
        <v>168</v>
      </c>
      <c r="J621" s="22" t="s">
        <v>1326</v>
      </c>
      <c r="K621" s="28" t="s">
        <v>1327</v>
      </c>
      <c r="L621" s="28" t="s">
        <v>1328</v>
      </c>
      <c r="M621" s="20" t="s">
        <v>1329</v>
      </c>
      <c r="N621" s="20"/>
      <c r="O621" s="22" t="s">
        <v>1324</v>
      </c>
      <c r="P621" s="20" t="s">
        <v>1083</v>
      </c>
      <c r="Q621" s="22" t="s">
        <v>1330</v>
      </c>
      <c r="R621" s="28" t="s">
        <v>513</v>
      </c>
      <c r="S621" s="20" t="s">
        <v>1086</v>
      </c>
      <c r="T621" s="20"/>
      <c r="U621" s="22" t="s">
        <v>1324</v>
      </c>
      <c r="V621" s="20"/>
      <c r="W621" s="22" t="s">
        <v>1331</v>
      </c>
      <c r="X621" s="28" t="s">
        <v>1332</v>
      </c>
      <c r="Y621" s="20" t="s">
        <v>1329</v>
      </c>
      <c r="Z621" s="20"/>
      <c r="AA621" s="26">
        <v>5</v>
      </c>
      <c r="AB621" s="42" t="s">
        <v>972</v>
      </c>
      <c r="AC621" s="40"/>
      <c r="AD621" s="20">
        <v>1</v>
      </c>
      <c r="AE621" s="23">
        <v>274200</v>
      </c>
      <c r="AF621" s="23">
        <f t="shared" si="52"/>
        <v>274200</v>
      </c>
      <c r="AG621" s="24">
        <v>44805</v>
      </c>
      <c r="AH621" s="36">
        <v>44774</v>
      </c>
      <c r="AI621" s="25" t="str">
        <f t="shared" si="54"/>
        <v>～</v>
      </c>
      <c r="AJ621" s="37">
        <f t="shared" si="55"/>
        <v>46599</v>
      </c>
      <c r="AK621" s="20" t="s">
        <v>1100</v>
      </c>
      <c r="AL621" s="20" t="s">
        <v>1346</v>
      </c>
      <c r="AM621" s="36">
        <v>44774</v>
      </c>
      <c r="AN621" s="20"/>
      <c r="AO621" s="27">
        <v>44812</v>
      </c>
      <c r="AP621" s="22" t="s">
        <v>1334</v>
      </c>
      <c r="AQ621" s="39" t="str">
        <f t="shared" si="53"/>
        <v/>
      </c>
      <c r="AR621" s="22"/>
    </row>
    <row r="622" spans="2:44" ht="24.75" hidden="1" customHeight="1" x14ac:dyDescent="0.2">
      <c r="B622" s="20" t="s">
        <v>1323</v>
      </c>
      <c r="C622" s="21" t="s">
        <v>996</v>
      </c>
      <c r="D622" s="20" t="s">
        <v>997</v>
      </c>
      <c r="E622" s="20" t="s">
        <v>197</v>
      </c>
      <c r="F622" s="21" t="s">
        <v>165</v>
      </c>
      <c r="G622" s="22" t="s">
        <v>1324</v>
      </c>
      <c r="H622" s="20" t="s">
        <v>1325</v>
      </c>
      <c r="I622" s="20" t="s">
        <v>168</v>
      </c>
      <c r="J622" s="22" t="s">
        <v>1326</v>
      </c>
      <c r="K622" s="28" t="s">
        <v>1327</v>
      </c>
      <c r="L622" s="28" t="s">
        <v>1328</v>
      </c>
      <c r="M622" s="20" t="s">
        <v>1329</v>
      </c>
      <c r="N622" s="20"/>
      <c r="O622" s="22" t="s">
        <v>1324</v>
      </c>
      <c r="P622" s="20" t="s">
        <v>1083</v>
      </c>
      <c r="Q622" s="22" t="s">
        <v>1330</v>
      </c>
      <c r="R622" s="28" t="s">
        <v>513</v>
      </c>
      <c r="S622" s="20" t="s">
        <v>1086</v>
      </c>
      <c r="T622" s="20"/>
      <c r="U622" s="22" t="s">
        <v>1324</v>
      </c>
      <c r="V622" s="20"/>
      <c r="W622" s="22" t="s">
        <v>1331</v>
      </c>
      <c r="X622" s="28" t="s">
        <v>1332</v>
      </c>
      <c r="Y622" s="20" t="s">
        <v>1329</v>
      </c>
      <c r="Z622" s="20"/>
      <c r="AA622" s="26">
        <v>5</v>
      </c>
      <c r="AB622" s="42" t="s">
        <v>972</v>
      </c>
      <c r="AC622" s="40"/>
      <c r="AD622" s="20">
        <v>1</v>
      </c>
      <c r="AE622" s="23">
        <v>135600</v>
      </c>
      <c r="AF622" s="23">
        <f t="shared" si="52"/>
        <v>135600</v>
      </c>
      <c r="AG622" s="24">
        <v>44805</v>
      </c>
      <c r="AH622" s="36">
        <v>44774</v>
      </c>
      <c r="AI622" s="25" t="str">
        <f t="shared" si="54"/>
        <v>～</v>
      </c>
      <c r="AJ622" s="37">
        <f t="shared" si="55"/>
        <v>46599</v>
      </c>
      <c r="AK622" s="20" t="s">
        <v>1104</v>
      </c>
      <c r="AL622" s="20" t="s">
        <v>1347</v>
      </c>
      <c r="AM622" s="36">
        <v>44774</v>
      </c>
      <c r="AN622" s="20" t="s">
        <v>57</v>
      </c>
      <c r="AO622" s="27">
        <v>44812</v>
      </c>
      <c r="AP622" s="22" t="s">
        <v>1334</v>
      </c>
      <c r="AQ622" s="39">
        <f t="shared" si="53"/>
        <v>45689</v>
      </c>
      <c r="AR622" s="22" t="s">
        <v>1348</v>
      </c>
    </row>
    <row r="623" spans="2:44" ht="24.75" hidden="1" customHeight="1" x14ac:dyDescent="0.2">
      <c r="B623" s="20" t="s">
        <v>1323</v>
      </c>
      <c r="C623" s="21" t="s">
        <v>996</v>
      </c>
      <c r="D623" s="20" t="s">
        <v>997</v>
      </c>
      <c r="E623" s="20" t="s">
        <v>197</v>
      </c>
      <c r="F623" s="21" t="s">
        <v>165</v>
      </c>
      <c r="G623" s="22" t="s">
        <v>1324</v>
      </c>
      <c r="H623" s="20" t="s">
        <v>1325</v>
      </c>
      <c r="I623" s="20" t="s">
        <v>168</v>
      </c>
      <c r="J623" s="22" t="s">
        <v>1326</v>
      </c>
      <c r="K623" s="28" t="s">
        <v>1327</v>
      </c>
      <c r="L623" s="28" t="s">
        <v>1328</v>
      </c>
      <c r="M623" s="20" t="s">
        <v>1329</v>
      </c>
      <c r="N623" s="20"/>
      <c r="O623" s="22" t="s">
        <v>1324</v>
      </c>
      <c r="P623" s="20" t="s">
        <v>1083</v>
      </c>
      <c r="Q623" s="22" t="s">
        <v>1330</v>
      </c>
      <c r="R623" s="28" t="s">
        <v>513</v>
      </c>
      <c r="S623" s="20" t="s">
        <v>1086</v>
      </c>
      <c r="T623" s="20"/>
      <c r="U623" s="22" t="s">
        <v>1324</v>
      </c>
      <c r="V623" s="20"/>
      <c r="W623" s="22" t="s">
        <v>1331</v>
      </c>
      <c r="X623" s="28" t="s">
        <v>1332</v>
      </c>
      <c r="Y623" s="20" t="s">
        <v>1329</v>
      </c>
      <c r="Z623" s="20"/>
      <c r="AA623" s="26">
        <v>5</v>
      </c>
      <c r="AB623" s="42" t="s">
        <v>972</v>
      </c>
      <c r="AC623" s="40"/>
      <c r="AD623" s="20">
        <v>1</v>
      </c>
      <c r="AE623" s="23">
        <v>135600</v>
      </c>
      <c r="AF623" s="23">
        <f t="shared" si="52"/>
        <v>135600</v>
      </c>
      <c r="AG623" s="24">
        <v>44805</v>
      </c>
      <c r="AH623" s="36">
        <v>44774</v>
      </c>
      <c r="AI623" s="25" t="str">
        <f t="shared" si="54"/>
        <v>～</v>
      </c>
      <c r="AJ623" s="37">
        <f t="shared" si="55"/>
        <v>46599</v>
      </c>
      <c r="AK623" s="20" t="s">
        <v>1104</v>
      </c>
      <c r="AL623" s="20" t="s">
        <v>1349</v>
      </c>
      <c r="AM623" s="36">
        <v>44774</v>
      </c>
      <c r="AN623" s="20"/>
      <c r="AO623" s="27">
        <v>44812</v>
      </c>
      <c r="AP623" s="22" t="s">
        <v>1334</v>
      </c>
      <c r="AQ623" s="39" t="str">
        <f t="shared" si="53"/>
        <v/>
      </c>
      <c r="AR623" s="22"/>
    </row>
    <row r="624" spans="2:44" ht="24.75" hidden="1" customHeight="1" x14ac:dyDescent="0.2">
      <c r="B624" s="20" t="s">
        <v>1323</v>
      </c>
      <c r="C624" s="21" t="s">
        <v>996</v>
      </c>
      <c r="D624" s="20" t="s">
        <v>997</v>
      </c>
      <c r="E624" s="20" t="s">
        <v>197</v>
      </c>
      <c r="F624" s="21" t="s">
        <v>165</v>
      </c>
      <c r="G624" s="22" t="s">
        <v>1324</v>
      </c>
      <c r="H624" s="20" t="s">
        <v>1325</v>
      </c>
      <c r="I624" s="20" t="s">
        <v>168</v>
      </c>
      <c r="J624" s="22" t="s">
        <v>1326</v>
      </c>
      <c r="K624" s="28" t="s">
        <v>1327</v>
      </c>
      <c r="L624" s="28" t="s">
        <v>1328</v>
      </c>
      <c r="M624" s="20" t="s">
        <v>1329</v>
      </c>
      <c r="N624" s="20"/>
      <c r="O624" s="22" t="s">
        <v>1324</v>
      </c>
      <c r="P624" s="20" t="s">
        <v>1083</v>
      </c>
      <c r="Q624" s="22" t="s">
        <v>1330</v>
      </c>
      <c r="R624" s="28" t="s">
        <v>513</v>
      </c>
      <c r="S624" s="20" t="s">
        <v>1086</v>
      </c>
      <c r="T624" s="20"/>
      <c r="U624" s="22" t="s">
        <v>1324</v>
      </c>
      <c r="V624" s="20"/>
      <c r="W624" s="22" t="s">
        <v>1331</v>
      </c>
      <c r="X624" s="28" t="s">
        <v>1332</v>
      </c>
      <c r="Y624" s="20" t="s">
        <v>1329</v>
      </c>
      <c r="Z624" s="20"/>
      <c r="AA624" s="26">
        <v>5</v>
      </c>
      <c r="AB624" s="42" t="s">
        <v>972</v>
      </c>
      <c r="AC624" s="40"/>
      <c r="AD624" s="20">
        <v>1</v>
      </c>
      <c r="AE624" s="23">
        <v>135600</v>
      </c>
      <c r="AF624" s="23">
        <f t="shared" si="52"/>
        <v>135600</v>
      </c>
      <c r="AG624" s="24">
        <v>44805</v>
      </c>
      <c r="AH624" s="36">
        <v>44774</v>
      </c>
      <c r="AI624" s="25" t="str">
        <f t="shared" si="54"/>
        <v>～</v>
      </c>
      <c r="AJ624" s="37">
        <f t="shared" si="55"/>
        <v>46599</v>
      </c>
      <c r="AK624" s="20" t="s">
        <v>1104</v>
      </c>
      <c r="AL624" s="20" t="s">
        <v>1350</v>
      </c>
      <c r="AM624" s="36">
        <v>44774</v>
      </c>
      <c r="AN624" s="20"/>
      <c r="AO624" s="27">
        <v>44812</v>
      </c>
      <c r="AP624" s="22" t="s">
        <v>1334</v>
      </c>
      <c r="AQ624" s="39" t="str">
        <f t="shared" si="53"/>
        <v/>
      </c>
      <c r="AR624" s="22"/>
    </row>
    <row r="625" spans="2:44" ht="24.75" hidden="1" customHeight="1" x14ac:dyDescent="0.2">
      <c r="B625" s="20" t="s">
        <v>1323</v>
      </c>
      <c r="C625" s="21" t="s">
        <v>996</v>
      </c>
      <c r="D625" s="20" t="s">
        <v>997</v>
      </c>
      <c r="E625" s="20" t="s">
        <v>197</v>
      </c>
      <c r="F625" s="21" t="s">
        <v>165</v>
      </c>
      <c r="G625" s="22" t="s">
        <v>1324</v>
      </c>
      <c r="H625" s="20" t="s">
        <v>1325</v>
      </c>
      <c r="I625" s="20" t="s">
        <v>168</v>
      </c>
      <c r="J625" s="22" t="s">
        <v>1326</v>
      </c>
      <c r="K625" s="28" t="s">
        <v>1327</v>
      </c>
      <c r="L625" s="28" t="s">
        <v>1328</v>
      </c>
      <c r="M625" s="20" t="s">
        <v>1329</v>
      </c>
      <c r="N625" s="20"/>
      <c r="O625" s="22" t="s">
        <v>1324</v>
      </c>
      <c r="P625" s="20" t="s">
        <v>1083</v>
      </c>
      <c r="Q625" s="22" t="s">
        <v>1330</v>
      </c>
      <c r="R625" s="28" t="s">
        <v>513</v>
      </c>
      <c r="S625" s="20" t="s">
        <v>1086</v>
      </c>
      <c r="T625" s="20"/>
      <c r="U625" s="22" t="s">
        <v>1324</v>
      </c>
      <c r="V625" s="20"/>
      <c r="W625" s="22" t="s">
        <v>1331</v>
      </c>
      <c r="X625" s="28" t="s">
        <v>1332</v>
      </c>
      <c r="Y625" s="20" t="s">
        <v>1329</v>
      </c>
      <c r="Z625" s="20"/>
      <c r="AA625" s="26">
        <v>5</v>
      </c>
      <c r="AB625" s="42" t="s">
        <v>972</v>
      </c>
      <c r="AC625" s="40"/>
      <c r="AD625" s="20">
        <v>1</v>
      </c>
      <c r="AE625" s="23">
        <v>135600</v>
      </c>
      <c r="AF625" s="23">
        <f t="shared" si="52"/>
        <v>135600</v>
      </c>
      <c r="AG625" s="24">
        <v>44805</v>
      </c>
      <c r="AH625" s="36">
        <v>44774</v>
      </c>
      <c r="AI625" s="25" t="str">
        <f t="shared" si="54"/>
        <v>～</v>
      </c>
      <c r="AJ625" s="37">
        <f t="shared" si="55"/>
        <v>46599</v>
      </c>
      <c r="AK625" s="20" t="s">
        <v>1104</v>
      </c>
      <c r="AL625" s="20" t="s">
        <v>1351</v>
      </c>
      <c r="AM625" s="36">
        <v>44774</v>
      </c>
      <c r="AN625" s="20"/>
      <c r="AO625" s="27">
        <v>44812</v>
      </c>
      <c r="AP625" s="22" t="s">
        <v>1334</v>
      </c>
      <c r="AQ625" s="39" t="str">
        <f t="shared" si="53"/>
        <v/>
      </c>
      <c r="AR625" s="22"/>
    </row>
    <row r="626" spans="2:44" ht="24.75" hidden="1" customHeight="1" x14ac:dyDescent="0.2">
      <c r="B626" s="20" t="s">
        <v>1323</v>
      </c>
      <c r="C626" s="21" t="s">
        <v>996</v>
      </c>
      <c r="D626" s="20" t="s">
        <v>997</v>
      </c>
      <c r="E626" s="20" t="s">
        <v>197</v>
      </c>
      <c r="F626" s="21" t="s">
        <v>165</v>
      </c>
      <c r="G626" s="22" t="s">
        <v>1324</v>
      </c>
      <c r="H626" s="20" t="s">
        <v>1325</v>
      </c>
      <c r="I626" s="20" t="s">
        <v>168</v>
      </c>
      <c r="J626" s="22" t="s">
        <v>1326</v>
      </c>
      <c r="K626" s="28" t="s">
        <v>1327</v>
      </c>
      <c r="L626" s="28" t="s">
        <v>1328</v>
      </c>
      <c r="M626" s="20" t="s">
        <v>1329</v>
      </c>
      <c r="N626" s="20"/>
      <c r="O626" s="22" t="s">
        <v>1324</v>
      </c>
      <c r="P626" s="20" t="s">
        <v>1083</v>
      </c>
      <c r="Q626" s="22" t="s">
        <v>1330</v>
      </c>
      <c r="R626" s="28" t="s">
        <v>513</v>
      </c>
      <c r="S626" s="20" t="s">
        <v>1086</v>
      </c>
      <c r="T626" s="20"/>
      <c r="U626" s="22" t="s">
        <v>1324</v>
      </c>
      <c r="V626" s="20"/>
      <c r="W626" s="22" t="s">
        <v>1331</v>
      </c>
      <c r="X626" s="28" t="s">
        <v>1332</v>
      </c>
      <c r="Y626" s="20" t="s">
        <v>1329</v>
      </c>
      <c r="Z626" s="20"/>
      <c r="AA626" s="26">
        <v>5</v>
      </c>
      <c r="AB626" s="42" t="s">
        <v>972</v>
      </c>
      <c r="AC626" s="40"/>
      <c r="AD626" s="20">
        <v>1</v>
      </c>
      <c r="AE626" s="23">
        <v>135600</v>
      </c>
      <c r="AF626" s="23">
        <f t="shared" si="52"/>
        <v>135600</v>
      </c>
      <c r="AG626" s="24">
        <v>44805</v>
      </c>
      <c r="AH626" s="36">
        <v>44774</v>
      </c>
      <c r="AI626" s="25" t="str">
        <f t="shared" si="54"/>
        <v>～</v>
      </c>
      <c r="AJ626" s="37">
        <f t="shared" si="55"/>
        <v>46599</v>
      </c>
      <c r="AK626" s="20" t="s">
        <v>1104</v>
      </c>
      <c r="AL626" s="20" t="s">
        <v>1352</v>
      </c>
      <c r="AM626" s="36">
        <v>44774</v>
      </c>
      <c r="AN626" s="20"/>
      <c r="AO626" s="27">
        <v>44812</v>
      </c>
      <c r="AP626" s="22" t="s">
        <v>1334</v>
      </c>
      <c r="AQ626" s="39" t="str">
        <f t="shared" si="53"/>
        <v/>
      </c>
      <c r="AR626" s="22"/>
    </row>
    <row r="627" spans="2:44" ht="24.75" hidden="1" customHeight="1" x14ac:dyDescent="0.2">
      <c r="B627" s="20" t="s">
        <v>1323</v>
      </c>
      <c r="C627" s="21" t="s">
        <v>996</v>
      </c>
      <c r="D627" s="20" t="s">
        <v>997</v>
      </c>
      <c r="E627" s="20" t="s">
        <v>197</v>
      </c>
      <c r="F627" s="21" t="s">
        <v>165</v>
      </c>
      <c r="G627" s="22" t="s">
        <v>1324</v>
      </c>
      <c r="H627" s="20" t="s">
        <v>1325</v>
      </c>
      <c r="I627" s="20" t="s">
        <v>168</v>
      </c>
      <c r="J627" s="22" t="s">
        <v>1326</v>
      </c>
      <c r="K627" s="28" t="s">
        <v>1327</v>
      </c>
      <c r="L627" s="28" t="s">
        <v>1328</v>
      </c>
      <c r="M627" s="20" t="s">
        <v>1329</v>
      </c>
      <c r="N627" s="20"/>
      <c r="O627" s="22" t="s">
        <v>1324</v>
      </c>
      <c r="P627" s="20" t="s">
        <v>1083</v>
      </c>
      <c r="Q627" s="22" t="s">
        <v>1330</v>
      </c>
      <c r="R627" s="28" t="s">
        <v>513</v>
      </c>
      <c r="S627" s="20" t="s">
        <v>1086</v>
      </c>
      <c r="T627" s="20"/>
      <c r="U627" s="22" t="s">
        <v>1324</v>
      </c>
      <c r="V627" s="20"/>
      <c r="W627" s="22" t="s">
        <v>1331</v>
      </c>
      <c r="X627" s="28" t="s">
        <v>1332</v>
      </c>
      <c r="Y627" s="20" t="s">
        <v>1329</v>
      </c>
      <c r="Z627" s="20"/>
      <c r="AA627" s="26">
        <v>5</v>
      </c>
      <c r="AB627" s="42" t="s">
        <v>972</v>
      </c>
      <c r="AC627" s="40"/>
      <c r="AD627" s="20">
        <v>1</v>
      </c>
      <c r="AE627" s="23">
        <v>135600</v>
      </c>
      <c r="AF627" s="23">
        <f t="shared" si="52"/>
        <v>135600</v>
      </c>
      <c r="AG627" s="24">
        <v>44805</v>
      </c>
      <c r="AH627" s="36">
        <v>44774</v>
      </c>
      <c r="AI627" s="25" t="str">
        <f t="shared" si="54"/>
        <v>～</v>
      </c>
      <c r="AJ627" s="37">
        <f t="shared" si="55"/>
        <v>46599</v>
      </c>
      <c r="AK627" s="20" t="s">
        <v>1104</v>
      </c>
      <c r="AL627" s="20" t="s">
        <v>1353</v>
      </c>
      <c r="AM627" s="36">
        <v>44774</v>
      </c>
      <c r="AN627" s="20"/>
      <c r="AO627" s="27">
        <v>44812</v>
      </c>
      <c r="AP627" s="22" t="s">
        <v>1334</v>
      </c>
      <c r="AQ627" s="39" t="str">
        <f t="shared" si="53"/>
        <v/>
      </c>
      <c r="AR627" s="22"/>
    </row>
    <row r="628" spans="2:44" ht="24.75" hidden="1" customHeight="1" x14ac:dyDescent="0.2">
      <c r="B628" s="20" t="s">
        <v>1354</v>
      </c>
      <c r="C628" s="21" t="s">
        <v>996</v>
      </c>
      <c r="D628" s="20" t="s">
        <v>997</v>
      </c>
      <c r="E628" s="20" t="s">
        <v>197</v>
      </c>
      <c r="F628" s="21" t="s">
        <v>1015</v>
      </c>
      <c r="G628" s="22" t="s">
        <v>1324</v>
      </c>
      <c r="H628" s="20" t="s">
        <v>1355</v>
      </c>
      <c r="I628" s="20" t="s">
        <v>1356</v>
      </c>
      <c r="J628" s="22" t="s">
        <v>1357</v>
      </c>
      <c r="K628" s="28" t="s">
        <v>1332</v>
      </c>
      <c r="L628" s="28" t="s">
        <v>1328</v>
      </c>
      <c r="M628" s="20" t="s">
        <v>1329</v>
      </c>
      <c r="N628" s="20"/>
      <c r="O628" s="22" t="s">
        <v>1324</v>
      </c>
      <c r="P628" s="20" t="s">
        <v>1083</v>
      </c>
      <c r="Q628" s="22" t="s">
        <v>1330</v>
      </c>
      <c r="R628" s="28" t="s">
        <v>513</v>
      </c>
      <c r="S628" s="20" t="s">
        <v>1086</v>
      </c>
      <c r="T628" s="20"/>
      <c r="U628" s="22" t="s">
        <v>1324</v>
      </c>
      <c r="V628" s="20"/>
      <c r="W628" s="22" t="s">
        <v>1331</v>
      </c>
      <c r="X628" s="28" t="s">
        <v>1332</v>
      </c>
      <c r="Y628" s="20" t="s">
        <v>1329</v>
      </c>
      <c r="Z628" s="20"/>
      <c r="AA628" s="26">
        <v>5</v>
      </c>
      <c r="AB628" s="42" t="s">
        <v>972</v>
      </c>
      <c r="AC628" s="40"/>
      <c r="AD628" s="20">
        <v>1</v>
      </c>
      <c r="AE628" s="23">
        <v>25280</v>
      </c>
      <c r="AF628" s="23">
        <f t="shared" si="52"/>
        <v>25280</v>
      </c>
      <c r="AG628" s="24">
        <v>44805</v>
      </c>
      <c r="AH628" s="36">
        <v>44774</v>
      </c>
      <c r="AI628" s="25" t="str">
        <f t="shared" si="54"/>
        <v>～</v>
      </c>
      <c r="AJ628" s="37">
        <f t="shared" si="55"/>
        <v>46599</v>
      </c>
      <c r="AK628" s="20" t="s">
        <v>992</v>
      </c>
      <c r="AL628" s="20" t="s">
        <v>1358</v>
      </c>
      <c r="AM628" s="36">
        <v>44774</v>
      </c>
      <c r="AN628" s="20"/>
      <c r="AO628" s="27">
        <v>44812</v>
      </c>
      <c r="AP628" s="22" t="s">
        <v>1359</v>
      </c>
      <c r="AQ628" s="39" t="str">
        <f t="shared" si="53"/>
        <v/>
      </c>
      <c r="AR628" s="22"/>
    </row>
    <row r="629" spans="2:44" ht="24.75" hidden="1" customHeight="1" x14ac:dyDescent="0.2">
      <c r="B629" s="20" t="s">
        <v>1354</v>
      </c>
      <c r="C629" s="21" t="s">
        <v>996</v>
      </c>
      <c r="D629" s="20" t="s">
        <v>997</v>
      </c>
      <c r="E629" s="20" t="s">
        <v>197</v>
      </c>
      <c r="F629" s="21" t="s">
        <v>1015</v>
      </c>
      <c r="G629" s="22" t="s">
        <v>1324</v>
      </c>
      <c r="H629" s="20" t="s">
        <v>1355</v>
      </c>
      <c r="I629" s="20" t="s">
        <v>1356</v>
      </c>
      <c r="J629" s="22" t="s">
        <v>1357</v>
      </c>
      <c r="K629" s="28" t="s">
        <v>1332</v>
      </c>
      <c r="L629" s="28" t="s">
        <v>1328</v>
      </c>
      <c r="M629" s="20" t="s">
        <v>1329</v>
      </c>
      <c r="N629" s="20"/>
      <c r="O629" s="22" t="s">
        <v>1324</v>
      </c>
      <c r="P629" s="20" t="s">
        <v>1083</v>
      </c>
      <c r="Q629" s="22" t="s">
        <v>1330</v>
      </c>
      <c r="R629" s="28" t="s">
        <v>513</v>
      </c>
      <c r="S629" s="20" t="s">
        <v>1086</v>
      </c>
      <c r="T629" s="20"/>
      <c r="U629" s="22" t="s">
        <v>1324</v>
      </c>
      <c r="V629" s="20"/>
      <c r="W629" s="22" t="s">
        <v>1331</v>
      </c>
      <c r="X629" s="28" t="s">
        <v>1332</v>
      </c>
      <c r="Y629" s="20" t="s">
        <v>1329</v>
      </c>
      <c r="Z629" s="20"/>
      <c r="AA629" s="26">
        <v>5</v>
      </c>
      <c r="AB629" s="42" t="s">
        <v>972</v>
      </c>
      <c r="AC629" s="40"/>
      <c r="AD629" s="20">
        <v>1</v>
      </c>
      <c r="AE629" s="23">
        <v>25280</v>
      </c>
      <c r="AF629" s="23">
        <f t="shared" si="52"/>
        <v>25280</v>
      </c>
      <c r="AG629" s="24">
        <v>44805</v>
      </c>
      <c r="AH629" s="36">
        <v>44774</v>
      </c>
      <c r="AI629" s="25" t="str">
        <f t="shared" si="54"/>
        <v>～</v>
      </c>
      <c r="AJ629" s="37">
        <f t="shared" si="55"/>
        <v>46599</v>
      </c>
      <c r="AK629" s="20" t="s">
        <v>992</v>
      </c>
      <c r="AL629" s="20" t="s">
        <v>1360</v>
      </c>
      <c r="AM629" s="36">
        <v>44774</v>
      </c>
      <c r="AN629" s="20"/>
      <c r="AO629" s="27">
        <v>44812</v>
      </c>
      <c r="AP629" s="22" t="s">
        <v>1359</v>
      </c>
      <c r="AQ629" s="39" t="str">
        <f t="shared" si="53"/>
        <v/>
      </c>
      <c r="AR629" s="22"/>
    </row>
    <row r="630" spans="2:44" ht="24.75" hidden="1" customHeight="1" x14ac:dyDescent="0.2">
      <c r="B630" s="20" t="s">
        <v>1354</v>
      </c>
      <c r="C630" s="21" t="s">
        <v>996</v>
      </c>
      <c r="D630" s="20" t="s">
        <v>997</v>
      </c>
      <c r="E630" s="20" t="s">
        <v>197</v>
      </c>
      <c r="F630" s="21" t="s">
        <v>1015</v>
      </c>
      <c r="G630" s="22" t="s">
        <v>1324</v>
      </c>
      <c r="H630" s="20" t="s">
        <v>1355</v>
      </c>
      <c r="I630" s="20" t="s">
        <v>1356</v>
      </c>
      <c r="J630" s="22" t="s">
        <v>1357</v>
      </c>
      <c r="K630" s="28" t="s">
        <v>1332</v>
      </c>
      <c r="L630" s="28" t="s">
        <v>1328</v>
      </c>
      <c r="M630" s="20" t="s">
        <v>1329</v>
      </c>
      <c r="N630" s="20"/>
      <c r="O630" s="22" t="s">
        <v>1324</v>
      </c>
      <c r="P630" s="20" t="s">
        <v>1083</v>
      </c>
      <c r="Q630" s="22" t="s">
        <v>1330</v>
      </c>
      <c r="R630" s="28" t="s">
        <v>513</v>
      </c>
      <c r="S630" s="20" t="s">
        <v>1086</v>
      </c>
      <c r="T630" s="20"/>
      <c r="U630" s="22" t="s">
        <v>1324</v>
      </c>
      <c r="V630" s="20"/>
      <c r="W630" s="22" t="s">
        <v>1331</v>
      </c>
      <c r="X630" s="28" t="s">
        <v>1332</v>
      </c>
      <c r="Y630" s="20" t="s">
        <v>1329</v>
      </c>
      <c r="Z630" s="20"/>
      <c r="AA630" s="26">
        <v>5</v>
      </c>
      <c r="AB630" s="42" t="s">
        <v>972</v>
      </c>
      <c r="AC630" s="40"/>
      <c r="AD630" s="20">
        <v>1</v>
      </c>
      <c r="AE630" s="23">
        <v>25280</v>
      </c>
      <c r="AF630" s="23">
        <f t="shared" si="52"/>
        <v>25280</v>
      </c>
      <c r="AG630" s="24">
        <v>44805</v>
      </c>
      <c r="AH630" s="36">
        <v>44774</v>
      </c>
      <c r="AI630" s="25" t="str">
        <f t="shared" si="54"/>
        <v>～</v>
      </c>
      <c r="AJ630" s="37">
        <f t="shared" si="55"/>
        <v>46599</v>
      </c>
      <c r="AK630" s="20" t="s">
        <v>992</v>
      </c>
      <c r="AL630" s="20" t="s">
        <v>1361</v>
      </c>
      <c r="AM630" s="36">
        <v>44774</v>
      </c>
      <c r="AN630" s="20"/>
      <c r="AO630" s="27">
        <v>44812</v>
      </c>
      <c r="AP630" s="22" t="s">
        <v>1359</v>
      </c>
      <c r="AQ630" s="39" t="str">
        <f t="shared" si="53"/>
        <v/>
      </c>
      <c r="AR630" s="22"/>
    </row>
    <row r="631" spans="2:44" ht="24.75" hidden="1" customHeight="1" x14ac:dyDescent="0.2">
      <c r="B631" s="20" t="s">
        <v>1354</v>
      </c>
      <c r="C631" s="21" t="s">
        <v>996</v>
      </c>
      <c r="D631" s="20" t="s">
        <v>997</v>
      </c>
      <c r="E631" s="20" t="s">
        <v>197</v>
      </c>
      <c r="F631" s="21" t="s">
        <v>1015</v>
      </c>
      <c r="G631" s="22" t="s">
        <v>1324</v>
      </c>
      <c r="H631" s="20" t="s">
        <v>1355</v>
      </c>
      <c r="I631" s="20" t="s">
        <v>1356</v>
      </c>
      <c r="J631" s="22" t="s">
        <v>1357</v>
      </c>
      <c r="K631" s="28" t="s">
        <v>1332</v>
      </c>
      <c r="L631" s="28" t="s">
        <v>1328</v>
      </c>
      <c r="M631" s="20" t="s">
        <v>1329</v>
      </c>
      <c r="N631" s="20"/>
      <c r="O631" s="22" t="s">
        <v>1324</v>
      </c>
      <c r="P631" s="20" t="s">
        <v>1083</v>
      </c>
      <c r="Q631" s="22" t="s">
        <v>1330</v>
      </c>
      <c r="R631" s="28" t="s">
        <v>513</v>
      </c>
      <c r="S631" s="20" t="s">
        <v>1086</v>
      </c>
      <c r="T631" s="20"/>
      <c r="U631" s="22" t="s">
        <v>1324</v>
      </c>
      <c r="V631" s="20"/>
      <c r="W631" s="22" t="s">
        <v>1331</v>
      </c>
      <c r="X631" s="28" t="s">
        <v>1332</v>
      </c>
      <c r="Y631" s="20" t="s">
        <v>1329</v>
      </c>
      <c r="Z631" s="20"/>
      <c r="AA631" s="26">
        <v>5</v>
      </c>
      <c r="AB631" s="42" t="s">
        <v>972</v>
      </c>
      <c r="AC631" s="40"/>
      <c r="AD631" s="20">
        <v>1</v>
      </c>
      <c r="AE631" s="23">
        <v>25280</v>
      </c>
      <c r="AF631" s="23">
        <f t="shared" si="52"/>
        <v>25280</v>
      </c>
      <c r="AG631" s="24">
        <v>44805</v>
      </c>
      <c r="AH631" s="36">
        <v>44774</v>
      </c>
      <c r="AI631" s="25" t="str">
        <f t="shared" si="54"/>
        <v>～</v>
      </c>
      <c r="AJ631" s="37">
        <f t="shared" si="55"/>
        <v>46599</v>
      </c>
      <c r="AK631" s="20" t="s">
        <v>992</v>
      </c>
      <c r="AL631" s="20" t="s">
        <v>1362</v>
      </c>
      <c r="AM631" s="36">
        <v>44774</v>
      </c>
      <c r="AN631" s="20"/>
      <c r="AO631" s="27">
        <v>44812</v>
      </c>
      <c r="AP631" s="22" t="s">
        <v>1359</v>
      </c>
      <c r="AQ631" s="39" t="str">
        <f t="shared" si="53"/>
        <v/>
      </c>
      <c r="AR631" s="22"/>
    </row>
    <row r="632" spans="2:44" ht="24.75" hidden="1" customHeight="1" x14ac:dyDescent="0.2">
      <c r="B632" s="20" t="s">
        <v>1354</v>
      </c>
      <c r="C632" s="21" t="s">
        <v>996</v>
      </c>
      <c r="D632" s="20" t="s">
        <v>997</v>
      </c>
      <c r="E632" s="20" t="s">
        <v>197</v>
      </c>
      <c r="F632" s="21" t="s">
        <v>1015</v>
      </c>
      <c r="G632" s="22" t="s">
        <v>1324</v>
      </c>
      <c r="H632" s="20" t="s">
        <v>1355</v>
      </c>
      <c r="I632" s="20" t="s">
        <v>1356</v>
      </c>
      <c r="J632" s="22" t="s">
        <v>1357</v>
      </c>
      <c r="K632" s="28" t="s">
        <v>1332</v>
      </c>
      <c r="L632" s="28" t="s">
        <v>1328</v>
      </c>
      <c r="M632" s="20" t="s">
        <v>1329</v>
      </c>
      <c r="N632" s="20"/>
      <c r="O632" s="22" t="s">
        <v>1324</v>
      </c>
      <c r="P632" s="20" t="s">
        <v>1083</v>
      </c>
      <c r="Q632" s="22" t="s">
        <v>1330</v>
      </c>
      <c r="R632" s="28" t="s">
        <v>513</v>
      </c>
      <c r="S632" s="20" t="s">
        <v>1086</v>
      </c>
      <c r="T632" s="20"/>
      <c r="U632" s="22" t="s">
        <v>1324</v>
      </c>
      <c r="V632" s="20"/>
      <c r="W632" s="22" t="s">
        <v>1331</v>
      </c>
      <c r="X632" s="28" t="s">
        <v>1332</v>
      </c>
      <c r="Y632" s="20" t="s">
        <v>1329</v>
      </c>
      <c r="Z632" s="20"/>
      <c r="AA632" s="26">
        <v>5</v>
      </c>
      <c r="AB632" s="42" t="s">
        <v>972</v>
      </c>
      <c r="AC632" s="40"/>
      <c r="AD632" s="20">
        <v>1</v>
      </c>
      <c r="AE632" s="23">
        <v>25280</v>
      </c>
      <c r="AF632" s="23">
        <f t="shared" si="52"/>
        <v>25280</v>
      </c>
      <c r="AG632" s="24">
        <v>44805</v>
      </c>
      <c r="AH632" s="36">
        <v>44774</v>
      </c>
      <c r="AI632" s="25" t="str">
        <f t="shared" si="54"/>
        <v>～</v>
      </c>
      <c r="AJ632" s="37">
        <f t="shared" si="55"/>
        <v>46599</v>
      </c>
      <c r="AK632" s="20" t="s">
        <v>992</v>
      </c>
      <c r="AL632" s="20" t="s">
        <v>1363</v>
      </c>
      <c r="AM632" s="36">
        <v>44774</v>
      </c>
      <c r="AN632" s="20"/>
      <c r="AO632" s="27">
        <v>44812</v>
      </c>
      <c r="AP632" s="22" t="s">
        <v>1359</v>
      </c>
      <c r="AQ632" s="39" t="str">
        <f t="shared" si="53"/>
        <v/>
      </c>
      <c r="AR632" s="22"/>
    </row>
    <row r="633" spans="2:44" ht="25.2" hidden="1" customHeight="1" x14ac:dyDescent="0.2">
      <c r="B633" s="20" t="s">
        <v>1354</v>
      </c>
      <c r="C633" s="21" t="s">
        <v>996</v>
      </c>
      <c r="D633" s="20" t="s">
        <v>997</v>
      </c>
      <c r="E633" s="20" t="s">
        <v>197</v>
      </c>
      <c r="F633" s="21" t="s">
        <v>1015</v>
      </c>
      <c r="G633" s="22" t="s">
        <v>1324</v>
      </c>
      <c r="H633" s="20" t="s">
        <v>1355</v>
      </c>
      <c r="I633" s="20" t="s">
        <v>1356</v>
      </c>
      <c r="J633" s="22" t="s">
        <v>1357</v>
      </c>
      <c r="K633" s="28" t="s">
        <v>1332</v>
      </c>
      <c r="L633" s="28" t="s">
        <v>1328</v>
      </c>
      <c r="M633" s="20" t="s">
        <v>1329</v>
      </c>
      <c r="N633" s="20"/>
      <c r="O633" s="22" t="s">
        <v>1324</v>
      </c>
      <c r="P633" s="20" t="s">
        <v>1083</v>
      </c>
      <c r="Q633" s="22" t="s">
        <v>1330</v>
      </c>
      <c r="R633" s="28" t="s">
        <v>513</v>
      </c>
      <c r="S633" s="20" t="s">
        <v>1086</v>
      </c>
      <c r="T633" s="20"/>
      <c r="U633" s="22" t="s">
        <v>1324</v>
      </c>
      <c r="V633" s="20"/>
      <c r="W633" s="22" t="s">
        <v>1331</v>
      </c>
      <c r="X633" s="28" t="s">
        <v>1332</v>
      </c>
      <c r="Y633" s="20" t="s">
        <v>1329</v>
      </c>
      <c r="Z633" s="20"/>
      <c r="AA633" s="26">
        <v>5</v>
      </c>
      <c r="AB633" s="42" t="s">
        <v>972</v>
      </c>
      <c r="AC633" s="40"/>
      <c r="AD633" s="20">
        <v>1</v>
      </c>
      <c r="AE633" s="23">
        <v>25280</v>
      </c>
      <c r="AF633" s="23">
        <f t="shared" si="52"/>
        <v>25280</v>
      </c>
      <c r="AG633" s="24">
        <v>44805</v>
      </c>
      <c r="AH633" s="36">
        <v>44774</v>
      </c>
      <c r="AI633" s="25" t="str">
        <f t="shared" si="54"/>
        <v>～</v>
      </c>
      <c r="AJ633" s="37">
        <f t="shared" si="55"/>
        <v>46599</v>
      </c>
      <c r="AK633" s="20" t="s">
        <v>992</v>
      </c>
      <c r="AL633" s="20" t="s">
        <v>1364</v>
      </c>
      <c r="AM633" s="36">
        <v>44774</v>
      </c>
      <c r="AN633" s="20"/>
      <c r="AO633" s="27">
        <v>44812</v>
      </c>
      <c r="AP633" s="22" t="s">
        <v>1359</v>
      </c>
      <c r="AQ633" s="39" t="str">
        <f t="shared" si="53"/>
        <v/>
      </c>
      <c r="AR633" s="22"/>
    </row>
    <row r="634" spans="2:44" ht="27" hidden="1" customHeight="1" x14ac:dyDescent="0.2">
      <c r="B634" s="20" t="s">
        <v>1354</v>
      </c>
      <c r="C634" s="21" t="s">
        <v>996</v>
      </c>
      <c r="D634" s="20" t="s">
        <v>997</v>
      </c>
      <c r="E634" s="20" t="s">
        <v>197</v>
      </c>
      <c r="F634" s="21" t="s">
        <v>1015</v>
      </c>
      <c r="G634" s="22" t="s">
        <v>1324</v>
      </c>
      <c r="H634" s="20" t="s">
        <v>1355</v>
      </c>
      <c r="I634" s="20" t="s">
        <v>1356</v>
      </c>
      <c r="J634" s="22" t="s">
        <v>1357</v>
      </c>
      <c r="K634" s="28" t="s">
        <v>1332</v>
      </c>
      <c r="L634" s="28" t="s">
        <v>1328</v>
      </c>
      <c r="M634" s="20" t="s">
        <v>1329</v>
      </c>
      <c r="N634" s="20"/>
      <c r="O634" s="22" t="s">
        <v>1324</v>
      </c>
      <c r="P634" s="20" t="s">
        <v>1083</v>
      </c>
      <c r="Q634" s="22" t="s">
        <v>1330</v>
      </c>
      <c r="R634" s="28" t="s">
        <v>513</v>
      </c>
      <c r="S634" s="20" t="s">
        <v>1086</v>
      </c>
      <c r="T634" s="20"/>
      <c r="U634" s="22" t="s">
        <v>1324</v>
      </c>
      <c r="V634" s="20"/>
      <c r="W634" s="22" t="s">
        <v>1331</v>
      </c>
      <c r="X634" s="28" t="s">
        <v>1332</v>
      </c>
      <c r="Y634" s="20" t="s">
        <v>1329</v>
      </c>
      <c r="Z634" s="20"/>
      <c r="AA634" s="26">
        <v>5</v>
      </c>
      <c r="AB634" s="42" t="s">
        <v>972</v>
      </c>
      <c r="AC634" s="40"/>
      <c r="AD634" s="20">
        <v>1</v>
      </c>
      <c r="AE634" s="23">
        <v>25280</v>
      </c>
      <c r="AF634" s="23">
        <f t="shared" si="52"/>
        <v>25280</v>
      </c>
      <c r="AG634" s="24">
        <v>44805</v>
      </c>
      <c r="AH634" s="36">
        <v>44774</v>
      </c>
      <c r="AI634" s="25" t="str">
        <f t="shared" si="54"/>
        <v>～</v>
      </c>
      <c r="AJ634" s="37">
        <f t="shared" si="55"/>
        <v>46599</v>
      </c>
      <c r="AK634" s="20" t="s">
        <v>992</v>
      </c>
      <c r="AL634" s="20" t="s">
        <v>1365</v>
      </c>
      <c r="AM634" s="36">
        <v>44774</v>
      </c>
      <c r="AN634" s="20"/>
      <c r="AO634" s="27">
        <v>44812</v>
      </c>
      <c r="AP634" s="22" t="s">
        <v>1359</v>
      </c>
      <c r="AQ634" s="39" t="str">
        <f t="shared" si="53"/>
        <v/>
      </c>
      <c r="AR634" s="22"/>
    </row>
    <row r="635" spans="2:44" ht="27" hidden="1" customHeight="1" x14ac:dyDescent="0.2">
      <c r="B635" s="20" t="s">
        <v>1354</v>
      </c>
      <c r="C635" s="21" t="s">
        <v>996</v>
      </c>
      <c r="D635" s="20" t="s">
        <v>997</v>
      </c>
      <c r="E635" s="20" t="s">
        <v>197</v>
      </c>
      <c r="F635" s="21" t="s">
        <v>1015</v>
      </c>
      <c r="G635" s="22" t="s">
        <v>1324</v>
      </c>
      <c r="H635" s="20" t="s">
        <v>1355</v>
      </c>
      <c r="I635" s="20" t="s">
        <v>1356</v>
      </c>
      <c r="J635" s="22" t="s">
        <v>1357</v>
      </c>
      <c r="K635" s="28" t="s">
        <v>1332</v>
      </c>
      <c r="L635" s="28" t="s">
        <v>1328</v>
      </c>
      <c r="M635" s="20" t="s">
        <v>1329</v>
      </c>
      <c r="N635" s="20"/>
      <c r="O635" s="22" t="s">
        <v>1324</v>
      </c>
      <c r="P635" s="20" t="s">
        <v>1083</v>
      </c>
      <c r="Q635" s="22" t="s">
        <v>1330</v>
      </c>
      <c r="R635" s="28" t="s">
        <v>513</v>
      </c>
      <c r="S635" s="20" t="s">
        <v>1086</v>
      </c>
      <c r="T635" s="20"/>
      <c r="U635" s="22" t="s">
        <v>1324</v>
      </c>
      <c r="V635" s="20"/>
      <c r="W635" s="22" t="s">
        <v>1331</v>
      </c>
      <c r="X635" s="28" t="s">
        <v>1332</v>
      </c>
      <c r="Y635" s="20" t="s">
        <v>1329</v>
      </c>
      <c r="Z635" s="20"/>
      <c r="AA635" s="26">
        <v>5</v>
      </c>
      <c r="AB635" s="42" t="s">
        <v>972</v>
      </c>
      <c r="AC635" s="40"/>
      <c r="AD635" s="20">
        <v>1</v>
      </c>
      <c r="AE635" s="23">
        <v>25280</v>
      </c>
      <c r="AF635" s="23">
        <f t="shared" si="52"/>
        <v>25280</v>
      </c>
      <c r="AG635" s="24">
        <v>44805</v>
      </c>
      <c r="AH635" s="36">
        <v>44774</v>
      </c>
      <c r="AI635" s="25" t="str">
        <f t="shared" si="54"/>
        <v>～</v>
      </c>
      <c r="AJ635" s="37">
        <f t="shared" si="55"/>
        <v>46599</v>
      </c>
      <c r="AK635" s="20" t="s">
        <v>992</v>
      </c>
      <c r="AL635" s="20" t="s">
        <v>1366</v>
      </c>
      <c r="AM635" s="36">
        <v>44774</v>
      </c>
      <c r="AN635" s="20"/>
      <c r="AO635" s="27">
        <v>44812</v>
      </c>
      <c r="AP635" s="22" t="s">
        <v>1359</v>
      </c>
      <c r="AQ635" s="39" t="str">
        <f t="shared" si="53"/>
        <v/>
      </c>
      <c r="AR635" s="22"/>
    </row>
    <row r="636" spans="2:44" ht="27" hidden="1" customHeight="1" x14ac:dyDescent="0.2">
      <c r="B636" s="20" t="s">
        <v>1354</v>
      </c>
      <c r="C636" s="21" t="s">
        <v>996</v>
      </c>
      <c r="D636" s="20" t="s">
        <v>997</v>
      </c>
      <c r="E636" s="20" t="s">
        <v>197</v>
      </c>
      <c r="F636" s="21" t="s">
        <v>1015</v>
      </c>
      <c r="G636" s="22" t="s">
        <v>1324</v>
      </c>
      <c r="H636" s="20" t="s">
        <v>1355</v>
      </c>
      <c r="I636" s="20" t="s">
        <v>1356</v>
      </c>
      <c r="J636" s="22" t="s">
        <v>1357</v>
      </c>
      <c r="K636" s="28" t="s">
        <v>1332</v>
      </c>
      <c r="L636" s="28" t="s">
        <v>1328</v>
      </c>
      <c r="M636" s="20" t="s">
        <v>1329</v>
      </c>
      <c r="N636" s="20"/>
      <c r="O636" s="22" t="s">
        <v>1324</v>
      </c>
      <c r="P636" s="20" t="s">
        <v>1083</v>
      </c>
      <c r="Q636" s="22" t="s">
        <v>1330</v>
      </c>
      <c r="R636" s="28" t="s">
        <v>513</v>
      </c>
      <c r="S636" s="20" t="s">
        <v>1086</v>
      </c>
      <c r="T636" s="20"/>
      <c r="U636" s="22" t="s">
        <v>1324</v>
      </c>
      <c r="V636" s="20"/>
      <c r="W636" s="22" t="s">
        <v>1331</v>
      </c>
      <c r="X636" s="28" t="s">
        <v>1332</v>
      </c>
      <c r="Y636" s="20" t="s">
        <v>1329</v>
      </c>
      <c r="Z636" s="20"/>
      <c r="AA636" s="26">
        <v>5</v>
      </c>
      <c r="AB636" s="42" t="s">
        <v>972</v>
      </c>
      <c r="AC636" s="40"/>
      <c r="AD636" s="20">
        <v>1</v>
      </c>
      <c r="AE636" s="23">
        <v>25280</v>
      </c>
      <c r="AF636" s="23">
        <f t="shared" si="52"/>
        <v>25280</v>
      </c>
      <c r="AG636" s="24">
        <v>44805</v>
      </c>
      <c r="AH636" s="36">
        <v>44774</v>
      </c>
      <c r="AI636" s="25" t="str">
        <f t="shared" si="54"/>
        <v>～</v>
      </c>
      <c r="AJ636" s="37">
        <f t="shared" si="55"/>
        <v>46599</v>
      </c>
      <c r="AK636" s="20" t="s">
        <v>992</v>
      </c>
      <c r="AL636" s="20" t="s">
        <v>1367</v>
      </c>
      <c r="AM636" s="36">
        <v>44774</v>
      </c>
      <c r="AN636" s="20"/>
      <c r="AO636" s="27">
        <v>44812</v>
      </c>
      <c r="AP636" s="22" t="s">
        <v>1359</v>
      </c>
      <c r="AQ636" s="39" t="str">
        <f t="shared" si="53"/>
        <v/>
      </c>
      <c r="AR636" s="22"/>
    </row>
    <row r="637" spans="2:44" ht="27" hidden="1" customHeight="1" x14ac:dyDescent="0.2">
      <c r="B637" s="20" t="s">
        <v>1354</v>
      </c>
      <c r="C637" s="21" t="s">
        <v>996</v>
      </c>
      <c r="D637" s="20" t="s">
        <v>997</v>
      </c>
      <c r="E637" s="20" t="s">
        <v>197</v>
      </c>
      <c r="F637" s="21" t="s">
        <v>1015</v>
      </c>
      <c r="G637" s="22" t="s">
        <v>1324</v>
      </c>
      <c r="H637" s="20" t="s">
        <v>1355</v>
      </c>
      <c r="I637" s="20" t="s">
        <v>1356</v>
      </c>
      <c r="J637" s="22" t="s">
        <v>1357</v>
      </c>
      <c r="K637" s="28" t="s">
        <v>1332</v>
      </c>
      <c r="L637" s="28" t="s">
        <v>1328</v>
      </c>
      <c r="M637" s="20" t="s">
        <v>1329</v>
      </c>
      <c r="N637" s="20"/>
      <c r="O637" s="22" t="s">
        <v>1324</v>
      </c>
      <c r="P637" s="20" t="s">
        <v>1083</v>
      </c>
      <c r="Q637" s="22" t="s">
        <v>1330</v>
      </c>
      <c r="R637" s="28" t="s">
        <v>513</v>
      </c>
      <c r="S637" s="20" t="s">
        <v>1086</v>
      </c>
      <c r="T637" s="20"/>
      <c r="U637" s="22" t="s">
        <v>1324</v>
      </c>
      <c r="V637" s="20"/>
      <c r="W637" s="22" t="s">
        <v>1331</v>
      </c>
      <c r="X637" s="28" t="s">
        <v>1332</v>
      </c>
      <c r="Y637" s="20" t="s">
        <v>1329</v>
      </c>
      <c r="Z637" s="20"/>
      <c r="AA637" s="26">
        <v>5</v>
      </c>
      <c r="AB637" s="42" t="s">
        <v>972</v>
      </c>
      <c r="AC637" s="40"/>
      <c r="AD637" s="20">
        <v>1</v>
      </c>
      <c r="AE637" s="23">
        <v>25280</v>
      </c>
      <c r="AF637" s="23">
        <f t="shared" si="52"/>
        <v>25280</v>
      </c>
      <c r="AG637" s="24">
        <v>44805</v>
      </c>
      <c r="AH637" s="36">
        <v>44774</v>
      </c>
      <c r="AI637" s="25" t="str">
        <f t="shared" si="54"/>
        <v>～</v>
      </c>
      <c r="AJ637" s="37">
        <f t="shared" si="55"/>
        <v>46599</v>
      </c>
      <c r="AK637" s="20" t="s">
        <v>992</v>
      </c>
      <c r="AL637" s="20" t="s">
        <v>1368</v>
      </c>
      <c r="AM637" s="36">
        <v>44774</v>
      </c>
      <c r="AN637" s="20"/>
      <c r="AO637" s="27">
        <v>44812</v>
      </c>
      <c r="AP637" s="22" t="s">
        <v>1359</v>
      </c>
      <c r="AQ637" s="39" t="str">
        <f t="shared" si="53"/>
        <v/>
      </c>
      <c r="AR637" s="22"/>
    </row>
    <row r="638" spans="2:44" ht="27" hidden="1" customHeight="1" x14ac:dyDescent="0.2">
      <c r="B638" s="20" t="s">
        <v>1354</v>
      </c>
      <c r="C638" s="21" t="s">
        <v>996</v>
      </c>
      <c r="D638" s="20" t="s">
        <v>997</v>
      </c>
      <c r="E638" s="20" t="s">
        <v>197</v>
      </c>
      <c r="F638" s="21" t="s">
        <v>1015</v>
      </c>
      <c r="G638" s="22" t="s">
        <v>1324</v>
      </c>
      <c r="H638" s="20" t="s">
        <v>1355</v>
      </c>
      <c r="I638" s="20" t="s">
        <v>1356</v>
      </c>
      <c r="J638" s="22" t="s">
        <v>1357</v>
      </c>
      <c r="K638" s="28" t="s">
        <v>1332</v>
      </c>
      <c r="L638" s="28" t="s">
        <v>1328</v>
      </c>
      <c r="M638" s="20" t="s">
        <v>1329</v>
      </c>
      <c r="N638" s="20"/>
      <c r="O638" s="22" t="s">
        <v>1324</v>
      </c>
      <c r="P638" s="20" t="s">
        <v>1083</v>
      </c>
      <c r="Q638" s="22" t="s">
        <v>1330</v>
      </c>
      <c r="R638" s="28" t="s">
        <v>513</v>
      </c>
      <c r="S638" s="20" t="s">
        <v>1086</v>
      </c>
      <c r="T638" s="20"/>
      <c r="U638" s="22" t="s">
        <v>1324</v>
      </c>
      <c r="V638" s="20"/>
      <c r="W638" s="22" t="s">
        <v>1331</v>
      </c>
      <c r="X638" s="28" t="s">
        <v>1332</v>
      </c>
      <c r="Y638" s="20" t="s">
        <v>1329</v>
      </c>
      <c r="Z638" s="20"/>
      <c r="AA638" s="26">
        <v>5</v>
      </c>
      <c r="AB638" s="42" t="s">
        <v>972</v>
      </c>
      <c r="AC638" s="40"/>
      <c r="AD638" s="20">
        <v>1</v>
      </c>
      <c r="AE638" s="23">
        <v>25280</v>
      </c>
      <c r="AF638" s="23">
        <f t="shared" si="52"/>
        <v>25280</v>
      </c>
      <c r="AG638" s="24">
        <v>44805</v>
      </c>
      <c r="AH638" s="36">
        <v>44774</v>
      </c>
      <c r="AI638" s="25" t="str">
        <f t="shared" si="54"/>
        <v>～</v>
      </c>
      <c r="AJ638" s="37">
        <f t="shared" si="55"/>
        <v>46599</v>
      </c>
      <c r="AK638" s="20" t="s">
        <v>992</v>
      </c>
      <c r="AL638" s="20" t="s">
        <v>1369</v>
      </c>
      <c r="AM638" s="36">
        <v>44774</v>
      </c>
      <c r="AN638" s="20"/>
      <c r="AO638" s="27">
        <v>44812</v>
      </c>
      <c r="AP638" s="22" t="s">
        <v>1359</v>
      </c>
      <c r="AQ638" s="39" t="str">
        <f t="shared" si="53"/>
        <v/>
      </c>
      <c r="AR638" s="22"/>
    </row>
    <row r="639" spans="2:44" ht="27" hidden="1" customHeight="1" x14ac:dyDescent="0.2">
      <c r="B639" s="20" t="s">
        <v>1354</v>
      </c>
      <c r="C639" s="21" t="s">
        <v>996</v>
      </c>
      <c r="D639" s="20" t="s">
        <v>997</v>
      </c>
      <c r="E639" s="20" t="s">
        <v>197</v>
      </c>
      <c r="F639" s="21" t="s">
        <v>1015</v>
      </c>
      <c r="G639" s="22" t="s">
        <v>1324</v>
      </c>
      <c r="H639" s="20" t="s">
        <v>1355</v>
      </c>
      <c r="I639" s="20" t="s">
        <v>1356</v>
      </c>
      <c r="J639" s="22" t="s">
        <v>1357</v>
      </c>
      <c r="K639" s="28" t="s">
        <v>1332</v>
      </c>
      <c r="L639" s="28" t="s">
        <v>1328</v>
      </c>
      <c r="M639" s="20" t="s">
        <v>1329</v>
      </c>
      <c r="N639" s="20"/>
      <c r="O639" s="22" t="s">
        <v>1324</v>
      </c>
      <c r="P639" s="20" t="s">
        <v>1083</v>
      </c>
      <c r="Q639" s="22" t="s">
        <v>1330</v>
      </c>
      <c r="R639" s="28" t="s">
        <v>513</v>
      </c>
      <c r="S639" s="20" t="s">
        <v>1086</v>
      </c>
      <c r="T639" s="20"/>
      <c r="U639" s="22" t="s">
        <v>1324</v>
      </c>
      <c r="V639" s="20"/>
      <c r="W639" s="22" t="s">
        <v>1331</v>
      </c>
      <c r="X639" s="28" t="s">
        <v>1332</v>
      </c>
      <c r="Y639" s="20" t="s">
        <v>1329</v>
      </c>
      <c r="Z639" s="20"/>
      <c r="AA639" s="26">
        <v>5</v>
      </c>
      <c r="AB639" s="42" t="s">
        <v>972</v>
      </c>
      <c r="AC639" s="40"/>
      <c r="AD639" s="20">
        <v>1</v>
      </c>
      <c r="AE639" s="23">
        <v>25280</v>
      </c>
      <c r="AF639" s="23">
        <f t="shared" si="52"/>
        <v>25280</v>
      </c>
      <c r="AG639" s="24">
        <v>44805</v>
      </c>
      <c r="AH639" s="36">
        <v>44774</v>
      </c>
      <c r="AI639" s="25" t="str">
        <f t="shared" si="54"/>
        <v>～</v>
      </c>
      <c r="AJ639" s="37">
        <f t="shared" si="55"/>
        <v>46599</v>
      </c>
      <c r="AK639" s="20" t="s">
        <v>992</v>
      </c>
      <c r="AL639" s="20" t="s">
        <v>1370</v>
      </c>
      <c r="AM639" s="36">
        <v>44774</v>
      </c>
      <c r="AN639" s="20"/>
      <c r="AO639" s="27">
        <v>44812</v>
      </c>
      <c r="AP639" s="22" t="s">
        <v>1359</v>
      </c>
      <c r="AQ639" s="39" t="str">
        <f t="shared" si="53"/>
        <v/>
      </c>
      <c r="AR639" s="22"/>
    </row>
    <row r="640" spans="2:44" ht="27" hidden="1" customHeight="1" x14ac:dyDescent="0.2">
      <c r="B640" s="20" t="s">
        <v>1354</v>
      </c>
      <c r="C640" s="21" t="s">
        <v>996</v>
      </c>
      <c r="D640" s="20" t="s">
        <v>997</v>
      </c>
      <c r="E640" s="20" t="s">
        <v>197</v>
      </c>
      <c r="F640" s="21" t="s">
        <v>1015</v>
      </c>
      <c r="G640" s="22" t="s">
        <v>1324</v>
      </c>
      <c r="H640" s="20" t="s">
        <v>1355</v>
      </c>
      <c r="I640" s="20" t="s">
        <v>1356</v>
      </c>
      <c r="J640" s="22" t="s">
        <v>1357</v>
      </c>
      <c r="K640" s="28" t="s">
        <v>1332</v>
      </c>
      <c r="L640" s="28" t="s">
        <v>1328</v>
      </c>
      <c r="M640" s="20" t="s">
        <v>1329</v>
      </c>
      <c r="N640" s="20"/>
      <c r="O640" s="22" t="s">
        <v>1324</v>
      </c>
      <c r="P640" s="20" t="s">
        <v>1083</v>
      </c>
      <c r="Q640" s="22" t="s">
        <v>1330</v>
      </c>
      <c r="R640" s="28" t="s">
        <v>513</v>
      </c>
      <c r="S640" s="20" t="s">
        <v>1086</v>
      </c>
      <c r="T640" s="20"/>
      <c r="U640" s="22" t="s">
        <v>1324</v>
      </c>
      <c r="V640" s="20"/>
      <c r="W640" s="22" t="s">
        <v>1331</v>
      </c>
      <c r="X640" s="28" t="s">
        <v>1332</v>
      </c>
      <c r="Y640" s="20" t="s">
        <v>1329</v>
      </c>
      <c r="Z640" s="20"/>
      <c r="AA640" s="26">
        <v>5</v>
      </c>
      <c r="AB640" s="42" t="s">
        <v>972</v>
      </c>
      <c r="AC640" s="40"/>
      <c r="AD640" s="20">
        <v>1</v>
      </c>
      <c r="AE640" s="23">
        <v>274200</v>
      </c>
      <c r="AF640" s="23">
        <f t="shared" si="52"/>
        <v>274200</v>
      </c>
      <c r="AG640" s="24">
        <v>44805</v>
      </c>
      <c r="AH640" s="36">
        <v>44774</v>
      </c>
      <c r="AI640" s="25" t="str">
        <f t="shared" si="54"/>
        <v>～</v>
      </c>
      <c r="AJ640" s="37">
        <f t="shared" si="55"/>
        <v>46599</v>
      </c>
      <c r="AK640" s="20" t="s">
        <v>1100</v>
      </c>
      <c r="AL640" s="20" t="s">
        <v>1371</v>
      </c>
      <c r="AM640" s="36">
        <v>44774</v>
      </c>
      <c r="AN640" s="20"/>
      <c r="AO640" s="27">
        <v>44812</v>
      </c>
      <c r="AP640" s="22" t="s">
        <v>1359</v>
      </c>
      <c r="AQ640" s="39" t="str">
        <f t="shared" si="53"/>
        <v/>
      </c>
      <c r="AR640" s="22"/>
    </row>
    <row r="641" spans="2:44" ht="27" hidden="1" customHeight="1" x14ac:dyDescent="0.2">
      <c r="B641" s="20" t="s">
        <v>1354</v>
      </c>
      <c r="C641" s="21" t="s">
        <v>996</v>
      </c>
      <c r="D641" s="20" t="s">
        <v>997</v>
      </c>
      <c r="E641" s="20" t="s">
        <v>197</v>
      </c>
      <c r="F641" s="21" t="s">
        <v>1015</v>
      </c>
      <c r="G641" s="22" t="s">
        <v>1324</v>
      </c>
      <c r="H641" s="20" t="s">
        <v>1355</v>
      </c>
      <c r="I641" s="20" t="s">
        <v>1356</v>
      </c>
      <c r="J641" s="22" t="s">
        <v>1357</v>
      </c>
      <c r="K641" s="28" t="s">
        <v>1332</v>
      </c>
      <c r="L641" s="28" t="s">
        <v>1328</v>
      </c>
      <c r="M641" s="20" t="s">
        <v>1329</v>
      </c>
      <c r="N641" s="20"/>
      <c r="O641" s="22" t="s">
        <v>1324</v>
      </c>
      <c r="P641" s="20" t="s">
        <v>1083</v>
      </c>
      <c r="Q641" s="22" t="s">
        <v>1330</v>
      </c>
      <c r="R641" s="28" t="s">
        <v>513</v>
      </c>
      <c r="S641" s="20" t="s">
        <v>1086</v>
      </c>
      <c r="T641" s="20"/>
      <c r="U641" s="22" t="s">
        <v>1324</v>
      </c>
      <c r="V641" s="20"/>
      <c r="W641" s="22" t="s">
        <v>1331</v>
      </c>
      <c r="X641" s="28" t="s">
        <v>1332</v>
      </c>
      <c r="Y641" s="20" t="s">
        <v>1329</v>
      </c>
      <c r="Z641" s="20"/>
      <c r="AA641" s="26">
        <v>5</v>
      </c>
      <c r="AB641" s="42" t="s">
        <v>972</v>
      </c>
      <c r="AC641" s="40"/>
      <c r="AD641" s="20">
        <v>1</v>
      </c>
      <c r="AE641" s="23">
        <v>135600</v>
      </c>
      <c r="AF641" s="23">
        <f t="shared" si="52"/>
        <v>135600</v>
      </c>
      <c r="AG641" s="24">
        <v>44805</v>
      </c>
      <c r="AH641" s="36">
        <v>44774</v>
      </c>
      <c r="AI641" s="25" t="str">
        <f t="shared" si="54"/>
        <v>～</v>
      </c>
      <c r="AJ641" s="37">
        <f t="shared" si="55"/>
        <v>46599</v>
      </c>
      <c r="AK641" s="20" t="s">
        <v>1104</v>
      </c>
      <c r="AL641" s="20" t="s">
        <v>1372</v>
      </c>
      <c r="AM641" s="36">
        <v>44774</v>
      </c>
      <c r="AN641" s="20" t="s">
        <v>57</v>
      </c>
      <c r="AO641" s="27">
        <v>44812</v>
      </c>
      <c r="AP641" s="22" t="s">
        <v>1359</v>
      </c>
      <c r="AQ641" s="39">
        <f t="shared" si="53"/>
        <v>45689</v>
      </c>
      <c r="AR641" s="22" t="s">
        <v>1348</v>
      </c>
    </row>
    <row r="642" spans="2:44" ht="24" hidden="1" customHeight="1" x14ac:dyDescent="0.2">
      <c r="B642" s="20" t="s">
        <v>1354</v>
      </c>
      <c r="C642" s="21" t="s">
        <v>996</v>
      </c>
      <c r="D642" s="20" t="s">
        <v>997</v>
      </c>
      <c r="E642" s="20" t="s">
        <v>197</v>
      </c>
      <c r="F642" s="21" t="s">
        <v>1015</v>
      </c>
      <c r="G642" s="22" t="s">
        <v>1324</v>
      </c>
      <c r="H642" s="20" t="s">
        <v>1355</v>
      </c>
      <c r="I642" s="20" t="s">
        <v>1356</v>
      </c>
      <c r="J642" s="22" t="s">
        <v>1357</v>
      </c>
      <c r="K642" s="28" t="s">
        <v>1332</v>
      </c>
      <c r="L642" s="28" t="s">
        <v>1328</v>
      </c>
      <c r="M642" s="20" t="s">
        <v>1329</v>
      </c>
      <c r="N642" s="20"/>
      <c r="O642" s="22" t="s">
        <v>1324</v>
      </c>
      <c r="P642" s="20" t="s">
        <v>1083</v>
      </c>
      <c r="Q642" s="22" t="s">
        <v>1330</v>
      </c>
      <c r="R642" s="28" t="s">
        <v>513</v>
      </c>
      <c r="S642" s="20" t="s">
        <v>1086</v>
      </c>
      <c r="T642" s="20"/>
      <c r="U642" s="22" t="s">
        <v>1324</v>
      </c>
      <c r="V642" s="20"/>
      <c r="W642" s="22" t="s">
        <v>1331</v>
      </c>
      <c r="X642" s="28" t="s">
        <v>1332</v>
      </c>
      <c r="Y642" s="20" t="s">
        <v>1329</v>
      </c>
      <c r="Z642" s="20"/>
      <c r="AA642" s="26">
        <v>5</v>
      </c>
      <c r="AB642" s="42" t="s">
        <v>972</v>
      </c>
      <c r="AC642" s="40"/>
      <c r="AD642" s="20">
        <v>1</v>
      </c>
      <c r="AE642" s="23">
        <v>135600</v>
      </c>
      <c r="AF642" s="23">
        <f t="shared" ref="AF642:AF705" si="56">IF(ISBLANK($AE642),"",$AE642*$AD642)</f>
        <v>135600</v>
      </c>
      <c r="AG642" s="24">
        <v>44805</v>
      </c>
      <c r="AH642" s="36">
        <v>44774</v>
      </c>
      <c r="AI642" s="25" t="str">
        <f t="shared" si="54"/>
        <v>～</v>
      </c>
      <c r="AJ642" s="37">
        <f t="shared" si="55"/>
        <v>46599</v>
      </c>
      <c r="AK642" s="20" t="s">
        <v>1104</v>
      </c>
      <c r="AL642" s="20" t="s">
        <v>1373</v>
      </c>
      <c r="AM642" s="36">
        <v>44774</v>
      </c>
      <c r="AN642" s="20"/>
      <c r="AO642" s="27">
        <v>44812</v>
      </c>
      <c r="AP642" s="22" t="s">
        <v>1359</v>
      </c>
      <c r="AQ642" s="39" t="str">
        <f t="shared" si="53"/>
        <v/>
      </c>
      <c r="AR642" s="22"/>
    </row>
    <row r="643" spans="2:44" ht="24" hidden="1" customHeight="1" x14ac:dyDescent="0.2">
      <c r="B643" s="20" t="s">
        <v>1354</v>
      </c>
      <c r="C643" s="21" t="s">
        <v>996</v>
      </c>
      <c r="D643" s="20" t="s">
        <v>997</v>
      </c>
      <c r="E643" s="20" t="s">
        <v>197</v>
      </c>
      <c r="F643" s="21" t="s">
        <v>1015</v>
      </c>
      <c r="G643" s="22" t="s">
        <v>1324</v>
      </c>
      <c r="H643" s="20" t="s">
        <v>1355</v>
      </c>
      <c r="I643" s="20" t="s">
        <v>1356</v>
      </c>
      <c r="J643" s="22" t="s">
        <v>1357</v>
      </c>
      <c r="K643" s="28" t="s">
        <v>1332</v>
      </c>
      <c r="L643" s="28" t="s">
        <v>1328</v>
      </c>
      <c r="M643" s="20" t="s">
        <v>1329</v>
      </c>
      <c r="N643" s="20"/>
      <c r="O643" s="22" t="s">
        <v>1324</v>
      </c>
      <c r="P643" s="20" t="s">
        <v>1083</v>
      </c>
      <c r="Q643" s="22" t="s">
        <v>1330</v>
      </c>
      <c r="R643" s="28" t="s">
        <v>513</v>
      </c>
      <c r="S643" s="20" t="s">
        <v>1086</v>
      </c>
      <c r="T643" s="20"/>
      <c r="U643" s="22" t="s">
        <v>1324</v>
      </c>
      <c r="V643" s="20"/>
      <c r="W643" s="22" t="s">
        <v>1331</v>
      </c>
      <c r="X643" s="28" t="s">
        <v>1332</v>
      </c>
      <c r="Y643" s="20" t="s">
        <v>1329</v>
      </c>
      <c r="Z643" s="20"/>
      <c r="AA643" s="26">
        <v>5</v>
      </c>
      <c r="AB643" s="42" t="s">
        <v>972</v>
      </c>
      <c r="AC643" s="40"/>
      <c r="AD643" s="20">
        <v>1</v>
      </c>
      <c r="AE643" s="23">
        <v>135600</v>
      </c>
      <c r="AF643" s="23">
        <f t="shared" si="56"/>
        <v>135600</v>
      </c>
      <c r="AG643" s="24">
        <v>44805</v>
      </c>
      <c r="AH643" s="36">
        <v>44774</v>
      </c>
      <c r="AI643" s="25" t="str">
        <f t="shared" si="54"/>
        <v>～</v>
      </c>
      <c r="AJ643" s="37">
        <f t="shared" si="55"/>
        <v>46599</v>
      </c>
      <c r="AK643" s="20" t="s">
        <v>1104</v>
      </c>
      <c r="AL643" s="20" t="s">
        <v>1374</v>
      </c>
      <c r="AM643" s="36">
        <v>44774</v>
      </c>
      <c r="AN643" s="20"/>
      <c r="AO643" s="27">
        <v>44812</v>
      </c>
      <c r="AP643" s="22" t="s">
        <v>1359</v>
      </c>
      <c r="AQ643" s="39" t="str">
        <f t="shared" si="53"/>
        <v/>
      </c>
      <c r="AR643" s="22"/>
    </row>
    <row r="644" spans="2:44" ht="24" hidden="1" customHeight="1" x14ac:dyDescent="0.2">
      <c r="B644" s="20" t="s">
        <v>1354</v>
      </c>
      <c r="C644" s="21" t="s">
        <v>996</v>
      </c>
      <c r="D644" s="20" t="s">
        <v>997</v>
      </c>
      <c r="E644" s="20" t="s">
        <v>197</v>
      </c>
      <c r="F644" s="21" t="s">
        <v>1015</v>
      </c>
      <c r="G644" s="22" t="s">
        <v>1324</v>
      </c>
      <c r="H644" s="20" t="s">
        <v>1355</v>
      </c>
      <c r="I644" s="20" t="s">
        <v>1356</v>
      </c>
      <c r="J644" s="22" t="s">
        <v>1357</v>
      </c>
      <c r="K644" s="28" t="s">
        <v>1332</v>
      </c>
      <c r="L644" s="28" t="s">
        <v>1328</v>
      </c>
      <c r="M644" s="20" t="s">
        <v>1329</v>
      </c>
      <c r="N644" s="20"/>
      <c r="O644" s="22" t="s">
        <v>1324</v>
      </c>
      <c r="P644" s="20" t="s">
        <v>1083</v>
      </c>
      <c r="Q644" s="22" t="s">
        <v>1330</v>
      </c>
      <c r="R644" s="28" t="s">
        <v>513</v>
      </c>
      <c r="S644" s="20" t="s">
        <v>1086</v>
      </c>
      <c r="T644" s="20"/>
      <c r="U644" s="22" t="s">
        <v>1324</v>
      </c>
      <c r="V644" s="20"/>
      <c r="W644" s="22" t="s">
        <v>1331</v>
      </c>
      <c r="X644" s="28" t="s">
        <v>1332</v>
      </c>
      <c r="Y644" s="20" t="s">
        <v>1329</v>
      </c>
      <c r="Z644" s="20"/>
      <c r="AA644" s="26">
        <v>5</v>
      </c>
      <c r="AB644" s="42" t="s">
        <v>972</v>
      </c>
      <c r="AC644" s="40"/>
      <c r="AD644" s="20">
        <v>1</v>
      </c>
      <c r="AE644" s="23">
        <v>135600</v>
      </c>
      <c r="AF644" s="23">
        <f t="shared" si="56"/>
        <v>135600</v>
      </c>
      <c r="AG644" s="24">
        <v>44805</v>
      </c>
      <c r="AH644" s="36">
        <v>44774</v>
      </c>
      <c r="AI644" s="25" t="str">
        <f t="shared" si="54"/>
        <v>～</v>
      </c>
      <c r="AJ644" s="37">
        <f t="shared" si="55"/>
        <v>46599</v>
      </c>
      <c r="AK644" s="20" t="s">
        <v>1104</v>
      </c>
      <c r="AL644" s="20" t="s">
        <v>1375</v>
      </c>
      <c r="AM644" s="36">
        <v>44774</v>
      </c>
      <c r="AN644" s="20"/>
      <c r="AO644" s="27">
        <v>44812</v>
      </c>
      <c r="AP644" s="22" t="s">
        <v>1359</v>
      </c>
      <c r="AQ644" s="39" t="str">
        <f t="shared" si="53"/>
        <v/>
      </c>
      <c r="AR644" s="22"/>
    </row>
    <row r="645" spans="2:44" ht="24" hidden="1" customHeight="1" x14ac:dyDescent="0.2">
      <c r="B645" s="20" t="s">
        <v>1354</v>
      </c>
      <c r="C645" s="21" t="s">
        <v>996</v>
      </c>
      <c r="D645" s="20" t="s">
        <v>997</v>
      </c>
      <c r="E645" s="20" t="s">
        <v>197</v>
      </c>
      <c r="F645" s="21" t="s">
        <v>1015</v>
      </c>
      <c r="G645" s="22" t="s">
        <v>1324</v>
      </c>
      <c r="H645" s="20" t="s">
        <v>1355</v>
      </c>
      <c r="I645" s="20" t="s">
        <v>1356</v>
      </c>
      <c r="J645" s="22" t="s">
        <v>1357</v>
      </c>
      <c r="K645" s="28" t="s">
        <v>1332</v>
      </c>
      <c r="L645" s="28" t="s">
        <v>1328</v>
      </c>
      <c r="M645" s="20" t="s">
        <v>1329</v>
      </c>
      <c r="N645" s="20"/>
      <c r="O645" s="22" t="s">
        <v>1324</v>
      </c>
      <c r="P645" s="20" t="s">
        <v>1083</v>
      </c>
      <c r="Q645" s="22" t="s">
        <v>1330</v>
      </c>
      <c r="R645" s="28" t="s">
        <v>513</v>
      </c>
      <c r="S645" s="20" t="s">
        <v>1086</v>
      </c>
      <c r="T645" s="20"/>
      <c r="U645" s="22" t="s">
        <v>1324</v>
      </c>
      <c r="V645" s="20"/>
      <c r="W645" s="22" t="s">
        <v>1331</v>
      </c>
      <c r="X645" s="28" t="s">
        <v>1332</v>
      </c>
      <c r="Y645" s="20" t="s">
        <v>1329</v>
      </c>
      <c r="Z645" s="20"/>
      <c r="AA645" s="26">
        <v>5</v>
      </c>
      <c r="AB645" s="42" t="s">
        <v>972</v>
      </c>
      <c r="AC645" s="40"/>
      <c r="AD645" s="20">
        <v>1</v>
      </c>
      <c r="AE645" s="23">
        <v>135600</v>
      </c>
      <c r="AF645" s="23">
        <f t="shared" si="56"/>
        <v>135600</v>
      </c>
      <c r="AG645" s="24">
        <v>44805</v>
      </c>
      <c r="AH645" s="36">
        <v>44774</v>
      </c>
      <c r="AI645" s="25" t="str">
        <f t="shared" si="54"/>
        <v>～</v>
      </c>
      <c r="AJ645" s="37">
        <f t="shared" si="55"/>
        <v>46599</v>
      </c>
      <c r="AK645" s="20" t="s">
        <v>1104</v>
      </c>
      <c r="AL645" s="20" t="s">
        <v>1376</v>
      </c>
      <c r="AM645" s="36">
        <v>44774</v>
      </c>
      <c r="AN645" s="20"/>
      <c r="AO645" s="27">
        <v>44812</v>
      </c>
      <c r="AP645" s="22" t="s">
        <v>1359</v>
      </c>
      <c r="AQ645" s="39" t="str">
        <f t="shared" si="53"/>
        <v/>
      </c>
      <c r="AR645" s="22"/>
    </row>
    <row r="646" spans="2:44" ht="24" hidden="1" customHeight="1" x14ac:dyDescent="0.2">
      <c r="B646" s="20" t="s">
        <v>1354</v>
      </c>
      <c r="C646" s="21" t="s">
        <v>996</v>
      </c>
      <c r="D646" s="20" t="s">
        <v>997</v>
      </c>
      <c r="E646" s="20" t="s">
        <v>197</v>
      </c>
      <c r="F646" s="21" t="s">
        <v>1015</v>
      </c>
      <c r="G646" s="22" t="s">
        <v>1324</v>
      </c>
      <c r="H646" s="20" t="s">
        <v>1355</v>
      </c>
      <c r="I646" s="20" t="s">
        <v>1356</v>
      </c>
      <c r="J646" s="22" t="s">
        <v>1357</v>
      </c>
      <c r="K646" s="28" t="s">
        <v>1332</v>
      </c>
      <c r="L646" s="28" t="s">
        <v>1328</v>
      </c>
      <c r="M646" s="20" t="s">
        <v>1329</v>
      </c>
      <c r="N646" s="20"/>
      <c r="O646" s="22" t="s">
        <v>1324</v>
      </c>
      <c r="P646" s="20" t="s">
        <v>1083</v>
      </c>
      <c r="Q646" s="22" t="s">
        <v>1330</v>
      </c>
      <c r="R646" s="28" t="s">
        <v>513</v>
      </c>
      <c r="S646" s="20" t="s">
        <v>1086</v>
      </c>
      <c r="T646" s="20"/>
      <c r="U646" s="22" t="s">
        <v>1324</v>
      </c>
      <c r="V646" s="20"/>
      <c r="W646" s="22" t="s">
        <v>1331</v>
      </c>
      <c r="X646" s="28" t="s">
        <v>1332</v>
      </c>
      <c r="Y646" s="20" t="s">
        <v>1329</v>
      </c>
      <c r="Z646" s="20"/>
      <c r="AA646" s="26">
        <v>5</v>
      </c>
      <c r="AB646" s="42" t="s">
        <v>972</v>
      </c>
      <c r="AC646" s="40"/>
      <c r="AD646" s="20">
        <v>1</v>
      </c>
      <c r="AE646" s="23">
        <v>135600</v>
      </c>
      <c r="AF646" s="23">
        <f t="shared" si="56"/>
        <v>135600</v>
      </c>
      <c r="AG646" s="24">
        <v>44805</v>
      </c>
      <c r="AH646" s="36">
        <v>44774</v>
      </c>
      <c r="AI646" s="25" t="str">
        <f t="shared" si="54"/>
        <v>～</v>
      </c>
      <c r="AJ646" s="37">
        <f t="shared" si="55"/>
        <v>46599</v>
      </c>
      <c r="AK646" s="20" t="s">
        <v>1104</v>
      </c>
      <c r="AL646" s="20" t="s">
        <v>1377</v>
      </c>
      <c r="AM646" s="36">
        <v>44774</v>
      </c>
      <c r="AN646" s="20"/>
      <c r="AO646" s="27">
        <v>44812</v>
      </c>
      <c r="AP646" s="22" t="s">
        <v>1359</v>
      </c>
      <c r="AQ646" s="39" t="str">
        <f t="shared" si="53"/>
        <v/>
      </c>
      <c r="AR646" s="22"/>
    </row>
    <row r="647" spans="2:44" ht="24" hidden="1" customHeight="1" x14ac:dyDescent="0.2">
      <c r="B647" s="20" t="s">
        <v>1378</v>
      </c>
      <c r="C647" s="21" t="s">
        <v>1245</v>
      </c>
      <c r="D647" s="20" t="s">
        <v>1246</v>
      </c>
      <c r="E647" s="20" t="s">
        <v>197</v>
      </c>
      <c r="F647" s="90" t="s">
        <v>165</v>
      </c>
      <c r="G647" s="22" t="s">
        <v>1379</v>
      </c>
      <c r="H647" s="20" t="s">
        <v>1380</v>
      </c>
      <c r="I647" s="20" t="s">
        <v>168</v>
      </c>
      <c r="J647" s="22" t="s">
        <v>1381</v>
      </c>
      <c r="K647" s="28" t="s">
        <v>1382</v>
      </c>
      <c r="L647" s="28" t="s">
        <v>1383</v>
      </c>
      <c r="M647" s="20" t="s">
        <v>1384</v>
      </c>
      <c r="N647" s="20"/>
      <c r="O647" s="22" t="s">
        <v>1385</v>
      </c>
      <c r="P647" s="20" t="s">
        <v>1386</v>
      </c>
      <c r="Q647" s="22" t="s">
        <v>1387</v>
      </c>
      <c r="R647" s="28" t="s">
        <v>1388</v>
      </c>
      <c r="S647" s="20" t="s">
        <v>1389</v>
      </c>
      <c r="T647" s="20"/>
      <c r="U647" s="22" t="s">
        <v>1390</v>
      </c>
      <c r="V647" s="20" t="s">
        <v>1391</v>
      </c>
      <c r="W647" s="22" t="s">
        <v>1392</v>
      </c>
      <c r="X647" s="28" t="s">
        <v>1382</v>
      </c>
      <c r="Y647" s="20" t="s">
        <v>1384</v>
      </c>
      <c r="Z647" s="20"/>
      <c r="AA647" s="26">
        <v>5</v>
      </c>
      <c r="AB647" s="42" t="s">
        <v>972</v>
      </c>
      <c r="AC647" s="40"/>
      <c r="AD647" s="20">
        <v>1</v>
      </c>
      <c r="AE647" s="23">
        <v>145800</v>
      </c>
      <c r="AF647" s="23">
        <f t="shared" si="56"/>
        <v>145800</v>
      </c>
      <c r="AG647" s="24">
        <v>44835</v>
      </c>
      <c r="AH647" s="36">
        <v>44837</v>
      </c>
      <c r="AI647" s="25" t="str">
        <f t="shared" si="54"/>
        <v>～</v>
      </c>
      <c r="AJ647" s="37">
        <f t="shared" si="55"/>
        <v>46662</v>
      </c>
      <c r="AK647" s="20" t="s">
        <v>1192</v>
      </c>
      <c r="AL647" s="20" t="s">
        <v>1393</v>
      </c>
      <c r="AM647" s="27">
        <v>44837</v>
      </c>
      <c r="AN647" s="20" t="s">
        <v>57</v>
      </c>
      <c r="AO647" s="27">
        <v>44838</v>
      </c>
      <c r="AP647" s="22" t="s">
        <v>1394</v>
      </c>
      <c r="AQ647" s="39">
        <f t="shared" si="53"/>
        <v>45750</v>
      </c>
      <c r="AR647" s="22" t="s">
        <v>1395</v>
      </c>
    </row>
    <row r="648" spans="2:44" ht="24" hidden="1" customHeight="1" x14ac:dyDescent="0.2">
      <c r="B648" s="20" t="s">
        <v>1378</v>
      </c>
      <c r="C648" s="21" t="s">
        <v>1245</v>
      </c>
      <c r="D648" s="20" t="s">
        <v>1246</v>
      </c>
      <c r="E648" s="20" t="s">
        <v>197</v>
      </c>
      <c r="F648" s="90" t="s">
        <v>165</v>
      </c>
      <c r="G648" s="22" t="s">
        <v>1379</v>
      </c>
      <c r="H648" s="20" t="s">
        <v>1391</v>
      </c>
      <c r="I648" s="20" t="s">
        <v>168</v>
      </c>
      <c r="J648" s="22" t="s">
        <v>1381</v>
      </c>
      <c r="K648" s="28" t="s">
        <v>1382</v>
      </c>
      <c r="L648" s="28" t="s">
        <v>1383</v>
      </c>
      <c r="M648" s="20" t="s">
        <v>1384</v>
      </c>
      <c r="N648" s="20"/>
      <c r="O648" s="22" t="s">
        <v>1385</v>
      </c>
      <c r="P648" s="20" t="s">
        <v>1386</v>
      </c>
      <c r="Q648" s="22" t="s">
        <v>1387</v>
      </c>
      <c r="R648" s="28" t="s">
        <v>1388</v>
      </c>
      <c r="S648" s="20" t="s">
        <v>1389</v>
      </c>
      <c r="T648" s="20"/>
      <c r="U648" s="22" t="s">
        <v>1390</v>
      </c>
      <c r="V648" s="20" t="s">
        <v>1391</v>
      </c>
      <c r="W648" s="22" t="s">
        <v>1392</v>
      </c>
      <c r="X648" s="28" t="s">
        <v>1382</v>
      </c>
      <c r="Y648" s="20" t="s">
        <v>1384</v>
      </c>
      <c r="Z648" s="20"/>
      <c r="AA648" s="26">
        <v>5</v>
      </c>
      <c r="AB648" s="42" t="s">
        <v>972</v>
      </c>
      <c r="AC648" s="40"/>
      <c r="AD648" s="20">
        <v>1</v>
      </c>
      <c r="AE648" s="23">
        <v>24000</v>
      </c>
      <c r="AF648" s="23">
        <f t="shared" si="56"/>
        <v>24000</v>
      </c>
      <c r="AG648" s="24">
        <v>44835</v>
      </c>
      <c r="AH648" s="36">
        <v>44837</v>
      </c>
      <c r="AI648" s="25" t="str">
        <f t="shared" si="54"/>
        <v>～</v>
      </c>
      <c r="AJ648" s="37">
        <f t="shared" si="55"/>
        <v>46662</v>
      </c>
      <c r="AK648" s="20" t="s">
        <v>1264</v>
      </c>
      <c r="AL648" s="20" t="s">
        <v>1396</v>
      </c>
      <c r="AM648" s="27">
        <v>44837</v>
      </c>
      <c r="AN648" s="20"/>
      <c r="AO648" s="27">
        <v>44838</v>
      </c>
      <c r="AP648" s="22" t="s">
        <v>1394</v>
      </c>
      <c r="AQ648" s="39" t="str">
        <f t="shared" si="53"/>
        <v/>
      </c>
      <c r="AR648" s="22"/>
    </row>
    <row r="649" spans="2:44" ht="24" hidden="1" customHeight="1" x14ac:dyDescent="0.2">
      <c r="B649" s="20" t="s">
        <v>1378</v>
      </c>
      <c r="C649" s="21" t="s">
        <v>1245</v>
      </c>
      <c r="D649" s="20" t="s">
        <v>1246</v>
      </c>
      <c r="E649" s="20" t="s">
        <v>197</v>
      </c>
      <c r="F649" s="90" t="s">
        <v>165</v>
      </c>
      <c r="G649" s="22" t="s">
        <v>1379</v>
      </c>
      <c r="H649" s="20" t="s">
        <v>1391</v>
      </c>
      <c r="I649" s="20" t="s">
        <v>168</v>
      </c>
      <c r="J649" s="22" t="s">
        <v>1381</v>
      </c>
      <c r="K649" s="28" t="s">
        <v>1382</v>
      </c>
      <c r="L649" s="28" t="s">
        <v>1383</v>
      </c>
      <c r="M649" s="20" t="s">
        <v>1384</v>
      </c>
      <c r="N649" s="20"/>
      <c r="O649" s="22" t="s">
        <v>1385</v>
      </c>
      <c r="P649" s="20" t="s">
        <v>1386</v>
      </c>
      <c r="Q649" s="22" t="s">
        <v>1387</v>
      </c>
      <c r="R649" s="28" t="s">
        <v>1388</v>
      </c>
      <c r="S649" s="20" t="s">
        <v>1389</v>
      </c>
      <c r="T649" s="20"/>
      <c r="U649" s="22" t="s">
        <v>1390</v>
      </c>
      <c r="V649" s="20" t="s">
        <v>1391</v>
      </c>
      <c r="W649" s="22" t="s">
        <v>1392</v>
      </c>
      <c r="X649" s="28" t="s">
        <v>1382</v>
      </c>
      <c r="Y649" s="20" t="s">
        <v>1384</v>
      </c>
      <c r="Z649" s="20"/>
      <c r="AA649" s="26">
        <v>5</v>
      </c>
      <c r="AB649" s="42" t="s">
        <v>972</v>
      </c>
      <c r="AC649" s="40"/>
      <c r="AD649" s="20">
        <v>1</v>
      </c>
      <c r="AE649" s="23">
        <v>24000</v>
      </c>
      <c r="AF649" s="23">
        <f t="shared" si="56"/>
        <v>24000</v>
      </c>
      <c r="AG649" s="24">
        <v>44835</v>
      </c>
      <c r="AH649" s="36">
        <v>44837</v>
      </c>
      <c r="AI649" s="25" t="str">
        <f t="shared" si="54"/>
        <v>～</v>
      </c>
      <c r="AJ649" s="37">
        <f t="shared" si="55"/>
        <v>46662</v>
      </c>
      <c r="AK649" s="20" t="s">
        <v>1264</v>
      </c>
      <c r="AL649" s="20" t="s">
        <v>1397</v>
      </c>
      <c r="AM649" s="27">
        <v>44837</v>
      </c>
      <c r="AN649" s="20"/>
      <c r="AO649" s="27">
        <v>44838</v>
      </c>
      <c r="AP649" s="22" t="s">
        <v>1394</v>
      </c>
      <c r="AQ649" s="39" t="str">
        <f t="shared" si="53"/>
        <v/>
      </c>
      <c r="AR649" s="22"/>
    </row>
    <row r="650" spans="2:44" ht="24" hidden="1" customHeight="1" x14ac:dyDescent="0.2">
      <c r="B650" s="20" t="s">
        <v>1378</v>
      </c>
      <c r="C650" s="21" t="s">
        <v>1245</v>
      </c>
      <c r="D650" s="20" t="s">
        <v>1246</v>
      </c>
      <c r="E650" s="20" t="s">
        <v>197</v>
      </c>
      <c r="F650" s="90" t="s">
        <v>165</v>
      </c>
      <c r="G650" s="22" t="s">
        <v>1379</v>
      </c>
      <c r="H650" s="20" t="s">
        <v>1391</v>
      </c>
      <c r="I650" s="20" t="s">
        <v>168</v>
      </c>
      <c r="J650" s="22" t="s">
        <v>1381</v>
      </c>
      <c r="K650" s="28" t="s">
        <v>1382</v>
      </c>
      <c r="L650" s="28" t="s">
        <v>1383</v>
      </c>
      <c r="M650" s="20" t="s">
        <v>1384</v>
      </c>
      <c r="N650" s="20"/>
      <c r="O650" s="22" t="s">
        <v>1385</v>
      </c>
      <c r="P650" s="20" t="s">
        <v>1386</v>
      </c>
      <c r="Q650" s="22" t="s">
        <v>1387</v>
      </c>
      <c r="R650" s="28" t="s">
        <v>1388</v>
      </c>
      <c r="S650" s="20" t="s">
        <v>1389</v>
      </c>
      <c r="T650" s="20"/>
      <c r="U650" s="22" t="s">
        <v>1390</v>
      </c>
      <c r="V650" s="20" t="s">
        <v>1391</v>
      </c>
      <c r="W650" s="22" t="s">
        <v>1392</v>
      </c>
      <c r="X650" s="28" t="s">
        <v>1382</v>
      </c>
      <c r="Y650" s="20" t="s">
        <v>1384</v>
      </c>
      <c r="Z650" s="20"/>
      <c r="AA650" s="26">
        <v>5</v>
      </c>
      <c r="AB650" s="42" t="s">
        <v>972</v>
      </c>
      <c r="AC650" s="40"/>
      <c r="AD650" s="20">
        <v>1</v>
      </c>
      <c r="AE650" s="23">
        <v>24000</v>
      </c>
      <c r="AF650" s="23">
        <f t="shared" si="56"/>
        <v>24000</v>
      </c>
      <c r="AG650" s="24">
        <v>44835</v>
      </c>
      <c r="AH650" s="36">
        <v>44837</v>
      </c>
      <c r="AI650" s="25" t="str">
        <f t="shared" si="54"/>
        <v>～</v>
      </c>
      <c r="AJ650" s="37">
        <f t="shared" si="55"/>
        <v>46662</v>
      </c>
      <c r="AK650" s="20" t="s">
        <v>1264</v>
      </c>
      <c r="AL650" s="20" t="s">
        <v>1398</v>
      </c>
      <c r="AM650" s="27">
        <v>44837</v>
      </c>
      <c r="AN650" s="20"/>
      <c r="AO650" s="27">
        <v>44838</v>
      </c>
      <c r="AP650" s="22" t="s">
        <v>1394</v>
      </c>
      <c r="AQ650" s="39" t="str">
        <f t="shared" si="53"/>
        <v/>
      </c>
      <c r="AR650" s="22"/>
    </row>
    <row r="651" spans="2:44" ht="24" hidden="1" customHeight="1" x14ac:dyDescent="0.2">
      <c r="B651" s="20" t="s">
        <v>1378</v>
      </c>
      <c r="C651" s="21" t="s">
        <v>1245</v>
      </c>
      <c r="D651" s="20" t="s">
        <v>1246</v>
      </c>
      <c r="E651" s="20" t="s">
        <v>197</v>
      </c>
      <c r="F651" s="90" t="s">
        <v>165</v>
      </c>
      <c r="G651" s="22" t="s">
        <v>1379</v>
      </c>
      <c r="H651" s="20" t="s">
        <v>1391</v>
      </c>
      <c r="I651" s="20" t="s">
        <v>168</v>
      </c>
      <c r="J651" s="22" t="s">
        <v>1381</v>
      </c>
      <c r="K651" s="28" t="s">
        <v>1382</v>
      </c>
      <c r="L651" s="28" t="s">
        <v>1383</v>
      </c>
      <c r="M651" s="20" t="s">
        <v>1384</v>
      </c>
      <c r="N651" s="20"/>
      <c r="O651" s="22" t="s">
        <v>1385</v>
      </c>
      <c r="P651" s="20" t="s">
        <v>1386</v>
      </c>
      <c r="Q651" s="22" t="s">
        <v>1387</v>
      </c>
      <c r="R651" s="28" t="s">
        <v>1388</v>
      </c>
      <c r="S651" s="20" t="s">
        <v>1389</v>
      </c>
      <c r="T651" s="20"/>
      <c r="U651" s="22" t="s">
        <v>1390</v>
      </c>
      <c r="V651" s="20" t="s">
        <v>1391</v>
      </c>
      <c r="W651" s="22" t="s">
        <v>1392</v>
      </c>
      <c r="X651" s="28" t="s">
        <v>1382</v>
      </c>
      <c r="Y651" s="20" t="s">
        <v>1384</v>
      </c>
      <c r="Z651" s="20"/>
      <c r="AA651" s="26">
        <v>5</v>
      </c>
      <c r="AB651" s="42" t="s">
        <v>972</v>
      </c>
      <c r="AC651" s="40"/>
      <c r="AD651" s="20">
        <v>1</v>
      </c>
      <c r="AE651" s="23">
        <v>25020</v>
      </c>
      <c r="AF651" s="23">
        <f t="shared" si="56"/>
        <v>25020</v>
      </c>
      <c r="AG651" s="24">
        <v>44835</v>
      </c>
      <c r="AH651" s="36">
        <v>44837</v>
      </c>
      <c r="AI651" s="25" t="str">
        <f t="shared" si="54"/>
        <v>～</v>
      </c>
      <c r="AJ651" s="37">
        <f t="shared" si="55"/>
        <v>46662</v>
      </c>
      <c r="AK651" s="20" t="s">
        <v>1269</v>
      </c>
      <c r="AL651" s="20" t="s">
        <v>1399</v>
      </c>
      <c r="AM651" s="27">
        <v>44837</v>
      </c>
      <c r="AN651" s="20"/>
      <c r="AO651" s="27">
        <v>44838</v>
      </c>
      <c r="AP651" s="22" t="s">
        <v>1394</v>
      </c>
      <c r="AQ651" s="39" t="str">
        <f t="shared" si="53"/>
        <v/>
      </c>
      <c r="AR651" s="22"/>
    </row>
    <row r="652" spans="2:44" ht="24" hidden="1" customHeight="1" x14ac:dyDescent="0.2">
      <c r="B652" s="20" t="s">
        <v>1400</v>
      </c>
      <c r="C652" s="21" t="s">
        <v>1401</v>
      </c>
      <c r="D652" s="20" t="s">
        <v>1402</v>
      </c>
      <c r="E652" s="20" t="s">
        <v>197</v>
      </c>
      <c r="F652" s="21" t="s">
        <v>1403</v>
      </c>
      <c r="G652" s="22" t="s">
        <v>1404</v>
      </c>
      <c r="H652" s="20" t="s">
        <v>1405</v>
      </c>
      <c r="I652" s="20" t="s">
        <v>1406</v>
      </c>
      <c r="J652" s="22" t="s">
        <v>1407</v>
      </c>
      <c r="K652" s="28" t="s">
        <v>1408</v>
      </c>
      <c r="L652" s="28" t="s">
        <v>1409</v>
      </c>
      <c r="M652" s="20" t="s">
        <v>1410</v>
      </c>
      <c r="N652" s="20"/>
      <c r="O652" s="22" t="s">
        <v>711</v>
      </c>
      <c r="P652" s="20" t="s">
        <v>440</v>
      </c>
      <c r="Q652" s="22" t="s">
        <v>986</v>
      </c>
      <c r="R652" s="28" t="s">
        <v>987</v>
      </c>
      <c r="S652" s="20" t="s">
        <v>446</v>
      </c>
      <c r="T652" s="20"/>
      <c r="U652" s="22" t="s">
        <v>1404</v>
      </c>
      <c r="V652" s="20" t="s">
        <v>1411</v>
      </c>
      <c r="W652" s="22" t="s">
        <v>1412</v>
      </c>
      <c r="X652" s="28" t="s">
        <v>1413</v>
      </c>
      <c r="Y652" s="20" t="s">
        <v>1414</v>
      </c>
      <c r="Z652" s="20"/>
      <c r="AA652" s="26">
        <v>3</v>
      </c>
      <c r="AB652" s="42" t="s">
        <v>972</v>
      </c>
      <c r="AC652" s="40"/>
      <c r="AD652" s="20">
        <v>1</v>
      </c>
      <c r="AE652" s="23">
        <v>81360</v>
      </c>
      <c r="AF652" s="23">
        <f t="shared" si="56"/>
        <v>81360</v>
      </c>
      <c r="AG652" s="24">
        <v>44866</v>
      </c>
      <c r="AH652" s="36">
        <v>44895</v>
      </c>
      <c r="AI652" s="25" t="str">
        <f t="shared" si="54"/>
        <v>～</v>
      </c>
      <c r="AJ652" s="37">
        <f t="shared" si="55"/>
        <v>45990</v>
      </c>
      <c r="AK652" s="20" t="s">
        <v>1122</v>
      </c>
      <c r="AL652" s="20" t="s">
        <v>1415</v>
      </c>
      <c r="AM652" s="27">
        <v>44866</v>
      </c>
      <c r="AN652" s="20"/>
      <c r="AO652" s="27">
        <v>44890</v>
      </c>
      <c r="AP652" s="22" t="s">
        <v>1416</v>
      </c>
      <c r="AQ652" s="39" t="str">
        <f t="shared" si="53"/>
        <v/>
      </c>
      <c r="AR652" s="22"/>
    </row>
    <row r="653" spans="2:44" ht="24" hidden="1" customHeight="1" x14ac:dyDescent="0.2">
      <c r="B653" s="20" t="s">
        <v>1400</v>
      </c>
      <c r="C653" s="21" t="s">
        <v>1401</v>
      </c>
      <c r="D653" s="20" t="s">
        <v>1402</v>
      </c>
      <c r="E653" s="20" t="s">
        <v>197</v>
      </c>
      <c r="F653" s="21" t="s">
        <v>1403</v>
      </c>
      <c r="G653" s="22" t="s">
        <v>1404</v>
      </c>
      <c r="H653" s="20" t="s">
        <v>1405</v>
      </c>
      <c r="I653" s="20" t="s">
        <v>1406</v>
      </c>
      <c r="J653" s="22" t="s">
        <v>1407</v>
      </c>
      <c r="K653" s="28" t="s">
        <v>1408</v>
      </c>
      <c r="L653" s="28" t="s">
        <v>1409</v>
      </c>
      <c r="M653" s="20" t="s">
        <v>1410</v>
      </c>
      <c r="N653" s="20"/>
      <c r="O653" s="22" t="s">
        <v>711</v>
      </c>
      <c r="P653" s="20" t="s">
        <v>440</v>
      </c>
      <c r="Q653" s="22" t="s">
        <v>986</v>
      </c>
      <c r="R653" s="28" t="s">
        <v>987</v>
      </c>
      <c r="S653" s="20" t="s">
        <v>446</v>
      </c>
      <c r="T653" s="20"/>
      <c r="U653" s="22" t="s">
        <v>1404</v>
      </c>
      <c r="V653" s="20" t="s">
        <v>1411</v>
      </c>
      <c r="W653" s="22" t="s">
        <v>1412</v>
      </c>
      <c r="X653" s="28" t="s">
        <v>1413</v>
      </c>
      <c r="Y653" s="20" t="s">
        <v>1414</v>
      </c>
      <c r="Z653" s="20"/>
      <c r="AA653" s="26">
        <v>3</v>
      </c>
      <c r="AB653" s="42" t="s">
        <v>972</v>
      </c>
      <c r="AC653" s="40"/>
      <c r="AD653" s="20">
        <v>1</v>
      </c>
      <c r="AE653" s="23">
        <v>12060</v>
      </c>
      <c r="AF653" s="23">
        <f t="shared" si="56"/>
        <v>12060</v>
      </c>
      <c r="AG653" s="24">
        <v>44866</v>
      </c>
      <c r="AH653" s="36">
        <v>44895</v>
      </c>
      <c r="AI653" s="25" t="str">
        <f t="shared" si="54"/>
        <v>～</v>
      </c>
      <c r="AJ653" s="37">
        <f t="shared" si="55"/>
        <v>45990</v>
      </c>
      <c r="AK653" s="20" t="s">
        <v>1137</v>
      </c>
      <c r="AL653" s="20" t="s">
        <v>1417</v>
      </c>
      <c r="AM653" s="27">
        <v>44866</v>
      </c>
      <c r="AN653" s="20"/>
      <c r="AO653" s="27">
        <v>44890</v>
      </c>
      <c r="AP653" s="22" t="s">
        <v>1416</v>
      </c>
      <c r="AQ653" s="39" t="str">
        <f t="shared" si="53"/>
        <v/>
      </c>
      <c r="AR653" s="22"/>
    </row>
    <row r="654" spans="2:44" ht="24" hidden="1" customHeight="1" x14ac:dyDescent="0.2">
      <c r="B654" s="20" t="s">
        <v>1400</v>
      </c>
      <c r="C654" s="21" t="s">
        <v>1401</v>
      </c>
      <c r="D654" s="20" t="s">
        <v>1402</v>
      </c>
      <c r="E654" s="20" t="s">
        <v>197</v>
      </c>
      <c r="F654" s="21" t="s">
        <v>1403</v>
      </c>
      <c r="G654" s="22" t="s">
        <v>1404</v>
      </c>
      <c r="H654" s="20" t="s">
        <v>1405</v>
      </c>
      <c r="I654" s="20" t="s">
        <v>1406</v>
      </c>
      <c r="J654" s="22" t="s">
        <v>1407</v>
      </c>
      <c r="K654" s="28" t="s">
        <v>1408</v>
      </c>
      <c r="L654" s="28" t="s">
        <v>1409</v>
      </c>
      <c r="M654" s="20" t="s">
        <v>1410</v>
      </c>
      <c r="N654" s="20"/>
      <c r="O654" s="22" t="s">
        <v>711</v>
      </c>
      <c r="P654" s="20" t="s">
        <v>440</v>
      </c>
      <c r="Q654" s="22" t="s">
        <v>986</v>
      </c>
      <c r="R654" s="28" t="s">
        <v>987</v>
      </c>
      <c r="S654" s="20" t="s">
        <v>446</v>
      </c>
      <c r="T654" s="20"/>
      <c r="U654" s="22" t="s">
        <v>1404</v>
      </c>
      <c r="V654" s="20" t="s">
        <v>1411</v>
      </c>
      <c r="W654" s="22" t="s">
        <v>1412</v>
      </c>
      <c r="X654" s="28" t="s">
        <v>1413</v>
      </c>
      <c r="Y654" s="20" t="s">
        <v>1414</v>
      </c>
      <c r="Z654" s="20"/>
      <c r="AA654" s="26">
        <v>3</v>
      </c>
      <c r="AB654" s="42" t="s">
        <v>972</v>
      </c>
      <c r="AC654" s="40"/>
      <c r="AD654" s="20">
        <v>1</v>
      </c>
      <c r="AE654" s="23">
        <v>12060</v>
      </c>
      <c r="AF654" s="23">
        <f t="shared" si="56"/>
        <v>12060</v>
      </c>
      <c r="AG654" s="24">
        <v>44866</v>
      </c>
      <c r="AH654" s="36">
        <v>44895</v>
      </c>
      <c r="AI654" s="25" t="str">
        <f t="shared" si="54"/>
        <v>～</v>
      </c>
      <c r="AJ654" s="37">
        <f t="shared" si="55"/>
        <v>45990</v>
      </c>
      <c r="AK654" s="20" t="s">
        <v>1137</v>
      </c>
      <c r="AL654" s="20" t="s">
        <v>1418</v>
      </c>
      <c r="AM654" s="27">
        <v>44866</v>
      </c>
      <c r="AN654" s="20"/>
      <c r="AO654" s="27">
        <v>44890</v>
      </c>
      <c r="AP654" s="22" t="s">
        <v>1416</v>
      </c>
      <c r="AQ654" s="39" t="str">
        <f t="shared" si="53"/>
        <v/>
      </c>
      <c r="AR654" s="22"/>
    </row>
    <row r="655" spans="2:44" ht="24" hidden="1" customHeight="1" x14ac:dyDescent="0.2">
      <c r="B655" s="20" t="s">
        <v>1400</v>
      </c>
      <c r="C655" s="21" t="s">
        <v>1401</v>
      </c>
      <c r="D655" s="20" t="s">
        <v>1402</v>
      </c>
      <c r="E655" s="20" t="s">
        <v>197</v>
      </c>
      <c r="F655" s="21" t="s">
        <v>1403</v>
      </c>
      <c r="G655" s="22" t="s">
        <v>1404</v>
      </c>
      <c r="H655" s="20" t="s">
        <v>1405</v>
      </c>
      <c r="I655" s="20" t="s">
        <v>1406</v>
      </c>
      <c r="J655" s="22" t="s">
        <v>1407</v>
      </c>
      <c r="K655" s="28" t="s">
        <v>1408</v>
      </c>
      <c r="L655" s="28" t="s">
        <v>1409</v>
      </c>
      <c r="M655" s="20" t="s">
        <v>1410</v>
      </c>
      <c r="N655" s="20"/>
      <c r="O655" s="22" t="s">
        <v>711</v>
      </c>
      <c r="P655" s="20" t="s">
        <v>440</v>
      </c>
      <c r="Q655" s="22" t="s">
        <v>986</v>
      </c>
      <c r="R655" s="28" t="s">
        <v>987</v>
      </c>
      <c r="S655" s="20" t="s">
        <v>446</v>
      </c>
      <c r="T655" s="20"/>
      <c r="U655" s="22" t="s">
        <v>1404</v>
      </c>
      <c r="V655" s="20" t="s">
        <v>1411</v>
      </c>
      <c r="W655" s="22" t="s">
        <v>1412</v>
      </c>
      <c r="X655" s="28" t="s">
        <v>1413</v>
      </c>
      <c r="Y655" s="20" t="s">
        <v>1414</v>
      </c>
      <c r="Z655" s="20"/>
      <c r="AA655" s="26">
        <v>3</v>
      </c>
      <c r="AB655" s="42" t="s">
        <v>972</v>
      </c>
      <c r="AC655" s="40"/>
      <c r="AD655" s="20">
        <v>1</v>
      </c>
      <c r="AE655" s="23">
        <v>12060</v>
      </c>
      <c r="AF655" s="23">
        <f t="shared" si="56"/>
        <v>12060</v>
      </c>
      <c r="AG655" s="24">
        <v>44866</v>
      </c>
      <c r="AH655" s="36">
        <v>44895</v>
      </c>
      <c r="AI655" s="25" t="str">
        <f t="shared" si="54"/>
        <v>～</v>
      </c>
      <c r="AJ655" s="37">
        <f t="shared" si="55"/>
        <v>45990</v>
      </c>
      <c r="AK655" s="20" t="s">
        <v>1137</v>
      </c>
      <c r="AL655" s="20" t="s">
        <v>1419</v>
      </c>
      <c r="AM655" s="27">
        <v>44866</v>
      </c>
      <c r="AN655" s="20"/>
      <c r="AO655" s="27">
        <v>44890</v>
      </c>
      <c r="AP655" s="22" t="s">
        <v>1416</v>
      </c>
      <c r="AQ655" s="39" t="str">
        <f t="shared" si="53"/>
        <v/>
      </c>
      <c r="AR655" s="22"/>
    </row>
    <row r="656" spans="2:44" ht="24" hidden="1" customHeight="1" x14ac:dyDescent="0.2">
      <c r="B656" s="20" t="s">
        <v>1400</v>
      </c>
      <c r="C656" s="21" t="s">
        <v>1401</v>
      </c>
      <c r="D656" s="20" t="s">
        <v>1402</v>
      </c>
      <c r="E656" s="20" t="s">
        <v>197</v>
      </c>
      <c r="F656" s="21" t="s">
        <v>1403</v>
      </c>
      <c r="G656" s="22" t="s">
        <v>1404</v>
      </c>
      <c r="H656" s="20" t="s">
        <v>1405</v>
      </c>
      <c r="I656" s="20" t="s">
        <v>1406</v>
      </c>
      <c r="J656" s="22" t="s">
        <v>1407</v>
      </c>
      <c r="K656" s="28" t="s">
        <v>1408</v>
      </c>
      <c r="L656" s="28" t="s">
        <v>1409</v>
      </c>
      <c r="M656" s="20" t="s">
        <v>1410</v>
      </c>
      <c r="N656" s="20"/>
      <c r="O656" s="22" t="s">
        <v>711</v>
      </c>
      <c r="P656" s="20" t="s">
        <v>440</v>
      </c>
      <c r="Q656" s="22" t="s">
        <v>986</v>
      </c>
      <c r="R656" s="28" t="s">
        <v>987</v>
      </c>
      <c r="S656" s="20" t="s">
        <v>446</v>
      </c>
      <c r="T656" s="20"/>
      <c r="U656" s="22" t="s">
        <v>1404</v>
      </c>
      <c r="V656" s="20" t="s">
        <v>1411</v>
      </c>
      <c r="W656" s="22" t="s">
        <v>1412</v>
      </c>
      <c r="X656" s="28" t="s">
        <v>1413</v>
      </c>
      <c r="Y656" s="20" t="s">
        <v>1414</v>
      </c>
      <c r="Z656" s="20"/>
      <c r="AA656" s="26">
        <v>3</v>
      </c>
      <c r="AB656" s="42" t="s">
        <v>972</v>
      </c>
      <c r="AC656" s="40"/>
      <c r="AD656" s="20">
        <v>1</v>
      </c>
      <c r="AE656" s="23">
        <v>12060</v>
      </c>
      <c r="AF656" s="23">
        <f t="shared" si="56"/>
        <v>12060</v>
      </c>
      <c r="AG656" s="24">
        <v>44866</v>
      </c>
      <c r="AH656" s="36">
        <v>44895</v>
      </c>
      <c r="AI656" s="25" t="str">
        <f t="shared" si="54"/>
        <v>～</v>
      </c>
      <c r="AJ656" s="37">
        <f t="shared" si="55"/>
        <v>45990</v>
      </c>
      <c r="AK656" s="20" t="s">
        <v>1137</v>
      </c>
      <c r="AL656" s="20" t="s">
        <v>1420</v>
      </c>
      <c r="AM656" s="27">
        <v>44866</v>
      </c>
      <c r="AN656" s="20"/>
      <c r="AO656" s="27">
        <v>44890</v>
      </c>
      <c r="AP656" s="22" t="s">
        <v>1416</v>
      </c>
      <c r="AQ656" s="39" t="str">
        <f t="shared" si="53"/>
        <v/>
      </c>
      <c r="AR656" s="22"/>
    </row>
    <row r="657" spans="2:44" ht="24" hidden="1" customHeight="1" x14ac:dyDescent="0.2">
      <c r="B657" s="20" t="s">
        <v>1400</v>
      </c>
      <c r="C657" s="21" t="s">
        <v>1401</v>
      </c>
      <c r="D657" s="20" t="s">
        <v>1402</v>
      </c>
      <c r="E657" s="20" t="s">
        <v>197</v>
      </c>
      <c r="F657" s="21" t="s">
        <v>1403</v>
      </c>
      <c r="G657" s="22" t="s">
        <v>1404</v>
      </c>
      <c r="H657" s="20" t="s">
        <v>1405</v>
      </c>
      <c r="I657" s="20" t="s">
        <v>1406</v>
      </c>
      <c r="J657" s="22" t="s">
        <v>1407</v>
      </c>
      <c r="K657" s="28" t="s">
        <v>1408</v>
      </c>
      <c r="L657" s="28" t="s">
        <v>1409</v>
      </c>
      <c r="M657" s="20" t="s">
        <v>1410</v>
      </c>
      <c r="N657" s="20"/>
      <c r="O657" s="22" t="s">
        <v>711</v>
      </c>
      <c r="P657" s="20" t="s">
        <v>440</v>
      </c>
      <c r="Q657" s="22" t="s">
        <v>986</v>
      </c>
      <c r="R657" s="28" t="s">
        <v>987</v>
      </c>
      <c r="S657" s="20" t="s">
        <v>446</v>
      </c>
      <c r="T657" s="20"/>
      <c r="U657" s="22" t="s">
        <v>1404</v>
      </c>
      <c r="V657" s="20" t="s">
        <v>1411</v>
      </c>
      <c r="W657" s="22" t="s">
        <v>1412</v>
      </c>
      <c r="X657" s="28" t="s">
        <v>1413</v>
      </c>
      <c r="Y657" s="20" t="s">
        <v>1414</v>
      </c>
      <c r="Z657" s="20"/>
      <c r="AA657" s="26">
        <v>3</v>
      </c>
      <c r="AB657" s="42" t="s">
        <v>972</v>
      </c>
      <c r="AC657" s="40"/>
      <c r="AD657" s="20">
        <v>1</v>
      </c>
      <c r="AE657" s="23">
        <v>12060</v>
      </c>
      <c r="AF657" s="23">
        <f t="shared" si="56"/>
        <v>12060</v>
      </c>
      <c r="AG657" s="24">
        <v>44866</v>
      </c>
      <c r="AH657" s="36">
        <v>44895</v>
      </c>
      <c r="AI657" s="25" t="str">
        <f t="shared" si="54"/>
        <v>～</v>
      </c>
      <c r="AJ657" s="37">
        <f t="shared" si="55"/>
        <v>45990</v>
      </c>
      <c r="AK657" s="20" t="s">
        <v>1137</v>
      </c>
      <c r="AL657" s="20" t="s">
        <v>1421</v>
      </c>
      <c r="AM657" s="27">
        <v>44866</v>
      </c>
      <c r="AN657" s="20"/>
      <c r="AO657" s="27">
        <v>44890</v>
      </c>
      <c r="AP657" s="22" t="s">
        <v>1416</v>
      </c>
      <c r="AQ657" s="39" t="str">
        <f t="shared" si="53"/>
        <v/>
      </c>
      <c r="AR657" s="22"/>
    </row>
    <row r="658" spans="2:44" ht="24" hidden="1" customHeight="1" x14ac:dyDescent="0.2">
      <c r="B658" s="20" t="s">
        <v>1400</v>
      </c>
      <c r="C658" s="21" t="s">
        <v>1401</v>
      </c>
      <c r="D658" s="20" t="s">
        <v>1402</v>
      </c>
      <c r="E658" s="20" t="s">
        <v>197</v>
      </c>
      <c r="F658" s="21" t="s">
        <v>1403</v>
      </c>
      <c r="G658" s="22" t="s">
        <v>1404</v>
      </c>
      <c r="H658" s="20" t="s">
        <v>1405</v>
      </c>
      <c r="I658" s="20" t="s">
        <v>1406</v>
      </c>
      <c r="J658" s="22" t="s">
        <v>1407</v>
      </c>
      <c r="K658" s="28" t="s">
        <v>1408</v>
      </c>
      <c r="L658" s="28" t="s">
        <v>1409</v>
      </c>
      <c r="M658" s="20" t="s">
        <v>1410</v>
      </c>
      <c r="N658" s="20"/>
      <c r="O658" s="22" t="s">
        <v>711</v>
      </c>
      <c r="P658" s="20" t="s">
        <v>440</v>
      </c>
      <c r="Q658" s="22" t="s">
        <v>986</v>
      </c>
      <c r="R658" s="28" t="s">
        <v>987</v>
      </c>
      <c r="S658" s="20" t="s">
        <v>446</v>
      </c>
      <c r="T658" s="20"/>
      <c r="U658" s="22" t="s">
        <v>1404</v>
      </c>
      <c r="V658" s="20" t="s">
        <v>1411</v>
      </c>
      <c r="W658" s="22" t="s">
        <v>1412</v>
      </c>
      <c r="X658" s="28" t="s">
        <v>1413</v>
      </c>
      <c r="Y658" s="20" t="s">
        <v>1414</v>
      </c>
      <c r="Z658" s="20"/>
      <c r="AA658" s="26">
        <v>3</v>
      </c>
      <c r="AB658" s="42" t="s">
        <v>972</v>
      </c>
      <c r="AC658" s="40"/>
      <c r="AD658" s="20">
        <v>1</v>
      </c>
      <c r="AE658" s="23">
        <v>12060</v>
      </c>
      <c r="AF658" s="23">
        <f t="shared" si="56"/>
        <v>12060</v>
      </c>
      <c r="AG658" s="24">
        <v>44866</v>
      </c>
      <c r="AH658" s="36">
        <v>44895</v>
      </c>
      <c r="AI658" s="25" t="str">
        <f t="shared" si="54"/>
        <v>～</v>
      </c>
      <c r="AJ658" s="37">
        <f t="shared" si="55"/>
        <v>45990</v>
      </c>
      <c r="AK658" s="20" t="s">
        <v>1137</v>
      </c>
      <c r="AL658" s="20" t="s">
        <v>1422</v>
      </c>
      <c r="AM658" s="27">
        <v>44866</v>
      </c>
      <c r="AN658" s="20"/>
      <c r="AO658" s="27">
        <v>44890</v>
      </c>
      <c r="AP658" s="22" t="s">
        <v>1416</v>
      </c>
      <c r="AQ658" s="39" t="str">
        <f t="shared" si="53"/>
        <v/>
      </c>
      <c r="AR658" s="22"/>
    </row>
    <row r="659" spans="2:44" ht="24" hidden="1" customHeight="1" x14ac:dyDescent="0.2">
      <c r="B659" s="20" t="s">
        <v>1400</v>
      </c>
      <c r="C659" s="21" t="s">
        <v>1401</v>
      </c>
      <c r="D659" s="20" t="s">
        <v>1402</v>
      </c>
      <c r="E659" s="20" t="s">
        <v>197</v>
      </c>
      <c r="F659" s="21" t="s">
        <v>1403</v>
      </c>
      <c r="G659" s="22" t="s">
        <v>1404</v>
      </c>
      <c r="H659" s="20" t="s">
        <v>1405</v>
      </c>
      <c r="I659" s="20" t="s">
        <v>1406</v>
      </c>
      <c r="J659" s="22" t="s">
        <v>1407</v>
      </c>
      <c r="K659" s="28" t="s">
        <v>1408</v>
      </c>
      <c r="L659" s="28" t="s">
        <v>1409</v>
      </c>
      <c r="M659" s="20" t="s">
        <v>1410</v>
      </c>
      <c r="N659" s="20"/>
      <c r="O659" s="22" t="s">
        <v>711</v>
      </c>
      <c r="P659" s="20" t="s">
        <v>440</v>
      </c>
      <c r="Q659" s="22" t="s">
        <v>986</v>
      </c>
      <c r="R659" s="28" t="s">
        <v>987</v>
      </c>
      <c r="S659" s="20" t="s">
        <v>446</v>
      </c>
      <c r="T659" s="20"/>
      <c r="U659" s="22" t="s">
        <v>1404</v>
      </c>
      <c r="V659" s="20" t="s">
        <v>1411</v>
      </c>
      <c r="W659" s="22" t="s">
        <v>1412</v>
      </c>
      <c r="X659" s="28" t="s">
        <v>1413</v>
      </c>
      <c r="Y659" s="20" t="s">
        <v>1414</v>
      </c>
      <c r="Z659" s="20"/>
      <c r="AA659" s="26">
        <v>3</v>
      </c>
      <c r="AB659" s="42" t="s">
        <v>972</v>
      </c>
      <c r="AC659" s="40"/>
      <c r="AD659" s="20">
        <v>1</v>
      </c>
      <c r="AE659" s="23">
        <v>12060</v>
      </c>
      <c r="AF659" s="23">
        <f t="shared" si="56"/>
        <v>12060</v>
      </c>
      <c r="AG659" s="24">
        <v>44866</v>
      </c>
      <c r="AH659" s="36">
        <v>44895</v>
      </c>
      <c r="AI659" s="25" t="str">
        <f t="shared" si="54"/>
        <v>～</v>
      </c>
      <c r="AJ659" s="37">
        <f t="shared" si="55"/>
        <v>45990</v>
      </c>
      <c r="AK659" s="20" t="s">
        <v>1137</v>
      </c>
      <c r="AL659" s="20" t="s">
        <v>1423</v>
      </c>
      <c r="AM659" s="27">
        <v>44866</v>
      </c>
      <c r="AN659" s="20"/>
      <c r="AO659" s="27">
        <v>44890</v>
      </c>
      <c r="AP659" s="22" t="s">
        <v>1416</v>
      </c>
      <c r="AQ659" s="39" t="str">
        <f t="shared" si="53"/>
        <v/>
      </c>
      <c r="AR659" s="22"/>
    </row>
    <row r="660" spans="2:44" ht="24" hidden="1" customHeight="1" x14ac:dyDescent="0.2">
      <c r="B660" s="20" t="s">
        <v>1400</v>
      </c>
      <c r="C660" s="21" t="s">
        <v>1401</v>
      </c>
      <c r="D660" s="20" t="s">
        <v>1402</v>
      </c>
      <c r="E660" s="20" t="s">
        <v>197</v>
      </c>
      <c r="F660" s="21" t="s">
        <v>1403</v>
      </c>
      <c r="G660" s="22" t="s">
        <v>1404</v>
      </c>
      <c r="H660" s="20" t="s">
        <v>1405</v>
      </c>
      <c r="I660" s="20" t="s">
        <v>1406</v>
      </c>
      <c r="J660" s="22" t="s">
        <v>1407</v>
      </c>
      <c r="K660" s="28" t="s">
        <v>1408</v>
      </c>
      <c r="L660" s="28" t="s">
        <v>1409</v>
      </c>
      <c r="M660" s="20" t="s">
        <v>1410</v>
      </c>
      <c r="N660" s="20"/>
      <c r="O660" s="22" t="s">
        <v>711</v>
      </c>
      <c r="P660" s="20" t="s">
        <v>440</v>
      </c>
      <c r="Q660" s="22" t="s">
        <v>986</v>
      </c>
      <c r="R660" s="28" t="s">
        <v>987</v>
      </c>
      <c r="S660" s="20" t="s">
        <v>446</v>
      </c>
      <c r="T660" s="20"/>
      <c r="U660" s="22" t="s">
        <v>1404</v>
      </c>
      <c r="V660" s="20" t="s">
        <v>1411</v>
      </c>
      <c r="W660" s="22" t="s">
        <v>1412</v>
      </c>
      <c r="X660" s="28" t="s">
        <v>1413</v>
      </c>
      <c r="Y660" s="20" t="s">
        <v>1414</v>
      </c>
      <c r="Z660" s="20"/>
      <c r="AA660" s="26">
        <v>3</v>
      </c>
      <c r="AB660" s="42" t="s">
        <v>972</v>
      </c>
      <c r="AC660" s="40"/>
      <c r="AD660" s="20">
        <v>1</v>
      </c>
      <c r="AE660" s="23">
        <v>12060</v>
      </c>
      <c r="AF660" s="23">
        <f t="shared" si="56"/>
        <v>12060</v>
      </c>
      <c r="AG660" s="24">
        <v>44866</v>
      </c>
      <c r="AH660" s="36">
        <v>44895</v>
      </c>
      <c r="AI660" s="25" t="str">
        <f t="shared" si="54"/>
        <v>～</v>
      </c>
      <c r="AJ660" s="37">
        <f t="shared" si="55"/>
        <v>45990</v>
      </c>
      <c r="AK660" s="20" t="s">
        <v>1137</v>
      </c>
      <c r="AL660" s="20" t="s">
        <v>1424</v>
      </c>
      <c r="AM660" s="27">
        <v>44866</v>
      </c>
      <c r="AN660" s="20"/>
      <c r="AO660" s="27">
        <v>44890</v>
      </c>
      <c r="AP660" s="22" t="s">
        <v>1416</v>
      </c>
      <c r="AQ660" s="39" t="str">
        <f t="shared" si="53"/>
        <v/>
      </c>
      <c r="AR660" s="22"/>
    </row>
    <row r="661" spans="2:44" ht="24" hidden="1" customHeight="1" x14ac:dyDescent="0.2">
      <c r="B661" s="20" t="s">
        <v>1425</v>
      </c>
      <c r="C661" s="21" t="s">
        <v>1127</v>
      </c>
      <c r="D661" s="20" t="s">
        <v>1128</v>
      </c>
      <c r="E661" s="20" t="s">
        <v>197</v>
      </c>
      <c r="F661" s="21" t="s">
        <v>579</v>
      </c>
      <c r="G661" s="22" t="s">
        <v>1426</v>
      </c>
      <c r="H661" s="20" t="s">
        <v>1427</v>
      </c>
      <c r="I661" s="20" t="s">
        <v>1428</v>
      </c>
      <c r="J661" s="22" t="s">
        <v>1429</v>
      </c>
      <c r="K661" s="28" t="s">
        <v>1430</v>
      </c>
      <c r="L661" s="28" t="s">
        <v>1431</v>
      </c>
      <c r="M661" s="20" t="s">
        <v>1432</v>
      </c>
      <c r="N661" s="20"/>
      <c r="O661" s="22" t="s">
        <v>1433</v>
      </c>
      <c r="P661" s="20" t="s">
        <v>587</v>
      </c>
      <c r="Q661" s="22" t="s">
        <v>1434</v>
      </c>
      <c r="R661" s="28" t="s">
        <v>590</v>
      </c>
      <c r="S661" s="20" t="s">
        <v>589</v>
      </c>
      <c r="T661" s="20"/>
      <c r="U661" s="22" t="s">
        <v>1435</v>
      </c>
      <c r="V661" s="20" t="s">
        <v>1436</v>
      </c>
      <c r="W661" s="22" t="s">
        <v>1437</v>
      </c>
      <c r="X661" s="28" t="s">
        <v>1438</v>
      </c>
      <c r="Y661" s="20" t="s">
        <v>1439</v>
      </c>
      <c r="Z661" s="20"/>
      <c r="AA661" s="26">
        <v>5</v>
      </c>
      <c r="AB661" s="42" t="s">
        <v>972</v>
      </c>
      <c r="AC661" s="40"/>
      <c r="AD661" s="20">
        <v>1</v>
      </c>
      <c r="AE661" s="23">
        <v>159600</v>
      </c>
      <c r="AF661" s="23">
        <f t="shared" si="56"/>
        <v>159600</v>
      </c>
      <c r="AG661" s="24">
        <v>44866</v>
      </c>
      <c r="AH661" s="36">
        <v>44887</v>
      </c>
      <c r="AI661" s="25" t="str">
        <f t="shared" si="54"/>
        <v>～</v>
      </c>
      <c r="AJ661" s="37">
        <f t="shared" si="55"/>
        <v>46712</v>
      </c>
      <c r="AK661" s="20" t="s">
        <v>1317</v>
      </c>
      <c r="AL661" s="20" t="s">
        <v>1440</v>
      </c>
      <c r="AM661" s="27">
        <v>44866</v>
      </c>
      <c r="AN661" s="20"/>
      <c r="AO661" s="27">
        <v>44890</v>
      </c>
      <c r="AP661" s="22" t="s">
        <v>1441</v>
      </c>
      <c r="AQ661" s="39" t="str">
        <f t="shared" si="53"/>
        <v/>
      </c>
      <c r="AR661" s="22" t="s">
        <v>1442</v>
      </c>
    </row>
    <row r="662" spans="2:44" ht="24" hidden="1" customHeight="1" x14ac:dyDescent="0.2">
      <c r="B662" s="20" t="s">
        <v>1425</v>
      </c>
      <c r="C662" s="21" t="s">
        <v>1127</v>
      </c>
      <c r="D662" s="20" t="s">
        <v>1128</v>
      </c>
      <c r="E662" s="20" t="s">
        <v>197</v>
      </c>
      <c r="F662" s="21" t="s">
        <v>579</v>
      </c>
      <c r="G662" s="22" t="s">
        <v>1426</v>
      </c>
      <c r="H662" s="20" t="s">
        <v>1427</v>
      </c>
      <c r="I662" s="20" t="s">
        <v>1428</v>
      </c>
      <c r="J662" s="22" t="s">
        <v>1429</v>
      </c>
      <c r="K662" s="28" t="s">
        <v>1430</v>
      </c>
      <c r="L662" s="28" t="s">
        <v>1431</v>
      </c>
      <c r="M662" s="20" t="s">
        <v>1432</v>
      </c>
      <c r="N662" s="20"/>
      <c r="O662" s="22" t="s">
        <v>1433</v>
      </c>
      <c r="P662" s="20" t="s">
        <v>587</v>
      </c>
      <c r="Q662" s="22" t="s">
        <v>1434</v>
      </c>
      <c r="R662" s="28" t="s">
        <v>590</v>
      </c>
      <c r="S662" s="20" t="s">
        <v>589</v>
      </c>
      <c r="T662" s="20"/>
      <c r="U662" s="22" t="s">
        <v>1435</v>
      </c>
      <c r="V662" s="20" t="s">
        <v>1436</v>
      </c>
      <c r="W662" s="22" t="s">
        <v>1443</v>
      </c>
      <c r="X662" s="28" t="s">
        <v>1438</v>
      </c>
      <c r="Y662" s="20" t="s">
        <v>1439</v>
      </c>
      <c r="Z662" s="20"/>
      <c r="AA662" s="26">
        <v>5</v>
      </c>
      <c r="AB662" s="42" t="s">
        <v>972</v>
      </c>
      <c r="AC662" s="40"/>
      <c r="AD662" s="20">
        <v>1</v>
      </c>
      <c r="AE662" s="23">
        <v>159600</v>
      </c>
      <c r="AF662" s="23">
        <f t="shared" si="56"/>
        <v>159600</v>
      </c>
      <c r="AG662" s="24">
        <v>44866</v>
      </c>
      <c r="AH662" s="36">
        <v>44887</v>
      </c>
      <c r="AI662" s="25" t="str">
        <f t="shared" si="54"/>
        <v>～</v>
      </c>
      <c r="AJ662" s="37">
        <f t="shared" si="55"/>
        <v>46712</v>
      </c>
      <c r="AK662" s="20" t="s">
        <v>1317</v>
      </c>
      <c r="AL662" s="20" t="s">
        <v>1444</v>
      </c>
      <c r="AM662" s="27">
        <v>44866</v>
      </c>
      <c r="AN662" s="20"/>
      <c r="AO662" s="27">
        <v>44890</v>
      </c>
      <c r="AP662" s="22" t="s">
        <v>1441</v>
      </c>
      <c r="AQ662" s="39" t="str">
        <f t="shared" si="53"/>
        <v/>
      </c>
      <c r="AR662" s="22" t="s">
        <v>1442</v>
      </c>
    </row>
    <row r="663" spans="2:44" ht="24" hidden="1" customHeight="1" x14ac:dyDescent="0.2">
      <c r="B663" s="20" t="s">
        <v>1445</v>
      </c>
      <c r="C663" s="21" t="s">
        <v>1446</v>
      </c>
      <c r="D663" s="20" t="s">
        <v>1447</v>
      </c>
      <c r="E663" s="20" t="s">
        <v>197</v>
      </c>
      <c r="F663" s="21" t="s">
        <v>1015</v>
      </c>
      <c r="G663" s="22" t="s">
        <v>1448</v>
      </c>
      <c r="H663" s="20" t="s">
        <v>1449</v>
      </c>
      <c r="I663" s="20" t="s">
        <v>1018</v>
      </c>
      <c r="J663" s="22" t="s">
        <v>1450</v>
      </c>
      <c r="K663" s="28" t="s">
        <v>1451</v>
      </c>
      <c r="L663" s="28" t="s">
        <v>1452</v>
      </c>
      <c r="M663" s="20" t="s">
        <v>1453</v>
      </c>
      <c r="N663" s="20"/>
      <c r="O663" s="22" t="s">
        <v>1454</v>
      </c>
      <c r="P663" s="20" t="s">
        <v>1455</v>
      </c>
      <c r="Q663" s="22" t="s">
        <v>1456</v>
      </c>
      <c r="R663" s="28" t="s">
        <v>1457</v>
      </c>
      <c r="S663" s="20" t="s">
        <v>1458</v>
      </c>
      <c r="T663" s="20"/>
      <c r="U663" s="22" t="s">
        <v>1448</v>
      </c>
      <c r="V663" s="20" t="s">
        <v>1449</v>
      </c>
      <c r="W663" s="22" t="s">
        <v>1459</v>
      </c>
      <c r="X663" s="28" t="s">
        <v>1451</v>
      </c>
      <c r="Y663" s="20" t="s">
        <v>1453</v>
      </c>
      <c r="Z663" s="20"/>
      <c r="AA663" s="26">
        <v>5</v>
      </c>
      <c r="AB663" s="42" t="s">
        <v>972</v>
      </c>
      <c r="AC663" s="40"/>
      <c r="AD663" s="20">
        <v>1</v>
      </c>
      <c r="AE663" s="23">
        <v>238200</v>
      </c>
      <c r="AF663" s="23">
        <f t="shared" si="56"/>
        <v>238200</v>
      </c>
      <c r="AG663" s="24">
        <v>44866</v>
      </c>
      <c r="AH663" s="36">
        <v>44958</v>
      </c>
      <c r="AI663" s="25" t="str">
        <f t="shared" si="54"/>
        <v>～</v>
      </c>
      <c r="AJ663" s="37">
        <f t="shared" si="55"/>
        <v>46783</v>
      </c>
      <c r="AK663" s="20" t="s">
        <v>1100</v>
      </c>
      <c r="AL663" s="20" t="s">
        <v>1460</v>
      </c>
      <c r="AM663" s="27">
        <v>44958</v>
      </c>
      <c r="AN663" s="20" t="s">
        <v>57</v>
      </c>
      <c r="AO663" s="27">
        <v>44890</v>
      </c>
      <c r="AP663" s="22" t="s">
        <v>1461</v>
      </c>
      <c r="AQ663" s="39">
        <f t="shared" si="53"/>
        <v>45870</v>
      </c>
      <c r="AR663" s="22"/>
    </row>
    <row r="664" spans="2:44" ht="24" hidden="1" customHeight="1" x14ac:dyDescent="0.2">
      <c r="B664" s="20" t="s">
        <v>1445</v>
      </c>
      <c r="C664" s="21" t="s">
        <v>1446</v>
      </c>
      <c r="D664" s="20" t="s">
        <v>1447</v>
      </c>
      <c r="E664" s="20" t="s">
        <v>197</v>
      </c>
      <c r="F664" s="21" t="s">
        <v>1015</v>
      </c>
      <c r="G664" s="22" t="s">
        <v>1448</v>
      </c>
      <c r="H664" s="20" t="s">
        <v>1449</v>
      </c>
      <c r="I664" s="20" t="s">
        <v>1018</v>
      </c>
      <c r="J664" s="22" t="s">
        <v>1450</v>
      </c>
      <c r="K664" s="28" t="s">
        <v>1451</v>
      </c>
      <c r="L664" s="28" t="s">
        <v>1452</v>
      </c>
      <c r="M664" s="20" t="s">
        <v>1453</v>
      </c>
      <c r="N664" s="20"/>
      <c r="O664" s="22" t="s">
        <v>1454</v>
      </c>
      <c r="P664" s="20" t="s">
        <v>1455</v>
      </c>
      <c r="Q664" s="22" t="s">
        <v>1456</v>
      </c>
      <c r="R664" s="28" t="s">
        <v>1457</v>
      </c>
      <c r="S664" s="20" t="s">
        <v>1458</v>
      </c>
      <c r="T664" s="20"/>
      <c r="U664" s="22" t="s">
        <v>1448</v>
      </c>
      <c r="V664" s="20" t="s">
        <v>1449</v>
      </c>
      <c r="W664" s="22" t="s">
        <v>1459</v>
      </c>
      <c r="X664" s="28" t="s">
        <v>1451</v>
      </c>
      <c r="Y664" s="20" t="s">
        <v>1453</v>
      </c>
      <c r="Z664" s="20"/>
      <c r="AA664" s="26">
        <v>5</v>
      </c>
      <c r="AB664" s="42" t="s">
        <v>972</v>
      </c>
      <c r="AC664" s="40"/>
      <c r="AD664" s="20">
        <v>1</v>
      </c>
      <c r="AE664" s="23">
        <v>238200</v>
      </c>
      <c r="AF664" s="23">
        <f t="shared" si="56"/>
        <v>238200</v>
      </c>
      <c r="AG664" s="24">
        <v>44866</v>
      </c>
      <c r="AH664" s="36">
        <v>44958</v>
      </c>
      <c r="AI664" s="25" t="str">
        <f t="shared" si="54"/>
        <v>～</v>
      </c>
      <c r="AJ664" s="37">
        <f t="shared" si="55"/>
        <v>46783</v>
      </c>
      <c r="AK664" s="20" t="s">
        <v>1100</v>
      </c>
      <c r="AL664" s="20" t="s">
        <v>1462</v>
      </c>
      <c r="AM664" s="27">
        <v>44958</v>
      </c>
      <c r="AN664" s="20" t="s">
        <v>57</v>
      </c>
      <c r="AO664" s="27">
        <v>44890</v>
      </c>
      <c r="AP664" s="22" t="s">
        <v>1461</v>
      </c>
      <c r="AQ664" s="39">
        <f t="shared" si="53"/>
        <v>45870</v>
      </c>
      <c r="AR664" s="22"/>
    </row>
    <row r="665" spans="2:44" ht="24" hidden="1" customHeight="1" x14ac:dyDescent="0.2">
      <c r="B665" s="20" t="s">
        <v>1445</v>
      </c>
      <c r="C665" s="21" t="s">
        <v>1446</v>
      </c>
      <c r="D665" s="20" t="s">
        <v>1447</v>
      </c>
      <c r="E665" s="20" t="s">
        <v>197</v>
      </c>
      <c r="F665" s="21" t="s">
        <v>1015</v>
      </c>
      <c r="G665" s="22" t="s">
        <v>1448</v>
      </c>
      <c r="H665" s="20" t="s">
        <v>1449</v>
      </c>
      <c r="I665" s="20" t="s">
        <v>1018</v>
      </c>
      <c r="J665" s="22" t="s">
        <v>1450</v>
      </c>
      <c r="K665" s="28" t="s">
        <v>1451</v>
      </c>
      <c r="L665" s="28" t="s">
        <v>1452</v>
      </c>
      <c r="M665" s="20" t="s">
        <v>1453</v>
      </c>
      <c r="N665" s="20"/>
      <c r="O665" s="22" t="s">
        <v>1454</v>
      </c>
      <c r="P665" s="20" t="s">
        <v>1455</v>
      </c>
      <c r="Q665" s="22" t="s">
        <v>1456</v>
      </c>
      <c r="R665" s="28" t="s">
        <v>1457</v>
      </c>
      <c r="S665" s="20" t="s">
        <v>1458</v>
      </c>
      <c r="T665" s="20"/>
      <c r="U665" s="22" t="s">
        <v>1448</v>
      </c>
      <c r="V665" s="20" t="s">
        <v>1449</v>
      </c>
      <c r="W665" s="22" t="s">
        <v>1459</v>
      </c>
      <c r="X665" s="28" t="s">
        <v>1451</v>
      </c>
      <c r="Y665" s="20" t="s">
        <v>1453</v>
      </c>
      <c r="Z665" s="20"/>
      <c r="AA665" s="26">
        <v>5</v>
      </c>
      <c r="AB665" s="42" t="s">
        <v>972</v>
      </c>
      <c r="AC665" s="40"/>
      <c r="AD665" s="20">
        <v>1</v>
      </c>
      <c r="AE665" s="23">
        <v>20220</v>
      </c>
      <c r="AF665" s="23">
        <f t="shared" si="56"/>
        <v>20220</v>
      </c>
      <c r="AG665" s="24">
        <v>44866</v>
      </c>
      <c r="AH665" s="36">
        <v>44958</v>
      </c>
      <c r="AI665" s="25" t="str">
        <f t="shared" si="54"/>
        <v>～</v>
      </c>
      <c r="AJ665" s="37">
        <f t="shared" si="55"/>
        <v>46783</v>
      </c>
      <c r="AK665" s="20" t="s">
        <v>992</v>
      </c>
      <c r="AL665" s="20" t="s">
        <v>1463</v>
      </c>
      <c r="AM665" s="27">
        <v>44958</v>
      </c>
      <c r="AN665" s="20"/>
      <c r="AO665" s="27">
        <v>44890</v>
      </c>
      <c r="AP665" s="22" t="s">
        <v>1461</v>
      </c>
      <c r="AQ665" s="39" t="str">
        <f t="shared" si="53"/>
        <v/>
      </c>
      <c r="AR665" s="22"/>
    </row>
    <row r="666" spans="2:44" ht="24" hidden="1" customHeight="1" x14ac:dyDescent="0.2">
      <c r="B666" s="20" t="s">
        <v>1445</v>
      </c>
      <c r="C666" s="21" t="s">
        <v>1446</v>
      </c>
      <c r="D666" s="20" t="s">
        <v>1447</v>
      </c>
      <c r="E666" s="20" t="s">
        <v>197</v>
      </c>
      <c r="F666" s="21" t="s">
        <v>1015</v>
      </c>
      <c r="G666" s="22" t="s">
        <v>1448</v>
      </c>
      <c r="H666" s="20" t="s">
        <v>1449</v>
      </c>
      <c r="I666" s="20" t="s">
        <v>1018</v>
      </c>
      <c r="J666" s="22" t="s">
        <v>1450</v>
      </c>
      <c r="K666" s="28" t="s">
        <v>1451</v>
      </c>
      <c r="L666" s="28" t="s">
        <v>1452</v>
      </c>
      <c r="M666" s="20" t="s">
        <v>1453</v>
      </c>
      <c r="N666" s="20"/>
      <c r="O666" s="22" t="s">
        <v>1454</v>
      </c>
      <c r="P666" s="20" t="s">
        <v>1455</v>
      </c>
      <c r="Q666" s="22" t="s">
        <v>1456</v>
      </c>
      <c r="R666" s="28" t="s">
        <v>1457</v>
      </c>
      <c r="S666" s="20" t="s">
        <v>1458</v>
      </c>
      <c r="T666" s="20"/>
      <c r="U666" s="22" t="s">
        <v>1448</v>
      </c>
      <c r="V666" s="20" t="s">
        <v>1449</v>
      </c>
      <c r="W666" s="22" t="s">
        <v>1459</v>
      </c>
      <c r="X666" s="28" t="s">
        <v>1451</v>
      </c>
      <c r="Y666" s="20" t="s">
        <v>1453</v>
      </c>
      <c r="Z666" s="20"/>
      <c r="AA666" s="26">
        <v>5</v>
      </c>
      <c r="AB666" s="42" t="s">
        <v>972</v>
      </c>
      <c r="AC666" s="40"/>
      <c r="AD666" s="20">
        <v>1</v>
      </c>
      <c r="AE666" s="23">
        <v>20220</v>
      </c>
      <c r="AF666" s="23">
        <f t="shared" si="56"/>
        <v>20220</v>
      </c>
      <c r="AG666" s="24">
        <v>44866</v>
      </c>
      <c r="AH666" s="36">
        <v>44958</v>
      </c>
      <c r="AI666" s="25" t="str">
        <f t="shared" si="54"/>
        <v>～</v>
      </c>
      <c r="AJ666" s="37">
        <f t="shared" si="55"/>
        <v>46783</v>
      </c>
      <c r="AK666" s="20" t="s">
        <v>992</v>
      </c>
      <c r="AL666" s="20" t="s">
        <v>1464</v>
      </c>
      <c r="AM666" s="27">
        <v>44958</v>
      </c>
      <c r="AN666" s="20"/>
      <c r="AO666" s="27">
        <v>44890</v>
      </c>
      <c r="AP666" s="22" t="s">
        <v>1461</v>
      </c>
      <c r="AQ666" s="39" t="str">
        <f t="shared" si="53"/>
        <v/>
      </c>
      <c r="AR666" s="22"/>
    </row>
    <row r="667" spans="2:44" ht="24" hidden="1" customHeight="1" x14ac:dyDescent="0.2">
      <c r="B667" s="20" t="s">
        <v>1445</v>
      </c>
      <c r="C667" s="21" t="s">
        <v>1446</v>
      </c>
      <c r="D667" s="20" t="s">
        <v>1447</v>
      </c>
      <c r="E667" s="20" t="s">
        <v>197</v>
      </c>
      <c r="F667" s="21" t="s">
        <v>1015</v>
      </c>
      <c r="G667" s="22" t="s">
        <v>1448</v>
      </c>
      <c r="H667" s="20" t="s">
        <v>1449</v>
      </c>
      <c r="I667" s="20" t="s">
        <v>1018</v>
      </c>
      <c r="J667" s="22" t="s">
        <v>1450</v>
      </c>
      <c r="K667" s="28" t="s">
        <v>1451</v>
      </c>
      <c r="L667" s="28" t="s">
        <v>1452</v>
      </c>
      <c r="M667" s="20" t="s">
        <v>1453</v>
      </c>
      <c r="N667" s="20"/>
      <c r="O667" s="22" t="s">
        <v>1454</v>
      </c>
      <c r="P667" s="20" t="s">
        <v>1455</v>
      </c>
      <c r="Q667" s="22" t="s">
        <v>1456</v>
      </c>
      <c r="R667" s="28" t="s">
        <v>1457</v>
      </c>
      <c r="S667" s="20" t="s">
        <v>1458</v>
      </c>
      <c r="T667" s="20"/>
      <c r="U667" s="22" t="s">
        <v>1448</v>
      </c>
      <c r="V667" s="20" t="s">
        <v>1449</v>
      </c>
      <c r="W667" s="22" t="s">
        <v>1459</v>
      </c>
      <c r="X667" s="28" t="s">
        <v>1451</v>
      </c>
      <c r="Y667" s="20" t="s">
        <v>1453</v>
      </c>
      <c r="Z667" s="20"/>
      <c r="AA667" s="26">
        <v>5</v>
      </c>
      <c r="AB667" s="42" t="s">
        <v>972</v>
      </c>
      <c r="AC667" s="40"/>
      <c r="AD667" s="20">
        <v>1</v>
      </c>
      <c r="AE667" s="23">
        <v>108000</v>
      </c>
      <c r="AF667" s="23">
        <f t="shared" si="56"/>
        <v>108000</v>
      </c>
      <c r="AG667" s="24">
        <v>44866</v>
      </c>
      <c r="AH667" s="36">
        <v>44958</v>
      </c>
      <c r="AI667" s="25" t="str">
        <f t="shared" si="54"/>
        <v>～</v>
      </c>
      <c r="AJ667" s="37">
        <f t="shared" si="55"/>
        <v>46783</v>
      </c>
      <c r="AK667" s="20" t="s">
        <v>1104</v>
      </c>
      <c r="AL667" s="20" t="s">
        <v>1465</v>
      </c>
      <c r="AM667" s="27">
        <v>44958</v>
      </c>
      <c r="AN667" s="20"/>
      <c r="AO667" s="27">
        <v>44890</v>
      </c>
      <c r="AP667" s="22" t="s">
        <v>1461</v>
      </c>
      <c r="AQ667" s="39" t="str">
        <f t="shared" si="53"/>
        <v/>
      </c>
      <c r="AR667" s="22"/>
    </row>
    <row r="668" spans="2:44" ht="24" hidden="1" customHeight="1" x14ac:dyDescent="0.2">
      <c r="B668" s="20" t="s">
        <v>1445</v>
      </c>
      <c r="C668" s="21" t="s">
        <v>1446</v>
      </c>
      <c r="D668" s="20" t="s">
        <v>1447</v>
      </c>
      <c r="E668" s="20" t="s">
        <v>197</v>
      </c>
      <c r="F668" s="21" t="s">
        <v>1015</v>
      </c>
      <c r="G668" s="22" t="s">
        <v>1448</v>
      </c>
      <c r="H668" s="20" t="s">
        <v>1449</v>
      </c>
      <c r="I668" s="20" t="s">
        <v>1018</v>
      </c>
      <c r="J668" s="22" t="s">
        <v>1450</v>
      </c>
      <c r="K668" s="28" t="s">
        <v>1451</v>
      </c>
      <c r="L668" s="28" t="s">
        <v>1452</v>
      </c>
      <c r="M668" s="20" t="s">
        <v>1453</v>
      </c>
      <c r="N668" s="20"/>
      <c r="O668" s="22" t="s">
        <v>1454</v>
      </c>
      <c r="P668" s="20" t="s">
        <v>1455</v>
      </c>
      <c r="Q668" s="22" t="s">
        <v>1456</v>
      </c>
      <c r="R668" s="28" t="s">
        <v>1457</v>
      </c>
      <c r="S668" s="20" t="s">
        <v>1458</v>
      </c>
      <c r="T668" s="20"/>
      <c r="U668" s="22" t="s">
        <v>1448</v>
      </c>
      <c r="V668" s="20" t="s">
        <v>1449</v>
      </c>
      <c r="W668" s="22" t="s">
        <v>1459</v>
      </c>
      <c r="X668" s="28" t="s">
        <v>1451</v>
      </c>
      <c r="Y668" s="20" t="s">
        <v>1453</v>
      </c>
      <c r="Z668" s="20"/>
      <c r="AA668" s="26">
        <v>5</v>
      </c>
      <c r="AB668" s="42" t="s">
        <v>972</v>
      </c>
      <c r="AC668" s="40"/>
      <c r="AD668" s="20">
        <v>1</v>
      </c>
      <c r="AE668" s="23">
        <v>108000</v>
      </c>
      <c r="AF668" s="23">
        <f t="shared" si="56"/>
        <v>108000</v>
      </c>
      <c r="AG668" s="24">
        <v>44866</v>
      </c>
      <c r="AH668" s="36">
        <v>44958</v>
      </c>
      <c r="AI668" s="25" t="str">
        <f t="shared" si="54"/>
        <v>～</v>
      </c>
      <c r="AJ668" s="37">
        <f t="shared" si="55"/>
        <v>46783</v>
      </c>
      <c r="AK668" s="20" t="s">
        <v>1104</v>
      </c>
      <c r="AL668" s="20" t="s">
        <v>1466</v>
      </c>
      <c r="AM668" s="27">
        <v>44958</v>
      </c>
      <c r="AN668" s="20"/>
      <c r="AO668" s="27">
        <v>44890</v>
      </c>
      <c r="AP668" s="22" t="s">
        <v>1461</v>
      </c>
      <c r="AQ668" s="39" t="str">
        <f t="shared" si="53"/>
        <v/>
      </c>
      <c r="AR668" s="22"/>
    </row>
    <row r="669" spans="2:44" ht="24" hidden="1" customHeight="1" x14ac:dyDescent="0.2">
      <c r="B669" s="20" t="s">
        <v>1445</v>
      </c>
      <c r="C669" s="21" t="s">
        <v>1446</v>
      </c>
      <c r="D669" s="20" t="s">
        <v>1447</v>
      </c>
      <c r="E669" s="20" t="s">
        <v>197</v>
      </c>
      <c r="F669" s="21" t="s">
        <v>1015</v>
      </c>
      <c r="G669" s="22" t="s">
        <v>1448</v>
      </c>
      <c r="H669" s="20" t="s">
        <v>1449</v>
      </c>
      <c r="I669" s="20" t="s">
        <v>1018</v>
      </c>
      <c r="J669" s="22" t="s">
        <v>1450</v>
      </c>
      <c r="K669" s="28" t="s">
        <v>1451</v>
      </c>
      <c r="L669" s="28" t="s">
        <v>1452</v>
      </c>
      <c r="M669" s="20" t="s">
        <v>1453</v>
      </c>
      <c r="N669" s="20"/>
      <c r="O669" s="22" t="s">
        <v>1454</v>
      </c>
      <c r="P669" s="20" t="s">
        <v>1455</v>
      </c>
      <c r="Q669" s="22" t="s">
        <v>1456</v>
      </c>
      <c r="R669" s="28" t="s">
        <v>1457</v>
      </c>
      <c r="S669" s="20" t="s">
        <v>1458</v>
      </c>
      <c r="T669" s="20"/>
      <c r="U669" s="22" t="s">
        <v>1448</v>
      </c>
      <c r="V669" s="20" t="s">
        <v>1449</v>
      </c>
      <c r="W669" s="22" t="s">
        <v>1459</v>
      </c>
      <c r="X669" s="28" t="s">
        <v>1451</v>
      </c>
      <c r="Y669" s="20" t="s">
        <v>1453</v>
      </c>
      <c r="Z669" s="20"/>
      <c r="AA669" s="26">
        <v>5</v>
      </c>
      <c r="AB669" s="42" t="s">
        <v>972</v>
      </c>
      <c r="AC669" s="40"/>
      <c r="AD669" s="20">
        <v>1</v>
      </c>
      <c r="AE669" s="23">
        <v>108000</v>
      </c>
      <c r="AF669" s="23">
        <f t="shared" si="56"/>
        <v>108000</v>
      </c>
      <c r="AG669" s="24">
        <v>44866</v>
      </c>
      <c r="AH669" s="36">
        <v>44958</v>
      </c>
      <c r="AI669" s="25" t="str">
        <f t="shared" si="54"/>
        <v>～</v>
      </c>
      <c r="AJ669" s="37">
        <f t="shared" si="55"/>
        <v>46783</v>
      </c>
      <c r="AK669" s="20" t="s">
        <v>1104</v>
      </c>
      <c r="AL669" s="20" t="s">
        <v>1467</v>
      </c>
      <c r="AM669" s="27">
        <v>44958</v>
      </c>
      <c r="AN669" s="20"/>
      <c r="AO669" s="27">
        <v>44890</v>
      </c>
      <c r="AP669" s="22" t="s">
        <v>1461</v>
      </c>
      <c r="AQ669" s="39" t="str">
        <f t="shared" si="53"/>
        <v/>
      </c>
      <c r="AR669" s="22"/>
    </row>
    <row r="670" spans="2:44" ht="24" hidden="1" customHeight="1" x14ac:dyDescent="0.2">
      <c r="B670" s="20" t="s">
        <v>1445</v>
      </c>
      <c r="C670" s="21" t="s">
        <v>1446</v>
      </c>
      <c r="D670" s="20" t="s">
        <v>1447</v>
      </c>
      <c r="E670" s="20" t="s">
        <v>197</v>
      </c>
      <c r="F670" s="21" t="s">
        <v>1015</v>
      </c>
      <c r="G670" s="22" t="s">
        <v>1448</v>
      </c>
      <c r="H670" s="20" t="s">
        <v>1449</v>
      </c>
      <c r="I670" s="20" t="s">
        <v>1018</v>
      </c>
      <c r="J670" s="22" t="s">
        <v>1450</v>
      </c>
      <c r="K670" s="28" t="s">
        <v>1451</v>
      </c>
      <c r="L670" s="28" t="s">
        <v>1452</v>
      </c>
      <c r="M670" s="20" t="s">
        <v>1453</v>
      </c>
      <c r="N670" s="20"/>
      <c r="O670" s="22" t="s">
        <v>1454</v>
      </c>
      <c r="P670" s="20" t="s">
        <v>1455</v>
      </c>
      <c r="Q670" s="22" t="s">
        <v>1456</v>
      </c>
      <c r="R670" s="28" t="s">
        <v>1457</v>
      </c>
      <c r="S670" s="20" t="s">
        <v>1458</v>
      </c>
      <c r="T670" s="20"/>
      <c r="U670" s="22" t="s">
        <v>1448</v>
      </c>
      <c r="V670" s="20" t="s">
        <v>1449</v>
      </c>
      <c r="W670" s="22" t="s">
        <v>1459</v>
      </c>
      <c r="X670" s="28" t="s">
        <v>1451</v>
      </c>
      <c r="Y670" s="20" t="s">
        <v>1453</v>
      </c>
      <c r="Z670" s="20"/>
      <c r="AA670" s="26">
        <v>5</v>
      </c>
      <c r="AB670" s="42" t="s">
        <v>972</v>
      </c>
      <c r="AC670" s="40"/>
      <c r="AD670" s="20">
        <v>1</v>
      </c>
      <c r="AE670" s="23">
        <v>108000</v>
      </c>
      <c r="AF670" s="23">
        <f t="shared" si="56"/>
        <v>108000</v>
      </c>
      <c r="AG670" s="24">
        <v>44866</v>
      </c>
      <c r="AH670" s="36">
        <v>44958</v>
      </c>
      <c r="AI670" s="25" t="str">
        <f t="shared" si="54"/>
        <v>～</v>
      </c>
      <c r="AJ670" s="37">
        <f t="shared" si="55"/>
        <v>46783</v>
      </c>
      <c r="AK670" s="20" t="s">
        <v>1104</v>
      </c>
      <c r="AL670" s="20" t="s">
        <v>1468</v>
      </c>
      <c r="AM670" s="27">
        <v>44958</v>
      </c>
      <c r="AN670" s="20"/>
      <c r="AO670" s="27">
        <v>44890</v>
      </c>
      <c r="AP670" s="22" t="s">
        <v>1461</v>
      </c>
      <c r="AQ670" s="39" t="str">
        <f t="shared" si="53"/>
        <v/>
      </c>
      <c r="AR670" s="22"/>
    </row>
    <row r="671" spans="2:44" ht="24" hidden="1" customHeight="1" x14ac:dyDescent="0.2">
      <c r="B671" s="20" t="s">
        <v>1445</v>
      </c>
      <c r="C671" s="21" t="s">
        <v>1446</v>
      </c>
      <c r="D671" s="20" t="s">
        <v>1447</v>
      </c>
      <c r="E671" s="20" t="s">
        <v>197</v>
      </c>
      <c r="F671" s="21" t="s">
        <v>1015</v>
      </c>
      <c r="G671" s="22" t="s">
        <v>1448</v>
      </c>
      <c r="H671" s="20" t="s">
        <v>1449</v>
      </c>
      <c r="I671" s="20" t="s">
        <v>1018</v>
      </c>
      <c r="J671" s="22" t="s">
        <v>1450</v>
      </c>
      <c r="K671" s="28" t="s">
        <v>1451</v>
      </c>
      <c r="L671" s="28" t="s">
        <v>1452</v>
      </c>
      <c r="M671" s="20" t="s">
        <v>1453</v>
      </c>
      <c r="N671" s="20"/>
      <c r="O671" s="22" t="s">
        <v>1454</v>
      </c>
      <c r="P671" s="20" t="s">
        <v>1455</v>
      </c>
      <c r="Q671" s="22" t="s">
        <v>1456</v>
      </c>
      <c r="R671" s="28" t="s">
        <v>1457</v>
      </c>
      <c r="S671" s="20" t="s">
        <v>1458</v>
      </c>
      <c r="T671" s="20"/>
      <c r="U671" s="22" t="s">
        <v>1448</v>
      </c>
      <c r="V671" s="20" t="s">
        <v>1449</v>
      </c>
      <c r="W671" s="22" t="s">
        <v>1459</v>
      </c>
      <c r="X671" s="28" t="s">
        <v>1451</v>
      </c>
      <c r="Y671" s="20" t="s">
        <v>1453</v>
      </c>
      <c r="Z671" s="20"/>
      <c r="AA671" s="26">
        <v>5</v>
      </c>
      <c r="AB671" s="42" t="s">
        <v>972</v>
      </c>
      <c r="AC671" s="40"/>
      <c r="AD671" s="20">
        <v>1</v>
      </c>
      <c r="AE671" s="23">
        <v>108000</v>
      </c>
      <c r="AF671" s="23">
        <f t="shared" si="56"/>
        <v>108000</v>
      </c>
      <c r="AG671" s="24">
        <v>44866</v>
      </c>
      <c r="AH671" s="36">
        <v>44958</v>
      </c>
      <c r="AI671" s="25" t="str">
        <f t="shared" si="54"/>
        <v>～</v>
      </c>
      <c r="AJ671" s="37">
        <f t="shared" si="55"/>
        <v>46783</v>
      </c>
      <c r="AK671" s="20" t="s">
        <v>1104</v>
      </c>
      <c r="AL671" s="20" t="s">
        <v>1469</v>
      </c>
      <c r="AM671" s="27">
        <v>44958</v>
      </c>
      <c r="AN671" s="20"/>
      <c r="AO671" s="27">
        <v>44890</v>
      </c>
      <c r="AP671" s="22" t="s">
        <v>1461</v>
      </c>
      <c r="AQ671" s="39" t="str">
        <f t="shared" si="53"/>
        <v/>
      </c>
      <c r="AR671" s="22"/>
    </row>
    <row r="672" spans="2:44" ht="24" hidden="1" customHeight="1" x14ac:dyDescent="0.2">
      <c r="B672" s="20" t="s">
        <v>1445</v>
      </c>
      <c r="C672" s="21" t="s">
        <v>1446</v>
      </c>
      <c r="D672" s="20" t="s">
        <v>1447</v>
      </c>
      <c r="E672" s="20" t="s">
        <v>197</v>
      </c>
      <c r="F672" s="21" t="s">
        <v>1015</v>
      </c>
      <c r="G672" s="22" t="s">
        <v>1448</v>
      </c>
      <c r="H672" s="20" t="s">
        <v>1449</v>
      </c>
      <c r="I672" s="20" t="s">
        <v>1018</v>
      </c>
      <c r="J672" s="22" t="s">
        <v>1450</v>
      </c>
      <c r="K672" s="28" t="s">
        <v>1451</v>
      </c>
      <c r="L672" s="28" t="s">
        <v>1452</v>
      </c>
      <c r="M672" s="20" t="s">
        <v>1453</v>
      </c>
      <c r="N672" s="20"/>
      <c r="O672" s="22" t="s">
        <v>1454</v>
      </c>
      <c r="P672" s="20" t="s">
        <v>1455</v>
      </c>
      <c r="Q672" s="22" t="s">
        <v>1456</v>
      </c>
      <c r="R672" s="28" t="s">
        <v>1457</v>
      </c>
      <c r="S672" s="20" t="s">
        <v>1458</v>
      </c>
      <c r="T672" s="20"/>
      <c r="U672" s="22" t="s">
        <v>1448</v>
      </c>
      <c r="V672" s="20" t="s">
        <v>1449</v>
      </c>
      <c r="W672" s="22" t="s">
        <v>1459</v>
      </c>
      <c r="X672" s="28" t="s">
        <v>1451</v>
      </c>
      <c r="Y672" s="20" t="s">
        <v>1453</v>
      </c>
      <c r="Z672" s="20"/>
      <c r="AA672" s="26">
        <v>5</v>
      </c>
      <c r="AB672" s="42" t="s">
        <v>972</v>
      </c>
      <c r="AC672" s="40"/>
      <c r="AD672" s="20">
        <v>1</v>
      </c>
      <c r="AE672" s="23">
        <v>108000</v>
      </c>
      <c r="AF672" s="23">
        <f t="shared" si="56"/>
        <v>108000</v>
      </c>
      <c r="AG672" s="24">
        <v>44866</v>
      </c>
      <c r="AH672" s="36">
        <v>44958</v>
      </c>
      <c r="AI672" s="25" t="str">
        <f t="shared" si="54"/>
        <v>～</v>
      </c>
      <c r="AJ672" s="37">
        <f t="shared" si="55"/>
        <v>46783</v>
      </c>
      <c r="AK672" s="20" t="s">
        <v>1104</v>
      </c>
      <c r="AL672" s="20" t="s">
        <v>1470</v>
      </c>
      <c r="AM672" s="27">
        <v>44958</v>
      </c>
      <c r="AN672" s="20"/>
      <c r="AO672" s="27">
        <v>44890</v>
      </c>
      <c r="AP672" s="22" t="s">
        <v>1461</v>
      </c>
      <c r="AQ672" s="39" t="str">
        <f t="shared" ref="AQ672:AQ724" si="57">IF(COUNTIF($AN672,"*消耗部品交換対象*"),IF(ISBLANK($AH672),"契約期間 未入力",EDATE($AH672,30)),"")</f>
        <v/>
      </c>
      <c r="AR672" s="22"/>
    </row>
    <row r="673" spans="2:47" ht="24" hidden="1" customHeight="1" x14ac:dyDescent="0.2">
      <c r="B673" s="20" t="s">
        <v>1471</v>
      </c>
      <c r="C673" s="21" t="s">
        <v>1127</v>
      </c>
      <c r="D673" s="20" t="s">
        <v>1128</v>
      </c>
      <c r="E673" s="20" t="s">
        <v>197</v>
      </c>
      <c r="F673" s="21" t="s">
        <v>579</v>
      </c>
      <c r="G673" s="22" t="s">
        <v>1472</v>
      </c>
      <c r="H673" s="20" t="s">
        <v>1473</v>
      </c>
      <c r="I673" s="20" t="s">
        <v>1474</v>
      </c>
      <c r="J673" s="22" t="s">
        <v>1475</v>
      </c>
      <c r="K673" s="28" t="s">
        <v>1476</v>
      </c>
      <c r="L673" s="28" t="s">
        <v>1477</v>
      </c>
      <c r="M673" s="20" t="s">
        <v>1478</v>
      </c>
      <c r="N673" s="20"/>
      <c r="O673" s="22" t="s">
        <v>1433</v>
      </c>
      <c r="P673" s="20" t="s">
        <v>587</v>
      </c>
      <c r="Q673" s="22" t="s">
        <v>1434</v>
      </c>
      <c r="R673" s="28" t="s">
        <v>590</v>
      </c>
      <c r="S673" s="20" t="s">
        <v>589</v>
      </c>
      <c r="T673" s="20"/>
      <c r="U673" s="22" t="s">
        <v>1479</v>
      </c>
      <c r="V673" s="20" t="s">
        <v>1480</v>
      </c>
      <c r="W673" s="22" t="s">
        <v>1481</v>
      </c>
      <c r="X673" s="28"/>
      <c r="Y673" s="20"/>
      <c r="Z673" s="20"/>
      <c r="AA673" s="26">
        <v>5</v>
      </c>
      <c r="AB673" s="42" t="s">
        <v>972</v>
      </c>
      <c r="AC673" s="40"/>
      <c r="AD673" s="20">
        <v>1</v>
      </c>
      <c r="AE673" s="23">
        <v>96600</v>
      </c>
      <c r="AF673" s="23">
        <f t="shared" si="56"/>
        <v>96600</v>
      </c>
      <c r="AG673" s="24">
        <v>44866</v>
      </c>
      <c r="AH673" s="36">
        <v>45017</v>
      </c>
      <c r="AI673" s="25" t="str">
        <f t="shared" si="54"/>
        <v>～</v>
      </c>
      <c r="AJ673" s="37">
        <f t="shared" si="55"/>
        <v>46843</v>
      </c>
      <c r="AK673" s="20" t="s">
        <v>1314</v>
      </c>
      <c r="AL673" s="20" t="s">
        <v>1482</v>
      </c>
      <c r="AM673" s="27">
        <v>45017</v>
      </c>
      <c r="AN673" s="20" t="s">
        <v>57</v>
      </c>
      <c r="AO673" s="27">
        <v>44894</v>
      </c>
      <c r="AP673" s="22" t="s">
        <v>1483</v>
      </c>
      <c r="AQ673" s="39">
        <f t="shared" si="57"/>
        <v>45931</v>
      </c>
      <c r="AR673" s="22"/>
    </row>
    <row r="674" spans="2:47" ht="24.75" hidden="1" customHeight="1" x14ac:dyDescent="0.2">
      <c r="B674" s="20" t="s">
        <v>1471</v>
      </c>
      <c r="C674" s="21" t="s">
        <v>1127</v>
      </c>
      <c r="D674" s="20" t="s">
        <v>1128</v>
      </c>
      <c r="E674" s="20" t="s">
        <v>197</v>
      </c>
      <c r="F674" s="21" t="s">
        <v>579</v>
      </c>
      <c r="G674" s="22" t="s">
        <v>1472</v>
      </c>
      <c r="H674" s="20" t="s">
        <v>1473</v>
      </c>
      <c r="I674" s="20" t="s">
        <v>1474</v>
      </c>
      <c r="J674" s="22" t="s">
        <v>1475</v>
      </c>
      <c r="K674" s="28" t="s">
        <v>1476</v>
      </c>
      <c r="L674" s="28" t="s">
        <v>1477</v>
      </c>
      <c r="M674" s="20" t="s">
        <v>1478</v>
      </c>
      <c r="N674" s="20"/>
      <c r="O674" s="22" t="s">
        <v>1433</v>
      </c>
      <c r="P674" s="20" t="s">
        <v>587</v>
      </c>
      <c r="Q674" s="22" t="s">
        <v>1434</v>
      </c>
      <c r="R674" s="28" t="s">
        <v>590</v>
      </c>
      <c r="S674" s="20" t="s">
        <v>589</v>
      </c>
      <c r="T674" s="20"/>
      <c r="U674" s="22" t="s">
        <v>1479</v>
      </c>
      <c r="V674" s="20" t="s">
        <v>1480</v>
      </c>
      <c r="W674" s="22" t="s">
        <v>1481</v>
      </c>
      <c r="X674" s="28"/>
      <c r="Y674" s="20"/>
      <c r="Z674" s="20"/>
      <c r="AA674" s="26">
        <v>5</v>
      </c>
      <c r="AB674" s="42" t="s">
        <v>972</v>
      </c>
      <c r="AC674" s="40"/>
      <c r="AD674" s="20">
        <v>1</v>
      </c>
      <c r="AE674" s="23">
        <v>135000</v>
      </c>
      <c r="AF674" s="23">
        <f t="shared" si="56"/>
        <v>135000</v>
      </c>
      <c r="AG674" s="24">
        <v>44866</v>
      </c>
      <c r="AH674" s="36">
        <v>45017</v>
      </c>
      <c r="AI674" s="25" t="str">
        <f t="shared" si="54"/>
        <v>～</v>
      </c>
      <c r="AJ674" s="37">
        <f t="shared" si="55"/>
        <v>46843</v>
      </c>
      <c r="AK674" s="20" t="s">
        <v>1181</v>
      </c>
      <c r="AL674" s="20" t="s">
        <v>1484</v>
      </c>
      <c r="AM674" s="27">
        <v>45017</v>
      </c>
      <c r="AN674" s="20"/>
      <c r="AO674" s="27">
        <v>44894</v>
      </c>
      <c r="AP674" s="22" t="s">
        <v>1483</v>
      </c>
      <c r="AQ674" s="39" t="str">
        <f t="shared" si="57"/>
        <v/>
      </c>
      <c r="AR674" s="22"/>
    </row>
    <row r="675" spans="2:47" ht="24.75" hidden="1" customHeight="1" x14ac:dyDescent="0.2">
      <c r="B675" s="20" t="s">
        <v>1471</v>
      </c>
      <c r="C675" s="21" t="s">
        <v>1127</v>
      </c>
      <c r="D675" s="20" t="s">
        <v>1128</v>
      </c>
      <c r="E675" s="20" t="s">
        <v>197</v>
      </c>
      <c r="F675" s="21" t="s">
        <v>579</v>
      </c>
      <c r="G675" s="22" t="s">
        <v>1472</v>
      </c>
      <c r="H675" s="20" t="s">
        <v>1473</v>
      </c>
      <c r="I675" s="20" t="s">
        <v>1474</v>
      </c>
      <c r="J675" s="22" t="s">
        <v>1475</v>
      </c>
      <c r="K675" s="28" t="s">
        <v>1476</v>
      </c>
      <c r="L675" s="28" t="s">
        <v>1477</v>
      </c>
      <c r="M675" s="20" t="s">
        <v>1478</v>
      </c>
      <c r="N675" s="20"/>
      <c r="O675" s="22" t="s">
        <v>1433</v>
      </c>
      <c r="P675" s="20" t="s">
        <v>587</v>
      </c>
      <c r="Q675" s="22" t="s">
        <v>1434</v>
      </c>
      <c r="R675" s="28" t="s">
        <v>590</v>
      </c>
      <c r="S675" s="20" t="s">
        <v>589</v>
      </c>
      <c r="T675" s="20"/>
      <c r="U675" s="22" t="s">
        <v>1479</v>
      </c>
      <c r="V675" s="20" t="s">
        <v>1480</v>
      </c>
      <c r="W675" s="22" t="s">
        <v>1481</v>
      </c>
      <c r="X675" s="28"/>
      <c r="Y675" s="20"/>
      <c r="Z675" s="20"/>
      <c r="AA675" s="26">
        <v>5</v>
      </c>
      <c r="AB675" s="42" t="s">
        <v>972</v>
      </c>
      <c r="AC675" s="40"/>
      <c r="AD675" s="20">
        <v>1</v>
      </c>
      <c r="AE675" s="23">
        <v>135000</v>
      </c>
      <c r="AF675" s="23">
        <f t="shared" si="56"/>
        <v>135000</v>
      </c>
      <c r="AG675" s="24">
        <v>44866</v>
      </c>
      <c r="AH675" s="36">
        <v>45017</v>
      </c>
      <c r="AI675" s="25" t="str">
        <f t="shared" si="54"/>
        <v>～</v>
      </c>
      <c r="AJ675" s="37">
        <f t="shared" si="55"/>
        <v>46843</v>
      </c>
      <c r="AK675" s="20" t="s">
        <v>1181</v>
      </c>
      <c r="AL675" s="20" t="s">
        <v>1485</v>
      </c>
      <c r="AM675" s="27">
        <v>45017</v>
      </c>
      <c r="AN675" s="20"/>
      <c r="AO675" s="27">
        <v>44894</v>
      </c>
      <c r="AP675" s="22" t="s">
        <v>1483</v>
      </c>
      <c r="AQ675" s="39" t="str">
        <f t="shared" si="57"/>
        <v/>
      </c>
      <c r="AR675" s="22"/>
    </row>
    <row r="676" spans="2:47" ht="24.75" hidden="1" customHeight="1" x14ac:dyDescent="0.2">
      <c r="B676" s="20" t="s">
        <v>1471</v>
      </c>
      <c r="C676" s="21" t="s">
        <v>1127</v>
      </c>
      <c r="D676" s="20" t="s">
        <v>1128</v>
      </c>
      <c r="E676" s="20" t="s">
        <v>197</v>
      </c>
      <c r="F676" s="21" t="s">
        <v>579</v>
      </c>
      <c r="G676" s="22" t="s">
        <v>1472</v>
      </c>
      <c r="H676" s="20" t="s">
        <v>1473</v>
      </c>
      <c r="I676" s="20" t="s">
        <v>1474</v>
      </c>
      <c r="J676" s="22" t="s">
        <v>1475</v>
      </c>
      <c r="K676" s="28" t="s">
        <v>1476</v>
      </c>
      <c r="L676" s="28" t="s">
        <v>1477</v>
      </c>
      <c r="M676" s="20" t="s">
        <v>1478</v>
      </c>
      <c r="N676" s="20"/>
      <c r="O676" s="22" t="s">
        <v>1433</v>
      </c>
      <c r="P676" s="20" t="s">
        <v>587</v>
      </c>
      <c r="Q676" s="22" t="s">
        <v>1434</v>
      </c>
      <c r="R676" s="28" t="s">
        <v>590</v>
      </c>
      <c r="S676" s="20" t="s">
        <v>589</v>
      </c>
      <c r="T676" s="20"/>
      <c r="U676" s="22" t="s">
        <v>1479</v>
      </c>
      <c r="V676" s="20" t="s">
        <v>1480</v>
      </c>
      <c r="W676" s="22" t="s">
        <v>1481</v>
      </c>
      <c r="X676" s="28"/>
      <c r="Y676" s="20"/>
      <c r="Z676" s="20"/>
      <c r="AA676" s="26">
        <v>5</v>
      </c>
      <c r="AB676" s="42" t="s">
        <v>972</v>
      </c>
      <c r="AC676" s="40"/>
      <c r="AD676" s="20">
        <v>1</v>
      </c>
      <c r="AE676" s="23">
        <v>135000</v>
      </c>
      <c r="AF676" s="23">
        <f t="shared" si="56"/>
        <v>135000</v>
      </c>
      <c r="AG676" s="24">
        <v>44866</v>
      </c>
      <c r="AH676" s="36">
        <v>45017</v>
      </c>
      <c r="AI676" s="91" t="str">
        <f t="shared" ref="AI676:AI722" si="58">IF(ISBLANK($AH676),"","～")</f>
        <v>～</v>
      </c>
      <c r="AJ676" s="37">
        <f t="shared" ref="AJ676:AJ734" si="59">IF(ISBLANK($AH676),"",DATE(YEAR($AH676)+$AA676,MONTH($AH676),DAY($AH676)-1))</f>
        <v>46843</v>
      </c>
      <c r="AK676" s="20" t="s">
        <v>1181</v>
      </c>
      <c r="AL676" s="20" t="s">
        <v>1486</v>
      </c>
      <c r="AM676" s="27">
        <v>45017</v>
      </c>
      <c r="AN676" s="20"/>
      <c r="AO676" s="27">
        <v>44894</v>
      </c>
      <c r="AP676" s="22" t="s">
        <v>1483</v>
      </c>
      <c r="AQ676" s="39" t="str">
        <f t="shared" si="57"/>
        <v/>
      </c>
      <c r="AR676" s="22"/>
    </row>
    <row r="677" spans="2:47" ht="24.75" hidden="1" customHeight="1" x14ac:dyDescent="0.2">
      <c r="B677" s="20" t="s">
        <v>1487</v>
      </c>
      <c r="C677" s="21" t="s">
        <v>996</v>
      </c>
      <c r="D677" s="20" t="s">
        <v>997</v>
      </c>
      <c r="E677" s="20" t="s">
        <v>197</v>
      </c>
      <c r="F677" s="21" t="s">
        <v>579</v>
      </c>
      <c r="G677" s="22" t="s">
        <v>1076</v>
      </c>
      <c r="H677" s="20" t="s">
        <v>1488</v>
      </c>
      <c r="I677" s="20" t="s">
        <v>1110</v>
      </c>
      <c r="J677" s="22" t="s">
        <v>1111</v>
      </c>
      <c r="K677" s="28" t="s">
        <v>1079</v>
      </c>
      <c r="L677" s="28" t="s">
        <v>1080</v>
      </c>
      <c r="M677" s="20" t="s">
        <v>1081</v>
      </c>
      <c r="N677" s="20"/>
      <c r="O677" s="22" t="s">
        <v>1082</v>
      </c>
      <c r="P677" s="20" t="s">
        <v>1083</v>
      </c>
      <c r="Q677" s="22" t="s">
        <v>1084</v>
      </c>
      <c r="R677" s="28" t="s">
        <v>1085</v>
      </c>
      <c r="S677" s="20" t="s">
        <v>1086</v>
      </c>
      <c r="T677" s="20"/>
      <c r="U677" s="22" t="s">
        <v>1324</v>
      </c>
      <c r="V677" s="20" t="s">
        <v>1489</v>
      </c>
      <c r="W677" s="22" t="s">
        <v>1088</v>
      </c>
      <c r="X677" s="28" t="s">
        <v>1490</v>
      </c>
      <c r="Y677" s="20" t="s">
        <v>1081</v>
      </c>
      <c r="Z677" s="20"/>
      <c r="AA677" s="26">
        <v>5</v>
      </c>
      <c r="AB677" s="42" t="s">
        <v>972</v>
      </c>
      <c r="AC677" s="40"/>
      <c r="AD677" s="20">
        <v>1</v>
      </c>
      <c r="AE677" s="71">
        <v>25280</v>
      </c>
      <c r="AF677" s="23">
        <f t="shared" si="56"/>
        <v>25280</v>
      </c>
      <c r="AG677" s="24">
        <v>44927</v>
      </c>
      <c r="AH677" s="36">
        <v>44927</v>
      </c>
      <c r="AI677" s="25" t="str">
        <f t="shared" si="58"/>
        <v>～</v>
      </c>
      <c r="AJ677" s="37">
        <f t="shared" si="59"/>
        <v>46752</v>
      </c>
      <c r="AK677" s="20" t="s">
        <v>1491</v>
      </c>
      <c r="AL677" s="20" t="s">
        <v>1492</v>
      </c>
      <c r="AM677" s="27">
        <v>44927</v>
      </c>
      <c r="AN677" s="20"/>
      <c r="AO677" s="27">
        <v>44921</v>
      </c>
      <c r="AP677" s="22" t="s">
        <v>1493</v>
      </c>
      <c r="AQ677" s="39" t="str">
        <f t="shared" si="57"/>
        <v/>
      </c>
      <c r="AR677" s="22"/>
      <c r="AS677" s="70">
        <v>25280</v>
      </c>
      <c r="AT677">
        <v>20220</v>
      </c>
    </row>
    <row r="678" spans="2:47" ht="24.75" hidden="1" customHeight="1" x14ac:dyDescent="0.2">
      <c r="B678" s="20" t="s">
        <v>1487</v>
      </c>
      <c r="C678" s="21" t="s">
        <v>996</v>
      </c>
      <c r="D678" s="20" t="s">
        <v>997</v>
      </c>
      <c r="E678" s="20" t="s">
        <v>197</v>
      </c>
      <c r="F678" s="21" t="s">
        <v>579</v>
      </c>
      <c r="G678" s="22" t="s">
        <v>1076</v>
      </c>
      <c r="H678" s="20" t="s">
        <v>1488</v>
      </c>
      <c r="I678" s="20" t="s">
        <v>1110</v>
      </c>
      <c r="J678" s="22" t="s">
        <v>1111</v>
      </c>
      <c r="K678" s="28" t="s">
        <v>1079</v>
      </c>
      <c r="L678" s="28" t="s">
        <v>1080</v>
      </c>
      <c r="M678" s="20" t="s">
        <v>1081</v>
      </c>
      <c r="N678" s="20"/>
      <c r="O678" s="22" t="s">
        <v>1082</v>
      </c>
      <c r="P678" s="20" t="s">
        <v>1083</v>
      </c>
      <c r="Q678" s="22" t="s">
        <v>1084</v>
      </c>
      <c r="R678" s="28" t="s">
        <v>1085</v>
      </c>
      <c r="S678" s="20" t="s">
        <v>1086</v>
      </c>
      <c r="T678" s="20"/>
      <c r="U678" s="22" t="s">
        <v>1324</v>
      </c>
      <c r="V678" s="20" t="s">
        <v>1489</v>
      </c>
      <c r="W678" s="22" t="s">
        <v>1088</v>
      </c>
      <c r="X678" s="28" t="s">
        <v>1490</v>
      </c>
      <c r="Y678" s="20" t="s">
        <v>1081</v>
      </c>
      <c r="Z678" s="20"/>
      <c r="AA678" s="26">
        <v>5</v>
      </c>
      <c r="AB678" s="42" t="s">
        <v>972</v>
      </c>
      <c r="AC678" s="40"/>
      <c r="AD678" s="20">
        <v>1</v>
      </c>
      <c r="AE678" s="71">
        <v>25280</v>
      </c>
      <c r="AF678" s="23">
        <f t="shared" si="56"/>
        <v>25280</v>
      </c>
      <c r="AG678" s="24">
        <v>44927</v>
      </c>
      <c r="AH678" s="36">
        <v>44927</v>
      </c>
      <c r="AI678" s="11" t="str">
        <f t="shared" si="58"/>
        <v>～</v>
      </c>
      <c r="AJ678" s="37">
        <f t="shared" si="59"/>
        <v>46752</v>
      </c>
      <c r="AK678" s="20" t="s">
        <v>1491</v>
      </c>
      <c r="AL678" s="20" t="s">
        <v>1494</v>
      </c>
      <c r="AM678" s="27">
        <v>44927</v>
      </c>
      <c r="AN678" s="20"/>
      <c r="AO678" s="27">
        <v>44921</v>
      </c>
      <c r="AP678" s="22" t="s">
        <v>1493</v>
      </c>
      <c r="AQ678" s="39" t="str">
        <f t="shared" si="57"/>
        <v/>
      </c>
      <c r="AR678" s="22"/>
    </row>
    <row r="679" spans="2:47" ht="24.75" hidden="1" customHeight="1" x14ac:dyDescent="0.2">
      <c r="B679" s="20" t="s">
        <v>1487</v>
      </c>
      <c r="C679" s="21" t="s">
        <v>996</v>
      </c>
      <c r="D679" s="20" t="s">
        <v>997</v>
      </c>
      <c r="E679" s="20" t="s">
        <v>197</v>
      </c>
      <c r="F679" s="21" t="s">
        <v>579</v>
      </c>
      <c r="G679" s="22" t="s">
        <v>1076</v>
      </c>
      <c r="H679" s="20" t="s">
        <v>1488</v>
      </c>
      <c r="I679" s="20" t="s">
        <v>1110</v>
      </c>
      <c r="J679" s="22" t="s">
        <v>1111</v>
      </c>
      <c r="K679" s="28" t="s">
        <v>1079</v>
      </c>
      <c r="L679" s="28" t="s">
        <v>1080</v>
      </c>
      <c r="M679" s="20" t="s">
        <v>1081</v>
      </c>
      <c r="N679" s="20"/>
      <c r="O679" s="22" t="s">
        <v>1082</v>
      </c>
      <c r="P679" s="20" t="s">
        <v>1083</v>
      </c>
      <c r="Q679" s="22" t="s">
        <v>1084</v>
      </c>
      <c r="R679" s="28" t="s">
        <v>1085</v>
      </c>
      <c r="S679" s="20" t="s">
        <v>1086</v>
      </c>
      <c r="T679" s="20"/>
      <c r="U679" s="22" t="s">
        <v>1324</v>
      </c>
      <c r="V679" s="20" t="s">
        <v>1489</v>
      </c>
      <c r="W679" s="22" t="s">
        <v>1088</v>
      </c>
      <c r="X679" s="28" t="s">
        <v>1490</v>
      </c>
      <c r="Y679" s="20" t="s">
        <v>1081</v>
      </c>
      <c r="Z679" s="20"/>
      <c r="AA679" s="26">
        <v>5</v>
      </c>
      <c r="AB679" s="42" t="s">
        <v>972</v>
      </c>
      <c r="AC679" s="40"/>
      <c r="AD679" s="20">
        <v>1</v>
      </c>
      <c r="AE679" s="71">
        <v>25280</v>
      </c>
      <c r="AF679" s="23">
        <f t="shared" si="56"/>
        <v>25280</v>
      </c>
      <c r="AG679" s="24">
        <v>44927</v>
      </c>
      <c r="AH679" s="36">
        <v>44927</v>
      </c>
      <c r="AI679" s="25" t="str">
        <f t="shared" si="58"/>
        <v>～</v>
      </c>
      <c r="AJ679" s="37">
        <f t="shared" si="59"/>
        <v>46752</v>
      </c>
      <c r="AK679" s="20" t="s">
        <v>1491</v>
      </c>
      <c r="AL679" s="20" t="s">
        <v>1495</v>
      </c>
      <c r="AM679" s="27">
        <v>44927</v>
      </c>
      <c r="AN679" s="20"/>
      <c r="AO679" s="27">
        <v>44921</v>
      </c>
      <c r="AP679" s="22" t="s">
        <v>1493</v>
      </c>
      <c r="AQ679" s="39" t="str">
        <f t="shared" si="57"/>
        <v/>
      </c>
      <c r="AR679" s="22"/>
    </row>
    <row r="680" spans="2:47" ht="24.75" hidden="1" customHeight="1" x14ac:dyDescent="0.2">
      <c r="B680" s="20" t="s">
        <v>1487</v>
      </c>
      <c r="C680" s="21" t="s">
        <v>996</v>
      </c>
      <c r="D680" s="20" t="s">
        <v>997</v>
      </c>
      <c r="E680" s="20" t="s">
        <v>197</v>
      </c>
      <c r="F680" s="21" t="s">
        <v>579</v>
      </c>
      <c r="G680" s="22" t="s">
        <v>1324</v>
      </c>
      <c r="H680" s="20" t="s">
        <v>1488</v>
      </c>
      <c r="I680" s="20" t="s">
        <v>1110</v>
      </c>
      <c r="J680" s="22" t="s">
        <v>1111</v>
      </c>
      <c r="K680" s="28" t="s">
        <v>1079</v>
      </c>
      <c r="L680" s="28" t="s">
        <v>1080</v>
      </c>
      <c r="M680" s="20" t="s">
        <v>1081</v>
      </c>
      <c r="N680" s="20"/>
      <c r="O680" s="22" t="s">
        <v>1082</v>
      </c>
      <c r="P680" s="20" t="s">
        <v>1083</v>
      </c>
      <c r="Q680" s="22" t="s">
        <v>1084</v>
      </c>
      <c r="R680" s="28" t="s">
        <v>1085</v>
      </c>
      <c r="S680" s="20" t="s">
        <v>1086</v>
      </c>
      <c r="T680" s="20"/>
      <c r="U680" s="22" t="s">
        <v>1324</v>
      </c>
      <c r="V680" s="20" t="s">
        <v>1489</v>
      </c>
      <c r="W680" s="22" t="s">
        <v>1088</v>
      </c>
      <c r="X680" s="28" t="s">
        <v>1490</v>
      </c>
      <c r="Y680" s="20" t="s">
        <v>1081</v>
      </c>
      <c r="Z680" s="20"/>
      <c r="AA680" s="26">
        <v>5</v>
      </c>
      <c r="AB680" s="42" t="s">
        <v>972</v>
      </c>
      <c r="AC680" s="40"/>
      <c r="AD680" s="20">
        <v>1</v>
      </c>
      <c r="AE680" s="71">
        <v>25280</v>
      </c>
      <c r="AF680" s="23">
        <f t="shared" si="56"/>
        <v>25280</v>
      </c>
      <c r="AG680" s="24">
        <v>44927</v>
      </c>
      <c r="AH680" s="36">
        <v>44927</v>
      </c>
      <c r="AI680" s="11" t="str">
        <f t="shared" si="58"/>
        <v>～</v>
      </c>
      <c r="AJ680" s="37">
        <f t="shared" si="59"/>
        <v>46752</v>
      </c>
      <c r="AK680" s="20" t="s">
        <v>1491</v>
      </c>
      <c r="AL680" s="20" t="s">
        <v>1496</v>
      </c>
      <c r="AM680" s="27">
        <v>44927</v>
      </c>
      <c r="AN680" s="20"/>
      <c r="AO680" s="27">
        <v>44921</v>
      </c>
      <c r="AP680" s="22" t="s">
        <v>1493</v>
      </c>
      <c r="AQ680" s="39" t="str">
        <f t="shared" si="57"/>
        <v/>
      </c>
      <c r="AR680" s="22"/>
    </row>
    <row r="681" spans="2:47" ht="24.75" hidden="1" customHeight="1" x14ac:dyDescent="0.2">
      <c r="B681" s="20" t="s">
        <v>1487</v>
      </c>
      <c r="C681" s="21" t="s">
        <v>996</v>
      </c>
      <c r="D681" s="20" t="s">
        <v>997</v>
      </c>
      <c r="E681" s="20" t="s">
        <v>197</v>
      </c>
      <c r="F681" s="21" t="s">
        <v>579</v>
      </c>
      <c r="G681" s="22" t="s">
        <v>1076</v>
      </c>
      <c r="H681" s="20" t="s">
        <v>1488</v>
      </c>
      <c r="I681" s="20" t="s">
        <v>1110</v>
      </c>
      <c r="J681" s="22" t="s">
        <v>1111</v>
      </c>
      <c r="K681" s="28" t="s">
        <v>1079</v>
      </c>
      <c r="L681" s="28" t="s">
        <v>1080</v>
      </c>
      <c r="M681" s="20" t="s">
        <v>1081</v>
      </c>
      <c r="N681" s="20"/>
      <c r="O681" s="22" t="s">
        <v>1082</v>
      </c>
      <c r="P681" s="20" t="s">
        <v>1083</v>
      </c>
      <c r="Q681" s="22" t="s">
        <v>1084</v>
      </c>
      <c r="R681" s="28" t="s">
        <v>1085</v>
      </c>
      <c r="S681" s="20" t="s">
        <v>1086</v>
      </c>
      <c r="T681" s="20"/>
      <c r="U681" s="22" t="s">
        <v>1324</v>
      </c>
      <c r="V681" s="20" t="s">
        <v>1489</v>
      </c>
      <c r="W681" s="22" t="s">
        <v>1088</v>
      </c>
      <c r="X681" s="28" t="s">
        <v>1490</v>
      </c>
      <c r="Y681" s="20" t="s">
        <v>1081</v>
      </c>
      <c r="Z681" s="20"/>
      <c r="AA681" s="26">
        <v>5</v>
      </c>
      <c r="AB681" s="42" t="s">
        <v>972</v>
      </c>
      <c r="AC681" s="40"/>
      <c r="AD681" s="20">
        <v>1</v>
      </c>
      <c r="AE681" s="70">
        <v>264000</v>
      </c>
      <c r="AF681" s="23">
        <f t="shared" si="56"/>
        <v>264000</v>
      </c>
      <c r="AG681" s="24">
        <v>44927</v>
      </c>
      <c r="AH681" s="36">
        <v>44927</v>
      </c>
      <c r="AI681" s="25" t="str">
        <f t="shared" si="58"/>
        <v>～</v>
      </c>
      <c r="AJ681" s="37">
        <f t="shared" si="59"/>
        <v>46752</v>
      </c>
      <c r="AK681" s="20" t="s">
        <v>1124</v>
      </c>
      <c r="AL681" s="20" t="s">
        <v>1497</v>
      </c>
      <c r="AM681" s="27">
        <v>44927</v>
      </c>
      <c r="AN681" s="20" t="s">
        <v>57</v>
      </c>
      <c r="AO681" s="27">
        <v>44921</v>
      </c>
      <c r="AP681" s="22" t="s">
        <v>1493</v>
      </c>
      <c r="AQ681" s="39">
        <f t="shared" si="57"/>
        <v>45839</v>
      </c>
      <c r="AR681" s="22" t="s">
        <v>1498</v>
      </c>
      <c r="AS681" s="70">
        <v>264000</v>
      </c>
      <c r="AT681" s="70">
        <v>234000</v>
      </c>
    </row>
    <row r="682" spans="2:47" ht="24.75" hidden="1" customHeight="1" x14ac:dyDescent="0.2">
      <c r="B682" s="20" t="s">
        <v>1499</v>
      </c>
      <c r="C682" s="21" t="s">
        <v>996</v>
      </c>
      <c r="D682" s="20" t="s">
        <v>997</v>
      </c>
      <c r="E682" s="20" t="s">
        <v>197</v>
      </c>
      <c r="F682" s="21" t="s">
        <v>165</v>
      </c>
      <c r="G682" s="22" t="s">
        <v>1324</v>
      </c>
      <c r="H682" s="20" t="s">
        <v>505</v>
      </c>
      <c r="I682" s="20" t="s">
        <v>168</v>
      </c>
      <c r="J682" s="22" t="s">
        <v>1078</v>
      </c>
      <c r="K682" s="28" t="s">
        <v>1079</v>
      </c>
      <c r="L682" s="28" t="s">
        <v>1080</v>
      </c>
      <c r="M682" s="20" t="s">
        <v>1081</v>
      </c>
      <c r="N682" s="20"/>
      <c r="O682" s="22" t="s">
        <v>1082</v>
      </c>
      <c r="P682" s="20" t="s">
        <v>1083</v>
      </c>
      <c r="Q682" s="22" t="s">
        <v>1084</v>
      </c>
      <c r="R682" s="28" t="s">
        <v>1085</v>
      </c>
      <c r="S682" s="20" t="s">
        <v>1086</v>
      </c>
      <c r="T682" s="20"/>
      <c r="U682" s="22" t="s">
        <v>1324</v>
      </c>
      <c r="V682" s="20" t="s">
        <v>1489</v>
      </c>
      <c r="W682" s="22" t="s">
        <v>1088</v>
      </c>
      <c r="X682" s="28" t="s">
        <v>1490</v>
      </c>
      <c r="Y682" s="20" t="s">
        <v>1081</v>
      </c>
      <c r="Z682" s="20"/>
      <c r="AA682" s="26">
        <v>5</v>
      </c>
      <c r="AB682" s="42" t="s">
        <v>972</v>
      </c>
      <c r="AC682" s="40"/>
      <c r="AD682" s="20">
        <v>1</v>
      </c>
      <c r="AE682" s="23">
        <f>SUM(AE677:AE681)</f>
        <v>365120</v>
      </c>
      <c r="AF682" s="23">
        <f t="shared" si="56"/>
        <v>365120</v>
      </c>
      <c r="AG682" s="24">
        <v>44927</v>
      </c>
      <c r="AH682" s="36">
        <v>44927</v>
      </c>
      <c r="AI682" s="92" t="str">
        <f t="shared" si="58"/>
        <v>～</v>
      </c>
      <c r="AJ682" s="37">
        <f t="shared" si="59"/>
        <v>46752</v>
      </c>
      <c r="AK682" s="20" t="s">
        <v>1491</v>
      </c>
      <c r="AL682" s="20" t="s">
        <v>1500</v>
      </c>
      <c r="AM682" s="27">
        <v>44927</v>
      </c>
      <c r="AN682" s="20"/>
      <c r="AO682" s="27">
        <v>44921</v>
      </c>
      <c r="AP682" s="22" t="s">
        <v>1501</v>
      </c>
      <c r="AQ682" s="39" t="str">
        <f t="shared" si="57"/>
        <v/>
      </c>
      <c r="AR682" s="22"/>
    </row>
    <row r="683" spans="2:47" ht="24.75" hidden="1" customHeight="1" x14ac:dyDescent="0.2">
      <c r="B683" s="20" t="s">
        <v>1499</v>
      </c>
      <c r="C683" s="21" t="s">
        <v>996</v>
      </c>
      <c r="D683" s="20" t="s">
        <v>997</v>
      </c>
      <c r="E683" s="20" t="s">
        <v>197</v>
      </c>
      <c r="F683" s="21" t="s">
        <v>165</v>
      </c>
      <c r="G683" s="22" t="s">
        <v>1076</v>
      </c>
      <c r="H683" s="20" t="s">
        <v>505</v>
      </c>
      <c r="I683" s="20" t="s">
        <v>168</v>
      </c>
      <c r="J683" s="22" t="s">
        <v>1078</v>
      </c>
      <c r="K683" s="28" t="s">
        <v>1079</v>
      </c>
      <c r="L683" s="28" t="s">
        <v>1080</v>
      </c>
      <c r="M683" s="20" t="s">
        <v>1081</v>
      </c>
      <c r="N683" s="20"/>
      <c r="O683" s="22" t="s">
        <v>1082</v>
      </c>
      <c r="P683" s="20" t="s">
        <v>1083</v>
      </c>
      <c r="Q683" s="22" t="s">
        <v>1084</v>
      </c>
      <c r="R683" s="28" t="s">
        <v>1085</v>
      </c>
      <c r="S683" s="20" t="s">
        <v>1086</v>
      </c>
      <c r="T683" s="20"/>
      <c r="U683" s="22" t="s">
        <v>1324</v>
      </c>
      <c r="V683" s="20" t="s">
        <v>1489</v>
      </c>
      <c r="W683" s="22" t="s">
        <v>1088</v>
      </c>
      <c r="X683" s="28" t="s">
        <v>1490</v>
      </c>
      <c r="Y683" s="20" t="s">
        <v>1081</v>
      </c>
      <c r="Z683" s="20"/>
      <c r="AA683" s="26">
        <v>5</v>
      </c>
      <c r="AB683" s="42" t="s">
        <v>972</v>
      </c>
      <c r="AC683" s="40"/>
      <c r="AD683" s="20">
        <v>1</v>
      </c>
      <c r="AE683" s="71">
        <v>25280</v>
      </c>
      <c r="AF683" s="23">
        <f t="shared" si="56"/>
        <v>25280</v>
      </c>
      <c r="AG683" s="24">
        <v>44927</v>
      </c>
      <c r="AH683" s="36">
        <v>44927</v>
      </c>
      <c r="AI683" s="25" t="str">
        <f t="shared" si="58"/>
        <v>～</v>
      </c>
      <c r="AJ683" s="37">
        <f t="shared" si="59"/>
        <v>46752</v>
      </c>
      <c r="AK683" s="20" t="s">
        <v>1491</v>
      </c>
      <c r="AL683" s="20" t="s">
        <v>1502</v>
      </c>
      <c r="AM683" s="27">
        <v>44927</v>
      </c>
      <c r="AN683" s="20"/>
      <c r="AO683" s="27">
        <v>44921</v>
      </c>
      <c r="AP683" s="22" t="s">
        <v>1501</v>
      </c>
      <c r="AQ683" s="39" t="str">
        <f t="shared" si="57"/>
        <v/>
      </c>
      <c r="AR683" s="22"/>
    </row>
    <row r="684" spans="2:47" ht="24.75" hidden="1" customHeight="1" x14ac:dyDescent="0.2">
      <c r="B684" s="20" t="s">
        <v>1499</v>
      </c>
      <c r="C684" s="21" t="s">
        <v>996</v>
      </c>
      <c r="D684" s="20" t="s">
        <v>997</v>
      </c>
      <c r="E684" s="20" t="s">
        <v>197</v>
      </c>
      <c r="F684" s="21" t="s">
        <v>165</v>
      </c>
      <c r="G684" s="22" t="s">
        <v>1324</v>
      </c>
      <c r="H684" s="20" t="s">
        <v>505</v>
      </c>
      <c r="I684" s="20" t="s">
        <v>168</v>
      </c>
      <c r="J684" s="22" t="s">
        <v>1078</v>
      </c>
      <c r="K684" s="28" t="s">
        <v>1079</v>
      </c>
      <c r="L684" s="28" t="s">
        <v>1080</v>
      </c>
      <c r="M684" s="20" t="s">
        <v>1081</v>
      </c>
      <c r="N684" s="20"/>
      <c r="O684" s="22" t="s">
        <v>1082</v>
      </c>
      <c r="P684" s="20" t="s">
        <v>1083</v>
      </c>
      <c r="Q684" s="22" t="s">
        <v>1084</v>
      </c>
      <c r="R684" s="28" t="s">
        <v>1085</v>
      </c>
      <c r="S684" s="20" t="s">
        <v>1086</v>
      </c>
      <c r="T684" s="20"/>
      <c r="U684" s="22" t="s">
        <v>1324</v>
      </c>
      <c r="V684" s="20" t="s">
        <v>1489</v>
      </c>
      <c r="W684" s="22" t="s">
        <v>1088</v>
      </c>
      <c r="X684" s="28" t="s">
        <v>1490</v>
      </c>
      <c r="Y684" s="20" t="s">
        <v>1081</v>
      </c>
      <c r="Z684" s="20"/>
      <c r="AA684" s="26">
        <v>5</v>
      </c>
      <c r="AB684" s="42" t="s">
        <v>972</v>
      </c>
      <c r="AC684" s="40"/>
      <c r="AD684" s="20">
        <v>1</v>
      </c>
      <c r="AE684" s="71">
        <v>25280</v>
      </c>
      <c r="AF684" s="23">
        <f t="shared" si="56"/>
        <v>25280</v>
      </c>
      <c r="AG684" s="24">
        <v>44927</v>
      </c>
      <c r="AH684" s="36">
        <v>44927</v>
      </c>
      <c r="AI684" s="25" t="str">
        <f t="shared" si="58"/>
        <v>～</v>
      </c>
      <c r="AJ684" s="37">
        <f t="shared" si="59"/>
        <v>46752</v>
      </c>
      <c r="AK684" s="20" t="s">
        <v>1491</v>
      </c>
      <c r="AL684" s="20" t="s">
        <v>1503</v>
      </c>
      <c r="AM684" s="27">
        <v>44927</v>
      </c>
      <c r="AN684" s="20"/>
      <c r="AO684" s="27">
        <v>44921</v>
      </c>
      <c r="AP684" s="22" t="s">
        <v>1501</v>
      </c>
      <c r="AQ684" s="39" t="str">
        <f t="shared" si="57"/>
        <v/>
      </c>
      <c r="AR684" s="22"/>
    </row>
    <row r="685" spans="2:47" ht="24.75" hidden="1" customHeight="1" x14ac:dyDescent="0.2">
      <c r="B685" s="20" t="s">
        <v>1499</v>
      </c>
      <c r="C685" s="21" t="s">
        <v>996</v>
      </c>
      <c r="D685" s="20" t="s">
        <v>997</v>
      </c>
      <c r="E685" s="20" t="s">
        <v>197</v>
      </c>
      <c r="F685" s="21" t="s">
        <v>165</v>
      </c>
      <c r="G685" s="22" t="s">
        <v>1076</v>
      </c>
      <c r="H685" s="20" t="s">
        <v>505</v>
      </c>
      <c r="I685" s="20" t="s">
        <v>168</v>
      </c>
      <c r="J685" s="22" t="s">
        <v>1078</v>
      </c>
      <c r="K685" s="28" t="s">
        <v>1079</v>
      </c>
      <c r="L685" s="28" t="s">
        <v>1080</v>
      </c>
      <c r="M685" s="20" t="s">
        <v>1081</v>
      </c>
      <c r="N685" s="20"/>
      <c r="O685" s="22" t="s">
        <v>1082</v>
      </c>
      <c r="P685" s="20" t="s">
        <v>1083</v>
      </c>
      <c r="Q685" s="22" t="s">
        <v>1084</v>
      </c>
      <c r="R685" s="28" t="s">
        <v>1085</v>
      </c>
      <c r="S685" s="20" t="s">
        <v>1086</v>
      </c>
      <c r="T685" s="20"/>
      <c r="U685" s="22" t="s">
        <v>1324</v>
      </c>
      <c r="V685" s="20" t="s">
        <v>1489</v>
      </c>
      <c r="W685" s="22" t="s">
        <v>1088</v>
      </c>
      <c r="X685" s="28" t="s">
        <v>1490</v>
      </c>
      <c r="Y685" s="20" t="s">
        <v>1081</v>
      </c>
      <c r="Z685" s="20"/>
      <c r="AA685" s="26">
        <v>5</v>
      </c>
      <c r="AB685" s="42" t="s">
        <v>972</v>
      </c>
      <c r="AC685" s="40"/>
      <c r="AD685" s="20">
        <v>1</v>
      </c>
      <c r="AE685" s="71">
        <v>25280</v>
      </c>
      <c r="AF685" s="23">
        <f t="shared" si="56"/>
        <v>25280</v>
      </c>
      <c r="AG685" s="24">
        <v>44927</v>
      </c>
      <c r="AH685" s="36">
        <v>44927</v>
      </c>
      <c r="AI685" s="25" t="str">
        <f t="shared" si="58"/>
        <v>～</v>
      </c>
      <c r="AJ685" s="37">
        <f t="shared" si="59"/>
        <v>46752</v>
      </c>
      <c r="AK685" s="20" t="s">
        <v>1491</v>
      </c>
      <c r="AL685" s="20" t="s">
        <v>1504</v>
      </c>
      <c r="AM685" s="27">
        <v>44927</v>
      </c>
      <c r="AN685" s="20"/>
      <c r="AO685" s="27">
        <v>44921</v>
      </c>
      <c r="AP685" s="22" t="s">
        <v>1501</v>
      </c>
      <c r="AQ685" s="39" t="str">
        <f t="shared" si="57"/>
        <v/>
      </c>
      <c r="AR685" s="22"/>
    </row>
    <row r="686" spans="2:47" ht="24.75" hidden="1" customHeight="1" x14ac:dyDescent="0.2">
      <c r="B686" s="20" t="s">
        <v>1499</v>
      </c>
      <c r="C686" s="21" t="s">
        <v>996</v>
      </c>
      <c r="D686" s="20" t="s">
        <v>997</v>
      </c>
      <c r="E686" s="20" t="s">
        <v>197</v>
      </c>
      <c r="F686" s="21" t="s">
        <v>165</v>
      </c>
      <c r="G686" s="22" t="s">
        <v>1076</v>
      </c>
      <c r="H686" s="20" t="s">
        <v>505</v>
      </c>
      <c r="I686" s="20" t="s">
        <v>168</v>
      </c>
      <c r="J686" s="22" t="s">
        <v>1078</v>
      </c>
      <c r="K686" s="28" t="s">
        <v>1079</v>
      </c>
      <c r="L686" s="28" t="s">
        <v>1080</v>
      </c>
      <c r="M686" s="20" t="s">
        <v>1081</v>
      </c>
      <c r="N686" s="20"/>
      <c r="O686" s="22" t="s">
        <v>1082</v>
      </c>
      <c r="P686" s="20" t="s">
        <v>1083</v>
      </c>
      <c r="Q686" s="22" t="s">
        <v>1084</v>
      </c>
      <c r="R686" s="28" t="s">
        <v>1085</v>
      </c>
      <c r="S686" s="20" t="s">
        <v>1086</v>
      </c>
      <c r="T686" s="20"/>
      <c r="U686" s="22" t="s">
        <v>1324</v>
      </c>
      <c r="V686" s="20" t="s">
        <v>1489</v>
      </c>
      <c r="W686" s="22" t="s">
        <v>1088</v>
      </c>
      <c r="X686" s="28" t="s">
        <v>1490</v>
      </c>
      <c r="Y686" s="20" t="s">
        <v>1081</v>
      </c>
      <c r="Z686" s="20"/>
      <c r="AA686" s="26">
        <v>5</v>
      </c>
      <c r="AB686" s="42" t="s">
        <v>972</v>
      </c>
      <c r="AC686" s="40"/>
      <c r="AD686" s="20">
        <v>1</v>
      </c>
      <c r="AE686" s="71">
        <v>25280</v>
      </c>
      <c r="AF686" s="23">
        <f t="shared" si="56"/>
        <v>25280</v>
      </c>
      <c r="AG686" s="24">
        <v>44927</v>
      </c>
      <c r="AH686" s="36">
        <v>44927</v>
      </c>
      <c r="AI686" s="25" t="str">
        <f t="shared" si="58"/>
        <v>～</v>
      </c>
      <c r="AJ686" s="37">
        <f t="shared" si="59"/>
        <v>46752</v>
      </c>
      <c r="AK686" s="20" t="s">
        <v>1491</v>
      </c>
      <c r="AL686" s="20" t="s">
        <v>1505</v>
      </c>
      <c r="AM686" s="27">
        <v>44927</v>
      </c>
      <c r="AN686" s="20"/>
      <c r="AO686" s="27">
        <v>44921</v>
      </c>
      <c r="AP686" s="22" t="s">
        <v>1501</v>
      </c>
      <c r="AQ686" s="39" t="str">
        <f t="shared" si="57"/>
        <v/>
      </c>
      <c r="AR686" s="22"/>
    </row>
    <row r="687" spans="2:47" ht="24.75" hidden="1" customHeight="1" x14ac:dyDescent="0.2">
      <c r="B687" s="20" t="s">
        <v>1499</v>
      </c>
      <c r="C687" s="21" t="s">
        <v>996</v>
      </c>
      <c r="D687" s="20" t="s">
        <v>997</v>
      </c>
      <c r="E687" s="20" t="s">
        <v>197</v>
      </c>
      <c r="F687" s="21" t="s">
        <v>165</v>
      </c>
      <c r="G687" s="22" t="s">
        <v>1076</v>
      </c>
      <c r="H687" s="20" t="s">
        <v>505</v>
      </c>
      <c r="I687" s="20" t="s">
        <v>168</v>
      </c>
      <c r="J687" s="22" t="s">
        <v>1078</v>
      </c>
      <c r="K687" s="28" t="s">
        <v>1079</v>
      </c>
      <c r="L687" s="28" t="s">
        <v>1080</v>
      </c>
      <c r="M687" s="20" t="s">
        <v>1081</v>
      </c>
      <c r="N687" s="20"/>
      <c r="O687" s="22" t="s">
        <v>1082</v>
      </c>
      <c r="P687" s="20" t="s">
        <v>1083</v>
      </c>
      <c r="Q687" s="22" t="s">
        <v>1084</v>
      </c>
      <c r="R687" s="28" t="s">
        <v>1085</v>
      </c>
      <c r="S687" s="20" t="s">
        <v>1086</v>
      </c>
      <c r="T687" s="20"/>
      <c r="U687" s="22" t="s">
        <v>1324</v>
      </c>
      <c r="V687" s="20" t="s">
        <v>1489</v>
      </c>
      <c r="W687" s="22" t="s">
        <v>1088</v>
      </c>
      <c r="X687" s="28" t="s">
        <v>1490</v>
      </c>
      <c r="Y687" s="20" t="s">
        <v>1081</v>
      </c>
      <c r="Z687" s="20"/>
      <c r="AA687" s="26">
        <v>5</v>
      </c>
      <c r="AB687" s="42" t="s">
        <v>972</v>
      </c>
      <c r="AC687" s="40"/>
      <c r="AD687" s="20">
        <v>1</v>
      </c>
      <c r="AE687" s="23">
        <f>SUM(AE682:AE686)</f>
        <v>466240</v>
      </c>
      <c r="AF687" s="23">
        <f t="shared" si="56"/>
        <v>466240</v>
      </c>
      <c r="AG687" s="24">
        <v>44927</v>
      </c>
      <c r="AH687" s="36">
        <v>44927</v>
      </c>
      <c r="AI687" s="25" t="str">
        <f t="shared" si="58"/>
        <v>～</v>
      </c>
      <c r="AJ687" s="37">
        <f t="shared" si="59"/>
        <v>46752</v>
      </c>
      <c r="AK687" s="20" t="s">
        <v>1124</v>
      </c>
      <c r="AL687" s="20" t="s">
        <v>1506</v>
      </c>
      <c r="AM687" s="27">
        <v>44927</v>
      </c>
      <c r="AN687" s="20" t="s">
        <v>57</v>
      </c>
      <c r="AO687" s="27">
        <v>44921</v>
      </c>
      <c r="AP687" s="22" t="s">
        <v>1501</v>
      </c>
      <c r="AQ687" s="39">
        <f t="shared" si="57"/>
        <v>45839</v>
      </c>
      <c r="AR687" s="22" t="s">
        <v>1498</v>
      </c>
    </row>
    <row r="688" spans="2:47" ht="24.75" hidden="1" customHeight="1" x14ac:dyDescent="0.2">
      <c r="B688" s="20" t="s">
        <v>1507</v>
      </c>
      <c r="C688" s="21" t="s">
        <v>1149</v>
      </c>
      <c r="D688" s="20" t="s">
        <v>1216</v>
      </c>
      <c r="E688" s="20" t="s">
        <v>197</v>
      </c>
      <c r="F688" s="21" t="s">
        <v>387</v>
      </c>
      <c r="G688" s="22" t="s">
        <v>1508</v>
      </c>
      <c r="H688" s="20" t="s">
        <v>1509</v>
      </c>
      <c r="I688" s="20" t="s">
        <v>392</v>
      </c>
      <c r="J688" s="22" t="s">
        <v>1510</v>
      </c>
      <c r="K688" s="28" t="s">
        <v>1511</v>
      </c>
      <c r="L688" s="28" t="s">
        <v>1512</v>
      </c>
      <c r="M688" s="20" t="s">
        <v>1513</v>
      </c>
      <c r="N688" s="20"/>
      <c r="O688" s="22" t="s">
        <v>438</v>
      </c>
      <c r="P688" s="20" t="s">
        <v>440</v>
      </c>
      <c r="Q688" s="22" t="s">
        <v>1514</v>
      </c>
      <c r="R688" s="28" t="s">
        <v>1515</v>
      </c>
      <c r="S688" s="20" t="s">
        <v>446</v>
      </c>
      <c r="T688" s="20"/>
      <c r="U688" s="22" t="s">
        <v>1508</v>
      </c>
      <c r="V688" s="20" t="s">
        <v>1509</v>
      </c>
      <c r="W688" s="22" t="s">
        <v>1516</v>
      </c>
      <c r="X688" s="28" t="s">
        <v>1511</v>
      </c>
      <c r="Y688" s="20" t="s">
        <v>1513</v>
      </c>
      <c r="Z688" s="20"/>
      <c r="AA688" s="26">
        <v>5</v>
      </c>
      <c r="AB688" s="42" t="s">
        <v>972</v>
      </c>
      <c r="AC688" s="40"/>
      <c r="AD688" s="20">
        <v>1</v>
      </c>
      <c r="AE688" s="23">
        <v>20220</v>
      </c>
      <c r="AF688" s="23">
        <f t="shared" si="56"/>
        <v>20220</v>
      </c>
      <c r="AG688" s="24">
        <v>44927</v>
      </c>
      <c r="AH688" s="36">
        <v>44896</v>
      </c>
      <c r="AI688" s="25" t="str">
        <f t="shared" si="58"/>
        <v>～</v>
      </c>
      <c r="AJ688" s="37">
        <f t="shared" si="59"/>
        <v>46721</v>
      </c>
      <c r="AK688" s="20" t="s">
        <v>992</v>
      </c>
      <c r="AL688" s="20" t="s">
        <v>1517</v>
      </c>
      <c r="AM688" s="36">
        <v>44896</v>
      </c>
      <c r="AN688" s="20"/>
      <c r="AO688" s="27">
        <v>44946</v>
      </c>
      <c r="AP688" s="22" t="s">
        <v>1518</v>
      </c>
      <c r="AQ688" s="39" t="str">
        <f t="shared" si="57"/>
        <v/>
      </c>
      <c r="AR688" s="22"/>
      <c r="AS688" t="s">
        <v>1519</v>
      </c>
      <c r="AT688" s="70">
        <v>25280</v>
      </c>
      <c r="AU688" s="70">
        <v>20220</v>
      </c>
    </row>
    <row r="689" spans="2:47" ht="24.75" hidden="1" customHeight="1" x14ac:dyDescent="0.2">
      <c r="B689" s="20" t="s">
        <v>1507</v>
      </c>
      <c r="C689" s="21" t="s">
        <v>1149</v>
      </c>
      <c r="D689" s="20" t="s">
        <v>1216</v>
      </c>
      <c r="E689" s="20" t="s">
        <v>197</v>
      </c>
      <c r="F689" s="21" t="s">
        <v>387</v>
      </c>
      <c r="G689" s="22" t="s">
        <v>1508</v>
      </c>
      <c r="H689" s="20" t="s">
        <v>1509</v>
      </c>
      <c r="I689" s="20" t="s">
        <v>392</v>
      </c>
      <c r="J689" s="22" t="s">
        <v>1510</v>
      </c>
      <c r="K689" s="28" t="s">
        <v>1511</v>
      </c>
      <c r="L689" s="28" t="s">
        <v>1512</v>
      </c>
      <c r="M689" s="20" t="s">
        <v>1513</v>
      </c>
      <c r="N689" s="20"/>
      <c r="O689" s="22" t="s">
        <v>438</v>
      </c>
      <c r="P689" s="20" t="s">
        <v>440</v>
      </c>
      <c r="Q689" s="22" t="s">
        <v>1514</v>
      </c>
      <c r="R689" s="28" t="s">
        <v>1515</v>
      </c>
      <c r="S689" s="20" t="s">
        <v>446</v>
      </c>
      <c r="T689" s="20"/>
      <c r="U689" s="22" t="s">
        <v>1508</v>
      </c>
      <c r="V689" s="20" t="s">
        <v>1509</v>
      </c>
      <c r="W689" s="22" t="s">
        <v>1516</v>
      </c>
      <c r="X689" s="28" t="s">
        <v>1511</v>
      </c>
      <c r="Y689" s="20" t="s">
        <v>1513</v>
      </c>
      <c r="Z689" s="20"/>
      <c r="AA689" s="26">
        <v>5</v>
      </c>
      <c r="AB689" s="42" t="s">
        <v>972</v>
      </c>
      <c r="AC689" s="40"/>
      <c r="AD689" s="20">
        <v>1</v>
      </c>
      <c r="AE689" s="23">
        <v>20220</v>
      </c>
      <c r="AF689" s="23">
        <f t="shared" si="56"/>
        <v>20220</v>
      </c>
      <c r="AG689" s="24">
        <v>44927</v>
      </c>
      <c r="AH689" s="36">
        <v>44896</v>
      </c>
      <c r="AI689" s="25" t="str">
        <f t="shared" si="58"/>
        <v>～</v>
      </c>
      <c r="AJ689" s="37">
        <f t="shared" si="59"/>
        <v>46721</v>
      </c>
      <c r="AK689" s="20" t="s">
        <v>992</v>
      </c>
      <c r="AL689" s="20" t="s">
        <v>1520</v>
      </c>
      <c r="AM689" s="36">
        <v>44896</v>
      </c>
      <c r="AN689" s="20"/>
      <c r="AO689" s="27">
        <v>44946</v>
      </c>
      <c r="AP689" s="22" t="s">
        <v>1518</v>
      </c>
      <c r="AQ689" s="39" t="str">
        <f t="shared" si="57"/>
        <v/>
      </c>
      <c r="AR689" s="22"/>
      <c r="AT689" s="70">
        <v>25280</v>
      </c>
      <c r="AU689" s="70">
        <v>20220</v>
      </c>
    </row>
    <row r="690" spans="2:47" ht="24.75" hidden="1" customHeight="1" x14ac:dyDescent="0.2">
      <c r="B690" s="20" t="s">
        <v>1507</v>
      </c>
      <c r="C690" s="21" t="s">
        <v>1149</v>
      </c>
      <c r="D690" s="20" t="s">
        <v>1216</v>
      </c>
      <c r="E690" s="20" t="s">
        <v>197</v>
      </c>
      <c r="F690" s="21" t="s">
        <v>387</v>
      </c>
      <c r="G690" s="22" t="s">
        <v>1508</v>
      </c>
      <c r="H690" s="20" t="s">
        <v>1509</v>
      </c>
      <c r="I690" s="20" t="s">
        <v>392</v>
      </c>
      <c r="J690" s="22" t="s">
        <v>1510</v>
      </c>
      <c r="K690" s="28" t="s">
        <v>1511</v>
      </c>
      <c r="L690" s="28" t="s">
        <v>1512</v>
      </c>
      <c r="M690" s="20" t="s">
        <v>1513</v>
      </c>
      <c r="N690" s="20"/>
      <c r="O690" s="22" t="s">
        <v>438</v>
      </c>
      <c r="P690" s="20" t="s">
        <v>440</v>
      </c>
      <c r="Q690" s="22" t="s">
        <v>1514</v>
      </c>
      <c r="R690" s="28" t="s">
        <v>1515</v>
      </c>
      <c r="S690" s="20" t="s">
        <v>446</v>
      </c>
      <c r="T690" s="20"/>
      <c r="U690" s="22" t="s">
        <v>1508</v>
      </c>
      <c r="V690" s="20" t="s">
        <v>1509</v>
      </c>
      <c r="W690" s="22" t="s">
        <v>1516</v>
      </c>
      <c r="X690" s="28" t="s">
        <v>1511</v>
      </c>
      <c r="Y690" s="20" t="s">
        <v>1513</v>
      </c>
      <c r="Z690" s="20"/>
      <c r="AA690" s="26">
        <v>5</v>
      </c>
      <c r="AB690" s="42" t="s">
        <v>972</v>
      </c>
      <c r="AC690" s="40"/>
      <c r="AD690" s="20">
        <v>1</v>
      </c>
      <c r="AE690" s="23">
        <v>20220</v>
      </c>
      <c r="AF690" s="23">
        <f t="shared" si="56"/>
        <v>20220</v>
      </c>
      <c r="AG690" s="24">
        <v>44927</v>
      </c>
      <c r="AH690" s="36">
        <v>44896</v>
      </c>
      <c r="AI690" s="25" t="str">
        <f t="shared" si="58"/>
        <v>～</v>
      </c>
      <c r="AJ690" s="37">
        <f t="shared" si="59"/>
        <v>46721</v>
      </c>
      <c r="AK690" s="20" t="s">
        <v>992</v>
      </c>
      <c r="AL690" s="20" t="s">
        <v>1521</v>
      </c>
      <c r="AM690" s="36">
        <v>44896</v>
      </c>
      <c r="AN690" s="20"/>
      <c r="AO690" s="27">
        <v>44946</v>
      </c>
      <c r="AP690" s="22" t="s">
        <v>1518</v>
      </c>
      <c r="AQ690" s="39" t="str">
        <f t="shared" si="57"/>
        <v/>
      </c>
      <c r="AR690" s="22"/>
      <c r="AT690" s="70">
        <v>25280</v>
      </c>
      <c r="AU690" s="70">
        <v>20220</v>
      </c>
    </row>
    <row r="691" spans="2:47" ht="24.75" hidden="1" customHeight="1" x14ac:dyDescent="0.2">
      <c r="B691" s="20" t="s">
        <v>1507</v>
      </c>
      <c r="C691" s="21" t="s">
        <v>1149</v>
      </c>
      <c r="D691" s="20" t="s">
        <v>1216</v>
      </c>
      <c r="E691" s="20" t="s">
        <v>197</v>
      </c>
      <c r="F691" s="21" t="s">
        <v>387</v>
      </c>
      <c r="G691" s="22" t="s">
        <v>1508</v>
      </c>
      <c r="H691" s="20" t="s">
        <v>1509</v>
      </c>
      <c r="I691" s="20" t="s">
        <v>392</v>
      </c>
      <c r="J691" s="22" t="s">
        <v>1510</v>
      </c>
      <c r="K691" s="28" t="s">
        <v>1511</v>
      </c>
      <c r="L691" s="28" t="s">
        <v>1512</v>
      </c>
      <c r="M691" s="20" t="s">
        <v>1513</v>
      </c>
      <c r="N691" s="20"/>
      <c r="O691" s="22" t="s">
        <v>438</v>
      </c>
      <c r="P691" s="20" t="s">
        <v>440</v>
      </c>
      <c r="Q691" s="22" t="s">
        <v>1514</v>
      </c>
      <c r="R691" s="28" t="s">
        <v>1515</v>
      </c>
      <c r="S691" s="20" t="s">
        <v>446</v>
      </c>
      <c r="T691" s="20"/>
      <c r="U691" s="22" t="s">
        <v>1508</v>
      </c>
      <c r="V691" s="20" t="s">
        <v>1509</v>
      </c>
      <c r="W691" s="22" t="s">
        <v>1516</v>
      </c>
      <c r="X691" s="28" t="s">
        <v>1511</v>
      </c>
      <c r="Y691" s="20" t="s">
        <v>1513</v>
      </c>
      <c r="Z691" s="20"/>
      <c r="AA691" s="26">
        <v>5</v>
      </c>
      <c r="AB691" s="42" t="s">
        <v>972</v>
      </c>
      <c r="AC691" s="40"/>
      <c r="AD691" s="20">
        <v>1</v>
      </c>
      <c r="AE691" s="23">
        <v>20220</v>
      </c>
      <c r="AF691" s="23">
        <f t="shared" si="56"/>
        <v>20220</v>
      </c>
      <c r="AG691" s="24">
        <v>44927</v>
      </c>
      <c r="AH691" s="36">
        <v>44896</v>
      </c>
      <c r="AI691" s="25" t="str">
        <f t="shared" si="58"/>
        <v>～</v>
      </c>
      <c r="AJ691" s="37">
        <f t="shared" si="59"/>
        <v>46721</v>
      </c>
      <c r="AK691" s="20" t="s">
        <v>992</v>
      </c>
      <c r="AL691" s="20" t="s">
        <v>1522</v>
      </c>
      <c r="AM691" s="36">
        <v>44896</v>
      </c>
      <c r="AN691" s="20"/>
      <c r="AO691" s="27">
        <v>44946</v>
      </c>
      <c r="AP691" s="22" t="s">
        <v>1518</v>
      </c>
      <c r="AQ691" s="39" t="str">
        <f t="shared" si="57"/>
        <v/>
      </c>
      <c r="AR691" s="22"/>
      <c r="AT691" s="70">
        <v>25280</v>
      </c>
      <c r="AU691" s="70">
        <v>20220</v>
      </c>
    </row>
    <row r="692" spans="2:47" ht="24.75" hidden="1" customHeight="1" x14ac:dyDescent="0.2">
      <c r="B692" s="20" t="s">
        <v>1507</v>
      </c>
      <c r="C692" s="21" t="s">
        <v>1149</v>
      </c>
      <c r="D692" s="20" t="s">
        <v>1216</v>
      </c>
      <c r="E692" s="20" t="s">
        <v>197</v>
      </c>
      <c r="F692" s="21" t="s">
        <v>387</v>
      </c>
      <c r="G692" s="22" t="s">
        <v>1508</v>
      </c>
      <c r="H692" s="20" t="s">
        <v>1509</v>
      </c>
      <c r="I692" s="20" t="s">
        <v>392</v>
      </c>
      <c r="J692" s="22" t="s">
        <v>1510</v>
      </c>
      <c r="K692" s="28" t="s">
        <v>1511</v>
      </c>
      <c r="L692" s="28" t="s">
        <v>1512</v>
      </c>
      <c r="M692" s="20" t="s">
        <v>1513</v>
      </c>
      <c r="N692" s="20"/>
      <c r="O692" s="22" t="s">
        <v>438</v>
      </c>
      <c r="P692" s="20" t="s">
        <v>440</v>
      </c>
      <c r="Q692" s="22" t="s">
        <v>1514</v>
      </c>
      <c r="R692" s="28" t="s">
        <v>1515</v>
      </c>
      <c r="S692" s="20" t="s">
        <v>446</v>
      </c>
      <c r="T692" s="20"/>
      <c r="U692" s="22" t="s">
        <v>1508</v>
      </c>
      <c r="V692" s="20" t="s">
        <v>1509</v>
      </c>
      <c r="W692" s="22" t="s">
        <v>1516</v>
      </c>
      <c r="X692" s="28" t="s">
        <v>1511</v>
      </c>
      <c r="Y692" s="20" t="s">
        <v>1513</v>
      </c>
      <c r="Z692" s="20"/>
      <c r="AA692" s="26">
        <v>5</v>
      </c>
      <c r="AB692" s="42" t="s">
        <v>972</v>
      </c>
      <c r="AC692" s="40"/>
      <c r="AD692" s="20">
        <v>1</v>
      </c>
      <c r="AE692" s="23">
        <v>69600</v>
      </c>
      <c r="AF692" s="23">
        <f t="shared" si="56"/>
        <v>69600</v>
      </c>
      <c r="AG692" s="24">
        <v>44927</v>
      </c>
      <c r="AH692" s="36">
        <v>44896</v>
      </c>
      <c r="AI692" s="25" t="str">
        <f t="shared" si="58"/>
        <v>～</v>
      </c>
      <c r="AJ692" s="37">
        <f t="shared" si="59"/>
        <v>46721</v>
      </c>
      <c r="AK692" s="20" t="s">
        <v>1523</v>
      </c>
      <c r="AL692" s="20" t="s">
        <v>1524</v>
      </c>
      <c r="AM692" s="36">
        <v>44896</v>
      </c>
      <c r="AN692" s="20" t="s">
        <v>57</v>
      </c>
      <c r="AO692" s="27">
        <v>44946</v>
      </c>
      <c r="AP692" s="22" t="s">
        <v>1518</v>
      </c>
      <c r="AQ692" s="39">
        <f t="shared" si="57"/>
        <v>45809</v>
      </c>
      <c r="AR692" s="22" t="s">
        <v>1525</v>
      </c>
      <c r="AS692" t="s">
        <v>1526</v>
      </c>
      <c r="AT692" s="70">
        <v>87000</v>
      </c>
      <c r="AU692" s="70">
        <v>69600</v>
      </c>
    </row>
    <row r="693" spans="2:47" ht="24.75" hidden="1" customHeight="1" x14ac:dyDescent="0.2">
      <c r="B693" s="20" t="s">
        <v>1527</v>
      </c>
      <c r="C693" s="21" t="s">
        <v>1401</v>
      </c>
      <c r="D693" s="20" t="s">
        <v>1402</v>
      </c>
      <c r="E693" s="20" t="s">
        <v>197</v>
      </c>
      <c r="F693" s="21" t="s">
        <v>1015</v>
      </c>
      <c r="G693" s="22" t="s">
        <v>1528</v>
      </c>
      <c r="H693" s="20" t="s">
        <v>1529</v>
      </c>
      <c r="I693" s="20" t="s">
        <v>251</v>
      </c>
      <c r="J693" s="22" t="s">
        <v>1530</v>
      </c>
      <c r="K693" s="28" t="s">
        <v>1531</v>
      </c>
      <c r="L693" s="28" t="s">
        <v>1532</v>
      </c>
      <c r="M693" s="20" t="s">
        <v>1533</v>
      </c>
      <c r="N693" s="20"/>
      <c r="O693" s="22" t="s">
        <v>711</v>
      </c>
      <c r="P693" s="20" t="s">
        <v>440</v>
      </c>
      <c r="Q693" s="22" t="s">
        <v>986</v>
      </c>
      <c r="R693" s="28" t="s">
        <v>1534</v>
      </c>
      <c r="S693" s="20" t="s">
        <v>446</v>
      </c>
      <c r="T693" s="20"/>
      <c r="U693" s="22" t="s">
        <v>1528</v>
      </c>
      <c r="V693" s="20" t="s">
        <v>1529</v>
      </c>
      <c r="W693" s="22" t="s">
        <v>1535</v>
      </c>
      <c r="X693" s="28" t="s">
        <v>1531</v>
      </c>
      <c r="Y693" s="20" t="s">
        <v>1533</v>
      </c>
      <c r="Z693" s="20"/>
      <c r="AA693" s="26">
        <v>5</v>
      </c>
      <c r="AB693" s="42" t="s">
        <v>972</v>
      </c>
      <c r="AC693" s="40"/>
      <c r="AD693" s="20">
        <v>1</v>
      </c>
      <c r="AE693" s="23">
        <v>339600</v>
      </c>
      <c r="AF693" s="23">
        <f t="shared" si="56"/>
        <v>339600</v>
      </c>
      <c r="AG693" s="24">
        <v>44986</v>
      </c>
      <c r="AH693" s="36">
        <v>44986</v>
      </c>
      <c r="AI693" s="25" t="str">
        <f t="shared" si="58"/>
        <v>～</v>
      </c>
      <c r="AJ693" s="37">
        <f t="shared" si="59"/>
        <v>46812</v>
      </c>
      <c r="AK693" s="20" t="s">
        <v>1536</v>
      </c>
      <c r="AL693" s="20" t="s">
        <v>1537</v>
      </c>
      <c r="AM693" s="27">
        <v>44986</v>
      </c>
      <c r="AN693" s="20" t="s">
        <v>57</v>
      </c>
      <c r="AO693" s="27">
        <v>44973</v>
      </c>
      <c r="AP693" s="22" t="s">
        <v>1538</v>
      </c>
      <c r="AQ693" s="39">
        <f t="shared" si="57"/>
        <v>45901</v>
      </c>
      <c r="AR693" s="22"/>
      <c r="AS693" t="s">
        <v>62</v>
      </c>
      <c r="AT693" s="93">
        <v>339600</v>
      </c>
      <c r="AU693" s="70">
        <v>301200</v>
      </c>
    </row>
    <row r="694" spans="2:47" ht="24.75" hidden="1" customHeight="1" x14ac:dyDescent="0.2">
      <c r="B694" s="20" t="s">
        <v>1527</v>
      </c>
      <c r="C694" s="21" t="s">
        <v>1401</v>
      </c>
      <c r="D694" s="20" t="s">
        <v>1402</v>
      </c>
      <c r="E694" s="20" t="s">
        <v>197</v>
      </c>
      <c r="F694" s="21" t="s">
        <v>1015</v>
      </c>
      <c r="G694" s="22" t="s">
        <v>1528</v>
      </c>
      <c r="H694" s="20" t="s">
        <v>1529</v>
      </c>
      <c r="I694" s="20" t="s">
        <v>251</v>
      </c>
      <c r="J694" s="22" t="s">
        <v>1530</v>
      </c>
      <c r="K694" s="28" t="s">
        <v>1531</v>
      </c>
      <c r="L694" s="28" t="s">
        <v>1532</v>
      </c>
      <c r="M694" s="20" t="s">
        <v>1533</v>
      </c>
      <c r="N694" s="20"/>
      <c r="O694" s="22" t="s">
        <v>711</v>
      </c>
      <c r="P694" s="20" t="s">
        <v>440</v>
      </c>
      <c r="Q694" s="22" t="s">
        <v>986</v>
      </c>
      <c r="R694" s="28" t="s">
        <v>1534</v>
      </c>
      <c r="S694" s="20" t="s">
        <v>446</v>
      </c>
      <c r="T694" s="20"/>
      <c r="U694" s="22" t="s">
        <v>1528</v>
      </c>
      <c r="V694" s="20" t="s">
        <v>1529</v>
      </c>
      <c r="W694" s="22" t="s">
        <v>1535</v>
      </c>
      <c r="X694" s="28" t="s">
        <v>1531</v>
      </c>
      <c r="Y694" s="20" t="s">
        <v>1533</v>
      </c>
      <c r="Z694" s="20"/>
      <c r="AA694" s="26">
        <v>5</v>
      </c>
      <c r="AB694" s="42" t="s">
        <v>972</v>
      </c>
      <c r="AC694" s="40"/>
      <c r="AD694" s="20">
        <v>1</v>
      </c>
      <c r="AE694" s="23">
        <v>30120</v>
      </c>
      <c r="AF694" s="23">
        <f t="shared" si="56"/>
        <v>30120</v>
      </c>
      <c r="AG694" s="24">
        <v>44986</v>
      </c>
      <c r="AH694" s="36">
        <v>44986</v>
      </c>
      <c r="AI694" s="25" t="str">
        <f t="shared" si="58"/>
        <v>～</v>
      </c>
      <c r="AJ694" s="37">
        <f t="shared" si="59"/>
        <v>46812</v>
      </c>
      <c r="AK694" s="20" t="s">
        <v>1137</v>
      </c>
      <c r="AL694" s="20" t="s">
        <v>1539</v>
      </c>
      <c r="AM694" s="27">
        <v>44986</v>
      </c>
      <c r="AN694" s="20"/>
      <c r="AO694" s="27">
        <v>44973</v>
      </c>
      <c r="AP694" s="22" t="s">
        <v>1538</v>
      </c>
      <c r="AQ694" s="39" t="str">
        <f t="shared" si="57"/>
        <v/>
      </c>
      <c r="AR694" s="22"/>
      <c r="AS694" t="s">
        <v>1540</v>
      </c>
      <c r="AT694" s="93">
        <v>30120</v>
      </c>
      <c r="AU694" s="70">
        <v>24060</v>
      </c>
    </row>
    <row r="695" spans="2:47" ht="24.75" hidden="1" customHeight="1" x14ac:dyDescent="0.2">
      <c r="B695" s="20" t="s">
        <v>1527</v>
      </c>
      <c r="C695" s="21" t="s">
        <v>1401</v>
      </c>
      <c r="D695" s="20" t="s">
        <v>1402</v>
      </c>
      <c r="E695" s="20" t="s">
        <v>197</v>
      </c>
      <c r="F695" s="21" t="s">
        <v>1015</v>
      </c>
      <c r="G695" s="22" t="s">
        <v>1528</v>
      </c>
      <c r="H695" s="20" t="s">
        <v>1529</v>
      </c>
      <c r="I695" s="20" t="s">
        <v>251</v>
      </c>
      <c r="J695" s="22" t="s">
        <v>1530</v>
      </c>
      <c r="K695" s="28" t="s">
        <v>1531</v>
      </c>
      <c r="L695" s="28" t="s">
        <v>1532</v>
      </c>
      <c r="M695" s="20" t="s">
        <v>1533</v>
      </c>
      <c r="N695" s="20"/>
      <c r="O695" s="22" t="s">
        <v>711</v>
      </c>
      <c r="P695" s="20" t="s">
        <v>440</v>
      </c>
      <c r="Q695" s="22" t="s">
        <v>986</v>
      </c>
      <c r="R695" s="28" t="s">
        <v>1534</v>
      </c>
      <c r="S695" s="20" t="s">
        <v>446</v>
      </c>
      <c r="T695" s="20"/>
      <c r="U695" s="22" t="s">
        <v>1528</v>
      </c>
      <c r="V695" s="20" t="s">
        <v>1529</v>
      </c>
      <c r="W695" s="22" t="s">
        <v>1535</v>
      </c>
      <c r="X695" s="28" t="s">
        <v>1531</v>
      </c>
      <c r="Y695" s="20" t="s">
        <v>1533</v>
      </c>
      <c r="Z695" s="20"/>
      <c r="AA695" s="26">
        <v>5</v>
      </c>
      <c r="AB695" s="42" t="s">
        <v>972</v>
      </c>
      <c r="AC695" s="40"/>
      <c r="AD695" s="20">
        <v>1</v>
      </c>
      <c r="AE695" s="23">
        <v>30120</v>
      </c>
      <c r="AF695" s="23">
        <f t="shared" si="56"/>
        <v>30120</v>
      </c>
      <c r="AG695" s="24">
        <v>44986</v>
      </c>
      <c r="AH695" s="36">
        <v>44986</v>
      </c>
      <c r="AI695" s="25" t="str">
        <f t="shared" si="58"/>
        <v>～</v>
      </c>
      <c r="AJ695" s="37">
        <f t="shared" si="59"/>
        <v>46812</v>
      </c>
      <c r="AK695" s="20" t="s">
        <v>1137</v>
      </c>
      <c r="AL695" s="20" t="s">
        <v>1541</v>
      </c>
      <c r="AM695" s="27">
        <v>44986</v>
      </c>
      <c r="AN695" s="20"/>
      <c r="AO695" s="27">
        <v>44973</v>
      </c>
      <c r="AP695" s="22" t="s">
        <v>1538</v>
      </c>
      <c r="AQ695" s="39" t="str">
        <f t="shared" si="57"/>
        <v/>
      </c>
      <c r="AR695" s="22"/>
      <c r="AS695" t="s">
        <v>1540</v>
      </c>
      <c r="AT695" s="93">
        <v>30120</v>
      </c>
      <c r="AU695" s="70">
        <v>24060</v>
      </c>
    </row>
    <row r="696" spans="2:47" ht="24.75" hidden="1" customHeight="1" x14ac:dyDescent="0.2">
      <c r="B696" s="20" t="s">
        <v>1527</v>
      </c>
      <c r="C696" s="21" t="s">
        <v>1401</v>
      </c>
      <c r="D696" s="20" t="s">
        <v>1402</v>
      </c>
      <c r="E696" s="20" t="s">
        <v>197</v>
      </c>
      <c r="F696" s="21" t="s">
        <v>1015</v>
      </c>
      <c r="G696" s="22" t="s">
        <v>1528</v>
      </c>
      <c r="H696" s="20" t="s">
        <v>1529</v>
      </c>
      <c r="I696" s="20" t="s">
        <v>251</v>
      </c>
      <c r="J696" s="22" t="s">
        <v>1530</v>
      </c>
      <c r="K696" s="28" t="s">
        <v>1531</v>
      </c>
      <c r="L696" s="28" t="s">
        <v>1532</v>
      </c>
      <c r="M696" s="20" t="s">
        <v>1533</v>
      </c>
      <c r="N696" s="20"/>
      <c r="O696" s="22" t="s">
        <v>711</v>
      </c>
      <c r="P696" s="20" t="s">
        <v>440</v>
      </c>
      <c r="Q696" s="22" t="s">
        <v>986</v>
      </c>
      <c r="R696" s="28" t="s">
        <v>1534</v>
      </c>
      <c r="S696" s="20" t="s">
        <v>446</v>
      </c>
      <c r="T696" s="20"/>
      <c r="U696" s="22" t="s">
        <v>1528</v>
      </c>
      <c r="V696" s="20" t="s">
        <v>1529</v>
      </c>
      <c r="W696" s="22" t="s">
        <v>1535</v>
      </c>
      <c r="X696" s="28" t="s">
        <v>1531</v>
      </c>
      <c r="Y696" s="20" t="s">
        <v>1533</v>
      </c>
      <c r="Z696" s="20"/>
      <c r="AA696" s="26">
        <v>5</v>
      </c>
      <c r="AB696" s="42" t="s">
        <v>972</v>
      </c>
      <c r="AC696" s="40"/>
      <c r="AD696" s="20">
        <v>1</v>
      </c>
      <c r="AE696" s="23">
        <v>30120</v>
      </c>
      <c r="AF696" s="23">
        <f t="shared" si="56"/>
        <v>30120</v>
      </c>
      <c r="AG696" s="24">
        <v>44986</v>
      </c>
      <c r="AH696" s="36">
        <v>44986</v>
      </c>
      <c r="AI696" s="25" t="str">
        <f t="shared" si="58"/>
        <v>～</v>
      </c>
      <c r="AJ696" s="37">
        <f t="shared" si="59"/>
        <v>46812</v>
      </c>
      <c r="AK696" s="20" t="s">
        <v>1137</v>
      </c>
      <c r="AL696" s="20" t="s">
        <v>1542</v>
      </c>
      <c r="AM696" s="27">
        <v>44986</v>
      </c>
      <c r="AN696" s="20"/>
      <c r="AO696" s="27">
        <v>44973</v>
      </c>
      <c r="AP696" s="22" t="s">
        <v>1538</v>
      </c>
      <c r="AQ696" s="39" t="str">
        <f t="shared" si="57"/>
        <v/>
      </c>
      <c r="AR696" s="22"/>
      <c r="AS696" t="s">
        <v>1540</v>
      </c>
      <c r="AT696" s="93">
        <v>30120</v>
      </c>
      <c r="AU696" s="70">
        <v>24060</v>
      </c>
    </row>
    <row r="697" spans="2:47" ht="24.75" hidden="1" customHeight="1" x14ac:dyDescent="0.2">
      <c r="B697" s="20" t="s">
        <v>1527</v>
      </c>
      <c r="C697" s="21" t="s">
        <v>1401</v>
      </c>
      <c r="D697" s="20" t="s">
        <v>1402</v>
      </c>
      <c r="E697" s="20" t="s">
        <v>197</v>
      </c>
      <c r="F697" s="21" t="s">
        <v>1015</v>
      </c>
      <c r="G697" s="22" t="s">
        <v>1528</v>
      </c>
      <c r="H697" s="20" t="s">
        <v>1529</v>
      </c>
      <c r="I697" s="20" t="s">
        <v>251</v>
      </c>
      <c r="J697" s="22" t="s">
        <v>1530</v>
      </c>
      <c r="K697" s="28" t="s">
        <v>1531</v>
      </c>
      <c r="L697" s="28" t="s">
        <v>1532</v>
      </c>
      <c r="M697" s="20" t="s">
        <v>1533</v>
      </c>
      <c r="N697" s="20"/>
      <c r="O697" s="22" t="s">
        <v>711</v>
      </c>
      <c r="P697" s="20" t="s">
        <v>440</v>
      </c>
      <c r="Q697" s="22" t="s">
        <v>986</v>
      </c>
      <c r="R697" s="28" t="s">
        <v>1534</v>
      </c>
      <c r="S697" s="20" t="s">
        <v>446</v>
      </c>
      <c r="T697" s="20"/>
      <c r="U697" s="22" t="s">
        <v>1528</v>
      </c>
      <c r="V697" s="20" t="s">
        <v>1529</v>
      </c>
      <c r="W697" s="22" t="s">
        <v>1535</v>
      </c>
      <c r="X697" s="28" t="s">
        <v>1531</v>
      </c>
      <c r="Y697" s="20" t="s">
        <v>1533</v>
      </c>
      <c r="Z697" s="20"/>
      <c r="AA697" s="26">
        <v>5</v>
      </c>
      <c r="AB697" s="42" t="s">
        <v>972</v>
      </c>
      <c r="AC697" s="40"/>
      <c r="AD697" s="20">
        <v>1</v>
      </c>
      <c r="AE697" s="23">
        <v>30120</v>
      </c>
      <c r="AF697" s="23">
        <f t="shared" si="56"/>
        <v>30120</v>
      </c>
      <c r="AG697" s="24">
        <v>44986</v>
      </c>
      <c r="AH697" s="36">
        <v>44986</v>
      </c>
      <c r="AI697" s="25" t="str">
        <f t="shared" si="58"/>
        <v>～</v>
      </c>
      <c r="AJ697" s="37">
        <f t="shared" si="59"/>
        <v>46812</v>
      </c>
      <c r="AK697" s="20" t="s">
        <v>1137</v>
      </c>
      <c r="AL697" s="20" t="s">
        <v>1543</v>
      </c>
      <c r="AM697" s="27">
        <v>44986</v>
      </c>
      <c r="AN697" s="20"/>
      <c r="AO697" s="27">
        <v>44973</v>
      </c>
      <c r="AP697" s="22" t="s">
        <v>1538</v>
      </c>
      <c r="AQ697" s="39" t="str">
        <f t="shared" si="57"/>
        <v/>
      </c>
      <c r="AR697" s="22"/>
      <c r="AS697" t="s">
        <v>1540</v>
      </c>
      <c r="AT697" s="93">
        <v>30120</v>
      </c>
      <c r="AU697" s="70">
        <v>24060</v>
      </c>
    </row>
    <row r="698" spans="2:47" ht="24.75" hidden="1" customHeight="1" x14ac:dyDescent="0.2">
      <c r="B698" s="20" t="s">
        <v>1527</v>
      </c>
      <c r="C698" s="21" t="s">
        <v>1401</v>
      </c>
      <c r="D698" s="20" t="s">
        <v>1402</v>
      </c>
      <c r="E698" s="20" t="s">
        <v>197</v>
      </c>
      <c r="F698" s="21" t="s">
        <v>1015</v>
      </c>
      <c r="G698" s="22" t="s">
        <v>1528</v>
      </c>
      <c r="H698" s="20" t="s">
        <v>1529</v>
      </c>
      <c r="I698" s="20" t="s">
        <v>251</v>
      </c>
      <c r="J698" s="22" t="s">
        <v>1530</v>
      </c>
      <c r="K698" s="28" t="s">
        <v>1531</v>
      </c>
      <c r="L698" s="28" t="s">
        <v>1532</v>
      </c>
      <c r="M698" s="20" t="s">
        <v>1533</v>
      </c>
      <c r="N698" s="20"/>
      <c r="O698" s="22" t="s">
        <v>711</v>
      </c>
      <c r="P698" s="20" t="s">
        <v>440</v>
      </c>
      <c r="Q698" s="22" t="s">
        <v>986</v>
      </c>
      <c r="R698" s="28" t="s">
        <v>1534</v>
      </c>
      <c r="S698" s="20" t="s">
        <v>446</v>
      </c>
      <c r="T698" s="20"/>
      <c r="U698" s="22" t="s">
        <v>1528</v>
      </c>
      <c r="V698" s="20" t="s">
        <v>1529</v>
      </c>
      <c r="W698" s="22" t="s">
        <v>1535</v>
      </c>
      <c r="X698" s="28" t="s">
        <v>1531</v>
      </c>
      <c r="Y698" s="20" t="s">
        <v>1533</v>
      </c>
      <c r="Z698" s="20"/>
      <c r="AA698" s="26">
        <v>5</v>
      </c>
      <c r="AB698" s="42" t="s">
        <v>972</v>
      </c>
      <c r="AC698" s="40"/>
      <c r="AD698" s="20">
        <v>1</v>
      </c>
      <c r="AE698" s="23">
        <v>30120</v>
      </c>
      <c r="AF698" s="23">
        <f t="shared" si="56"/>
        <v>30120</v>
      </c>
      <c r="AG698" s="24">
        <v>44986</v>
      </c>
      <c r="AH698" s="36">
        <v>44986</v>
      </c>
      <c r="AI698" s="25" t="str">
        <f t="shared" si="58"/>
        <v>～</v>
      </c>
      <c r="AJ698" s="37">
        <f t="shared" si="59"/>
        <v>46812</v>
      </c>
      <c r="AK698" s="20" t="s">
        <v>1137</v>
      </c>
      <c r="AL698" s="20" t="s">
        <v>1544</v>
      </c>
      <c r="AM698" s="27">
        <v>44986</v>
      </c>
      <c r="AN698" s="20"/>
      <c r="AO698" s="27">
        <v>44973</v>
      </c>
      <c r="AP698" s="22" t="s">
        <v>1538</v>
      </c>
      <c r="AQ698" s="39" t="str">
        <f t="shared" si="57"/>
        <v/>
      </c>
      <c r="AR698" s="22"/>
      <c r="AS698" t="s">
        <v>1540</v>
      </c>
      <c r="AT698" s="93">
        <v>30120</v>
      </c>
      <c r="AU698" s="70">
        <v>24060</v>
      </c>
    </row>
    <row r="699" spans="2:47" ht="24.75" hidden="1" customHeight="1" x14ac:dyDescent="0.2">
      <c r="B699" s="20" t="s">
        <v>1527</v>
      </c>
      <c r="C699" s="21" t="s">
        <v>1401</v>
      </c>
      <c r="D699" s="20" t="s">
        <v>1402</v>
      </c>
      <c r="E699" s="20" t="s">
        <v>197</v>
      </c>
      <c r="F699" s="21" t="s">
        <v>1015</v>
      </c>
      <c r="G699" s="22" t="s">
        <v>1528</v>
      </c>
      <c r="H699" s="20" t="s">
        <v>1529</v>
      </c>
      <c r="I699" s="20" t="s">
        <v>251</v>
      </c>
      <c r="J699" s="22" t="s">
        <v>1530</v>
      </c>
      <c r="K699" s="28" t="s">
        <v>1531</v>
      </c>
      <c r="L699" s="28" t="s">
        <v>1532</v>
      </c>
      <c r="M699" s="20" t="s">
        <v>1533</v>
      </c>
      <c r="N699" s="20"/>
      <c r="O699" s="22" t="s">
        <v>711</v>
      </c>
      <c r="P699" s="20" t="s">
        <v>440</v>
      </c>
      <c r="Q699" s="22" t="s">
        <v>986</v>
      </c>
      <c r="R699" s="28" t="s">
        <v>1534</v>
      </c>
      <c r="S699" s="20" t="s">
        <v>446</v>
      </c>
      <c r="T699" s="20"/>
      <c r="U699" s="22" t="s">
        <v>1528</v>
      </c>
      <c r="V699" s="20" t="s">
        <v>1529</v>
      </c>
      <c r="W699" s="22" t="s">
        <v>1535</v>
      </c>
      <c r="X699" s="28" t="s">
        <v>1531</v>
      </c>
      <c r="Y699" s="20" t="s">
        <v>1533</v>
      </c>
      <c r="Z699" s="20"/>
      <c r="AA699" s="26">
        <v>5</v>
      </c>
      <c r="AB699" s="42" t="s">
        <v>972</v>
      </c>
      <c r="AC699" s="40"/>
      <c r="AD699" s="20">
        <v>1</v>
      </c>
      <c r="AE699" s="23">
        <v>30120</v>
      </c>
      <c r="AF699" s="23">
        <f t="shared" si="56"/>
        <v>30120</v>
      </c>
      <c r="AG699" s="24">
        <v>44986</v>
      </c>
      <c r="AH699" s="36">
        <v>44986</v>
      </c>
      <c r="AI699" s="25" t="str">
        <f t="shared" si="58"/>
        <v>～</v>
      </c>
      <c r="AJ699" s="37">
        <f t="shared" si="59"/>
        <v>46812</v>
      </c>
      <c r="AK699" s="20" t="s">
        <v>1137</v>
      </c>
      <c r="AL699" s="20" t="s">
        <v>1545</v>
      </c>
      <c r="AM699" s="27">
        <v>44986</v>
      </c>
      <c r="AN699" s="20"/>
      <c r="AO699" s="27">
        <v>44973</v>
      </c>
      <c r="AP699" s="22" t="s">
        <v>1538</v>
      </c>
      <c r="AQ699" s="39" t="str">
        <f t="shared" si="57"/>
        <v/>
      </c>
      <c r="AR699" s="22"/>
      <c r="AS699" t="s">
        <v>1540</v>
      </c>
      <c r="AT699" s="93">
        <v>30120</v>
      </c>
      <c r="AU699" s="70">
        <v>24060</v>
      </c>
    </row>
    <row r="700" spans="2:47" ht="24.75" hidden="1" customHeight="1" x14ac:dyDescent="0.2">
      <c r="B700" s="20" t="s">
        <v>1527</v>
      </c>
      <c r="C700" s="21" t="s">
        <v>1401</v>
      </c>
      <c r="D700" s="20" t="s">
        <v>1402</v>
      </c>
      <c r="E700" s="20" t="s">
        <v>197</v>
      </c>
      <c r="F700" s="21" t="s">
        <v>1015</v>
      </c>
      <c r="G700" s="22" t="s">
        <v>1528</v>
      </c>
      <c r="H700" s="20" t="s">
        <v>1529</v>
      </c>
      <c r="I700" s="20" t="s">
        <v>251</v>
      </c>
      <c r="J700" s="22" t="s">
        <v>1530</v>
      </c>
      <c r="K700" s="28" t="s">
        <v>1531</v>
      </c>
      <c r="L700" s="28" t="s">
        <v>1532</v>
      </c>
      <c r="M700" s="20" t="s">
        <v>1533</v>
      </c>
      <c r="N700" s="20"/>
      <c r="O700" s="22" t="s">
        <v>711</v>
      </c>
      <c r="P700" s="20" t="s">
        <v>440</v>
      </c>
      <c r="Q700" s="22" t="s">
        <v>986</v>
      </c>
      <c r="R700" s="28" t="s">
        <v>1534</v>
      </c>
      <c r="S700" s="20" t="s">
        <v>446</v>
      </c>
      <c r="T700" s="20"/>
      <c r="U700" s="22" t="s">
        <v>1528</v>
      </c>
      <c r="V700" s="20" t="s">
        <v>1529</v>
      </c>
      <c r="W700" s="22" t="s">
        <v>1535</v>
      </c>
      <c r="X700" s="28" t="s">
        <v>1531</v>
      </c>
      <c r="Y700" s="20" t="s">
        <v>1533</v>
      </c>
      <c r="Z700" s="20"/>
      <c r="AA700" s="26">
        <v>5</v>
      </c>
      <c r="AB700" s="42" t="s">
        <v>972</v>
      </c>
      <c r="AC700" s="40"/>
      <c r="AD700" s="20">
        <v>1</v>
      </c>
      <c r="AE700" s="23">
        <v>30120</v>
      </c>
      <c r="AF700" s="23">
        <f t="shared" si="56"/>
        <v>30120</v>
      </c>
      <c r="AG700" s="24">
        <v>44986</v>
      </c>
      <c r="AH700" s="36">
        <v>44986</v>
      </c>
      <c r="AI700" s="25" t="str">
        <f t="shared" si="58"/>
        <v>～</v>
      </c>
      <c r="AJ700" s="37">
        <f t="shared" si="59"/>
        <v>46812</v>
      </c>
      <c r="AK700" s="20" t="s">
        <v>1137</v>
      </c>
      <c r="AL700" s="20" t="s">
        <v>1546</v>
      </c>
      <c r="AM700" s="27">
        <v>44986</v>
      </c>
      <c r="AN700" s="20"/>
      <c r="AO700" s="27">
        <v>44973</v>
      </c>
      <c r="AP700" s="22" t="s">
        <v>1538</v>
      </c>
      <c r="AQ700" s="39" t="str">
        <f t="shared" si="57"/>
        <v/>
      </c>
      <c r="AR700" s="22"/>
      <c r="AS700" t="s">
        <v>1540</v>
      </c>
      <c r="AT700" s="93">
        <v>30120</v>
      </c>
      <c r="AU700" s="70">
        <v>24060</v>
      </c>
    </row>
    <row r="701" spans="2:47" ht="24.75" hidden="1" customHeight="1" x14ac:dyDescent="0.2">
      <c r="B701" s="20" t="s">
        <v>1527</v>
      </c>
      <c r="C701" s="21" t="s">
        <v>1401</v>
      </c>
      <c r="D701" s="20" t="s">
        <v>1402</v>
      </c>
      <c r="E701" s="20" t="s">
        <v>197</v>
      </c>
      <c r="F701" s="21" t="s">
        <v>1015</v>
      </c>
      <c r="G701" s="22" t="s">
        <v>1528</v>
      </c>
      <c r="H701" s="20" t="s">
        <v>1529</v>
      </c>
      <c r="I701" s="20" t="s">
        <v>251</v>
      </c>
      <c r="J701" s="22" t="s">
        <v>1530</v>
      </c>
      <c r="K701" s="28" t="s">
        <v>1531</v>
      </c>
      <c r="L701" s="28" t="s">
        <v>1532</v>
      </c>
      <c r="M701" s="20" t="s">
        <v>1533</v>
      </c>
      <c r="N701" s="20"/>
      <c r="O701" s="22" t="s">
        <v>711</v>
      </c>
      <c r="P701" s="20" t="s">
        <v>440</v>
      </c>
      <c r="Q701" s="22" t="s">
        <v>986</v>
      </c>
      <c r="R701" s="28" t="s">
        <v>1534</v>
      </c>
      <c r="S701" s="20" t="s">
        <v>446</v>
      </c>
      <c r="T701" s="20"/>
      <c r="U701" s="22" t="s">
        <v>1528</v>
      </c>
      <c r="V701" s="20" t="s">
        <v>1529</v>
      </c>
      <c r="W701" s="22" t="s">
        <v>1535</v>
      </c>
      <c r="X701" s="28" t="s">
        <v>1531</v>
      </c>
      <c r="Y701" s="20" t="s">
        <v>1533</v>
      </c>
      <c r="Z701" s="20"/>
      <c r="AA701" s="26">
        <v>5</v>
      </c>
      <c r="AB701" s="42" t="s">
        <v>972</v>
      </c>
      <c r="AC701" s="40"/>
      <c r="AD701" s="20">
        <v>1</v>
      </c>
      <c r="AE701" s="23">
        <v>30120</v>
      </c>
      <c r="AF701" s="23">
        <f t="shared" si="56"/>
        <v>30120</v>
      </c>
      <c r="AG701" s="24">
        <v>44986</v>
      </c>
      <c r="AH701" s="36">
        <v>44986</v>
      </c>
      <c r="AI701" s="25" t="str">
        <f t="shared" si="58"/>
        <v>～</v>
      </c>
      <c r="AJ701" s="37">
        <f t="shared" si="59"/>
        <v>46812</v>
      </c>
      <c r="AK701" s="20" t="s">
        <v>1137</v>
      </c>
      <c r="AL701" s="20" t="s">
        <v>1547</v>
      </c>
      <c r="AM701" s="27">
        <v>44986</v>
      </c>
      <c r="AN701" s="20"/>
      <c r="AO701" s="27">
        <v>44973</v>
      </c>
      <c r="AP701" s="22" t="s">
        <v>1538</v>
      </c>
      <c r="AQ701" s="39" t="str">
        <f t="shared" si="57"/>
        <v/>
      </c>
      <c r="AR701" s="22"/>
      <c r="AS701" t="s">
        <v>1540</v>
      </c>
      <c r="AT701" s="93">
        <v>30120</v>
      </c>
      <c r="AU701" s="70">
        <v>24060</v>
      </c>
    </row>
    <row r="702" spans="2:47" ht="24.75" hidden="1" customHeight="1" x14ac:dyDescent="0.2">
      <c r="B702" s="20" t="s">
        <v>1527</v>
      </c>
      <c r="C702" s="21" t="s">
        <v>1401</v>
      </c>
      <c r="D702" s="20" t="s">
        <v>1402</v>
      </c>
      <c r="E702" s="20" t="s">
        <v>197</v>
      </c>
      <c r="F702" s="21" t="s">
        <v>1015</v>
      </c>
      <c r="G702" s="22" t="s">
        <v>1528</v>
      </c>
      <c r="H702" s="20" t="s">
        <v>1529</v>
      </c>
      <c r="I702" s="20" t="s">
        <v>251</v>
      </c>
      <c r="J702" s="22" t="s">
        <v>1530</v>
      </c>
      <c r="K702" s="28" t="s">
        <v>1531</v>
      </c>
      <c r="L702" s="28" t="s">
        <v>1532</v>
      </c>
      <c r="M702" s="20" t="s">
        <v>1533</v>
      </c>
      <c r="N702" s="20"/>
      <c r="O702" s="22" t="s">
        <v>711</v>
      </c>
      <c r="P702" s="20" t="s">
        <v>440</v>
      </c>
      <c r="Q702" s="22" t="s">
        <v>986</v>
      </c>
      <c r="R702" s="28" t="s">
        <v>1534</v>
      </c>
      <c r="S702" s="20" t="s">
        <v>446</v>
      </c>
      <c r="T702" s="20"/>
      <c r="U702" s="22" t="s">
        <v>1528</v>
      </c>
      <c r="V702" s="20" t="s">
        <v>1529</v>
      </c>
      <c r="W702" s="22" t="s">
        <v>1535</v>
      </c>
      <c r="X702" s="28" t="s">
        <v>1531</v>
      </c>
      <c r="Y702" s="20" t="s">
        <v>1533</v>
      </c>
      <c r="Z702" s="20"/>
      <c r="AA702" s="26">
        <v>5</v>
      </c>
      <c r="AB702" s="42" t="s">
        <v>972</v>
      </c>
      <c r="AC702" s="40"/>
      <c r="AD702" s="20">
        <v>1</v>
      </c>
      <c r="AE702" s="23">
        <v>27600</v>
      </c>
      <c r="AF702" s="23">
        <f t="shared" si="56"/>
        <v>27600</v>
      </c>
      <c r="AG702" s="24">
        <v>44986</v>
      </c>
      <c r="AH702" s="36">
        <v>44986</v>
      </c>
      <c r="AI702" s="25" t="str">
        <f t="shared" si="58"/>
        <v>～</v>
      </c>
      <c r="AJ702" s="37">
        <f t="shared" si="59"/>
        <v>46812</v>
      </c>
      <c r="AK702" s="20" t="s">
        <v>1212</v>
      </c>
      <c r="AL702" s="20" t="s">
        <v>1548</v>
      </c>
      <c r="AM702" s="27">
        <v>44986</v>
      </c>
      <c r="AN702" s="20"/>
      <c r="AO702" s="27">
        <v>44973</v>
      </c>
      <c r="AP702" s="22" t="s">
        <v>1538</v>
      </c>
      <c r="AQ702" s="39" t="str">
        <f t="shared" si="57"/>
        <v/>
      </c>
      <c r="AR702" s="22"/>
      <c r="AS702" t="s">
        <v>1549</v>
      </c>
      <c r="AT702" s="93">
        <v>27600</v>
      </c>
      <c r="AU702" s="70">
        <v>22800</v>
      </c>
    </row>
    <row r="703" spans="2:47" ht="24.75" hidden="1" customHeight="1" x14ac:dyDescent="0.2">
      <c r="B703" s="20" t="s">
        <v>1550</v>
      </c>
      <c r="C703" s="21" t="s">
        <v>1551</v>
      </c>
      <c r="D703" s="20" t="s">
        <v>1552</v>
      </c>
      <c r="E703" s="20" t="s">
        <v>197</v>
      </c>
      <c r="F703" s="21" t="s">
        <v>165</v>
      </c>
      <c r="G703" s="22" t="s">
        <v>1553</v>
      </c>
      <c r="H703" s="20" t="s">
        <v>1554</v>
      </c>
      <c r="I703" s="20" t="s">
        <v>168</v>
      </c>
      <c r="J703" s="22" t="s">
        <v>1555</v>
      </c>
      <c r="K703" s="28" t="s">
        <v>1556</v>
      </c>
      <c r="L703" s="28" t="s">
        <v>1557</v>
      </c>
      <c r="M703" s="20" t="s">
        <v>1558</v>
      </c>
      <c r="N703" s="20"/>
      <c r="O703" s="22" t="s">
        <v>1559</v>
      </c>
      <c r="P703" s="20" t="s">
        <v>1560</v>
      </c>
      <c r="Q703" s="22" t="s">
        <v>1561</v>
      </c>
      <c r="R703" s="28" t="s">
        <v>1562</v>
      </c>
      <c r="S703" s="20" t="s">
        <v>1563</v>
      </c>
      <c r="T703" s="20"/>
      <c r="U703" s="22" t="s">
        <v>1553</v>
      </c>
      <c r="V703" s="20" t="s">
        <v>1554</v>
      </c>
      <c r="W703" s="22" t="s">
        <v>1564</v>
      </c>
      <c r="X703" s="28" t="s">
        <v>1556</v>
      </c>
      <c r="Y703" s="20" t="s">
        <v>1558</v>
      </c>
      <c r="Z703" s="20"/>
      <c r="AA703" s="26">
        <v>5</v>
      </c>
      <c r="AB703" s="42" t="s">
        <v>972</v>
      </c>
      <c r="AC703" s="40"/>
      <c r="AD703" s="20">
        <v>1</v>
      </c>
      <c r="AE703" s="23">
        <v>26520</v>
      </c>
      <c r="AF703" s="23">
        <f t="shared" si="56"/>
        <v>26520</v>
      </c>
      <c r="AG703" s="24">
        <v>44958</v>
      </c>
      <c r="AH703" s="36">
        <v>44979</v>
      </c>
      <c r="AI703" s="25" t="str">
        <f t="shared" si="58"/>
        <v>～</v>
      </c>
      <c r="AJ703" s="37">
        <f t="shared" si="59"/>
        <v>46804</v>
      </c>
      <c r="AK703" s="20" t="s">
        <v>1239</v>
      </c>
      <c r="AL703" s="20" t="s">
        <v>1565</v>
      </c>
      <c r="AM703" s="36">
        <v>44979</v>
      </c>
      <c r="AN703" s="20"/>
      <c r="AO703" s="27">
        <v>44979</v>
      </c>
      <c r="AP703" s="22" t="s">
        <v>1566</v>
      </c>
      <c r="AQ703" s="39" t="str">
        <f t="shared" si="57"/>
        <v/>
      </c>
      <c r="AR703" s="22"/>
      <c r="AS703" t="s">
        <v>1567</v>
      </c>
      <c r="AT703" s="93">
        <v>26520</v>
      </c>
      <c r="AU703" s="70">
        <v>21180</v>
      </c>
    </row>
    <row r="704" spans="2:47" ht="24.75" hidden="1" customHeight="1" x14ac:dyDescent="0.2">
      <c r="B704" s="20" t="s">
        <v>1550</v>
      </c>
      <c r="C704" s="21" t="s">
        <v>1551</v>
      </c>
      <c r="D704" s="20" t="s">
        <v>1552</v>
      </c>
      <c r="E704" s="20" t="s">
        <v>197</v>
      </c>
      <c r="F704" s="21" t="s">
        <v>165</v>
      </c>
      <c r="G704" s="22" t="s">
        <v>1553</v>
      </c>
      <c r="H704" s="20" t="s">
        <v>1554</v>
      </c>
      <c r="I704" s="20" t="s">
        <v>168</v>
      </c>
      <c r="J704" s="22" t="s">
        <v>1555</v>
      </c>
      <c r="K704" s="28" t="s">
        <v>1556</v>
      </c>
      <c r="L704" s="28" t="s">
        <v>1557</v>
      </c>
      <c r="M704" s="20" t="s">
        <v>1558</v>
      </c>
      <c r="N704" s="20"/>
      <c r="O704" s="22" t="s">
        <v>1559</v>
      </c>
      <c r="P704" s="20" t="s">
        <v>1560</v>
      </c>
      <c r="Q704" s="22" t="s">
        <v>1561</v>
      </c>
      <c r="R704" s="28" t="s">
        <v>1562</v>
      </c>
      <c r="S704" s="20" t="s">
        <v>1563</v>
      </c>
      <c r="T704" s="20"/>
      <c r="U704" s="22" t="s">
        <v>1553</v>
      </c>
      <c r="V704" s="20" t="s">
        <v>1554</v>
      </c>
      <c r="W704" s="22" t="s">
        <v>1564</v>
      </c>
      <c r="X704" s="28" t="s">
        <v>1556</v>
      </c>
      <c r="Y704" s="20" t="s">
        <v>1558</v>
      </c>
      <c r="Z704" s="20"/>
      <c r="AA704" s="26">
        <v>5</v>
      </c>
      <c r="AB704" s="42" t="s">
        <v>972</v>
      </c>
      <c r="AC704" s="40"/>
      <c r="AD704" s="20">
        <v>1</v>
      </c>
      <c r="AE704" s="23">
        <v>26520</v>
      </c>
      <c r="AF704" s="23">
        <f t="shared" si="56"/>
        <v>26520</v>
      </c>
      <c r="AG704" s="24">
        <v>44958</v>
      </c>
      <c r="AH704" s="36">
        <v>44979</v>
      </c>
      <c r="AI704" s="25" t="str">
        <f t="shared" si="58"/>
        <v>～</v>
      </c>
      <c r="AJ704" s="37">
        <f t="shared" si="59"/>
        <v>46804</v>
      </c>
      <c r="AK704" s="20" t="s">
        <v>1239</v>
      </c>
      <c r="AL704" s="20" t="s">
        <v>1568</v>
      </c>
      <c r="AM704" s="36">
        <v>44979</v>
      </c>
      <c r="AN704" s="20"/>
      <c r="AO704" s="27">
        <v>44979</v>
      </c>
      <c r="AP704" s="22" t="s">
        <v>1566</v>
      </c>
      <c r="AQ704" s="39" t="str">
        <f t="shared" si="57"/>
        <v/>
      </c>
      <c r="AR704" s="22"/>
      <c r="AS704" t="s">
        <v>1567</v>
      </c>
      <c r="AT704" s="93">
        <v>26520</v>
      </c>
      <c r="AU704" s="70">
        <v>21180</v>
      </c>
    </row>
    <row r="705" spans="2:51" ht="24.75" hidden="1" customHeight="1" x14ac:dyDescent="0.2">
      <c r="B705" s="20" t="s">
        <v>1550</v>
      </c>
      <c r="C705" s="21" t="s">
        <v>1551</v>
      </c>
      <c r="D705" s="20" t="s">
        <v>1552</v>
      </c>
      <c r="E705" s="20" t="s">
        <v>197</v>
      </c>
      <c r="F705" s="21" t="s">
        <v>165</v>
      </c>
      <c r="G705" s="22" t="s">
        <v>1553</v>
      </c>
      <c r="H705" s="20" t="s">
        <v>1554</v>
      </c>
      <c r="I705" s="20" t="s">
        <v>168</v>
      </c>
      <c r="J705" s="22" t="s">
        <v>1555</v>
      </c>
      <c r="K705" s="28" t="s">
        <v>1556</v>
      </c>
      <c r="L705" s="28" t="s">
        <v>1557</v>
      </c>
      <c r="M705" s="20" t="s">
        <v>1558</v>
      </c>
      <c r="N705" s="20"/>
      <c r="O705" s="22" t="s">
        <v>1559</v>
      </c>
      <c r="P705" s="20" t="s">
        <v>1560</v>
      </c>
      <c r="Q705" s="22" t="s">
        <v>1561</v>
      </c>
      <c r="R705" s="28" t="s">
        <v>1562</v>
      </c>
      <c r="S705" s="20" t="s">
        <v>1563</v>
      </c>
      <c r="T705" s="20"/>
      <c r="U705" s="22" t="s">
        <v>1553</v>
      </c>
      <c r="V705" s="20" t="s">
        <v>1554</v>
      </c>
      <c r="W705" s="22" t="s">
        <v>1564</v>
      </c>
      <c r="X705" s="28" t="s">
        <v>1556</v>
      </c>
      <c r="Y705" s="20" t="s">
        <v>1558</v>
      </c>
      <c r="Z705" s="20"/>
      <c r="AA705" s="26">
        <v>5</v>
      </c>
      <c r="AB705" s="42" t="s">
        <v>972</v>
      </c>
      <c r="AC705" s="40"/>
      <c r="AD705" s="20">
        <v>1</v>
      </c>
      <c r="AE705" s="23">
        <v>26520</v>
      </c>
      <c r="AF705" s="23">
        <f t="shared" si="56"/>
        <v>26520</v>
      </c>
      <c r="AG705" s="24">
        <v>44958</v>
      </c>
      <c r="AH705" s="36">
        <v>44979</v>
      </c>
      <c r="AI705" s="25" t="str">
        <f t="shared" si="58"/>
        <v>～</v>
      </c>
      <c r="AJ705" s="37">
        <f t="shared" si="59"/>
        <v>46804</v>
      </c>
      <c r="AK705" s="20" t="s">
        <v>1239</v>
      </c>
      <c r="AL705" s="20" t="s">
        <v>1569</v>
      </c>
      <c r="AM705" s="36">
        <v>44979</v>
      </c>
      <c r="AN705" s="20"/>
      <c r="AO705" s="27">
        <v>44979</v>
      </c>
      <c r="AP705" s="22" t="s">
        <v>1566</v>
      </c>
      <c r="AQ705" s="39" t="str">
        <f t="shared" si="57"/>
        <v/>
      </c>
      <c r="AR705" s="22"/>
      <c r="AS705" t="s">
        <v>1567</v>
      </c>
      <c r="AT705" s="93">
        <v>26520</v>
      </c>
      <c r="AU705" s="70">
        <v>21180</v>
      </c>
    </row>
    <row r="706" spans="2:51" ht="24.75" hidden="1" customHeight="1" x14ac:dyDescent="0.2">
      <c r="B706" s="20" t="s">
        <v>1550</v>
      </c>
      <c r="C706" s="21" t="s">
        <v>1551</v>
      </c>
      <c r="D706" s="20" t="s">
        <v>1552</v>
      </c>
      <c r="E706" s="20" t="s">
        <v>197</v>
      </c>
      <c r="F706" s="21" t="s">
        <v>165</v>
      </c>
      <c r="G706" s="22" t="s">
        <v>1553</v>
      </c>
      <c r="H706" s="20" t="s">
        <v>1554</v>
      </c>
      <c r="I706" s="20" t="s">
        <v>168</v>
      </c>
      <c r="J706" s="22" t="s">
        <v>1555</v>
      </c>
      <c r="K706" s="28" t="s">
        <v>1556</v>
      </c>
      <c r="L706" s="28" t="s">
        <v>1557</v>
      </c>
      <c r="M706" s="20" t="s">
        <v>1558</v>
      </c>
      <c r="N706" s="20"/>
      <c r="O706" s="22" t="s">
        <v>1559</v>
      </c>
      <c r="P706" s="20" t="s">
        <v>1560</v>
      </c>
      <c r="Q706" s="22" t="s">
        <v>1561</v>
      </c>
      <c r="R706" s="28" t="s">
        <v>1562</v>
      </c>
      <c r="S706" s="20" t="s">
        <v>1563</v>
      </c>
      <c r="T706" s="20"/>
      <c r="U706" s="22" t="s">
        <v>1553</v>
      </c>
      <c r="V706" s="20" t="s">
        <v>1554</v>
      </c>
      <c r="W706" s="22" t="s">
        <v>1564</v>
      </c>
      <c r="X706" s="28" t="s">
        <v>1556</v>
      </c>
      <c r="Y706" s="20" t="s">
        <v>1558</v>
      </c>
      <c r="Z706" s="20"/>
      <c r="AA706" s="26">
        <v>5</v>
      </c>
      <c r="AB706" s="42" t="s">
        <v>972</v>
      </c>
      <c r="AC706" s="40"/>
      <c r="AD706" s="20">
        <v>1</v>
      </c>
      <c r="AE706" s="23">
        <v>30000</v>
      </c>
      <c r="AF706" s="23">
        <f t="shared" ref="AF706:AF763" si="60">IF(ISBLANK($AE706),"",$AE706*$AD706)</f>
        <v>30000</v>
      </c>
      <c r="AG706" s="24">
        <v>44958</v>
      </c>
      <c r="AH706" s="36">
        <v>44979</v>
      </c>
      <c r="AI706" s="25" t="str">
        <f t="shared" si="58"/>
        <v>～</v>
      </c>
      <c r="AJ706" s="37">
        <f t="shared" si="59"/>
        <v>46804</v>
      </c>
      <c r="AK706" s="20" t="s">
        <v>1570</v>
      </c>
      <c r="AL706" s="20" t="s">
        <v>1571</v>
      </c>
      <c r="AM706" s="36">
        <v>44979</v>
      </c>
      <c r="AN706" s="20"/>
      <c r="AO706" s="27">
        <v>44979</v>
      </c>
      <c r="AP706" s="22" t="s">
        <v>1566</v>
      </c>
      <c r="AQ706" s="39" t="str">
        <f t="shared" si="57"/>
        <v/>
      </c>
      <c r="AR706" s="22"/>
      <c r="AS706" t="s">
        <v>1572</v>
      </c>
      <c r="AT706" s="70">
        <v>30000</v>
      </c>
      <c r="AU706" s="70">
        <v>24000</v>
      </c>
    </row>
    <row r="707" spans="2:51" ht="24.75" hidden="1" customHeight="1" x14ac:dyDescent="0.2">
      <c r="B707" s="20" t="s">
        <v>1550</v>
      </c>
      <c r="C707" s="21" t="s">
        <v>1551</v>
      </c>
      <c r="D707" s="20" t="s">
        <v>1552</v>
      </c>
      <c r="E707" s="20" t="s">
        <v>197</v>
      </c>
      <c r="F707" s="21" t="s">
        <v>165</v>
      </c>
      <c r="G707" s="22" t="s">
        <v>1553</v>
      </c>
      <c r="H707" s="20" t="s">
        <v>1554</v>
      </c>
      <c r="I707" s="20" t="s">
        <v>168</v>
      </c>
      <c r="J707" s="22" t="s">
        <v>1555</v>
      </c>
      <c r="K707" s="28" t="s">
        <v>1556</v>
      </c>
      <c r="L707" s="28" t="s">
        <v>1557</v>
      </c>
      <c r="M707" s="20" t="s">
        <v>1558</v>
      </c>
      <c r="N707" s="20"/>
      <c r="O707" s="22" t="s">
        <v>1559</v>
      </c>
      <c r="P707" s="20" t="s">
        <v>1560</v>
      </c>
      <c r="Q707" s="22" t="s">
        <v>1561</v>
      </c>
      <c r="R707" s="28" t="s">
        <v>1562</v>
      </c>
      <c r="S707" s="20" t="s">
        <v>1563</v>
      </c>
      <c r="T707" s="20"/>
      <c r="U707" s="22" t="s">
        <v>1553</v>
      </c>
      <c r="V707" s="20" t="s">
        <v>1554</v>
      </c>
      <c r="W707" s="22" t="s">
        <v>1564</v>
      </c>
      <c r="X707" s="28" t="s">
        <v>1556</v>
      </c>
      <c r="Y707" s="20" t="s">
        <v>1558</v>
      </c>
      <c r="Z707" s="20"/>
      <c r="AA707" s="26">
        <v>5</v>
      </c>
      <c r="AB707" s="42" t="s">
        <v>972</v>
      </c>
      <c r="AC707" s="40"/>
      <c r="AD707" s="20">
        <v>1</v>
      </c>
      <c r="AE707" s="23">
        <v>339600</v>
      </c>
      <c r="AF707" s="23">
        <f t="shared" si="60"/>
        <v>339600</v>
      </c>
      <c r="AG707" s="24">
        <v>44958</v>
      </c>
      <c r="AH707" s="36">
        <v>44979</v>
      </c>
      <c r="AI707" s="25" t="str">
        <f t="shared" si="58"/>
        <v>～</v>
      </c>
      <c r="AJ707" s="37">
        <f t="shared" si="59"/>
        <v>46804</v>
      </c>
      <c r="AK707" s="20" t="s">
        <v>1573</v>
      </c>
      <c r="AL707" s="20" t="s">
        <v>1574</v>
      </c>
      <c r="AM707" s="36">
        <v>44979</v>
      </c>
      <c r="AN707" s="20" t="s">
        <v>57</v>
      </c>
      <c r="AO707" s="27">
        <v>44979</v>
      </c>
      <c r="AP707" s="22" t="s">
        <v>1566</v>
      </c>
      <c r="AQ707" s="39">
        <f t="shared" si="57"/>
        <v>45891</v>
      </c>
      <c r="AR707" s="22"/>
      <c r="AS707" t="s">
        <v>62</v>
      </c>
      <c r="AT707" s="70">
        <v>339600</v>
      </c>
      <c r="AU707" s="70">
        <v>301200</v>
      </c>
    </row>
    <row r="708" spans="2:51" ht="24.75" hidden="1" customHeight="1" x14ac:dyDescent="0.2">
      <c r="B708" s="20" t="s">
        <v>1575</v>
      </c>
      <c r="C708" s="21" t="s">
        <v>1576</v>
      </c>
      <c r="D708" s="20" t="s">
        <v>1577</v>
      </c>
      <c r="E708" s="20" t="s">
        <v>197</v>
      </c>
      <c r="F708" s="21" t="s">
        <v>165</v>
      </c>
      <c r="G708" s="22" t="s">
        <v>1578</v>
      </c>
      <c r="H708" s="20" t="s">
        <v>1579</v>
      </c>
      <c r="I708" s="20" t="s">
        <v>168</v>
      </c>
      <c r="J708" s="22" t="s">
        <v>1580</v>
      </c>
      <c r="K708" s="28" t="s">
        <v>1581</v>
      </c>
      <c r="L708" s="28" t="s">
        <v>1582</v>
      </c>
      <c r="M708" s="20" t="s">
        <v>1583</v>
      </c>
      <c r="N708" s="20"/>
      <c r="O708" s="22" t="s">
        <v>1584</v>
      </c>
      <c r="P708" s="20" t="s">
        <v>1585</v>
      </c>
      <c r="Q708" s="22" t="s">
        <v>1586</v>
      </c>
      <c r="R708" s="28" t="s">
        <v>1587</v>
      </c>
      <c r="S708" s="20" t="s">
        <v>1588</v>
      </c>
      <c r="T708" s="20"/>
      <c r="U708" s="22" t="s">
        <v>1589</v>
      </c>
      <c r="V708" s="20" t="s">
        <v>1590</v>
      </c>
      <c r="W708" s="22" t="s">
        <v>1591</v>
      </c>
      <c r="X708" s="28" t="s">
        <v>1592</v>
      </c>
      <c r="Y708" s="20" t="s">
        <v>1593</v>
      </c>
      <c r="Z708" s="20"/>
      <c r="AA708" s="26">
        <v>5</v>
      </c>
      <c r="AB708" s="42" t="s">
        <v>972</v>
      </c>
      <c r="AC708" s="40"/>
      <c r="AD708" s="20">
        <v>1</v>
      </c>
      <c r="AE708" s="23">
        <v>96600</v>
      </c>
      <c r="AF708" s="23">
        <f t="shared" si="60"/>
        <v>96600</v>
      </c>
      <c r="AG708" s="24">
        <v>44986</v>
      </c>
      <c r="AH708" s="36">
        <v>45017</v>
      </c>
      <c r="AI708" s="25" t="str">
        <f t="shared" si="58"/>
        <v>～</v>
      </c>
      <c r="AJ708" s="37">
        <f t="shared" si="59"/>
        <v>46843</v>
      </c>
      <c r="AK708" s="20" t="s">
        <v>1594</v>
      </c>
      <c r="AL708" s="20" t="s">
        <v>1595</v>
      </c>
      <c r="AM708" s="36">
        <v>45017</v>
      </c>
      <c r="AN708" s="20" t="s">
        <v>57</v>
      </c>
      <c r="AO708" s="27">
        <v>45014</v>
      </c>
      <c r="AP708" s="22" t="s">
        <v>1596</v>
      </c>
      <c r="AQ708" s="39">
        <f t="shared" si="57"/>
        <v>45931</v>
      </c>
      <c r="AR708" s="22"/>
      <c r="AS708" s="94" t="s">
        <v>1597</v>
      </c>
      <c r="AT708" s="95">
        <v>120600</v>
      </c>
      <c r="AU708" s="95">
        <v>96600</v>
      </c>
      <c r="AV708" s="94"/>
      <c r="AW708" s="94"/>
      <c r="AX708" s="94"/>
      <c r="AY708" s="94"/>
    </row>
    <row r="709" spans="2:51" ht="24.75" hidden="1" customHeight="1" x14ac:dyDescent="0.2">
      <c r="B709" s="20" t="s">
        <v>1575</v>
      </c>
      <c r="C709" s="21" t="s">
        <v>1576</v>
      </c>
      <c r="D709" s="20" t="s">
        <v>1577</v>
      </c>
      <c r="E709" s="20" t="s">
        <v>197</v>
      </c>
      <c r="F709" s="21" t="s">
        <v>165</v>
      </c>
      <c r="G709" s="22" t="s">
        <v>1598</v>
      </c>
      <c r="H709" s="20" t="s">
        <v>1579</v>
      </c>
      <c r="I709" s="20" t="s">
        <v>168</v>
      </c>
      <c r="J709" s="22" t="s">
        <v>1580</v>
      </c>
      <c r="K709" s="28" t="s">
        <v>1581</v>
      </c>
      <c r="L709" s="28" t="s">
        <v>1582</v>
      </c>
      <c r="M709" s="20" t="s">
        <v>1583</v>
      </c>
      <c r="N709" s="20"/>
      <c r="O709" s="22" t="s">
        <v>1599</v>
      </c>
      <c r="P709" s="20" t="s">
        <v>1600</v>
      </c>
      <c r="Q709" s="22" t="s">
        <v>1601</v>
      </c>
      <c r="R709" s="28" t="s">
        <v>1602</v>
      </c>
      <c r="S709" s="20" t="s">
        <v>1603</v>
      </c>
      <c r="T709" s="20"/>
      <c r="U709" s="22" t="s">
        <v>1604</v>
      </c>
      <c r="V709" s="20" t="s">
        <v>1325</v>
      </c>
      <c r="W709" s="22" t="s">
        <v>1605</v>
      </c>
      <c r="X709" s="28" t="s">
        <v>1606</v>
      </c>
      <c r="Y709" s="20" t="s">
        <v>1607</v>
      </c>
      <c r="Z709" s="20"/>
      <c r="AA709" s="26">
        <v>5</v>
      </c>
      <c r="AB709" s="42" t="s">
        <v>189</v>
      </c>
      <c r="AC709" s="40"/>
      <c r="AD709" s="20">
        <v>1</v>
      </c>
      <c r="AE709" s="23">
        <v>96600</v>
      </c>
      <c r="AF709" s="23">
        <f t="shared" si="60"/>
        <v>96600</v>
      </c>
      <c r="AG709" s="24">
        <v>44986</v>
      </c>
      <c r="AH709" s="36">
        <v>45017</v>
      </c>
      <c r="AI709" s="25" t="str">
        <f t="shared" si="58"/>
        <v>～</v>
      </c>
      <c r="AJ709" s="37">
        <f t="shared" si="59"/>
        <v>46843</v>
      </c>
      <c r="AK709" s="20" t="s">
        <v>1314</v>
      </c>
      <c r="AL709" s="20" t="s">
        <v>1608</v>
      </c>
      <c r="AM709" s="36">
        <v>45017</v>
      </c>
      <c r="AN709" s="20" t="s">
        <v>57</v>
      </c>
      <c r="AO709" s="27">
        <v>45014</v>
      </c>
      <c r="AP709" s="22" t="s">
        <v>1596</v>
      </c>
      <c r="AQ709" s="39">
        <f t="shared" si="57"/>
        <v>45931</v>
      </c>
      <c r="AR709" s="22"/>
      <c r="AS709" s="94" t="s">
        <v>1597</v>
      </c>
      <c r="AT709" s="95">
        <v>120600</v>
      </c>
      <c r="AU709" s="95">
        <v>96600</v>
      </c>
      <c r="AV709" s="94"/>
      <c r="AW709" s="94"/>
      <c r="AX709" s="94"/>
      <c r="AY709" s="94"/>
    </row>
    <row r="710" spans="2:51" ht="24.75" hidden="1" customHeight="1" x14ac:dyDescent="0.2">
      <c r="B710" s="20" t="s">
        <v>1575</v>
      </c>
      <c r="C710" s="21" t="s">
        <v>1576</v>
      </c>
      <c r="D710" s="20" t="s">
        <v>1577</v>
      </c>
      <c r="E710" s="20" t="s">
        <v>197</v>
      </c>
      <c r="F710" s="21" t="s">
        <v>165</v>
      </c>
      <c r="G710" s="22" t="s">
        <v>1578</v>
      </c>
      <c r="H710" s="20" t="s">
        <v>1579</v>
      </c>
      <c r="I710" s="20" t="s">
        <v>168</v>
      </c>
      <c r="J710" s="22" t="s">
        <v>1580</v>
      </c>
      <c r="K710" s="28" t="s">
        <v>1581</v>
      </c>
      <c r="L710" s="28" t="s">
        <v>1582</v>
      </c>
      <c r="M710" s="20" t="s">
        <v>1583</v>
      </c>
      <c r="N710" s="20"/>
      <c r="O710" s="22" t="s">
        <v>1599</v>
      </c>
      <c r="P710" s="20" t="s">
        <v>1600</v>
      </c>
      <c r="Q710" s="22" t="s">
        <v>1601</v>
      </c>
      <c r="R710" s="28" t="s">
        <v>1602</v>
      </c>
      <c r="S710" s="20" t="s">
        <v>1603</v>
      </c>
      <c r="T710" s="20"/>
      <c r="U710" s="22" t="s">
        <v>1604</v>
      </c>
      <c r="V710" s="20" t="s">
        <v>1325</v>
      </c>
      <c r="W710" s="22" t="s">
        <v>1605</v>
      </c>
      <c r="X710" s="28" t="s">
        <v>1606</v>
      </c>
      <c r="Y710" s="20" t="s">
        <v>1607</v>
      </c>
      <c r="Z710" s="20"/>
      <c r="AA710" s="26">
        <v>5</v>
      </c>
      <c r="AB710" s="42" t="s">
        <v>189</v>
      </c>
      <c r="AC710" s="40"/>
      <c r="AD710" s="20">
        <v>1</v>
      </c>
      <c r="AE710" s="23">
        <v>96600</v>
      </c>
      <c r="AF710" s="23">
        <f t="shared" si="60"/>
        <v>96600</v>
      </c>
      <c r="AG710" s="24">
        <v>44986</v>
      </c>
      <c r="AH710" s="36">
        <v>45017</v>
      </c>
      <c r="AI710" s="25" t="str">
        <f t="shared" si="58"/>
        <v>～</v>
      </c>
      <c r="AJ710" s="37">
        <f t="shared" si="59"/>
        <v>46843</v>
      </c>
      <c r="AK710" s="20" t="s">
        <v>1314</v>
      </c>
      <c r="AL710" s="20" t="s">
        <v>1609</v>
      </c>
      <c r="AM710" s="36">
        <v>45017</v>
      </c>
      <c r="AN710" s="20" t="s">
        <v>57</v>
      </c>
      <c r="AO710" s="27">
        <v>45014</v>
      </c>
      <c r="AP710" s="22" t="s">
        <v>1596</v>
      </c>
      <c r="AQ710" s="39">
        <f t="shared" si="57"/>
        <v>45931</v>
      </c>
      <c r="AR710" s="22"/>
      <c r="AS710" s="94" t="s">
        <v>1597</v>
      </c>
      <c r="AT710" s="95">
        <v>120600</v>
      </c>
      <c r="AU710" s="95">
        <v>96600</v>
      </c>
      <c r="AV710" s="94"/>
      <c r="AW710" s="94"/>
      <c r="AX710" s="94"/>
      <c r="AY710" s="94"/>
    </row>
    <row r="711" spans="2:51" ht="24.75" hidden="1" customHeight="1" x14ac:dyDescent="0.2">
      <c r="B711" s="20" t="s">
        <v>1575</v>
      </c>
      <c r="C711" s="21" t="s">
        <v>1576</v>
      </c>
      <c r="D711" s="20" t="s">
        <v>1577</v>
      </c>
      <c r="E711" s="20" t="s">
        <v>197</v>
      </c>
      <c r="F711" s="21" t="s">
        <v>165</v>
      </c>
      <c r="G711" s="22" t="s">
        <v>1610</v>
      </c>
      <c r="H711" s="20" t="s">
        <v>1325</v>
      </c>
      <c r="I711" s="20" t="s">
        <v>168</v>
      </c>
      <c r="J711" s="22" t="s">
        <v>1611</v>
      </c>
      <c r="K711" s="28" t="s">
        <v>1581</v>
      </c>
      <c r="L711" s="28" t="s">
        <v>1582</v>
      </c>
      <c r="M711" s="20" t="s">
        <v>1583</v>
      </c>
      <c r="N711" s="20"/>
      <c r="O711" s="22" t="s">
        <v>1599</v>
      </c>
      <c r="P711" s="20" t="s">
        <v>1600</v>
      </c>
      <c r="Q711" s="22" t="s">
        <v>1601</v>
      </c>
      <c r="R711" s="28" t="s">
        <v>1602</v>
      </c>
      <c r="S711" s="20" t="s">
        <v>1603</v>
      </c>
      <c r="T711" s="20"/>
      <c r="U711" s="22" t="s">
        <v>1604</v>
      </c>
      <c r="V711" s="20" t="s">
        <v>1325</v>
      </c>
      <c r="W711" s="22" t="s">
        <v>1605</v>
      </c>
      <c r="X711" s="28" t="s">
        <v>1606</v>
      </c>
      <c r="Y711" s="20" t="s">
        <v>1607</v>
      </c>
      <c r="Z711" s="20"/>
      <c r="AA711" s="26">
        <v>5</v>
      </c>
      <c r="AB711" s="42" t="s">
        <v>189</v>
      </c>
      <c r="AC711" s="40"/>
      <c r="AD711" s="20">
        <v>1</v>
      </c>
      <c r="AE711" s="23">
        <v>96600</v>
      </c>
      <c r="AF711" s="23">
        <f t="shared" si="60"/>
        <v>96600</v>
      </c>
      <c r="AG711" s="24">
        <v>44986</v>
      </c>
      <c r="AH711" s="36">
        <v>45017</v>
      </c>
      <c r="AI711" s="25" t="str">
        <f t="shared" si="58"/>
        <v>～</v>
      </c>
      <c r="AJ711" s="37">
        <f t="shared" si="59"/>
        <v>46843</v>
      </c>
      <c r="AK711" s="20" t="s">
        <v>1314</v>
      </c>
      <c r="AL711" s="20" t="s">
        <v>1612</v>
      </c>
      <c r="AM711" s="36">
        <v>45017</v>
      </c>
      <c r="AN711" s="20" t="s">
        <v>57</v>
      </c>
      <c r="AO711" s="27">
        <v>45014</v>
      </c>
      <c r="AP711" s="22" t="s">
        <v>1596</v>
      </c>
      <c r="AQ711" s="39">
        <f t="shared" si="57"/>
        <v>45931</v>
      </c>
      <c r="AR711" s="22"/>
      <c r="AS711" s="94" t="s">
        <v>1597</v>
      </c>
      <c r="AT711" s="95">
        <v>120600</v>
      </c>
      <c r="AU711" s="95">
        <v>96600</v>
      </c>
      <c r="AV711" s="94"/>
      <c r="AW711" s="94"/>
      <c r="AX711" s="94"/>
      <c r="AY711" s="94"/>
    </row>
    <row r="712" spans="2:51" ht="24.75" hidden="1" customHeight="1" x14ac:dyDescent="0.2">
      <c r="B712" s="20" t="s">
        <v>1575</v>
      </c>
      <c r="C712" s="21" t="s">
        <v>1576</v>
      </c>
      <c r="D712" s="20" t="s">
        <v>1577</v>
      </c>
      <c r="E712" s="20" t="s">
        <v>197</v>
      </c>
      <c r="F712" s="21" t="s">
        <v>165</v>
      </c>
      <c r="G712" s="22" t="s">
        <v>1610</v>
      </c>
      <c r="H712" s="20" t="s">
        <v>1325</v>
      </c>
      <c r="I712" s="20" t="s">
        <v>168</v>
      </c>
      <c r="J712" s="22" t="s">
        <v>1611</v>
      </c>
      <c r="K712" s="28" t="s">
        <v>1581</v>
      </c>
      <c r="L712" s="28" t="s">
        <v>1582</v>
      </c>
      <c r="M712" s="20" t="s">
        <v>1583</v>
      </c>
      <c r="N712" s="20"/>
      <c r="O712" s="22" t="s">
        <v>1599</v>
      </c>
      <c r="P712" s="20" t="s">
        <v>1600</v>
      </c>
      <c r="Q712" s="22" t="s">
        <v>1601</v>
      </c>
      <c r="R712" s="28" t="s">
        <v>1602</v>
      </c>
      <c r="S712" s="20" t="s">
        <v>1603</v>
      </c>
      <c r="T712" s="20"/>
      <c r="U712" s="22" t="s">
        <v>1604</v>
      </c>
      <c r="V712" s="20" t="s">
        <v>1325</v>
      </c>
      <c r="W712" s="22" t="s">
        <v>1605</v>
      </c>
      <c r="X712" s="28" t="s">
        <v>1606</v>
      </c>
      <c r="Y712" s="20" t="s">
        <v>1607</v>
      </c>
      <c r="Z712" s="20"/>
      <c r="AA712" s="26">
        <v>5</v>
      </c>
      <c r="AB712" s="42" t="s">
        <v>189</v>
      </c>
      <c r="AC712" s="40"/>
      <c r="AD712" s="20">
        <v>1</v>
      </c>
      <c r="AE712" s="23">
        <v>96600</v>
      </c>
      <c r="AF712" s="23">
        <f t="shared" si="60"/>
        <v>96600</v>
      </c>
      <c r="AG712" s="24">
        <v>44986</v>
      </c>
      <c r="AH712" s="36">
        <v>45017</v>
      </c>
      <c r="AI712" s="25" t="str">
        <f t="shared" si="58"/>
        <v>～</v>
      </c>
      <c r="AJ712" s="37">
        <f t="shared" si="59"/>
        <v>46843</v>
      </c>
      <c r="AK712" s="20" t="s">
        <v>1314</v>
      </c>
      <c r="AL712" s="20" t="s">
        <v>1613</v>
      </c>
      <c r="AM712" s="36">
        <v>45017</v>
      </c>
      <c r="AN712" s="20" t="s">
        <v>57</v>
      </c>
      <c r="AO712" s="27">
        <v>45014</v>
      </c>
      <c r="AP712" s="22" t="s">
        <v>1596</v>
      </c>
      <c r="AQ712" s="39">
        <f t="shared" si="57"/>
        <v>45931</v>
      </c>
      <c r="AR712" s="22"/>
      <c r="AS712" s="94" t="s">
        <v>1597</v>
      </c>
      <c r="AT712" s="95">
        <v>120600</v>
      </c>
      <c r="AU712" s="95">
        <v>96600</v>
      </c>
      <c r="AV712" s="94"/>
      <c r="AW712" s="94"/>
      <c r="AX712" s="94"/>
      <c r="AY712" s="94"/>
    </row>
    <row r="713" spans="2:51" ht="24.75" hidden="1" customHeight="1" x14ac:dyDescent="0.2">
      <c r="B713" s="20" t="s">
        <v>1575</v>
      </c>
      <c r="C713" s="21" t="s">
        <v>1576</v>
      </c>
      <c r="D713" s="20" t="s">
        <v>1577</v>
      </c>
      <c r="E713" s="20" t="s">
        <v>197</v>
      </c>
      <c r="F713" s="21" t="s">
        <v>165</v>
      </c>
      <c r="G713" s="22" t="s">
        <v>1614</v>
      </c>
      <c r="H713" s="20" t="s">
        <v>1325</v>
      </c>
      <c r="I713" s="20" t="s">
        <v>168</v>
      </c>
      <c r="J713" s="22" t="s">
        <v>1611</v>
      </c>
      <c r="K713" s="28" t="s">
        <v>1581</v>
      </c>
      <c r="L713" s="28" t="s">
        <v>1582</v>
      </c>
      <c r="M713" s="20" t="s">
        <v>1583</v>
      </c>
      <c r="N713" s="20"/>
      <c r="O713" s="22" t="s">
        <v>1599</v>
      </c>
      <c r="P713" s="20" t="s">
        <v>1600</v>
      </c>
      <c r="Q713" s="22" t="s">
        <v>1601</v>
      </c>
      <c r="R713" s="28" t="s">
        <v>1602</v>
      </c>
      <c r="S713" s="20" t="s">
        <v>1603</v>
      </c>
      <c r="T713" s="20"/>
      <c r="U713" s="22" t="s">
        <v>1604</v>
      </c>
      <c r="V713" s="20" t="s">
        <v>1325</v>
      </c>
      <c r="W713" s="22" t="s">
        <v>1605</v>
      </c>
      <c r="X713" s="28" t="s">
        <v>1606</v>
      </c>
      <c r="Y713" s="20" t="s">
        <v>1607</v>
      </c>
      <c r="Z713" s="20"/>
      <c r="AA713" s="26">
        <v>5</v>
      </c>
      <c r="AB713" s="42" t="s">
        <v>189</v>
      </c>
      <c r="AC713" s="40"/>
      <c r="AD713" s="20">
        <v>1</v>
      </c>
      <c r="AE713" s="23">
        <v>96600</v>
      </c>
      <c r="AF713" s="23">
        <f t="shared" si="60"/>
        <v>96600</v>
      </c>
      <c r="AG713" s="24">
        <v>44986</v>
      </c>
      <c r="AH713" s="36">
        <v>45017</v>
      </c>
      <c r="AI713" s="25" t="str">
        <f t="shared" si="58"/>
        <v>～</v>
      </c>
      <c r="AJ713" s="37">
        <f t="shared" si="59"/>
        <v>46843</v>
      </c>
      <c r="AK713" s="20" t="s">
        <v>1314</v>
      </c>
      <c r="AL713" s="20" t="s">
        <v>1615</v>
      </c>
      <c r="AM713" s="36">
        <v>45017</v>
      </c>
      <c r="AN713" s="20" t="s">
        <v>57</v>
      </c>
      <c r="AO713" s="27">
        <v>45014</v>
      </c>
      <c r="AP713" s="22" t="s">
        <v>1596</v>
      </c>
      <c r="AQ713" s="39">
        <f t="shared" si="57"/>
        <v>45931</v>
      </c>
      <c r="AR713" s="22"/>
      <c r="AS713" s="94" t="s">
        <v>1597</v>
      </c>
      <c r="AT713" s="95">
        <v>120600</v>
      </c>
      <c r="AU713" s="95">
        <v>96600</v>
      </c>
      <c r="AV713" s="95">
        <f>SUM(AT708:AT713)</f>
        <v>723600</v>
      </c>
      <c r="AW713" s="94">
        <v>723600</v>
      </c>
      <c r="AX713" s="95">
        <f>SUM(AU708:AU713)</f>
        <v>579600</v>
      </c>
      <c r="AY713" s="94">
        <v>579600</v>
      </c>
    </row>
    <row r="714" spans="2:51" ht="24.75" hidden="1" customHeight="1" x14ac:dyDescent="0.2">
      <c r="B714" s="20" t="s">
        <v>1575</v>
      </c>
      <c r="C714" s="21" t="s">
        <v>1576</v>
      </c>
      <c r="D714" s="20" t="s">
        <v>1577</v>
      </c>
      <c r="E714" s="20" t="s">
        <v>197</v>
      </c>
      <c r="F714" s="21" t="s">
        <v>165</v>
      </c>
      <c r="G714" s="22" t="s">
        <v>1616</v>
      </c>
      <c r="H714" s="20" t="s">
        <v>1617</v>
      </c>
      <c r="I714" s="20" t="s">
        <v>168</v>
      </c>
      <c r="J714" s="22" t="s">
        <v>1618</v>
      </c>
      <c r="K714" s="28" t="s">
        <v>1581</v>
      </c>
      <c r="L714" s="28" t="s">
        <v>1582</v>
      </c>
      <c r="M714" s="20" t="s">
        <v>1583</v>
      </c>
      <c r="N714" s="20"/>
      <c r="O714" s="22" t="s">
        <v>1599</v>
      </c>
      <c r="P714" s="20" t="s">
        <v>1600</v>
      </c>
      <c r="Q714" s="22" t="s">
        <v>1601</v>
      </c>
      <c r="R714" s="28" t="s">
        <v>1602</v>
      </c>
      <c r="S714" s="20" t="s">
        <v>1603</v>
      </c>
      <c r="T714" s="20"/>
      <c r="U714" s="22" t="s">
        <v>1604</v>
      </c>
      <c r="V714" s="20" t="s">
        <v>1325</v>
      </c>
      <c r="W714" s="22" t="s">
        <v>1605</v>
      </c>
      <c r="X714" s="28" t="s">
        <v>1606</v>
      </c>
      <c r="Y714" s="20" t="s">
        <v>1607</v>
      </c>
      <c r="Z714" s="20"/>
      <c r="AA714" s="26">
        <v>5</v>
      </c>
      <c r="AB714" s="42" t="s">
        <v>189</v>
      </c>
      <c r="AC714" s="40"/>
      <c r="AD714" s="20">
        <v>1</v>
      </c>
      <c r="AE714" s="23">
        <v>336600</v>
      </c>
      <c r="AF714" s="23">
        <f t="shared" si="60"/>
        <v>336600</v>
      </c>
      <c r="AG714" s="24">
        <v>44986</v>
      </c>
      <c r="AH714" s="36">
        <v>45017</v>
      </c>
      <c r="AI714" s="25" t="str">
        <f t="shared" si="58"/>
        <v>～</v>
      </c>
      <c r="AJ714" s="37">
        <f t="shared" si="59"/>
        <v>46843</v>
      </c>
      <c r="AK714" s="20" t="s">
        <v>1619</v>
      </c>
      <c r="AL714" s="20" t="s">
        <v>1620</v>
      </c>
      <c r="AM714" s="36">
        <v>45017</v>
      </c>
      <c r="AN714" s="20"/>
      <c r="AO714" s="27">
        <v>45014</v>
      </c>
      <c r="AP714" s="22" t="s">
        <v>1596</v>
      </c>
      <c r="AQ714" s="39" t="str">
        <f t="shared" si="57"/>
        <v/>
      </c>
      <c r="AR714" s="22"/>
      <c r="AS714" s="94" t="s">
        <v>1621</v>
      </c>
      <c r="AT714" s="95">
        <v>420600</v>
      </c>
      <c r="AU714" s="95">
        <v>336600</v>
      </c>
      <c r="AV714" s="94"/>
      <c r="AW714" s="94"/>
      <c r="AX714" s="94"/>
      <c r="AY714" s="94"/>
    </row>
    <row r="715" spans="2:51" ht="24.75" hidden="1" customHeight="1" x14ac:dyDescent="0.2">
      <c r="B715" s="20" t="s">
        <v>1575</v>
      </c>
      <c r="C715" s="21" t="s">
        <v>1576</v>
      </c>
      <c r="D715" s="20" t="s">
        <v>1577</v>
      </c>
      <c r="E715" s="20" t="s">
        <v>197</v>
      </c>
      <c r="F715" s="21" t="s">
        <v>165</v>
      </c>
      <c r="G715" s="22" t="s">
        <v>1622</v>
      </c>
      <c r="H715" s="20" t="s">
        <v>1617</v>
      </c>
      <c r="I715" s="20" t="s">
        <v>168</v>
      </c>
      <c r="J715" s="22" t="s">
        <v>1618</v>
      </c>
      <c r="K715" s="28" t="s">
        <v>1581</v>
      </c>
      <c r="L715" s="28" t="s">
        <v>1582</v>
      </c>
      <c r="M715" s="20" t="s">
        <v>1583</v>
      </c>
      <c r="N715" s="20"/>
      <c r="O715" s="22" t="s">
        <v>1599</v>
      </c>
      <c r="P715" s="20" t="s">
        <v>1600</v>
      </c>
      <c r="Q715" s="22" t="s">
        <v>1601</v>
      </c>
      <c r="R715" s="28" t="s">
        <v>1602</v>
      </c>
      <c r="S715" s="20" t="s">
        <v>1603</v>
      </c>
      <c r="T715" s="20"/>
      <c r="U715" s="22" t="s">
        <v>1604</v>
      </c>
      <c r="V715" s="20" t="s">
        <v>1325</v>
      </c>
      <c r="W715" s="22" t="s">
        <v>1605</v>
      </c>
      <c r="X715" s="28" t="s">
        <v>1606</v>
      </c>
      <c r="Y715" s="20" t="s">
        <v>1607</v>
      </c>
      <c r="Z715" s="20"/>
      <c r="AA715" s="26">
        <v>5</v>
      </c>
      <c r="AB715" s="42" t="s">
        <v>189</v>
      </c>
      <c r="AC715" s="40"/>
      <c r="AD715" s="20">
        <v>1</v>
      </c>
      <c r="AE715" s="23">
        <v>336600</v>
      </c>
      <c r="AF715" s="23">
        <f t="shared" si="60"/>
        <v>336600</v>
      </c>
      <c r="AG715" s="24">
        <v>44986</v>
      </c>
      <c r="AH715" s="36">
        <v>45017</v>
      </c>
      <c r="AI715" s="25" t="str">
        <f t="shared" si="58"/>
        <v>～</v>
      </c>
      <c r="AJ715" s="37">
        <f t="shared" si="59"/>
        <v>46843</v>
      </c>
      <c r="AK715" s="20" t="s">
        <v>1619</v>
      </c>
      <c r="AL715" s="20" t="s">
        <v>1623</v>
      </c>
      <c r="AM715" s="36">
        <v>45017</v>
      </c>
      <c r="AN715" s="20"/>
      <c r="AO715" s="27">
        <v>45014</v>
      </c>
      <c r="AP715" s="22" t="s">
        <v>1596</v>
      </c>
      <c r="AQ715" s="39" t="str">
        <f t="shared" si="57"/>
        <v/>
      </c>
      <c r="AR715" s="22"/>
      <c r="AS715" s="94" t="s">
        <v>1621</v>
      </c>
      <c r="AT715" s="95">
        <v>420600</v>
      </c>
      <c r="AU715" s="95">
        <v>336600</v>
      </c>
      <c r="AV715" s="94"/>
      <c r="AW715" s="94"/>
      <c r="AX715" s="94"/>
      <c r="AY715" s="94"/>
    </row>
    <row r="716" spans="2:51" ht="24.75" hidden="1" customHeight="1" x14ac:dyDescent="0.2">
      <c r="B716" s="20" t="s">
        <v>1575</v>
      </c>
      <c r="C716" s="21" t="s">
        <v>1576</v>
      </c>
      <c r="D716" s="20" t="s">
        <v>1577</v>
      </c>
      <c r="E716" s="20" t="s">
        <v>197</v>
      </c>
      <c r="F716" s="21" t="s">
        <v>165</v>
      </c>
      <c r="G716" s="22" t="s">
        <v>1622</v>
      </c>
      <c r="H716" s="20" t="s">
        <v>1617</v>
      </c>
      <c r="I716" s="20" t="s">
        <v>168</v>
      </c>
      <c r="J716" s="22" t="s">
        <v>1618</v>
      </c>
      <c r="K716" s="28" t="s">
        <v>1581</v>
      </c>
      <c r="L716" s="28" t="s">
        <v>1582</v>
      </c>
      <c r="M716" s="20" t="s">
        <v>1583</v>
      </c>
      <c r="N716" s="20"/>
      <c r="O716" s="22" t="s">
        <v>1599</v>
      </c>
      <c r="P716" s="20" t="s">
        <v>1600</v>
      </c>
      <c r="Q716" s="22" t="s">
        <v>1601</v>
      </c>
      <c r="R716" s="28" t="s">
        <v>1602</v>
      </c>
      <c r="S716" s="20" t="s">
        <v>1603</v>
      </c>
      <c r="T716" s="20"/>
      <c r="U716" s="22" t="s">
        <v>1604</v>
      </c>
      <c r="V716" s="20" t="s">
        <v>1325</v>
      </c>
      <c r="W716" s="22" t="s">
        <v>1605</v>
      </c>
      <c r="X716" s="28" t="s">
        <v>1606</v>
      </c>
      <c r="Y716" s="20" t="s">
        <v>1607</v>
      </c>
      <c r="Z716" s="20"/>
      <c r="AA716" s="26">
        <v>5</v>
      </c>
      <c r="AB716" s="42" t="s">
        <v>189</v>
      </c>
      <c r="AC716" s="40"/>
      <c r="AD716" s="20">
        <v>1</v>
      </c>
      <c r="AE716" s="23">
        <v>336600</v>
      </c>
      <c r="AF716" s="23">
        <f t="shared" si="60"/>
        <v>336600</v>
      </c>
      <c r="AG716" s="24">
        <v>44986</v>
      </c>
      <c r="AH716" s="36">
        <v>45017</v>
      </c>
      <c r="AI716" s="25" t="str">
        <f t="shared" si="58"/>
        <v>～</v>
      </c>
      <c r="AJ716" s="37">
        <f t="shared" si="59"/>
        <v>46843</v>
      </c>
      <c r="AK716" s="20" t="s">
        <v>1619</v>
      </c>
      <c r="AL716" s="20" t="s">
        <v>1624</v>
      </c>
      <c r="AM716" s="36">
        <v>45017</v>
      </c>
      <c r="AN716" s="20"/>
      <c r="AO716" s="27">
        <v>45014</v>
      </c>
      <c r="AP716" s="22" t="s">
        <v>1596</v>
      </c>
      <c r="AQ716" s="39" t="str">
        <f t="shared" si="57"/>
        <v/>
      </c>
      <c r="AR716" s="22"/>
      <c r="AS716" s="94" t="s">
        <v>1621</v>
      </c>
      <c r="AT716" s="95">
        <v>420600</v>
      </c>
      <c r="AU716" s="95">
        <v>336600</v>
      </c>
      <c r="AV716" s="94"/>
      <c r="AW716" s="94"/>
      <c r="AX716" s="94"/>
      <c r="AY716" s="94"/>
    </row>
    <row r="717" spans="2:51" ht="24.75" hidden="1" customHeight="1" x14ac:dyDescent="0.2">
      <c r="B717" s="20" t="s">
        <v>1575</v>
      </c>
      <c r="C717" s="21" t="s">
        <v>1576</v>
      </c>
      <c r="D717" s="20" t="s">
        <v>1577</v>
      </c>
      <c r="E717" s="20" t="s">
        <v>197</v>
      </c>
      <c r="F717" s="21" t="s">
        <v>165</v>
      </c>
      <c r="G717" s="22" t="s">
        <v>1625</v>
      </c>
      <c r="H717" s="20" t="s">
        <v>1626</v>
      </c>
      <c r="I717" s="20" t="s">
        <v>168</v>
      </c>
      <c r="J717" s="22" t="s">
        <v>1627</v>
      </c>
      <c r="K717" s="28" t="s">
        <v>1581</v>
      </c>
      <c r="L717" s="28" t="s">
        <v>1582</v>
      </c>
      <c r="M717" s="20" t="s">
        <v>1583</v>
      </c>
      <c r="N717" s="20"/>
      <c r="O717" s="22" t="s">
        <v>1599</v>
      </c>
      <c r="P717" s="20" t="s">
        <v>1600</v>
      </c>
      <c r="Q717" s="22" t="s">
        <v>1601</v>
      </c>
      <c r="R717" s="28" t="s">
        <v>1602</v>
      </c>
      <c r="S717" s="20" t="s">
        <v>1603</v>
      </c>
      <c r="T717" s="20"/>
      <c r="U717" s="22" t="s">
        <v>1604</v>
      </c>
      <c r="V717" s="20" t="s">
        <v>1325</v>
      </c>
      <c r="W717" s="22" t="s">
        <v>1605</v>
      </c>
      <c r="X717" s="28" t="s">
        <v>1606</v>
      </c>
      <c r="Y717" s="20" t="s">
        <v>1607</v>
      </c>
      <c r="Z717" s="20"/>
      <c r="AA717" s="26">
        <v>5</v>
      </c>
      <c r="AB717" s="42" t="s">
        <v>189</v>
      </c>
      <c r="AC717" s="40"/>
      <c r="AD717" s="20">
        <v>1</v>
      </c>
      <c r="AE717" s="23">
        <v>336600</v>
      </c>
      <c r="AF717" s="23">
        <f t="shared" si="60"/>
        <v>336600</v>
      </c>
      <c r="AG717" s="24">
        <v>44986</v>
      </c>
      <c r="AH717" s="36">
        <v>45017</v>
      </c>
      <c r="AI717" s="25" t="str">
        <f t="shared" si="58"/>
        <v>～</v>
      </c>
      <c r="AJ717" s="37">
        <f t="shared" si="59"/>
        <v>46843</v>
      </c>
      <c r="AK717" s="20" t="s">
        <v>1619</v>
      </c>
      <c r="AL717" s="20" t="s">
        <v>1628</v>
      </c>
      <c r="AM717" s="36">
        <v>45017</v>
      </c>
      <c r="AN717" s="20"/>
      <c r="AO717" s="27">
        <v>45014</v>
      </c>
      <c r="AP717" s="22" t="s">
        <v>1596</v>
      </c>
      <c r="AQ717" s="39" t="str">
        <f t="shared" si="57"/>
        <v/>
      </c>
      <c r="AR717" s="22"/>
      <c r="AS717" s="94" t="s">
        <v>1621</v>
      </c>
      <c r="AT717" s="95">
        <v>420600</v>
      </c>
      <c r="AU717" s="95">
        <v>336600</v>
      </c>
      <c r="AV717" s="94"/>
      <c r="AW717" s="94"/>
      <c r="AX717" s="94"/>
      <c r="AY717" s="94"/>
    </row>
    <row r="718" spans="2:51" ht="24.75" hidden="1" customHeight="1" x14ac:dyDescent="0.2">
      <c r="B718" s="20" t="s">
        <v>1575</v>
      </c>
      <c r="C718" s="21" t="s">
        <v>1576</v>
      </c>
      <c r="D718" s="20" t="s">
        <v>1577</v>
      </c>
      <c r="E718" s="20" t="s">
        <v>197</v>
      </c>
      <c r="F718" s="21" t="s">
        <v>165</v>
      </c>
      <c r="G718" s="22" t="s">
        <v>1629</v>
      </c>
      <c r="H718" s="20" t="s">
        <v>1626</v>
      </c>
      <c r="I718" s="20" t="s">
        <v>168</v>
      </c>
      <c r="J718" s="22" t="s">
        <v>1627</v>
      </c>
      <c r="K718" s="28" t="s">
        <v>1581</v>
      </c>
      <c r="L718" s="28" t="s">
        <v>1582</v>
      </c>
      <c r="M718" s="20" t="s">
        <v>1583</v>
      </c>
      <c r="N718" s="20"/>
      <c r="O718" s="22" t="s">
        <v>1599</v>
      </c>
      <c r="P718" s="20" t="s">
        <v>1600</v>
      </c>
      <c r="Q718" s="22" t="s">
        <v>1601</v>
      </c>
      <c r="R718" s="28" t="s">
        <v>1602</v>
      </c>
      <c r="S718" s="20" t="s">
        <v>1603</v>
      </c>
      <c r="T718" s="20"/>
      <c r="U718" s="22" t="s">
        <v>1604</v>
      </c>
      <c r="V718" s="20" t="s">
        <v>1325</v>
      </c>
      <c r="W718" s="22" t="s">
        <v>1605</v>
      </c>
      <c r="X718" s="28" t="s">
        <v>1606</v>
      </c>
      <c r="Y718" s="20" t="s">
        <v>1607</v>
      </c>
      <c r="Z718" s="20"/>
      <c r="AA718" s="26">
        <v>5</v>
      </c>
      <c r="AB718" s="42" t="s">
        <v>189</v>
      </c>
      <c r="AC718" s="40"/>
      <c r="AD718" s="20">
        <v>1</v>
      </c>
      <c r="AE718" s="23">
        <v>336600</v>
      </c>
      <c r="AF718" s="23">
        <f t="shared" si="60"/>
        <v>336600</v>
      </c>
      <c r="AG718" s="24">
        <v>44986</v>
      </c>
      <c r="AH718" s="36">
        <v>45017</v>
      </c>
      <c r="AI718" s="25" t="str">
        <f t="shared" si="58"/>
        <v>～</v>
      </c>
      <c r="AJ718" s="37">
        <f t="shared" si="59"/>
        <v>46843</v>
      </c>
      <c r="AK718" s="20" t="s">
        <v>1619</v>
      </c>
      <c r="AL718" s="20" t="s">
        <v>1630</v>
      </c>
      <c r="AM718" s="36">
        <v>45017</v>
      </c>
      <c r="AN718" s="20"/>
      <c r="AO718" s="27">
        <v>45014</v>
      </c>
      <c r="AP718" s="22" t="s">
        <v>1596</v>
      </c>
      <c r="AQ718" s="39" t="str">
        <f t="shared" si="57"/>
        <v/>
      </c>
      <c r="AR718" s="22"/>
      <c r="AS718" s="94" t="s">
        <v>1621</v>
      </c>
      <c r="AT718" s="95">
        <v>420600</v>
      </c>
      <c r="AU718" s="95">
        <v>336600</v>
      </c>
      <c r="AV718" s="94"/>
      <c r="AW718" s="94"/>
      <c r="AX718" s="94"/>
      <c r="AY718" s="94"/>
    </row>
    <row r="719" spans="2:51" ht="24.75" hidden="1" customHeight="1" x14ac:dyDescent="0.2">
      <c r="B719" s="20" t="s">
        <v>1575</v>
      </c>
      <c r="C719" s="21" t="s">
        <v>1576</v>
      </c>
      <c r="D719" s="20" t="s">
        <v>1577</v>
      </c>
      <c r="E719" s="20" t="s">
        <v>197</v>
      </c>
      <c r="F719" s="21" t="s">
        <v>165</v>
      </c>
      <c r="G719" s="22" t="s">
        <v>1629</v>
      </c>
      <c r="H719" s="20" t="s">
        <v>1626</v>
      </c>
      <c r="I719" s="20" t="s">
        <v>168</v>
      </c>
      <c r="J719" s="22" t="s">
        <v>1627</v>
      </c>
      <c r="K719" s="28" t="s">
        <v>1581</v>
      </c>
      <c r="L719" s="28" t="s">
        <v>1582</v>
      </c>
      <c r="M719" s="20" t="s">
        <v>1583</v>
      </c>
      <c r="N719" s="20"/>
      <c r="O719" s="22" t="s">
        <v>1599</v>
      </c>
      <c r="P719" s="20" t="s">
        <v>1600</v>
      </c>
      <c r="Q719" s="22" t="s">
        <v>1601</v>
      </c>
      <c r="R719" s="28" t="s">
        <v>1602</v>
      </c>
      <c r="S719" s="20" t="s">
        <v>1603</v>
      </c>
      <c r="T719" s="20"/>
      <c r="U719" s="22" t="s">
        <v>1604</v>
      </c>
      <c r="V719" s="20" t="s">
        <v>1325</v>
      </c>
      <c r="W719" s="22" t="s">
        <v>1605</v>
      </c>
      <c r="X719" s="28" t="s">
        <v>1606</v>
      </c>
      <c r="Y719" s="20" t="s">
        <v>1607</v>
      </c>
      <c r="Z719" s="20"/>
      <c r="AA719" s="26">
        <v>5</v>
      </c>
      <c r="AB719" s="42" t="s">
        <v>189</v>
      </c>
      <c r="AC719" s="40"/>
      <c r="AD719" s="20">
        <v>1</v>
      </c>
      <c r="AE719" s="23">
        <v>336600</v>
      </c>
      <c r="AF719" s="23">
        <f t="shared" si="60"/>
        <v>336600</v>
      </c>
      <c r="AG719" s="24">
        <v>44986</v>
      </c>
      <c r="AH719" s="36">
        <v>45017</v>
      </c>
      <c r="AI719" s="25" t="str">
        <f t="shared" si="58"/>
        <v>～</v>
      </c>
      <c r="AJ719" s="37">
        <f t="shared" si="59"/>
        <v>46843</v>
      </c>
      <c r="AK719" s="20" t="s">
        <v>1619</v>
      </c>
      <c r="AL719" s="20" t="s">
        <v>1631</v>
      </c>
      <c r="AM719" s="36">
        <v>45017</v>
      </c>
      <c r="AN719" s="20"/>
      <c r="AO719" s="27">
        <v>45014</v>
      </c>
      <c r="AP719" s="22" t="s">
        <v>1596</v>
      </c>
      <c r="AQ719" s="39" t="str">
        <f t="shared" si="57"/>
        <v/>
      </c>
      <c r="AR719" s="22"/>
      <c r="AS719" s="94" t="s">
        <v>1621</v>
      </c>
      <c r="AT719" s="95">
        <v>420600</v>
      </c>
      <c r="AU719" s="95">
        <v>336600</v>
      </c>
      <c r="AV719" s="94"/>
      <c r="AW719" s="94"/>
      <c r="AX719" s="94"/>
      <c r="AY719" s="94"/>
    </row>
    <row r="720" spans="2:51" ht="24.75" hidden="1" customHeight="1" x14ac:dyDescent="0.2">
      <c r="B720" s="20" t="s">
        <v>1575</v>
      </c>
      <c r="C720" s="21" t="s">
        <v>1576</v>
      </c>
      <c r="D720" s="20" t="s">
        <v>1577</v>
      </c>
      <c r="E720" s="20" t="s">
        <v>197</v>
      </c>
      <c r="F720" s="21" t="s">
        <v>165</v>
      </c>
      <c r="G720" s="22" t="s">
        <v>1632</v>
      </c>
      <c r="H720" s="20" t="s">
        <v>1633</v>
      </c>
      <c r="I720" s="20" t="s">
        <v>168</v>
      </c>
      <c r="J720" s="22" t="s">
        <v>1634</v>
      </c>
      <c r="K720" s="28" t="s">
        <v>1581</v>
      </c>
      <c r="L720" s="28" t="s">
        <v>1582</v>
      </c>
      <c r="M720" s="20" t="s">
        <v>1583</v>
      </c>
      <c r="N720" s="20"/>
      <c r="O720" s="22" t="s">
        <v>1599</v>
      </c>
      <c r="P720" s="20" t="s">
        <v>1600</v>
      </c>
      <c r="Q720" s="22" t="s">
        <v>1601</v>
      </c>
      <c r="R720" s="28" t="s">
        <v>1602</v>
      </c>
      <c r="S720" s="20" t="s">
        <v>1603</v>
      </c>
      <c r="T720" s="20"/>
      <c r="U720" s="22" t="s">
        <v>1604</v>
      </c>
      <c r="V720" s="20" t="s">
        <v>1325</v>
      </c>
      <c r="W720" s="22" t="s">
        <v>1605</v>
      </c>
      <c r="X720" s="28" t="s">
        <v>1606</v>
      </c>
      <c r="Y720" s="20" t="s">
        <v>1607</v>
      </c>
      <c r="Z720" s="20"/>
      <c r="AA720" s="26">
        <v>5</v>
      </c>
      <c r="AB720" s="42" t="s">
        <v>189</v>
      </c>
      <c r="AC720" s="40"/>
      <c r="AD720" s="20">
        <v>1</v>
      </c>
      <c r="AE720" s="23">
        <v>336600</v>
      </c>
      <c r="AF720" s="23">
        <f t="shared" si="60"/>
        <v>336600</v>
      </c>
      <c r="AG720" s="24">
        <v>44986</v>
      </c>
      <c r="AH720" s="36">
        <v>45017</v>
      </c>
      <c r="AI720" s="25" t="str">
        <f t="shared" si="58"/>
        <v>～</v>
      </c>
      <c r="AJ720" s="37">
        <f t="shared" si="59"/>
        <v>46843</v>
      </c>
      <c r="AK720" s="20" t="s">
        <v>1619</v>
      </c>
      <c r="AL720" s="20" t="s">
        <v>1635</v>
      </c>
      <c r="AM720" s="36">
        <v>45017</v>
      </c>
      <c r="AN720" s="20"/>
      <c r="AO720" s="27">
        <v>45014</v>
      </c>
      <c r="AP720" s="22" t="s">
        <v>1596</v>
      </c>
      <c r="AQ720" s="39" t="str">
        <f t="shared" si="57"/>
        <v/>
      </c>
      <c r="AR720" s="22"/>
      <c r="AS720" s="94" t="s">
        <v>1621</v>
      </c>
      <c r="AT720" s="95">
        <v>420600</v>
      </c>
      <c r="AU720" s="95">
        <v>336600</v>
      </c>
      <c r="AV720" s="94"/>
      <c r="AW720" s="94"/>
      <c r="AX720" s="94"/>
      <c r="AY720" s="94"/>
    </row>
    <row r="721" spans="1:51" ht="24.75" hidden="1" customHeight="1" x14ac:dyDescent="0.2">
      <c r="B721" s="20" t="s">
        <v>1575</v>
      </c>
      <c r="C721" s="21" t="s">
        <v>1576</v>
      </c>
      <c r="D721" s="20" t="s">
        <v>1577</v>
      </c>
      <c r="E721" s="20" t="s">
        <v>197</v>
      </c>
      <c r="F721" s="21" t="s">
        <v>165</v>
      </c>
      <c r="G721" s="22" t="s">
        <v>1636</v>
      </c>
      <c r="H721" s="20" t="s">
        <v>1633</v>
      </c>
      <c r="I721" s="20" t="s">
        <v>168</v>
      </c>
      <c r="J721" s="22" t="s">
        <v>1634</v>
      </c>
      <c r="K721" s="28" t="s">
        <v>1581</v>
      </c>
      <c r="L721" s="28" t="s">
        <v>1582</v>
      </c>
      <c r="M721" s="20" t="s">
        <v>1583</v>
      </c>
      <c r="N721" s="20"/>
      <c r="O721" s="22" t="s">
        <v>1599</v>
      </c>
      <c r="P721" s="20" t="s">
        <v>1600</v>
      </c>
      <c r="Q721" s="22" t="s">
        <v>1601</v>
      </c>
      <c r="R721" s="28" t="s">
        <v>1602</v>
      </c>
      <c r="S721" s="20" t="s">
        <v>1603</v>
      </c>
      <c r="T721" s="20"/>
      <c r="U721" s="22" t="s">
        <v>1604</v>
      </c>
      <c r="V721" s="20" t="s">
        <v>1325</v>
      </c>
      <c r="W721" s="22" t="s">
        <v>1605</v>
      </c>
      <c r="X721" s="28" t="s">
        <v>1606</v>
      </c>
      <c r="Y721" s="20" t="s">
        <v>1607</v>
      </c>
      <c r="Z721" s="20"/>
      <c r="AA721" s="26">
        <v>5</v>
      </c>
      <c r="AB721" s="42" t="s">
        <v>189</v>
      </c>
      <c r="AC721" s="40"/>
      <c r="AD721" s="20">
        <v>1</v>
      </c>
      <c r="AE721" s="23">
        <v>336600</v>
      </c>
      <c r="AF721" s="23">
        <f t="shared" si="60"/>
        <v>336600</v>
      </c>
      <c r="AG721" s="24">
        <v>44986</v>
      </c>
      <c r="AH721" s="36">
        <v>45017</v>
      </c>
      <c r="AI721" s="25" t="str">
        <f t="shared" si="58"/>
        <v>～</v>
      </c>
      <c r="AJ721" s="37">
        <f t="shared" si="59"/>
        <v>46843</v>
      </c>
      <c r="AK721" s="20" t="s">
        <v>1619</v>
      </c>
      <c r="AL721" s="20" t="s">
        <v>1637</v>
      </c>
      <c r="AM721" s="36">
        <v>45017</v>
      </c>
      <c r="AN721" s="20"/>
      <c r="AO721" s="27">
        <v>45014</v>
      </c>
      <c r="AP721" s="22" t="s">
        <v>1596</v>
      </c>
      <c r="AQ721" s="39" t="str">
        <f t="shared" si="57"/>
        <v/>
      </c>
      <c r="AR721" s="22"/>
      <c r="AS721" s="94" t="s">
        <v>1621</v>
      </c>
      <c r="AT721" s="95">
        <v>420600</v>
      </c>
      <c r="AU721" s="95">
        <v>336600</v>
      </c>
      <c r="AV721" s="94"/>
      <c r="AW721" s="94"/>
      <c r="AX721" s="94"/>
      <c r="AY721" s="94"/>
    </row>
    <row r="722" spans="1:51" ht="24.75" hidden="1" customHeight="1" x14ac:dyDescent="0.2">
      <c r="A722" s="43">
        <v>2022</v>
      </c>
      <c r="B722" s="20" t="s">
        <v>1575</v>
      </c>
      <c r="C722" s="21" t="s">
        <v>1576</v>
      </c>
      <c r="D722" s="20" t="s">
        <v>1577</v>
      </c>
      <c r="E722" s="20" t="s">
        <v>197</v>
      </c>
      <c r="F722" s="21" t="s">
        <v>165</v>
      </c>
      <c r="G722" s="22" t="s">
        <v>1636</v>
      </c>
      <c r="H722" s="20" t="s">
        <v>1633</v>
      </c>
      <c r="I722" s="20" t="s">
        <v>168</v>
      </c>
      <c r="J722" s="22" t="s">
        <v>1634</v>
      </c>
      <c r="K722" s="28" t="s">
        <v>1581</v>
      </c>
      <c r="L722" s="28" t="s">
        <v>1582</v>
      </c>
      <c r="M722" s="20" t="s">
        <v>1583</v>
      </c>
      <c r="N722" s="20"/>
      <c r="O722" s="22" t="s">
        <v>1599</v>
      </c>
      <c r="P722" s="20" t="s">
        <v>1600</v>
      </c>
      <c r="Q722" s="22" t="s">
        <v>1601</v>
      </c>
      <c r="R722" s="28" t="s">
        <v>1602</v>
      </c>
      <c r="S722" s="20" t="s">
        <v>1603</v>
      </c>
      <c r="T722" s="20"/>
      <c r="U722" s="22" t="s">
        <v>1604</v>
      </c>
      <c r="V722" s="20" t="s">
        <v>1325</v>
      </c>
      <c r="W722" s="22" t="s">
        <v>1605</v>
      </c>
      <c r="X722" s="28" t="s">
        <v>1606</v>
      </c>
      <c r="Y722" s="20" t="s">
        <v>1607</v>
      </c>
      <c r="Z722" s="20"/>
      <c r="AA722" s="26">
        <v>5</v>
      </c>
      <c r="AB722" s="42" t="s">
        <v>189</v>
      </c>
      <c r="AC722" s="40"/>
      <c r="AD722" s="20">
        <v>1</v>
      </c>
      <c r="AE722" s="23">
        <v>336600</v>
      </c>
      <c r="AF722" s="23">
        <f t="shared" si="60"/>
        <v>336600</v>
      </c>
      <c r="AG722" s="24">
        <v>44986</v>
      </c>
      <c r="AH722" s="36">
        <v>45017</v>
      </c>
      <c r="AI722" s="25" t="str">
        <f t="shared" si="58"/>
        <v>～</v>
      </c>
      <c r="AJ722" s="37">
        <f t="shared" si="59"/>
        <v>46843</v>
      </c>
      <c r="AK722" s="20" t="s">
        <v>1619</v>
      </c>
      <c r="AL722" s="20" t="s">
        <v>1638</v>
      </c>
      <c r="AM722" s="36">
        <v>45017</v>
      </c>
      <c r="AN722" s="20"/>
      <c r="AO722" s="27">
        <v>45014</v>
      </c>
      <c r="AP722" s="22" t="s">
        <v>1596</v>
      </c>
      <c r="AQ722" s="39" t="str">
        <f t="shared" si="57"/>
        <v/>
      </c>
      <c r="AR722" s="22"/>
      <c r="AS722" s="94" t="s">
        <v>1621</v>
      </c>
      <c r="AT722" s="95">
        <v>420600</v>
      </c>
      <c r="AU722" s="95">
        <v>336600</v>
      </c>
      <c r="AV722" s="95">
        <f>SUM(AT714:AT722)</f>
        <v>3785400</v>
      </c>
      <c r="AW722" s="94">
        <v>3785400</v>
      </c>
      <c r="AX722" s="95">
        <f>SUM(AU714:AU722)</f>
        <v>3029400</v>
      </c>
      <c r="AY722" s="94">
        <v>3029400</v>
      </c>
    </row>
    <row r="723" spans="1:51" ht="24.75" hidden="1" customHeight="1" x14ac:dyDescent="0.2">
      <c r="B723" s="20" t="s">
        <v>4494</v>
      </c>
      <c r="C723" s="21" t="s">
        <v>248</v>
      </c>
      <c r="D723" s="20" t="s">
        <v>1216</v>
      </c>
      <c r="E723" s="20" t="s">
        <v>197</v>
      </c>
      <c r="F723" s="21" t="s">
        <v>165</v>
      </c>
      <c r="G723" s="22" t="s">
        <v>4495</v>
      </c>
      <c r="H723" s="20" t="s">
        <v>4496</v>
      </c>
      <c r="I723" s="20" t="s">
        <v>848</v>
      </c>
      <c r="J723" s="22" t="s">
        <v>4497</v>
      </c>
      <c r="K723" s="28" t="s">
        <v>4498</v>
      </c>
      <c r="L723" s="28" t="s">
        <v>4499</v>
      </c>
      <c r="M723" s="20" t="s">
        <v>4500</v>
      </c>
      <c r="N723" s="20"/>
      <c r="O723" s="22" t="s">
        <v>711</v>
      </c>
      <c r="P723" s="20" t="s">
        <v>440</v>
      </c>
      <c r="Q723" s="22" t="s">
        <v>986</v>
      </c>
      <c r="R723" s="28" t="s">
        <v>1534</v>
      </c>
      <c r="S723" s="20" t="s">
        <v>446</v>
      </c>
      <c r="T723" s="20"/>
      <c r="U723" s="22" t="s">
        <v>4501</v>
      </c>
      <c r="V723" s="20" t="s">
        <v>4496</v>
      </c>
      <c r="W723" s="22" t="s">
        <v>4502</v>
      </c>
      <c r="X723" s="28" t="s">
        <v>4498</v>
      </c>
      <c r="Y723" s="20" t="s">
        <v>4500</v>
      </c>
      <c r="Z723" s="20"/>
      <c r="AA723" s="26">
        <v>5</v>
      </c>
      <c r="AB723" s="42" t="s">
        <v>189</v>
      </c>
      <c r="AC723" s="40"/>
      <c r="AD723" s="20">
        <v>1</v>
      </c>
      <c r="AE723" s="23">
        <v>40200</v>
      </c>
      <c r="AF723" s="23">
        <f t="shared" si="60"/>
        <v>40200</v>
      </c>
      <c r="AG723" s="24">
        <v>45170</v>
      </c>
      <c r="AH723" s="36">
        <v>45170</v>
      </c>
      <c r="AI723" s="25" t="str">
        <f t="shared" ref="AI723:AI781" si="61">IF(ISBLANK($AG723),"","～")</f>
        <v>～</v>
      </c>
      <c r="AJ723" s="37">
        <f t="shared" si="59"/>
        <v>46996</v>
      </c>
      <c r="AK723" s="20" t="s">
        <v>501</v>
      </c>
      <c r="AL723" s="20" t="s">
        <v>4503</v>
      </c>
      <c r="AM723" s="27">
        <v>45170</v>
      </c>
      <c r="AN723" s="20"/>
      <c r="AO723" s="27">
        <v>45188</v>
      </c>
      <c r="AP723" s="22" t="s">
        <v>4504</v>
      </c>
      <c r="AQ723" s="39" t="str">
        <f t="shared" si="57"/>
        <v/>
      </c>
      <c r="AR723" s="22" t="s">
        <v>4505</v>
      </c>
    </row>
    <row r="724" spans="1:51" ht="24.75" hidden="1" customHeight="1" x14ac:dyDescent="0.2">
      <c r="B724" s="20" t="s">
        <v>4494</v>
      </c>
      <c r="C724" s="21" t="s">
        <v>248</v>
      </c>
      <c r="D724" s="20" t="s">
        <v>1216</v>
      </c>
      <c r="E724" s="20" t="s">
        <v>197</v>
      </c>
      <c r="F724" s="21" t="s">
        <v>165</v>
      </c>
      <c r="G724" s="22" t="s">
        <v>4501</v>
      </c>
      <c r="H724" s="20" t="s">
        <v>4496</v>
      </c>
      <c r="I724" s="20" t="s">
        <v>848</v>
      </c>
      <c r="J724" s="22" t="s">
        <v>4497</v>
      </c>
      <c r="K724" s="28" t="s">
        <v>4498</v>
      </c>
      <c r="L724" s="28" t="s">
        <v>4499</v>
      </c>
      <c r="M724" s="20" t="s">
        <v>4500</v>
      </c>
      <c r="N724" s="20"/>
      <c r="O724" s="22" t="s">
        <v>711</v>
      </c>
      <c r="P724" s="20" t="s">
        <v>440</v>
      </c>
      <c r="Q724" s="22" t="s">
        <v>986</v>
      </c>
      <c r="R724" s="28" t="s">
        <v>1534</v>
      </c>
      <c r="S724" s="20" t="s">
        <v>446</v>
      </c>
      <c r="T724" s="20"/>
      <c r="U724" s="22" t="s">
        <v>4501</v>
      </c>
      <c r="V724" s="20" t="s">
        <v>4496</v>
      </c>
      <c r="W724" s="22" t="s">
        <v>4502</v>
      </c>
      <c r="X724" s="28" t="s">
        <v>4498</v>
      </c>
      <c r="Y724" s="20" t="s">
        <v>4500</v>
      </c>
      <c r="Z724" s="20"/>
      <c r="AA724" s="26">
        <v>5</v>
      </c>
      <c r="AB724" s="42" t="s">
        <v>189</v>
      </c>
      <c r="AC724" s="40"/>
      <c r="AD724" s="20">
        <v>1</v>
      </c>
      <c r="AE724" s="23">
        <v>357000</v>
      </c>
      <c r="AF724" s="23">
        <f t="shared" si="60"/>
        <v>357000</v>
      </c>
      <c r="AG724" s="24">
        <v>45170</v>
      </c>
      <c r="AH724" s="36">
        <v>45170</v>
      </c>
      <c r="AI724" s="25" t="str">
        <f t="shared" si="61"/>
        <v>～</v>
      </c>
      <c r="AJ724" s="37">
        <f t="shared" si="59"/>
        <v>46996</v>
      </c>
      <c r="AK724" s="20" t="s">
        <v>4506</v>
      </c>
      <c r="AL724" s="20" t="s">
        <v>4507</v>
      </c>
      <c r="AM724" s="27">
        <v>45170</v>
      </c>
      <c r="AN724" s="20" t="s">
        <v>57</v>
      </c>
      <c r="AO724" s="27">
        <v>45188</v>
      </c>
      <c r="AP724" s="22" t="s">
        <v>4504</v>
      </c>
      <c r="AQ724" s="39">
        <f t="shared" si="57"/>
        <v>46082</v>
      </c>
      <c r="AR724" s="22" t="s">
        <v>4508</v>
      </c>
      <c r="AU724" s="70"/>
    </row>
    <row r="725" spans="1:51" ht="24.75" hidden="1" customHeight="1" x14ac:dyDescent="0.2">
      <c r="B725" s="20" t="s">
        <v>4509</v>
      </c>
      <c r="C725" s="21" t="s">
        <v>4510</v>
      </c>
      <c r="D725" s="20" t="s">
        <v>578</v>
      </c>
      <c r="E725" s="20" t="s">
        <v>197</v>
      </c>
      <c r="F725" s="21" t="s">
        <v>4511</v>
      </c>
      <c r="G725" s="22" t="s">
        <v>4512</v>
      </c>
      <c r="H725" s="20" t="s">
        <v>4513</v>
      </c>
      <c r="I725" s="20" t="s">
        <v>4514</v>
      </c>
      <c r="J725" s="22" t="s">
        <v>4515</v>
      </c>
      <c r="K725" s="28"/>
      <c r="L725" s="28"/>
      <c r="M725" s="20"/>
      <c r="N725" s="20"/>
      <c r="O725" s="22" t="s">
        <v>4516</v>
      </c>
      <c r="P725" s="20" t="s">
        <v>587</v>
      </c>
      <c r="Q725" s="22" t="s">
        <v>4517</v>
      </c>
      <c r="R725" s="28" t="s">
        <v>590</v>
      </c>
      <c r="S725" s="20" t="s">
        <v>589</v>
      </c>
      <c r="T725" s="20"/>
      <c r="U725" s="22" t="s">
        <v>4518</v>
      </c>
      <c r="V725" s="20"/>
      <c r="W725" s="22" t="s">
        <v>4519</v>
      </c>
      <c r="X725" s="28"/>
      <c r="Y725" s="20" t="s">
        <v>4520</v>
      </c>
      <c r="Z725" s="20"/>
      <c r="AA725" s="26">
        <v>5</v>
      </c>
      <c r="AB725" s="42" t="s">
        <v>189</v>
      </c>
      <c r="AC725" s="40"/>
      <c r="AD725" s="20">
        <v>1</v>
      </c>
      <c r="AE725" s="23">
        <v>144000</v>
      </c>
      <c r="AF725" s="23">
        <f t="shared" si="60"/>
        <v>144000</v>
      </c>
      <c r="AG725" s="24">
        <v>45170</v>
      </c>
      <c r="AH725" s="36">
        <v>45200</v>
      </c>
      <c r="AI725" s="25" t="str">
        <f t="shared" si="61"/>
        <v>～</v>
      </c>
      <c r="AJ725" s="37">
        <f t="shared" si="59"/>
        <v>47026</v>
      </c>
      <c r="AK725" s="20" t="s">
        <v>4521</v>
      </c>
      <c r="AL725" s="20" t="s">
        <v>4522</v>
      </c>
      <c r="AM725" s="27">
        <v>45170</v>
      </c>
      <c r="AN725" s="20"/>
      <c r="AO725" s="27">
        <v>45194</v>
      </c>
      <c r="AP725" s="22" t="s">
        <v>4523</v>
      </c>
      <c r="AQ725" s="39"/>
      <c r="AR725" s="22"/>
    </row>
    <row r="726" spans="1:51" ht="24.75" hidden="1" customHeight="1" x14ac:dyDescent="0.2">
      <c r="B726" s="20" t="s">
        <v>4509</v>
      </c>
      <c r="C726" s="21" t="s">
        <v>4510</v>
      </c>
      <c r="D726" s="20" t="s">
        <v>578</v>
      </c>
      <c r="E726" s="20" t="s">
        <v>197</v>
      </c>
      <c r="F726" s="21" t="s">
        <v>4511</v>
      </c>
      <c r="G726" s="22" t="s">
        <v>4512</v>
      </c>
      <c r="H726" s="20" t="s">
        <v>4513</v>
      </c>
      <c r="I726" s="20" t="s">
        <v>4514</v>
      </c>
      <c r="J726" s="22" t="s">
        <v>4515</v>
      </c>
      <c r="K726" s="28"/>
      <c r="L726" s="28"/>
      <c r="M726" s="20"/>
      <c r="N726" s="20"/>
      <c r="O726" s="22" t="s">
        <v>4516</v>
      </c>
      <c r="P726" s="20" t="s">
        <v>587</v>
      </c>
      <c r="Q726" s="22" t="s">
        <v>4517</v>
      </c>
      <c r="R726" s="28" t="s">
        <v>590</v>
      </c>
      <c r="S726" s="20" t="s">
        <v>589</v>
      </c>
      <c r="T726" s="20"/>
      <c r="U726" s="22" t="s">
        <v>4518</v>
      </c>
      <c r="V726" s="20"/>
      <c r="W726" s="22" t="s">
        <v>4519</v>
      </c>
      <c r="X726" s="28"/>
      <c r="Y726" s="20" t="s">
        <v>4520</v>
      </c>
      <c r="Z726" s="20"/>
      <c r="AA726" s="26">
        <v>5</v>
      </c>
      <c r="AB726" s="42" t="s">
        <v>189</v>
      </c>
      <c r="AC726" s="40"/>
      <c r="AD726" s="20">
        <v>1</v>
      </c>
      <c r="AE726" s="23">
        <v>144000</v>
      </c>
      <c r="AF726" s="23">
        <f t="shared" si="60"/>
        <v>144000</v>
      </c>
      <c r="AG726" s="24">
        <v>45170</v>
      </c>
      <c r="AH726" s="36">
        <v>45200</v>
      </c>
      <c r="AI726" s="25" t="str">
        <f t="shared" si="61"/>
        <v>～</v>
      </c>
      <c r="AJ726" s="37">
        <f t="shared" si="59"/>
        <v>47026</v>
      </c>
      <c r="AK726" s="20" t="s">
        <v>4521</v>
      </c>
      <c r="AL726" s="20" t="s">
        <v>4524</v>
      </c>
      <c r="AM726" s="27">
        <v>45170</v>
      </c>
      <c r="AN726" s="20"/>
      <c r="AO726" s="27">
        <v>45194</v>
      </c>
      <c r="AP726" s="22" t="s">
        <v>4523</v>
      </c>
      <c r="AQ726" s="39"/>
      <c r="AR726" s="22"/>
    </row>
    <row r="727" spans="1:51" ht="24.75" hidden="1" customHeight="1" x14ac:dyDescent="0.2">
      <c r="B727" s="20" t="s">
        <v>4509</v>
      </c>
      <c r="C727" s="21" t="s">
        <v>4510</v>
      </c>
      <c r="D727" s="20" t="s">
        <v>578</v>
      </c>
      <c r="E727" s="20" t="s">
        <v>197</v>
      </c>
      <c r="F727" s="21" t="s">
        <v>4511</v>
      </c>
      <c r="G727" s="22" t="s">
        <v>4512</v>
      </c>
      <c r="H727" s="20" t="s">
        <v>4513</v>
      </c>
      <c r="I727" s="20" t="s">
        <v>4514</v>
      </c>
      <c r="J727" s="22" t="s">
        <v>4515</v>
      </c>
      <c r="K727" s="28"/>
      <c r="L727" s="28"/>
      <c r="M727" s="20"/>
      <c r="N727" s="20"/>
      <c r="O727" s="22" t="s">
        <v>4516</v>
      </c>
      <c r="P727" s="20" t="s">
        <v>587</v>
      </c>
      <c r="Q727" s="22" t="s">
        <v>4517</v>
      </c>
      <c r="R727" s="28" t="s">
        <v>590</v>
      </c>
      <c r="S727" s="20" t="s">
        <v>589</v>
      </c>
      <c r="T727" s="20"/>
      <c r="U727" s="22" t="s">
        <v>4518</v>
      </c>
      <c r="V727" s="20"/>
      <c r="W727" s="22" t="s">
        <v>4519</v>
      </c>
      <c r="X727" s="28"/>
      <c r="Y727" s="20" t="s">
        <v>4520</v>
      </c>
      <c r="Z727" s="20"/>
      <c r="AA727" s="26">
        <v>5</v>
      </c>
      <c r="AB727" s="42" t="s">
        <v>189</v>
      </c>
      <c r="AC727" s="40"/>
      <c r="AD727" s="20">
        <v>1</v>
      </c>
      <c r="AE727" s="23">
        <v>144000</v>
      </c>
      <c r="AF727" s="23">
        <f t="shared" si="60"/>
        <v>144000</v>
      </c>
      <c r="AG727" s="24">
        <v>45170</v>
      </c>
      <c r="AH727" s="36">
        <v>45200</v>
      </c>
      <c r="AI727" s="25" t="str">
        <f t="shared" si="61"/>
        <v>～</v>
      </c>
      <c r="AJ727" s="37">
        <f t="shared" si="59"/>
        <v>47026</v>
      </c>
      <c r="AK727" s="20" t="s">
        <v>4521</v>
      </c>
      <c r="AL727" s="20" t="s">
        <v>4525</v>
      </c>
      <c r="AM727" s="27">
        <v>45170</v>
      </c>
      <c r="AN727" s="20"/>
      <c r="AO727" s="27">
        <v>45194</v>
      </c>
      <c r="AP727" s="22" t="s">
        <v>4523</v>
      </c>
      <c r="AQ727" s="39"/>
      <c r="AR727" s="22"/>
    </row>
    <row r="728" spans="1:51" ht="24.75" hidden="1" customHeight="1" x14ac:dyDescent="0.2">
      <c r="B728" s="20" t="s">
        <v>4509</v>
      </c>
      <c r="C728" s="21" t="s">
        <v>4510</v>
      </c>
      <c r="D728" s="20" t="s">
        <v>578</v>
      </c>
      <c r="E728" s="20" t="s">
        <v>197</v>
      </c>
      <c r="F728" s="21" t="s">
        <v>4511</v>
      </c>
      <c r="G728" s="22" t="s">
        <v>4512</v>
      </c>
      <c r="H728" s="20" t="s">
        <v>4513</v>
      </c>
      <c r="I728" s="20" t="s">
        <v>4514</v>
      </c>
      <c r="J728" s="22" t="s">
        <v>4515</v>
      </c>
      <c r="K728" s="28"/>
      <c r="L728" s="28"/>
      <c r="M728" s="20"/>
      <c r="N728" s="20"/>
      <c r="O728" s="22" t="s">
        <v>4516</v>
      </c>
      <c r="P728" s="20" t="s">
        <v>587</v>
      </c>
      <c r="Q728" s="22" t="s">
        <v>4517</v>
      </c>
      <c r="R728" s="28" t="s">
        <v>590</v>
      </c>
      <c r="S728" s="20" t="s">
        <v>589</v>
      </c>
      <c r="T728" s="20"/>
      <c r="U728" s="22" t="s">
        <v>4518</v>
      </c>
      <c r="V728" s="20"/>
      <c r="W728" s="22" t="s">
        <v>4519</v>
      </c>
      <c r="X728" s="28"/>
      <c r="Y728" s="20" t="s">
        <v>4520</v>
      </c>
      <c r="Z728" s="20"/>
      <c r="AA728" s="26">
        <v>5</v>
      </c>
      <c r="AB728" s="42" t="s">
        <v>189</v>
      </c>
      <c r="AC728" s="40"/>
      <c r="AD728" s="20">
        <v>1</v>
      </c>
      <c r="AE728" s="23">
        <v>144000</v>
      </c>
      <c r="AF728" s="23">
        <f t="shared" si="60"/>
        <v>144000</v>
      </c>
      <c r="AG728" s="24">
        <v>45170</v>
      </c>
      <c r="AH728" s="36">
        <v>45200</v>
      </c>
      <c r="AI728" s="25" t="str">
        <f t="shared" si="61"/>
        <v>～</v>
      </c>
      <c r="AJ728" s="37">
        <f t="shared" si="59"/>
        <v>47026</v>
      </c>
      <c r="AK728" s="20" t="s">
        <v>4521</v>
      </c>
      <c r="AL728" s="20" t="s">
        <v>4526</v>
      </c>
      <c r="AM728" s="27">
        <v>45170</v>
      </c>
      <c r="AN728" s="20"/>
      <c r="AO728" s="27">
        <v>45194</v>
      </c>
      <c r="AP728" s="22" t="s">
        <v>4523</v>
      </c>
      <c r="AQ728" s="39"/>
      <c r="AR728" s="22"/>
    </row>
    <row r="729" spans="1:51" ht="24.75" hidden="1" customHeight="1" x14ac:dyDescent="0.2">
      <c r="B729" s="20" t="s">
        <v>4509</v>
      </c>
      <c r="C729" s="21" t="s">
        <v>4510</v>
      </c>
      <c r="D729" s="20" t="s">
        <v>578</v>
      </c>
      <c r="E729" s="20" t="s">
        <v>197</v>
      </c>
      <c r="F729" s="21" t="s">
        <v>4511</v>
      </c>
      <c r="G729" s="22" t="s">
        <v>4512</v>
      </c>
      <c r="H729" s="20" t="s">
        <v>4513</v>
      </c>
      <c r="I729" s="20" t="s">
        <v>4514</v>
      </c>
      <c r="J729" s="22" t="s">
        <v>4515</v>
      </c>
      <c r="K729" s="28"/>
      <c r="L729" s="28"/>
      <c r="M729" s="20"/>
      <c r="N729" s="20"/>
      <c r="O729" s="22" t="s">
        <v>4516</v>
      </c>
      <c r="P729" s="20" t="s">
        <v>587</v>
      </c>
      <c r="Q729" s="22" t="s">
        <v>4517</v>
      </c>
      <c r="R729" s="28" t="s">
        <v>590</v>
      </c>
      <c r="S729" s="20" t="s">
        <v>589</v>
      </c>
      <c r="T729" s="20"/>
      <c r="U729" s="22" t="s">
        <v>4518</v>
      </c>
      <c r="V729" s="20"/>
      <c r="W729" s="22" t="s">
        <v>4519</v>
      </c>
      <c r="X729" s="28"/>
      <c r="Y729" s="20" t="s">
        <v>4520</v>
      </c>
      <c r="Z729" s="20"/>
      <c r="AA729" s="26">
        <v>5</v>
      </c>
      <c r="AB729" s="42" t="s">
        <v>189</v>
      </c>
      <c r="AC729" s="40"/>
      <c r="AD729" s="20">
        <v>1</v>
      </c>
      <c r="AE729" s="23">
        <v>144000</v>
      </c>
      <c r="AF729" s="23">
        <f t="shared" si="60"/>
        <v>144000</v>
      </c>
      <c r="AG729" s="24">
        <v>45170</v>
      </c>
      <c r="AH729" s="36">
        <v>45200</v>
      </c>
      <c r="AI729" s="25" t="str">
        <f t="shared" si="61"/>
        <v>～</v>
      </c>
      <c r="AJ729" s="37">
        <f t="shared" si="59"/>
        <v>47026</v>
      </c>
      <c r="AK729" s="20" t="s">
        <v>4521</v>
      </c>
      <c r="AL729" s="20" t="s">
        <v>4527</v>
      </c>
      <c r="AM729" s="27">
        <v>45170</v>
      </c>
      <c r="AN729" s="20"/>
      <c r="AO729" s="27">
        <v>45194</v>
      </c>
      <c r="AP729" s="22" t="s">
        <v>4523</v>
      </c>
      <c r="AQ729" s="39"/>
      <c r="AR729" s="22"/>
    </row>
    <row r="730" spans="1:51" ht="24.75" hidden="1" customHeight="1" x14ac:dyDescent="0.2">
      <c r="B730" s="20" t="s">
        <v>4509</v>
      </c>
      <c r="C730" s="21" t="s">
        <v>4510</v>
      </c>
      <c r="D730" s="20" t="s">
        <v>578</v>
      </c>
      <c r="E730" s="20" t="s">
        <v>197</v>
      </c>
      <c r="F730" s="21" t="s">
        <v>4511</v>
      </c>
      <c r="G730" s="22" t="s">
        <v>4512</v>
      </c>
      <c r="H730" s="20" t="s">
        <v>4513</v>
      </c>
      <c r="I730" s="20" t="s">
        <v>4514</v>
      </c>
      <c r="J730" s="22" t="s">
        <v>4515</v>
      </c>
      <c r="K730" s="28"/>
      <c r="L730" s="28"/>
      <c r="M730" s="20"/>
      <c r="N730" s="20"/>
      <c r="O730" s="22" t="s">
        <v>4516</v>
      </c>
      <c r="P730" s="20" t="s">
        <v>587</v>
      </c>
      <c r="Q730" s="22" t="s">
        <v>4517</v>
      </c>
      <c r="R730" s="28" t="s">
        <v>590</v>
      </c>
      <c r="S730" s="20" t="s">
        <v>589</v>
      </c>
      <c r="T730" s="20"/>
      <c r="U730" s="22" t="s">
        <v>4518</v>
      </c>
      <c r="V730" s="20"/>
      <c r="W730" s="22" t="s">
        <v>4519</v>
      </c>
      <c r="X730" s="28"/>
      <c r="Y730" s="20" t="s">
        <v>4520</v>
      </c>
      <c r="Z730" s="20"/>
      <c r="AA730" s="26">
        <v>5</v>
      </c>
      <c r="AB730" s="42" t="s">
        <v>189</v>
      </c>
      <c r="AC730" s="40"/>
      <c r="AD730" s="20">
        <v>1</v>
      </c>
      <c r="AE730" s="23">
        <v>144000</v>
      </c>
      <c r="AF730" s="23">
        <f t="shared" si="60"/>
        <v>144000</v>
      </c>
      <c r="AG730" s="24">
        <v>45170</v>
      </c>
      <c r="AH730" s="36">
        <v>45200</v>
      </c>
      <c r="AI730" s="25" t="str">
        <f t="shared" si="61"/>
        <v>～</v>
      </c>
      <c r="AJ730" s="37">
        <f t="shared" si="59"/>
        <v>47026</v>
      </c>
      <c r="AK730" s="20" t="s">
        <v>4521</v>
      </c>
      <c r="AL730" s="20" t="s">
        <v>4528</v>
      </c>
      <c r="AM730" s="27">
        <v>45170</v>
      </c>
      <c r="AN730" s="20"/>
      <c r="AO730" s="27">
        <v>45194</v>
      </c>
      <c r="AP730" s="22" t="s">
        <v>4523</v>
      </c>
      <c r="AQ730" s="39"/>
      <c r="AR730" s="22"/>
    </row>
    <row r="731" spans="1:51" ht="24.75" hidden="1" customHeight="1" x14ac:dyDescent="0.2">
      <c r="B731" s="20" t="s">
        <v>4509</v>
      </c>
      <c r="C731" s="21" t="s">
        <v>4510</v>
      </c>
      <c r="D731" s="20" t="s">
        <v>578</v>
      </c>
      <c r="E731" s="20" t="s">
        <v>197</v>
      </c>
      <c r="F731" s="21" t="s">
        <v>4511</v>
      </c>
      <c r="G731" s="22" t="s">
        <v>4512</v>
      </c>
      <c r="H731" s="20" t="s">
        <v>4513</v>
      </c>
      <c r="I731" s="20" t="s">
        <v>4514</v>
      </c>
      <c r="J731" s="22" t="s">
        <v>4515</v>
      </c>
      <c r="K731" s="28"/>
      <c r="L731" s="28"/>
      <c r="M731" s="20"/>
      <c r="N731" s="20"/>
      <c r="O731" s="22" t="s">
        <v>4516</v>
      </c>
      <c r="P731" s="20" t="s">
        <v>587</v>
      </c>
      <c r="Q731" s="22" t="s">
        <v>4517</v>
      </c>
      <c r="R731" s="28" t="s">
        <v>590</v>
      </c>
      <c r="S731" s="20" t="s">
        <v>589</v>
      </c>
      <c r="T731" s="20"/>
      <c r="U731" s="22" t="s">
        <v>4518</v>
      </c>
      <c r="V731" s="20"/>
      <c r="W731" s="22" t="s">
        <v>4519</v>
      </c>
      <c r="X731" s="28"/>
      <c r="Y731" s="20" t="s">
        <v>4520</v>
      </c>
      <c r="Z731" s="20"/>
      <c r="AA731" s="26">
        <v>5</v>
      </c>
      <c r="AB731" s="42" t="s">
        <v>189</v>
      </c>
      <c r="AC731" s="40"/>
      <c r="AD731" s="20">
        <v>1</v>
      </c>
      <c r="AE731" s="23">
        <v>144000</v>
      </c>
      <c r="AF731" s="23">
        <f t="shared" si="60"/>
        <v>144000</v>
      </c>
      <c r="AG731" s="24">
        <v>45170</v>
      </c>
      <c r="AH731" s="36">
        <v>45200</v>
      </c>
      <c r="AI731" s="25" t="str">
        <f t="shared" si="61"/>
        <v>～</v>
      </c>
      <c r="AJ731" s="37">
        <f t="shared" si="59"/>
        <v>47026</v>
      </c>
      <c r="AK731" s="20" t="s">
        <v>4521</v>
      </c>
      <c r="AL731" s="20" t="s">
        <v>4529</v>
      </c>
      <c r="AM731" s="27">
        <v>45170</v>
      </c>
      <c r="AN731" s="20"/>
      <c r="AO731" s="27">
        <v>45194</v>
      </c>
      <c r="AP731" s="22" t="s">
        <v>4523</v>
      </c>
      <c r="AQ731" s="39"/>
      <c r="AR731" s="22"/>
    </row>
    <row r="732" spans="1:51" ht="24.75" hidden="1" customHeight="1" x14ac:dyDescent="0.2">
      <c r="B732" s="20" t="s">
        <v>4509</v>
      </c>
      <c r="C732" s="21" t="s">
        <v>4510</v>
      </c>
      <c r="D732" s="20" t="s">
        <v>578</v>
      </c>
      <c r="E732" s="20" t="s">
        <v>197</v>
      </c>
      <c r="F732" s="21" t="s">
        <v>4511</v>
      </c>
      <c r="G732" s="22" t="s">
        <v>4512</v>
      </c>
      <c r="H732" s="20" t="s">
        <v>4513</v>
      </c>
      <c r="I732" s="20" t="s">
        <v>4514</v>
      </c>
      <c r="J732" s="22" t="s">
        <v>4515</v>
      </c>
      <c r="K732" s="28"/>
      <c r="L732" s="28"/>
      <c r="M732" s="20"/>
      <c r="N732" s="20"/>
      <c r="O732" s="22" t="s">
        <v>4516</v>
      </c>
      <c r="P732" s="20" t="s">
        <v>587</v>
      </c>
      <c r="Q732" s="22" t="s">
        <v>4517</v>
      </c>
      <c r="R732" s="28" t="s">
        <v>590</v>
      </c>
      <c r="S732" s="20" t="s">
        <v>589</v>
      </c>
      <c r="T732" s="20"/>
      <c r="U732" s="22" t="s">
        <v>4518</v>
      </c>
      <c r="V732" s="20"/>
      <c r="W732" s="22" t="s">
        <v>4519</v>
      </c>
      <c r="X732" s="28"/>
      <c r="Y732" s="20" t="s">
        <v>4520</v>
      </c>
      <c r="Z732" s="20"/>
      <c r="AA732" s="26">
        <v>5</v>
      </c>
      <c r="AB732" s="42" t="s">
        <v>189</v>
      </c>
      <c r="AC732" s="40"/>
      <c r="AD732" s="20">
        <v>1</v>
      </c>
      <c r="AE732" s="23">
        <v>144000</v>
      </c>
      <c r="AF732" s="23">
        <f t="shared" si="60"/>
        <v>144000</v>
      </c>
      <c r="AG732" s="24">
        <v>45170</v>
      </c>
      <c r="AH732" s="36">
        <v>45200</v>
      </c>
      <c r="AI732" s="25" t="str">
        <f t="shared" si="61"/>
        <v>～</v>
      </c>
      <c r="AJ732" s="37">
        <f t="shared" si="59"/>
        <v>47026</v>
      </c>
      <c r="AK732" s="20" t="s">
        <v>4521</v>
      </c>
      <c r="AL732" s="20" t="s">
        <v>4530</v>
      </c>
      <c r="AM732" s="27">
        <v>45170</v>
      </c>
      <c r="AN732" s="20"/>
      <c r="AO732" s="27">
        <v>45194</v>
      </c>
      <c r="AP732" s="22" t="s">
        <v>4523</v>
      </c>
      <c r="AQ732" s="39"/>
      <c r="AR732" s="22"/>
    </row>
    <row r="733" spans="1:51" ht="24.75" hidden="1" customHeight="1" x14ac:dyDescent="0.2">
      <c r="B733" s="20" t="s">
        <v>4509</v>
      </c>
      <c r="C733" s="21" t="s">
        <v>4510</v>
      </c>
      <c r="D733" s="20" t="s">
        <v>578</v>
      </c>
      <c r="E733" s="20" t="s">
        <v>197</v>
      </c>
      <c r="F733" s="21" t="s">
        <v>4511</v>
      </c>
      <c r="G733" s="22" t="s">
        <v>4512</v>
      </c>
      <c r="H733" s="20" t="s">
        <v>4513</v>
      </c>
      <c r="I733" s="20" t="s">
        <v>4514</v>
      </c>
      <c r="J733" s="22" t="s">
        <v>4515</v>
      </c>
      <c r="K733" s="28"/>
      <c r="L733" s="28"/>
      <c r="M733" s="20"/>
      <c r="N733" s="20"/>
      <c r="O733" s="22" t="s">
        <v>4516</v>
      </c>
      <c r="P733" s="20" t="s">
        <v>587</v>
      </c>
      <c r="Q733" s="22" t="s">
        <v>4517</v>
      </c>
      <c r="R733" s="28" t="s">
        <v>590</v>
      </c>
      <c r="S733" s="20" t="s">
        <v>589</v>
      </c>
      <c r="T733" s="20"/>
      <c r="U733" s="22" t="s">
        <v>4518</v>
      </c>
      <c r="V733" s="20"/>
      <c r="W733" s="22" t="s">
        <v>4519</v>
      </c>
      <c r="X733" s="28"/>
      <c r="Y733" s="20" t="s">
        <v>4520</v>
      </c>
      <c r="Z733" s="20"/>
      <c r="AA733" s="26">
        <v>5</v>
      </c>
      <c r="AB733" s="42" t="s">
        <v>189</v>
      </c>
      <c r="AC733" s="40"/>
      <c r="AD733" s="20">
        <v>1</v>
      </c>
      <c r="AE733" s="23">
        <v>144000</v>
      </c>
      <c r="AF733" s="23">
        <f t="shared" si="60"/>
        <v>144000</v>
      </c>
      <c r="AG733" s="24">
        <v>45170</v>
      </c>
      <c r="AH733" s="36">
        <v>45200</v>
      </c>
      <c r="AI733" s="25" t="str">
        <f t="shared" si="61"/>
        <v>～</v>
      </c>
      <c r="AJ733" s="37">
        <f t="shared" si="59"/>
        <v>47026</v>
      </c>
      <c r="AK733" s="20" t="s">
        <v>683</v>
      </c>
      <c r="AL733" s="20" t="s">
        <v>4531</v>
      </c>
      <c r="AM733" s="27">
        <v>45170</v>
      </c>
      <c r="AN733" s="20"/>
      <c r="AO733" s="27">
        <v>45194</v>
      </c>
      <c r="AP733" s="22" t="s">
        <v>4523</v>
      </c>
      <c r="AQ733" s="39"/>
      <c r="AR733" s="22"/>
    </row>
    <row r="734" spans="1:51" ht="24.75" hidden="1" customHeight="1" x14ac:dyDescent="0.2">
      <c r="B734" s="20" t="s">
        <v>4509</v>
      </c>
      <c r="C734" s="21" t="s">
        <v>4510</v>
      </c>
      <c r="D734" s="20" t="s">
        <v>578</v>
      </c>
      <c r="E734" s="20" t="s">
        <v>197</v>
      </c>
      <c r="F734" s="21" t="s">
        <v>4511</v>
      </c>
      <c r="G734" s="22" t="s">
        <v>4512</v>
      </c>
      <c r="H734" s="20" t="s">
        <v>4513</v>
      </c>
      <c r="I734" s="20" t="s">
        <v>4514</v>
      </c>
      <c r="J734" s="22" t="s">
        <v>4515</v>
      </c>
      <c r="K734" s="28"/>
      <c r="L734" s="28"/>
      <c r="M734" s="20"/>
      <c r="N734" s="20"/>
      <c r="O734" s="22" t="s">
        <v>4516</v>
      </c>
      <c r="P734" s="20" t="s">
        <v>587</v>
      </c>
      <c r="Q734" s="22" t="s">
        <v>4517</v>
      </c>
      <c r="R734" s="28" t="s">
        <v>590</v>
      </c>
      <c r="S734" s="20" t="s">
        <v>589</v>
      </c>
      <c r="T734" s="20"/>
      <c r="U734" s="22" t="s">
        <v>4518</v>
      </c>
      <c r="V734" s="20"/>
      <c r="W734" s="22" t="s">
        <v>4519</v>
      </c>
      <c r="X734" s="28"/>
      <c r="Y734" s="20" t="s">
        <v>4520</v>
      </c>
      <c r="Z734" s="20"/>
      <c r="AA734" s="26">
        <v>5</v>
      </c>
      <c r="AB734" s="42" t="s">
        <v>189</v>
      </c>
      <c r="AC734" s="40"/>
      <c r="AD734" s="20">
        <v>1</v>
      </c>
      <c r="AE734" s="23">
        <v>144000</v>
      </c>
      <c r="AF734" s="23">
        <f t="shared" si="60"/>
        <v>144000</v>
      </c>
      <c r="AG734" s="24">
        <v>45170</v>
      </c>
      <c r="AH734" s="36">
        <v>45200</v>
      </c>
      <c r="AI734" s="25" t="str">
        <f t="shared" si="61"/>
        <v>～</v>
      </c>
      <c r="AJ734" s="37">
        <f t="shared" si="59"/>
        <v>47026</v>
      </c>
      <c r="AK734" s="20" t="s">
        <v>4521</v>
      </c>
      <c r="AL734" s="20" t="s">
        <v>4532</v>
      </c>
      <c r="AM734" s="27">
        <v>45170</v>
      </c>
      <c r="AN734" s="20"/>
      <c r="AO734" s="27">
        <v>45194</v>
      </c>
      <c r="AP734" s="22" t="s">
        <v>4523</v>
      </c>
      <c r="AQ734" s="39"/>
      <c r="AR734" s="22"/>
    </row>
    <row r="735" spans="1:51" ht="24.75" hidden="1" customHeight="1" x14ac:dyDescent="0.2">
      <c r="B735" s="20" t="s">
        <v>4509</v>
      </c>
      <c r="C735" s="21" t="s">
        <v>4510</v>
      </c>
      <c r="D735" s="20" t="s">
        <v>578</v>
      </c>
      <c r="E735" s="20" t="s">
        <v>197</v>
      </c>
      <c r="F735" s="21" t="s">
        <v>4511</v>
      </c>
      <c r="G735" s="22" t="s">
        <v>4512</v>
      </c>
      <c r="H735" s="20" t="s">
        <v>4513</v>
      </c>
      <c r="I735" s="20" t="s">
        <v>4514</v>
      </c>
      <c r="J735" s="22" t="s">
        <v>4515</v>
      </c>
      <c r="K735" s="28"/>
      <c r="L735" s="28"/>
      <c r="M735" s="20"/>
      <c r="N735" s="20"/>
      <c r="O735" s="22" t="s">
        <v>4516</v>
      </c>
      <c r="P735" s="20" t="s">
        <v>587</v>
      </c>
      <c r="Q735" s="22" t="s">
        <v>4517</v>
      </c>
      <c r="R735" s="28" t="s">
        <v>590</v>
      </c>
      <c r="S735" s="20" t="s">
        <v>589</v>
      </c>
      <c r="T735" s="20"/>
      <c r="U735" s="22" t="s">
        <v>4518</v>
      </c>
      <c r="V735" s="20"/>
      <c r="W735" s="22" t="s">
        <v>4519</v>
      </c>
      <c r="X735" s="28"/>
      <c r="Y735" s="20" t="s">
        <v>4520</v>
      </c>
      <c r="Z735" s="20"/>
      <c r="AA735" s="26">
        <v>5</v>
      </c>
      <c r="AB735" s="42" t="s">
        <v>189</v>
      </c>
      <c r="AC735" s="40"/>
      <c r="AD735" s="20">
        <v>1</v>
      </c>
      <c r="AE735" s="23">
        <v>144000</v>
      </c>
      <c r="AF735" s="23">
        <f t="shared" si="60"/>
        <v>144000</v>
      </c>
      <c r="AG735" s="24">
        <v>45170</v>
      </c>
      <c r="AH735" s="36">
        <v>45200</v>
      </c>
      <c r="AI735" s="25" t="str">
        <f t="shared" si="61"/>
        <v>～</v>
      </c>
      <c r="AJ735" s="37">
        <f t="shared" ref="AJ735:AJ798" si="62">IF(ISBLANK($AH735),"",DATE(YEAR($AH735)+$AA735,MONTH($AH735),DAY($AH735)-1))</f>
        <v>47026</v>
      </c>
      <c r="AK735" s="20" t="s">
        <v>4521</v>
      </c>
      <c r="AL735" s="20" t="s">
        <v>4533</v>
      </c>
      <c r="AM735" s="27">
        <v>45170</v>
      </c>
      <c r="AN735" s="20"/>
      <c r="AO735" s="27">
        <v>45194</v>
      </c>
      <c r="AP735" s="22" t="s">
        <v>4523</v>
      </c>
      <c r="AQ735" s="39"/>
      <c r="AR735" s="22"/>
    </row>
    <row r="736" spans="1:51" ht="24.75" hidden="1" customHeight="1" x14ac:dyDescent="0.2">
      <c r="B736" s="20" t="s">
        <v>4509</v>
      </c>
      <c r="C736" s="21" t="s">
        <v>4510</v>
      </c>
      <c r="D736" s="20" t="s">
        <v>578</v>
      </c>
      <c r="E736" s="20" t="s">
        <v>197</v>
      </c>
      <c r="F736" s="21" t="s">
        <v>4511</v>
      </c>
      <c r="G736" s="22" t="s">
        <v>4512</v>
      </c>
      <c r="H736" s="20" t="s">
        <v>4513</v>
      </c>
      <c r="I736" s="20" t="s">
        <v>4514</v>
      </c>
      <c r="J736" s="22" t="s">
        <v>4515</v>
      </c>
      <c r="K736" s="28"/>
      <c r="L736" s="28"/>
      <c r="M736" s="20"/>
      <c r="N736" s="20"/>
      <c r="O736" s="22" t="s">
        <v>4516</v>
      </c>
      <c r="P736" s="20" t="s">
        <v>587</v>
      </c>
      <c r="Q736" s="22" t="s">
        <v>4517</v>
      </c>
      <c r="R736" s="28" t="s">
        <v>590</v>
      </c>
      <c r="S736" s="20" t="s">
        <v>589</v>
      </c>
      <c r="T736" s="20"/>
      <c r="U736" s="22" t="s">
        <v>4518</v>
      </c>
      <c r="V736" s="20"/>
      <c r="W736" s="22" t="s">
        <v>4519</v>
      </c>
      <c r="X736" s="28"/>
      <c r="Y736" s="20" t="s">
        <v>4520</v>
      </c>
      <c r="Z736" s="20"/>
      <c r="AA736" s="26">
        <v>5</v>
      </c>
      <c r="AB736" s="42" t="s">
        <v>189</v>
      </c>
      <c r="AC736" s="40"/>
      <c r="AD736" s="20">
        <v>1</v>
      </c>
      <c r="AE736" s="23">
        <v>144000</v>
      </c>
      <c r="AF736" s="23">
        <f t="shared" si="60"/>
        <v>144000</v>
      </c>
      <c r="AG736" s="24">
        <v>45170</v>
      </c>
      <c r="AH736" s="36">
        <v>45200</v>
      </c>
      <c r="AI736" s="25" t="str">
        <f t="shared" si="61"/>
        <v>～</v>
      </c>
      <c r="AJ736" s="37">
        <f t="shared" si="62"/>
        <v>47026</v>
      </c>
      <c r="AK736" s="20" t="s">
        <v>4521</v>
      </c>
      <c r="AL736" s="20" t="s">
        <v>4534</v>
      </c>
      <c r="AM736" s="27">
        <v>45170</v>
      </c>
      <c r="AN736" s="20"/>
      <c r="AO736" s="27">
        <v>45194</v>
      </c>
      <c r="AP736" s="22" t="s">
        <v>4523</v>
      </c>
      <c r="AQ736" s="39"/>
      <c r="AR736" s="22"/>
    </row>
    <row r="737" spans="2:103" ht="24.75" hidden="1" customHeight="1" x14ac:dyDescent="0.2">
      <c r="B737" s="20" t="s">
        <v>4509</v>
      </c>
      <c r="C737" s="21" t="s">
        <v>4510</v>
      </c>
      <c r="D737" s="20" t="s">
        <v>578</v>
      </c>
      <c r="E737" s="20" t="s">
        <v>197</v>
      </c>
      <c r="F737" s="21" t="s">
        <v>4511</v>
      </c>
      <c r="G737" s="22" t="s">
        <v>4512</v>
      </c>
      <c r="H737" s="20" t="s">
        <v>4513</v>
      </c>
      <c r="I737" s="20" t="s">
        <v>4514</v>
      </c>
      <c r="J737" s="22" t="s">
        <v>4515</v>
      </c>
      <c r="K737" s="28"/>
      <c r="L737" s="28"/>
      <c r="M737" s="20"/>
      <c r="N737" s="20"/>
      <c r="O737" s="22" t="s">
        <v>4516</v>
      </c>
      <c r="P737" s="20" t="s">
        <v>587</v>
      </c>
      <c r="Q737" s="22" t="s">
        <v>4517</v>
      </c>
      <c r="R737" s="28" t="s">
        <v>590</v>
      </c>
      <c r="S737" s="20" t="s">
        <v>589</v>
      </c>
      <c r="T737" s="20"/>
      <c r="U737" s="22" t="s">
        <v>4518</v>
      </c>
      <c r="V737" s="20"/>
      <c r="W737" s="22" t="s">
        <v>4519</v>
      </c>
      <c r="X737" s="28"/>
      <c r="Y737" s="20" t="s">
        <v>4520</v>
      </c>
      <c r="Z737" s="20"/>
      <c r="AA737" s="26">
        <v>5</v>
      </c>
      <c r="AB737" s="42" t="s">
        <v>189</v>
      </c>
      <c r="AC737" s="40"/>
      <c r="AD737" s="20">
        <v>1</v>
      </c>
      <c r="AE737" s="23">
        <v>144000</v>
      </c>
      <c r="AF737" s="23">
        <f t="shared" si="60"/>
        <v>144000</v>
      </c>
      <c r="AG737" s="24">
        <v>45170</v>
      </c>
      <c r="AH737" s="36">
        <v>45200</v>
      </c>
      <c r="AI737" s="25" t="str">
        <f t="shared" si="61"/>
        <v>～</v>
      </c>
      <c r="AJ737" s="37">
        <f t="shared" si="62"/>
        <v>47026</v>
      </c>
      <c r="AK737" s="20" t="s">
        <v>4521</v>
      </c>
      <c r="AL737" s="20" t="s">
        <v>4535</v>
      </c>
      <c r="AM737" s="27">
        <v>45170</v>
      </c>
      <c r="AN737" s="20"/>
      <c r="AO737" s="27">
        <v>45194</v>
      </c>
      <c r="AP737" s="22" t="s">
        <v>4523</v>
      </c>
      <c r="AQ737" s="39"/>
      <c r="AR737" s="22"/>
    </row>
    <row r="738" spans="2:103" ht="24.75" hidden="1" customHeight="1" x14ac:dyDescent="0.2">
      <c r="B738" s="20" t="s">
        <v>4509</v>
      </c>
      <c r="C738" s="21" t="s">
        <v>4510</v>
      </c>
      <c r="D738" s="20" t="s">
        <v>578</v>
      </c>
      <c r="E738" s="20" t="s">
        <v>197</v>
      </c>
      <c r="F738" s="21" t="s">
        <v>4511</v>
      </c>
      <c r="G738" s="22" t="s">
        <v>4512</v>
      </c>
      <c r="H738" s="20" t="s">
        <v>4513</v>
      </c>
      <c r="I738" s="20" t="s">
        <v>4514</v>
      </c>
      <c r="J738" s="22" t="s">
        <v>4515</v>
      </c>
      <c r="K738" s="28"/>
      <c r="L738" s="28"/>
      <c r="M738" s="20"/>
      <c r="N738" s="20"/>
      <c r="O738" s="22" t="s">
        <v>4516</v>
      </c>
      <c r="P738" s="20" t="s">
        <v>587</v>
      </c>
      <c r="Q738" s="22" t="s">
        <v>4517</v>
      </c>
      <c r="R738" s="28" t="s">
        <v>590</v>
      </c>
      <c r="S738" s="20" t="s">
        <v>589</v>
      </c>
      <c r="T738" s="20"/>
      <c r="U738" s="22" t="s">
        <v>4518</v>
      </c>
      <c r="V738" s="20"/>
      <c r="W738" s="22" t="s">
        <v>4519</v>
      </c>
      <c r="X738" s="28"/>
      <c r="Y738" s="20" t="s">
        <v>4520</v>
      </c>
      <c r="Z738" s="20"/>
      <c r="AA738" s="26">
        <v>5</v>
      </c>
      <c r="AB738" s="42" t="s">
        <v>189</v>
      </c>
      <c r="AC738" s="40"/>
      <c r="AD738" s="20">
        <v>1</v>
      </c>
      <c r="AE738" s="23">
        <v>144000</v>
      </c>
      <c r="AF738" s="23">
        <f t="shared" si="60"/>
        <v>144000</v>
      </c>
      <c r="AG738" s="24">
        <v>45170</v>
      </c>
      <c r="AH738" s="36">
        <v>45200</v>
      </c>
      <c r="AI738" s="25" t="str">
        <f t="shared" si="61"/>
        <v>～</v>
      </c>
      <c r="AJ738" s="37">
        <f t="shared" si="62"/>
        <v>47026</v>
      </c>
      <c r="AK738" s="20" t="s">
        <v>4521</v>
      </c>
      <c r="AL738" s="20" t="s">
        <v>4536</v>
      </c>
      <c r="AM738" s="27">
        <v>45170</v>
      </c>
      <c r="AN738" s="20"/>
      <c r="AO738" s="27">
        <v>45194</v>
      </c>
      <c r="AP738" s="22" t="s">
        <v>4523</v>
      </c>
      <c r="AQ738" s="39"/>
      <c r="AR738" s="22"/>
    </row>
    <row r="739" spans="2:103" ht="24.75" hidden="1" customHeight="1" x14ac:dyDescent="0.2">
      <c r="B739" s="20" t="s">
        <v>4509</v>
      </c>
      <c r="C739" s="21" t="s">
        <v>4510</v>
      </c>
      <c r="D739" s="20" t="s">
        <v>578</v>
      </c>
      <c r="E739" s="20" t="s">
        <v>197</v>
      </c>
      <c r="F739" s="21" t="s">
        <v>4511</v>
      </c>
      <c r="G739" s="22" t="s">
        <v>4512</v>
      </c>
      <c r="H739" s="20" t="s">
        <v>4513</v>
      </c>
      <c r="I739" s="20" t="s">
        <v>4514</v>
      </c>
      <c r="J739" s="22" t="s">
        <v>4515</v>
      </c>
      <c r="K739" s="28"/>
      <c r="L739" s="28"/>
      <c r="M739" s="20"/>
      <c r="N739" s="20"/>
      <c r="O739" s="22" t="s">
        <v>4516</v>
      </c>
      <c r="P739" s="20" t="s">
        <v>587</v>
      </c>
      <c r="Q739" s="22" t="s">
        <v>4517</v>
      </c>
      <c r="R739" s="28" t="s">
        <v>590</v>
      </c>
      <c r="S739" s="20" t="s">
        <v>589</v>
      </c>
      <c r="T739" s="20"/>
      <c r="U739" s="22" t="s">
        <v>4518</v>
      </c>
      <c r="V739" s="20"/>
      <c r="W739" s="22" t="s">
        <v>4519</v>
      </c>
      <c r="X739" s="28"/>
      <c r="Y739" s="20" t="s">
        <v>4520</v>
      </c>
      <c r="Z739" s="20"/>
      <c r="AA739" s="26">
        <v>5</v>
      </c>
      <c r="AB739" s="42" t="s">
        <v>189</v>
      </c>
      <c r="AC739" s="40"/>
      <c r="AD739" s="20">
        <v>1</v>
      </c>
      <c r="AE739" s="23">
        <v>144000</v>
      </c>
      <c r="AF739" s="23">
        <f t="shared" si="60"/>
        <v>144000</v>
      </c>
      <c r="AG739" s="24">
        <v>45170</v>
      </c>
      <c r="AH739" s="36">
        <v>45200</v>
      </c>
      <c r="AI739" s="25" t="str">
        <f t="shared" si="61"/>
        <v>～</v>
      </c>
      <c r="AJ739" s="37">
        <f t="shared" si="62"/>
        <v>47026</v>
      </c>
      <c r="AK739" s="20" t="s">
        <v>4521</v>
      </c>
      <c r="AL739" s="20" t="s">
        <v>4537</v>
      </c>
      <c r="AM739" s="27">
        <v>45170</v>
      </c>
      <c r="AN739" s="20"/>
      <c r="AO739" s="27">
        <v>45194</v>
      </c>
      <c r="AP739" s="22" t="s">
        <v>4523</v>
      </c>
      <c r="AQ739" s="39"/>
      <c r="AR739" s="22"/>
    </row>
    <row r="740" spans="2:103" ht="24.75" hidden="1" customHeight="1" x14ac:dyDescent="0.2">
      <c r="B740" s="20" t="s">
        <v>4509</v>
      </c>
      <c r="C740" s="21" t="s">
        <v>4510</v>
      </c>
      <c r="D740" s="20" t="s">
        <v>578</v>
      </c>
      <c r="E740" s="20" t="s">
        <v>197</v>
      </c>
      <c r="F740" s="21" t="s">
        <v>4511</v>
      </c>
      <c r="G740" s="22" t="s">
        <v>4512</v>
      </c>
      <c r="H740" s="20" t="s">
        <v>4513</v>
      </c>
      <c r="I740" s="20" t="s">
        <v>4514</v>
      </c>
      <c r="J740" s="22" t="s">
        <v>4515</v>
      </c>
      <c r="K740" s="28"/>
      <c r="L740" s="28"/>
      <c r="M740" s="20"/>
      <c r="N740" s="20"/>
      <c r="O740" s="22" t="s">
        <v>4516</v>
      </c>
      <c r="P740" s="20" t="s">
        <v>587</v>
      </c>
      <c r="Q740" s="22" t="s">
        <v>4517</v>
      </c>
      <c r="R740" s="28" t="s">
        <v>590</v>
      </c>
      <c r="S740" s="20" t="s">
        <v>589</v>
      </c>
      <c r="T740" s="20"/>
      <c r="U740" s="22" t="s">
        <v>4518</v>
      </c>
      <c r="V740" s="20"/>
      <c r="W740" s="22" t="s">
        <v>4519</v>
      </c>
      <c r="X740" s="28"/>
      <c r="Y740" s="20" t="s">
        <v>4520</v>
      </c>
      <c r="Z740" s="20"/>
      <c r="AA740" s="26">
        <v>5</v>
      </c>
      <c r="AB740" s="42" t="s">
        <v>189</v>
      </c>
      <c r="AC740" s="40"/>
      <c r="AD740" s="20">
        <v>1</v>
      </c>
      <c r="AE740" s="23">
        <v>144000</v>
      </c>
      <c r="AF740" s="23">
        <f t="shared" si="60"/>
        <v>144000</v>
      </c>
      <c r="AG740" s="24">
        <v>45170</v>
      </c>
      <c r="AH740" s="36">
        <v>45200</v>
      </c>
      <c r="AI740" s="25" t="str">
        <f t="shared" si="61"/>
        <v>～</v>
      </c>
      <c r="AJ740" s="37">
        <f t="shared" si="62"/>
        <v>47026</v>
      </c>
      <c r="AK740" s="20" t="s">
        <v>4521</v>
      </c>
      <c r="AL740" s="20" t="s">
        <v>4538</v>
      </c>
      <c r="AM740" s="27">
        <v>45170</v>
      </c>
      <c r="AN740" s="20"/>
      <c r="AO740" s="27">
        <v>45194</v>
      </c>
      <c r="AP740" s="22" t="s">
        <v>4523</v>
      </c>
      <c r="AQ740" s="39"/>
      <c r="AR740" s="22"/>
    </row>
    <row r="741" spans="2:103" ht="24.75" hidden="1" customHeight="1" x14ac:dyDescent="0.2">
      <c r="B741" s="20" t="s">
        <v>4509</v>
      </c>
      <c r="C741" s="21" t="s">
        <v>4510</v>
      </c>
      <c r="D741" s="20" t="s">
        <v>578</v>
      </c>
      <c r="E741" s="20" t="s">
        <v>197</v>
      </c>
      <c r="F741" s="21" t="s">
        <v>4511</v>
      </c>
      <c r="G741" s="22" t="s">
        <v>4512</v>
      </c>
      <c r="H741" s="20" t="s">
        <v>4513</v>
      </c>
      <c r="I741" s="20" t="s">
        <v>4514</v>
      </c>
      <c r="J741" s="22" t="s">
        <v>4515</v>
      </c>
      <c r="K741" s="28"/>
      <c r="L741" s="28"/>
      <c r="M741" s="20"/>
      <c r="N741" s="20"/>
      <c r="O741" s="22" t="s">
        <v>4516</v>
      </c>
      <c r="P741" s="20" t="s">
        <v>587</v>
      </c>
      <c r="Q741" s="22" t="s">
        <v>4517</v>
      </c>
      <c r="R741" s="28" t="s">
        <v>590</v>
      </c>
      <c r="S741" s="20" t="s">
        <v>589</v>
      </c>
      <c r="T741" s="20"/>
      <c r="U741" s="22" t="s">
        <v>4518</v>
      </c>
      <c r="V741" s="20"/>
      <c r="W741" s="22" t="s">
        <v>4519</v>
      </c>
      <c r="X741" s="28"/>
      <c r="Y741" s="20" t="s">
        <v>4520</v>
      </c>
      <c r="Z741" s="20"/>
      <c r="AA741" s="26">
        <v>5</v>
      </c>
      <c r="AB741" s="42" t="s">
        <v>189</v>
      </c>
      <c r="AC741" s="40"/>
      <c r="AD741" s="20">
        <v>1</v>
      </c>
      <c r="AE741" s="23">
        <v>144000</v>
      </c>
      <c r="AF741" s="23">
        <f t="shared" si="60"/>
        <v>144000</v>
      </c>
      <c r="AG741" s="24">
        <v>45170</v>
      </c>
      <c r="AH741" s="36">
        <v>45200</v>
      </c>
      <c r="AI741" s="25" t="str">
        <f t="shared" si="61"/>
        <v>～</v>
      </c>
      <c r="AJ741" s="37">
        <f t="shared" si="62"/>
        <v>47026</v>
      </c>
      <c r="AK741" s="20" t="s">
        <v>4521</v>
      </c>
      <c r="AL741" s="20" t="s">
        <v>4539</v>
      </c>
      <c r="AM741" s="27">
        <v>45170</v>
      </c>
      <c r="AN741" s="20"/>
      <c r="AO741" s="27">
        <v>45194</v>
      </c>
      <c r="AP741" s="22" t="s">
        <v>4523</v>
      </c>
      <c r="AQ741" s="39"/>
      <c r="AR741" s="22"/>
    </row>
    <row r="742" spans="2:103" ht="24.75" hidden="1" customHeight="1" x14ac:dyDescent="0.2">
      <c r="B742" s="20" t="s">
        <v>4509</v>
      </c>
      <c r="C742" s="21" t="s">
        <v>4510</v>
      </c>
      <c r="D742" s="20" t="s">
        <v>578</v>
      </c>
      <c r="E742" s="20" t="s">
        <v>197</v>
      </c>
      <c r="F742" s="21" t="s">
        <v>4511</v>
      </c>
      <c r="G742" s="22" t="s">
        <v>4512</v>
      </c>
      <c r="H742" s="20" t="s">
        <v>4513</v>
      </c>
      <c r="I742" s="20" t="s">
        <v>4514</v>
      </c>
      <c r="J742" s="22" t="s">
        <v>4515</v>
      </c>
      <c r="K742" s="28"/>
      <c r="L742" s="28"/>
      <c r="M742" s="20"/>
      <c r="N742" s="20"/>
      <c r="O742" s="22" t="s">
        <v>4516</v>
      </c>
      <c r="P742" s="20" t="s">
        <v>587</v>
      </c>
      <c r="Q742" s="22" t="s">
        <v>4517</v>
      </c>
      <c r="R742" s="28" t="s">
        <v>590</v>
      </c>
      <c r="S742" s="20" t="s">
        <v>589</v>
      </c>
      <c r="T742" s="20"/>
      <c r="U742" s="22" t="s">
        <v>4518</v>
      </c>
      <c r="V742" s="20"/>
      <c r="W742" s="22" t="s">
        <v>4519</v>
      </c>
      <c r="X742" s="28"/>
      <c r="Y742" s="20" t="s">
        <v>4520</v>
      </c>
      <c r="Z742" s="20"/>
      <c r="AA742" s="26">
        <v>5</v>
      </c>
      <c r="AB742" s="42" t="s">
        <v>189</v>
      </c>
      <c r="AC742" s="40"/>
      <c r="AD742" s="20">
        <v>1</v>
      </c>
      <c r="AE742" s="23">
        <v>144000</v>
      </c>
      <c r="AF742" s="23">
        <f t="shared" si="60"/>
        <v>144000</v>
      </c>
      <c r="AG742" s="24">
        <v>45170</v>
      </c>
      <c r="AH742" s="36">
        <v>45200</v>
      </c>
      <c r="AI742" s="25" t="str">
        <f t="shared" si="61"/>
        <v>～</v>
      </c>
      <c r="AJ742" s="37">
        <f t="shared" si="62"/>
        <v>47026</v>
      </c>
      <c r="AK742" s="20" t="s">
        <v>4521</v>
      </c>
      <c r="AL742" s="20" t="s">
        <v>4540</v>
      </c>
      <c r="AM742" s="27">
        <v>45170</v>
      </c>
      <c r="AN742" s="20"/>
      <c r="AO742" s="27">
        <v>45194</v>
      </c>
      <c r="AP742" s="22" t="s">
        <v>4523</v>
      </c>
      <c r="AQ742" s="39"/>
      <c r="AR742" s="22"/>
    </row>
    <row r="743" spans="2:103" ht="24.75" hidden="1" customHeight="1" x14ac:dyDescent="0.2">
      <c r="B743" s="20" t="s">
        <v>4509</v>
      </c>
      <c r="C743" s="21" t="s">
        <v>4510</v>
      </c>
      <c r="D743" s="20" t="s">
        <v>578</v>
      </c>
      <c r="E743" s="20" t="s">
        <v>197</v>
      </c>
      <c r="F743" s="21" t="s">
        <v>4511</v>
      </c>
      <c r="G743" s="22" t="s">
        <v>4512</v>
      </c>
      <c r="H743" s="20" t="s">
        <v>4513</v>
      </c>
      <c r="I743" s="20" t="s">
        <v>4514</v>
      </c>
      <c r="J743" s="22" t="s">
        <v>4515</v>
      </c>
      <c r="K743" s="28"/>
      <c r="L743" s="28"/>
      <c r="M743" s="20"/>
      <c r="N743" s="20"/>
      <c r="O743" s="22" t="s">
        <v>4516</v>
      </c>
      <c r="P743" s="20" t="s">
        <v>587</v>
      </c>
      <c r="Q743" s="22" t="s">
        <v>4517</v>
      </c>
      <c r="R743" s="28" t="s">
        <v>590</v>
      </c>
      <c r="S743" s="20" t="s">
        <v>589</v>
      </c>
      <c r="T743" s="20"/>
      <c r="U743" s="22" t="s">
        <v>4518</v>
      </c>
      <c r="V743" s="20"/>
      <c r="W743" s="22" t="s">
        <v>4519</v>
      </c>
      <c r="X743" s="28"/>
      <c r="Y743" s="20" t="s">
        <v>4520</v>
      </c>
      <c r="Z743" s="20"/>
      <c r="AA743" s="26">
        <v>5</v>
      </c>
      <c r="AB743" s="42" t="s">
        <v>189</v>
      </c>
      <c r="AC743" s="40"/>
      <c r="AD743" s="20">
        <v>1</v>
      </c>
      <c r="AE743" s="23">
        <v>144000</v>
      </c>
      <c r="AF743" s="23">
        <f t="shared" si="60"/>
        <v>144000</v>
      </c>
      <c r="AG743" s="24">
        <v>45170</v>
      </c>
      <c r="AH743" s="36">
        <v>45200</v>
      </c>
      <c r="AI743" s="25" t="str">
        <f t="shared" si="61"/>
        <v>～</v>
      </c>
      <c r="AJ743" s="37">
        <f t="shared" si="62"/>
        <v>47026</v>
      </c>
      <c r="AK743" s="20" t="s">
        <v>4521</v>
      </c>
      <c r="AL743" s="20" t="s">
        <v>4541</v>
      </c>
      <c r="AM743" s="27">
        <v>45170</v>
      </c>
      <c r="AN743" s="20"/>
      <c r="AO743" s="27">
        <v>45194</v>
      </c>
      <c r="AP743" s="22" t="s">
        <v>4523</v>
      </c>
      <c r="AQ743" s="39"/>
      <c r="AR743" s="22"/>
    </row>
    <row r="744" spans="2:103" ht="24.75" hidden="1" customHeight="1" x14ac:dyDescent="0.2">
      <c r="B744" s="20" t="s">
        <v>4509</v>
      </c>
      <c r="C744" s="21" t="s">
        <v>4510</v>
      </c>
      <c r="D744" s="20" t="s">
        <v>578</v>
      </c>
      <c r="E744" s="20" t="s">
        <v>197</v>
      </c>
      <c r="F744" s="21" t="s">
        <v>4511</v>
      </c>
      <c r="G744" s="22" t="s">
        <v>4512</v>
      </c>
      <c r="H744" s="20" t="s">
        <v>4513</v>
      </c>
      <c r="I744" s="20" t="s">
        <v>4514</v>
      </c>
      <c r="J744" s="22" t="s">
        <v>4515</v>
      </c>
      <c r="K744" s="28"/>
      <c r="L744" s="28"/>
      <c r="M744" s="20"/>
      <c r="N744" s="20"/>
      <c r="O744" s="22" t="s">
        <v>4516</v>
      </c>
      <c r="P744" s="20" t="s">
        <v>587</v>
      </c>
      <c r="Q744" s="22" t="s">
        <v>4517</v>
      </c>
      <c r="R744" s="28" t="s">
        <v>590</v>
      </c>
      <c r="S744" s="20" t="s">
        <v>589</v>
      </c>
      <c r="T744" s="20"/>
      <c r="U744" s="22" t="s">
        <v>4518</v>
      </c>
      <c r="V744" s="20"/>
      <c r="W744" s="22" t="s">
        <v>4519</v>
      </c>
      <c r="X744" s="28"/>
      <c r="Y744" s="20" t="s">
        <v>4520</v>
      </c>
      <c r="Z744" s="20"/>
      <c r="AA744" s="26">
        <v>5</v>
      </c>
      <c r="AB744" s="42" t="s">
        <v>189</v>
      </c>
      <c r="AC744" s="40"/>
      <c r="AD744" s="20">
        <v>1</v>
      </c>
      <c r="AE744" s="23">
        <v>144000</v>
      </c>
      <c r="AF744" s="23">
        <f>IF(ISBLANK($AE744),"",$AE744*$AD744)</f>
        <v>144000</v>
      </c>
      <c r="AG744" s="24">
        <v>45170</v>
      </c>
      <c r="AH744" s="36">
        <v>45200</v>
      </c>
      <c r="AI744" s="25" t="str">
        <f t="shared" si="61"/>
        <v>～</v>
      </c>
      <c r="AJ744" s="37">
        <f t="shared" si="62"/>
        <v>47026</v>
      </c>
      <c r="AK744" s="20" t="s">
        <v>683</v>
      </c>
      <c r="AL744" s="20" t="s">
        <v>4542</v>
      </c>
      <c r="AM744" s="27">
        <v>45170</v>
      </c>
      <c r="AN744" s="20"/>
      <c r="AO744" s="27">
        <v>45194</v>
      </c>
      <c r="AP744" s="22" t="s">
        <v>4523</v>
      </c>
      <c r="AQ744" s="39"/>
      <c r="AR744" s="22"/>
      <c r="AT744" t="s">
        <v>4543</v>
      </c>
      <c r="AU744" s="70">
        <v>144000</v>
      </c>
      <c r="AV744" s="70">
        <v>97200</v>
      </c>
      <c r="AW744">
        <v>20</v>
      </c>
      <c r="AX744" s="72">
        <f>AU744*AW744</f>
        <v>2880000</v>
      </c>
      <c r="AY744">
        <f>AV744*AW744</f>
        <v>1944000</v>
      </c>
    </row>
    <row r="745" spans="2:103" ht="24.75" hidden="1" customHeight="1" x14ac:dyDescent="0.2">
      <c r="B745" s="20" t="s">
        <v>4509</v>
      </c>
      <c r="C745" s="21" t="s">
        <v>4510</v>
      </c>
      <c r="D745" s="20" t="s">
        <v>578</v>
      </c>
      <c r="E745" s="20" t="s">
        <v>197</v>
      </c>
      <c r="F745" s="21" t="s">
        <v>4511</v>
      </c>
      <c r="G745" s="22" t="s">
        <v>4512</v>
      </c>
      <c r="H745" s="20" t="s">
        <v>4513</v>
      </c>
      <c r="I745" s="20" t="s">
        <v>4514</v>
      </c>
      <c r="J745" s="22" t="s">
        <v>4515</v>
      </c>
      <c r="K745" s="28"/>
      <c r="L745" s="28"/>
      <c r="M745" s="20"/>
      <c r="N745" s="20"/>
      <c r="O745" s="22" t="s">
        <v>4516</v>
      </c>
      <c r="P745" s="20" t="s">
        <v>587</v>
      </c>
      <c r="Q745" s="22" t="s">
        <v>4517</v>
      </c>
      <c r="R745" s="28" t="s">
        <v>590</v>
      </c>
      <c r="S745" s="20" t="s">
        <v>589</v>
      </c>
      <c r="T745" s="20"/>
      <c r="U745" s="22" t="s">
        <v>4518</v>
      </c>
      <c r="V745" s="20"/>
      <c r="W745" s="22" t="s">
        <v>4519</v>
      </c>
      <c r="X745" s="28"/>
      <c r="Y745" s="20" t="s">
        <v>4520</v>
      </c>
      <c r="Z745" s="20"/>
      <c r="AA745" s="26">
        <v>5</v>
      </c>
      <c r="AB745" s="42" t="s">
        <v>189</v>
      </c>
      <c r="AC745" s="40"/>
      <c r="AD745" s="20">
        <v>1</v>
      </c>
      <c r="AE745" s="23">
        <v>264000</v>
      </c>
      <c r="AF745" s="23">
        <f t="shared" si="60"/>
        <v>264000</v>
      </c>
      <c r="AG745" s="24">
        <v>45170</v>
      </c>
      <c r="AH745" s="36">
        <v>45200</v>
      </c>
      <c r="AI745" s="25" t="str">
        <f t="shared" si="61"/>
        <v>～</v>
      </c>
      <c r="AJ745" s="37">
        <f t="shared" si="62"/>
        <v>47026</v>
      </c>
      <c r="AK745" s="20" t="s">
        <v>1124</v>
      </c>
      <c r="AL745" s="20" t="s">
        <v>4544</v>
      </c>
      <c r="AM745" s="27">
        <v>45170</v>
      </c>
      <c r="AN745" s="20" t="s">
        <v>57</v>
      </c>
      <c r="AO745" s="27">
        <v>45194</v>
      </c>
      <c r="AP745" s="22" t="s">
        <v>4523</v>
      </c>
      <c r="AQ745" s="39">
        <f t="shared" ref="AQ745:AQ746" si="63">IF(COUNTIF($AN745,"*消耗部品交換対象*"),IF(ISBLANK($AH745),"契約期間 未入力",EDATE($AH745,30)),"")</f>
        <v>46113</v>
      </c>
      <c r="AR745" s="22"/>
      <c r="AT745" t="s">
        <v>4545</v>
      </c>
      <c r="AU745" s="70">
        <v>264000</v>
      </c>
      <c r="AV745" s="70">
        <v>234000</v>
      </c>
      <c r="AW745">
        <v>1</v>
      </c>
      <c r="AX745" s="72">
        <f>AU745*AW745</f>
        <v>264000</v>
      </c>
      <c r="AY745">
        <f>AV745*AW745</f>
        <v>234000</v>
      </c>
    </row>
    <row r="746" spans="2:103" ht="24.75" hidden="1" customHeight="1" x14ac:dyDescent="0.2">
      <c r="B746" s="20" t="s">
        <v>4546</v>
      </c>
      <c r="C746" s="21" t="s">
        <v>4547</v>
      </c>
      <c r="D746" s="20" t="s">
        <v>4548</v>
      </c>
      <c r="E746" s="20" t="s">
        <v>197</v>
      </c>
      <c r="F746" s="21" t="s">
        <v>4549</v>
      </c>
      <c r="G746" s="22" t="s">
        <v>4550</v>
      </c>
      <c r="H746" s="20" t="s">
        <v>4551</v>
      </c>
      <c r="I746" s="20" t="s">
        <v>4552</v>
      </c>
      <c r="J746" s="22" t="s">
        <v>4553</v>
      </c>
      <c r="K746" s="28"/>
      <c r="L746" s="28"/>
      <c r="M746" s="22" t="s">
        <v>4554</v>
      </c>
      <c r="N746" s="20"/>
      <c r="O746" s="22" t="s">
        <v>2814</v>
      </c>
      <c r="P746" s="20" t="s">
        <v>4555</v>
      </c>
      <c r="Q746" s="22" t="s">
        <v>4556</v>
      </c>
      <c r="R746" s="28"/>
      <c r="S746" s="20" t="s">
        <v>2818</v>
      </c>
      <c r="T746" s="20"/>
      <c r="U746" s="22" t="s">
        <v>2819</v>
      </c>
      <c r="V746" s="20" t="s">
        <v>2820</v>
      </c>
      <c r="W746" s="22" t="s">
        <v>2821</v>
      </c>
      <c r="X746" s="28"/>
      <c r="Y746" s="20" t="s">
        <v>2822</v>
      </c>
      <c r="Z746" s="20"/>
      <c r="AA746" s="26">
        <v>5</v>
      </c>
      <c r="AB746" s="42" t="s">
        <v>189</v>
      </c>
      <c r="AC746" s="40"/>
      <c r="AD746" s="20">
        <v>1</v>
      </c>
      <c r="AE746" s="70">
        <v>273600</v>
      </c>
      <c r="AF746" s="23">
        <f t="shared" si="60"/>
        <v>273600</v>
      </c>
      <c r="AG746" s="24">
        <v>45200</v>
      </c>
      <c r="AH746" s="36">
        <v>45209</v>
      </c>
      <c r="AI746" s="25" t="str">
        <f t="shared" si="61"/>
        <v>～</v>
      </c>
      <c r="AJ746" s="37">
        <f t="shared" si="62"/>
        <v>47035</v>
      </c>
      <c r="AK746" s="20" t="s">
        <v>4557</v>
      </c>
      <c r="AL746" s="20" t="s">
        <v>4558</v>
      </c>
      <c r="AM746" s="27">
        <v>45209</v>
      </c>
      <c r="AN746" s="20" t="s">
        <v>57</v>
      </c>
      <c r="AO746" s="27">
        <v>45225</v>
      </c>
      <c r="AP746" s="22" t="s">
        <v>4559</v>
      </c>
      <c r="AQ746" s="39">
        <f t="shared" si="63"/>
        <v>46122</v>
      </c>
      <c r="AR746" s="22" t="s">
        <v>4560</v>
      </c>
      <c r="AT746" t="s">
        <v>4561</v>
      </c>
      <c r="AU746" s="70">
        <v>313200</v>
      </c>
      <c r="AV746" s="70">
        <v>273600</v>
      </c>
      <c r="AX746">
        <f>SUM(AX744:AX745)</f>
        <v>3144000</v>
      </c>
      <c r="AY746">
        <f>SUM(AY744:AY745)</f>
        <v>2178000</v>
      </c>
    </row>
    <row r="747" spans="2:103" ht="24.75" hidden="1" customHeight="1" x14ac:dyDescent="0.2">
      <c r="B747" s="20" t="s">
        <v>4546</v>
      </c>
      <c r="C747" s="21" t="s">
        <v>4547</v>
      </c>
      <c r="D747" s="20" t="s">
        <v>4548</v>
      </c>
      <c r="E747" s="20" t="s">
        <v>197</v>
      </c>
      <c r="F747" s="21" t="s">
        <v>4549</v>
      </c>
      <c r="G747" s="22" t="s">
        <v>4550</v>
      </c>
      <c r="H747" s="20" t="s">
        <v>4551</v>
      </c>
      <c r="I747" s="20" t="s">
        <v>4552</v>
      </c>
      <c r="J747" s="22" t="s">
        <v>4553</v>
      </c>
      <c r="K747" s="28"/>
      <c r="L747" s="28"/>
      <c r="M747" s="22" t="s">
        <v>4554</v>
      </c>
      <c r="N747" s="20"/>
      <c r="O747" s="22" t="s">
        <v>2814</v>
      </c>
      <c r="P747" s="20" t="s">
        <v>4555</v>
      </c>
      <c r="Q747" s="22" t="s">
        <v>4556</v>
      </c>
      <c r="R747" s="28"/>
      <c r="S747" s="20" t="s">
        <v>2818</v>
      </c>
      <c r="T747" s="20"/>
      <c r="U747" s="22" t="s">
        <v>2819</v>
      </c>
      <c r="V747" s="20" t="s">
        <v>2820</v>
      </c>
      <c r="W747" s="22" t="s">
        <v>2821</v>
      </c>
      <c r="X747" s="28"/>
      <c r="Y747" s="20" t="s">
        <v>2822</v>
      </c>
      <c r="Z747" s="20"/>
      <c r="AA747" s="26">
        <v>5</v>
      </c>
      <c r="AB747" s="42" t="s">
        <v>189</v>
      </c>
      <c r="AC747" s="40"/>
      <c r="AD747" s="20">
        <v>1</v>
      </c>
      <c r="AE747" s="23">
        <v>27000</v>
      </c>
      <c r="AF747" s="23">
        <f t="shared" si="60"/>
        <v>27000</v>
      </c>
      <c r="AG747" s="24">
        <v>45200</v>
      </c>
      <c r="AH747" s="36">
        <v>45209</v>
      </c>
      <c r="AI747" s="25" t="str">
        <f t="shared" si="61"/>
        <v>～</v>
      </c>
      <c r="AJ747" s="37">
        <f t="shared" si="62"/>
        <v>47035</v>
      </c>
      <c r="AK747" s="20" t="s">
        <v>379</v>
      </c>
      <c r="AL747" s="20" t="s">
        <v>4562</v>
      </c>
      <c r="AM747" s="36">
        <v>45200</v>
      </c>
      <c r="AN747" s="20"/>
      <c r="AO747" s="27">
        <v>45225</v>
      </c>
      <c r="AP747" s="22" t="s">
        <v>4563</v>
      </c>
      <c r="AQ747" s="39"/>
      <c r="AR747" s="22"/>
      <c r="AT747" t="s">
        <v>467</v>
      </c>
      <c r="AU747" s="70">
        <v>39600</v>
      </c>
      <c r="AV747" s="70">
        <v>27000</v>
      </c>
    </row>
    <row r="748" spans="2:103" ht="24.75" hidden="1" customHeight="1" x14ac:dyDescent="0.2">
      <c r="B748" s="20" t="s">
        <v>4546</v>
      </c>
      <c r="C748" s="21" t="s">
        <v>4547</v>
      </c>
      <c r="D748" s="20" t="s">
        <v>4548</v>
      </c>
      <c r="E748" s="20" t="s">
        <v>197</v>
      </c>
      <c r="F748" s="21" t="s">
        <v>4549</v>
      </c>
      <c r="G748" s="22" t="s">
        <v>4550</v>
      </c>
      <c r="H748" s="20" t="s">
        <v>4551</v>
      </c>
      <c r="I748" s="20" t="s">
        <v>4552</v>
      </c>
      <c r="J748" s="22" t="s">
        <v>4553</v>
      </c>
      <c r="K748" s="28"/>
      <c r="L748" s="28"/>
      <c r="M748" s="22" t="s">
        <v>4554</v>
      </c>
      <c r="N748" s="20"/>
      <c r="O748" s="22" t="s">
        <v>2814</v>
      </c>
      <c r="P748" s="20" t="s">
        <v>4555</v>
      </c>
      <c r="Q748" s="22" t="s">
        <v>4556</v>
      </c>
      <c r="R748" s="28"/>
      <c r="S748" s="20" t="s">
        <v>2818</v>
      </c>
      <c r="T748" s="20"/>
      <c r="U748" s="22" t="s">
        <v>2819</v>
      </c>
      <c r="V748" s="20" t="s">
        <v>2820</v>
      </c>
      <c r="W748" s="22" t="s">
        <v>2821</v>
      </c>
      <c r="X748" s="28"/>
      <c r="Y748" s="20" t="s">
        <v>2822</v>
      </c>
      <c r="Z748" s="20"/>
      <c r="AA748" s="26">
        <v>5</v>
      </c>
      <c r="AB748" s="42" t="s">
        <v>189</v>
      </c>
      <c r="AC748" s="40"/>
      <c r="AD748" s="20">
        <v>1</v>
      </c>
      <c r="AE748" s="23">
        <v>27000</v>
      </c>
      <c r="AF748" s="23">
        <f t="shared" si="60"/>
        <v>27000</v>
      </c>
      <c r="AG748" s="24">
        <v>45200</v>
      </c>
      <c r="AH748" s="36">
        <v>45209</v>
      </c>
      <c r="AI748" s="25" t="str">
        <f t="shared" si="61"/>
        <v>～</v>
      </c>
      <c r="AJ748" s="37">
        <f t="shared" si="62"/>
        <v>47035</v>
      </c>
      <c r="AK748" s="20" t="s">
        <v>379</v>
      </c>
      <c r="AL748" s="20" t="s">
        <v>4564</v>
      </c>
      <c r="AM748" s="36">
        <v>45200</v>
      </c>
      <c r="AN748" s="20"/>
      <c r="AO748" s="27">
        <v>45225</v>
      </c>
      <c r="AP748" s="22" t="s">
        <v>4563</v>
      </c>
      <c r="AQ748" s="39"/>
      <c r="AR748" s="22"/>
      <c r="AT748" t="s">
        <v>467</v>
      </c>
      <c r="AU748" s="70">
        <v>39600</v>
      </c>
      <c r="AV748" s="70">
        <v>27000</v>
      </c>
    </row>
    <row r="749" spans="2:103" ht="24.75" hidden="1" customHeight="1" x14ac:dyDescent="0.2">
      <c r="B749" s="20" t="s">
        <v>4565</v>
      </c>
      <c r="C749" s="21" t="s">
        <v>248</v>
      </c>
      <c r="D749" s="20" t="s">
        <v>1216</v>
      </c>
      <c r="E749" s="20" t="s">
        <v>197</v>
      </c>
      <c r="F749" s="21" t="s">
        <v>165</v>
      </c>
      <c r="G749" s="22" t="s">
        <v>4566</v>
      </c>
      <c r="H749" s="20" t="s">
        <v>4567</v>
      </c>
      <c r="I749" s="20" t="s">
        <v>707</v>
      </c>
      <c r="J749" s="22" t="s">
        <v>4568</v>
      </c>
      <c r="K749" s="28"/>
      <c r="L749" s="28"/>
      <c r="M749" s="20"/>
      <c r="N749" s="20"/>
      <c r="O749" s="22" t="s">
        <v>4569</v>
      </c>
      <c r="P749" s="20" t="s">
        <v>1157</v>
      </c>
      <c r="Q749" s="20" t="s">
        <v>4570</v>
      </c>
      <c r="R749" s="28" t="s">
        <v>4571</v>
      </c>
      <c r="S749" s="20" t="s">
        <v>4572</v>
      </c>
      <c r="T749" s="28"/>
      <c r="U749" s="22" t="s">
        <v>4573</v>
      </c>
      <c r="V749" s="20" t="s">
        <v>1713</v>
      </c>
      <c r="W749" s="22" t="s">
        <v>4574</v>
      </c>
      <c r="X749" s="28" t="s">
        <v>4575</v>
      </c>
      <c r="Y749" s="20" t="s">
        <v>4576</v>
      </c>
      <c r="Z749" s="28"/>
      <c r="AA749" s="26">
        <v>5</v>
      </c>
      <c r="AB749" s="42" t="s">
        <v>189</v>
      </c>
      <c r="AC749" s="40"/>
      <c r="AD749" s="20">
        <v>1</v>
      </c>
      <c r="AE749" s="23">
        <v>76800</v>
      </c>
      <c r="AF749" s="23">
        <f t="shared" si="60"/>
        <v>76800</v>
      </c>
      <c r="AG749" s="24">
        <v>45200</v>
      </c>
      <c r="AH749" s="36">
        <v>45200</v>
      </c>
      <c r="AI749" s="25" t="str">
        <f t="shared" si="61"/>
        <v>～</v>
      </c>
      <c r="AJ749" s="37">
        <f t="shared" si="62"/>
        <v>47026</v>
      </c>
      <c r="AK749" s="20" t="s">
        <v>4577</v>
      </c>
      <c r="AL749" s="20" t="s">
        <v>4578</v>
      </c>
      <c r="AM749" s="36">
        <v>45200</v>
      </c>
      <c r="AN749" s="20"/>
      <c r="AO749" s="27">
        <v>45219</v>
      </c>
      <c r="AP749" s="22" t="s">
        <v>4579</v>
      </c>
      <c r="AQ749" s="39"/>
      <c r="AR749" s="22"/>
      <c r="AT749" t="s">
        <v>4580</v>
      </c>
      <c r="AU749" s="70">
        <v>113400</v>
      </c>
      <c r="AV749" s="70">
        <v>76800</v>
      </c>
    </row>
    <row r="750" spans="2:103" ht="24.75" hidden="1" customHeight="1" x14ac:dyDescent="0.2">
      <c r="B750" s="20" t="s">
        <v>4565</v>
      </c>
      <c r="C750" s="21" t="s">
        <v>248</v>
      </c>
      <c r="D750" s="20" t="s">
        <v>1216</v>
      </c>
      <c r="E750" s="20" t="s">
        <v>197</v>
      </c>
      <c r="F750" s="21" t="s">
        <v>165</v>
      </c>
      <c r="G750" s="22" t="s">
        <v>4566</v>
      </c>
      <c r="H750" s="20" t="s">
        <v>4567</v>
      </c>
      <c r="I750" s="20" t="s">
        <v>707</v>
      </c>
      <c r="J750" s="22" t="s">
        <v>4568</v>
      </c>
      <c r="K750" s="28"/>
      <c r="L750" s="28"/>
      <c r="M750" s="20"/>
      <c r="N750" s="20"/>
      <c r="O750" s="22" t="s">
        <v>4569</v>
      </c>
      <c r="P750" s="20" t="s">
        <v>1157</v>
      </c>
      <c r="Q750" s="20" t="s">
        <v>4570</v>
      </c>
      <c r="R750" s="28" t="s">
        <v>4571</v>
      </c>
      <c r="S750" s="20" t="s">
        <v>4572</v>
      </c>
      <c r="T750" s="28"/>
      <c r="U750" s="22" t="s">
        <v>4573</v>
      </c>
      <c r="V750" s="20" t="s">
        <v>1713</v>
      </c>
      <c r="W750" s="22" t="s">
        <v>4574</v>
      </c>
      <c r="X750" s="28" t="s">
        <v>4575</v>
      </c>
      <c r="Y750" s="20" t="s">
        <v>4576</v>
      </c>
      <c r="Z750" s="28"/>
      <c r="AA750" s="26">
        <v>5</v>
      </c>
      <c r="AB750" s="42" t="s">
        <v>189</v>
      </c>
      <c r="AC750" s="40"/>
      <c r="AD750" s="20">
        <v>1</v>
      </c>
      <c r="AE750" s="23">
        <v>76800</v>
      </c>
      <c r="AF750" s="23">
        <f t="shared" si="60"/>
        <v>76800</v>
      </c>
      <c r="AG750" s="24">
        <v>45200</v>
      </c>
      <c r="AH750" s="36">
        <v>45200</v>
      </c>
      <c r="AI750" s="25" t="str">
        <f t="shared" si="61"/>
        <v>～</v>
      </c>
      <c r="AJ750" s="37">
        <f t="shared" si="62"/>
        <v>47026</v>
      </c>
      <c r="AK750" s="20" t="s">
        <v>4577</v>
      </c>
      <c r="AL750" s="20" t="s">
        <v>4581</v>
      </c>
      <c r="AM750" s="36">
        <v>45200</v>
      </c>
      <c r="AN750" s="20"/>
      <c r="AO750" s="27">
        <v>45219</v>
      </c>
      <c r="AP750" s="22" t="s">
        <v>4579</v>
      </c>
      <c r="AQ750" s="39"/>
      <c r="AR750" s="22"/>
      <c r="AT750" t="s">
        <v>4580</v>
      </c>
      <c r="AU750" s="70">
        <v>113400</v>
      </c>
      <c r="AV750" s="70">
        <v>76800</v>
      </c>
      <c r="AW750" s="11"/>
      <c r="AX750" s="11"/>
      <c r="AY750" s="11"/>
      <c r="AZ750" s="11"/>
      <c r="BA750" s="11"/>
      <c r="BB750" s="11"/>
      <c r="BC750" s="11"/>
      <c r="BD750" s="11"/>
      <c r="BE750" s="11"/>
      <c r="BF750" s="11"/>
      <c r="BG750" s="11"/>
      <c r="BH750" s="11"/>
      <c r="BI750" s="11"/>
      <c r="BJ750" s="11"/>
      <c r="BK750" s="11"/>
      <c r="BL750" s="11"/>
      <c r="BM750" s="11"/>
      <c r="BN750" s="11"/>
      <c r="BO750" s="11"/>
      <c r="BP750" s="11"/>
      <c r="BQ750" s="11"/>
      <c r="BR750" s="11"/>
      <c r="BS750" s="11"/>
      <c r="BT750" s="11"/>
      <c r="BU750" s="11"/>
      <c r="BV750" s="11"/>
      <c r="BW750" s="11"/>
      <c r="BX750" s="11"/>
      <c r="BY750" s="11"/>
      <c r="BZ750" s="11"/>
      <c r="CA750" s="11"/>
      <c r="CB750" s="11"/>
      <c r="CC750" s="11"/>
      <c r="CD750" s="11"/>
      <c r="CE750" s="11"/>
      <c r="CF750" s="11"/>
      <c r="CG750" s="11"/>
      <c r="CH750" s="11"/>
      <c r="CI750" s="11"/>
      <c r="CJ750" s="11"/>
      <c r="CK750" s="11"/>
      <c r="CL750" s="11"/>
      <c r="CM750" s="11"/>
      <c r="CN750" s="11"/>
      <c r="CO750" s="11"/>
      <c r="CP750" s="11"/>
      <c r="CQ750" s="11"/>
      <c r="CR750" s="11"/>
      <c r="CS750" s="11"/>
      <c r="CT750" s="11"/>
      <c r="CU750" s="11"/>
      <c r="CV750" s="11"/>
      <c r="CW750" s="11"/>
      <c r="CX750" s="11"/>
      <c r="CY750" s="11"/>
    </row>
    <row r="751" spans="2:103" ht="24.75" hidden="1" customHeight="1" x14ac:dyDescent="0.2">
      <c r="B751" s="20" t="s">
        <v>4565</v>
      </c>
      <c r="C751" s="21" t="s">
        <v>248</v>
      </c>
      <c r="D751" s="20" t="s">
        <v>1216</v>
      </c>
      <c r="E751" s="20" t="s">
        <v>197</v>
      </c>
      <c r="F751" s="21" t="s">
        <v>165</v>
      </c>
      <c r="G751" s="22" t="s">
        <v>4582</v>
      </c>
      <c r="H751" s="20" t="s">
        <v>4567</v>
      </c>
      <c r="I751" s="20" t="s">
        <v>707</v>
      </c>
      <c r="J751" s="22" t="s">
        <v>4568</v>
      </c>
      <c r="K751" s="28"/>
      <c r="L751" s="28"/>
      <c r="M751" s="20"/>
      <c r="N751" s="20"/>
      <c r="O751" s="22" t="s">
        <v>4569</v>
      </c>
      <c r="P751" s="20" t="s">
        <v>1157</v>
      </c>
      <c r="Q751" s="20" t="s">
        <v>4570</v>
      </c>
      <c r="R751" s="28" t="s">
        <v>4571</v>
      </c>
      <c r="S751" s="20" t="s">
        <v>4572</v>
      </c>
      <c r="T751" s="28"/>
      <c r="U751" s="22" t="s">
        <v>4573</v>
      </c>
      <c r="V751" s="20" t="s">
        <v>1713</v>
      </c>
      <c r="W751" s="22" t="s">
        <v>4574</v>
      </c>
      <c r="X751" s="28" t="s">
        <v>4575</v>
      </c>
      <c r="Y751" s="20" t="s">
        <v>4576</v>
      </c>
      <c r="Z751" s="28"/>
      <c r="AA751" s="26">
        <v>5</v>
      </c>
      <c r="AB751" s="42" t="s">
        <v>189</v>
      </c>
      <c r="AC751" s="40"/>
      <c r="AD751" s="20">
        <v>1</v>
      </c>
      <c r="AE751" s="23">
        <v>76800</v>
      </c>
      <c r="AF751" s="23">
        <f t="shared" si="60"/>
        <v>76800</v>
      </c>
      <c r="AG751" s="24">
        <v>45200</v>
      </c>
      <c r="AH751" s="36">
        <v>45200</v>
      </c>
      <c r="AI751" s="25" t="str">
        <f t="shared" si="61"/>
        <v>～</v>
      </c>
      <c r="AJ751" s="37">
        <f t="shared" si="62"/>
        <v>47026</v>
      </c>
      <c r="AK751" s="20" t="s">
        <v>4577</v>
      </c>
      <c r="AL751" s="20" t="s">
        <v>4583</v>
      </c>
      <c r="AM751" s="36">
        <v>45200</v>
      </c>
      <c r="AN751" s="20"/>
      <c r="AO751" s="27">
        <v>45219</v>
      </c>
      <c r="AP751" s="22" t="s">
        <v>4579</v>
      </c>
      <c r="AQ751" s="39"/>
      <c r="AR751" s="22"/>
      <c r="AT751" t="s">
        <v>4580</v>
      </c>
      <c r="AU751" s="70">
        <v>113400</v>
      </c>
      <c r="AV751" s="70">
        <v>76800</v>
      </c>
      <c r="AW751" s="11"/>
      <c r="AX751" s="11"/>
      <c r="AY751" s="11"/>
      <c r="AZ751" s="11"/>
      <c r="BA751" s="11"/>
      <c r="BB751" s="11"/>
      <c r="BC751" s="11"/>
      <c r="BD751" s="11"/>
      <c r="BE751" s="11"/>
      <c r="BF751" s="11"/>
      <c r="BG751" s="11"/>
      <c r="BH751" s="11"/>
      <c r="BI751" s="11"/>
      <c r="BJ751" s="11"/>
      <c r="BK751" s="11"/>
      <c r="BL751" s="11"/>
      <c r="BM751" s="11"/>
      <c r="BN751" s="11"/>
      <c r="BO751" s="11"/>
      <c r="BP751" s="11"/>
      <c r="BQ751" s="11"/>
      <c r="BR751" s="11"/>
      <c r="BS751" s="11"/>
      <c r="BT751" s="11"/>
      <c r="BU751" s="11"/>
      <c r="BV751" s="11"/>
      <c r="BW751" s="11"/>
      <c r="BX751" s="11"/>
      <c r="BY751" s="11"/>
      <c r="BZ751" s="11"/>
      <c r="CA751" s="11"/>
      <c r="CB751" s="11"/>
      <c r="CC751" s="11"/>
      <c r="CD751" s="11"/>
      <c r="CE751" s="11"/>
      <c r="CF751" s="11"/>
      <c r="CG751" s="11"/>
      <c r="CH751" s="11"/>
      <c r="CI751" s="11"/>
      <c r="CJ751" s="11"/>
      <c r="CK751" s="11"/>
      <c r="CL751" s="11"/>
      <c r="CM751" s="11"/>
      <c r="CN751" s="11"/>
      <c r="CO751" s="11"/>
      <c r="CP751" s="11"/>
      <c r="CQ751" s="11"/>
      <c r="CR751" s="11"/>
      <c r="CS751" s="11"/>
      <c r="CT751" s="11"/>
      <c r="CU751" s="11"/>
      <c r="CV751" s="11"/>
      <c r="CW751" s="11"/>
      <c r="CX751" s="11"/>
      <c r="CY751" s="11"/>
    </row>
    <row r="752" spans="2:103" ht="24.75" hidden="1" customHeight="1" x14ac:dyDescent="0.2">
      <c r="B752" s="20" t="s">
        <v>4565</v>
      </c>
      <c r="C752" s="21" t="s">
        <v>248</v>
      </c>
      <c r="D752" s="20" t="s">
        <v>1216</v>
      </c>
      <c r="E752" s="20" t="s">
        <v>197</v>
      </c>
      <c r="F752" s="21" t="s">
        <v>165</v>
      </c>
      <c r="G752" s="22" t="s">
        <v>4566</v>
      </c>
      <c r="H752" s="20" t="s">
        <v>4567</v>
      </c>
      <c r="I752" s="20" t="s">
        <v>707</v>
      </c>
      <c r="J752" s="22" t="s">
        <v>4568</v>
      </c>
      <c r="K752" s="28"/>
      <c r="L752" s="28"/>
      <c r="M752" s="20"/>
      <c r="N752" s="20"/>
      <c r="O752" s="22" t="s">
        <v>4569</v>
      </c>
      <c r="P752" s="20" t="s">
        <v>1157</v>
      </c>
      <c r="Q752" s="20" t="s">
        <v>4570</v>
      </c>
      <c r="R752" s="28" t="s">
        <v>4571</v>
      </c>
      <c r="S752" s="20" t="s">
        <v>4572</v>
      </c>
      <c r="T752" s="28"/>
      <c r="U752" s="22" t="s">
        <v>4573</v>
      </c>
      <c r="V752" s="20" t="s">
        <v>1713</v>
      </c>
      <c r="W752" s="22" t="s">
        <v>4574</v>
      </c>
      <c r="X752" s="28" t="s">
        <v>4575</v>
      </c>
      <c r="Y752" s="20" t="s">
        <v>4576</v>
      </c>
      <c r="Z752" s="28"/>
      <c r="AA752" s="26">
        <v>5</v>
      </c>
      <c r="AB752" s="42" t="s">
        <v>189</v>
      </c>
      <c r="AC752" s="40"/>
      <c r="AD752" s="20">
        <v>1</v>
      </c>
      <c r="AE752" s="23">
        <v>238200</v>
      </c>
      <c r="AF752" s="23">
        <f t="shared" si="60"/>
        <v>238200</v>
      </c>
      <c r="AG752" s="24">
        <v>45200</v>
      </c>
      <c r="AH752" s="36">
        <v>45200</v>
      </c>
      <c r="AI752" s="25" t="str">
        <f t="shared" si="61"/>
        <v>～</v>
      </c>
      <c r="AJ752" s="37">
        <f t="shared" si="62"/>
        <v>47026</v>
      </c>
      <c r="AK752" s="20" t="s">
        <v>320</v>
      </c>
      <c r="AL752" s="20" t="s">
        <v>4584</v>
      </c>
      <c r="AM752" s="36">
        <v>45200</v>
      </c>
      <c r="AN752" s="20"/>
      <c r="AO752" s="27">
        <v>45219</v>
      </c>
      <c r="AP752" s="22" t="s">
        <v>4579</v>
      </c>
      <c r="AQ752" s="39"/>
      <c r="AR752" s="22"/>
      <c r="AS752" s="11"/>
      <c r="AT752" s="11" t="s">
        <v>4585</v>
      </c>
      <c r="AU752" s="73">
        <v>274200</v>
      </c>
      <c r="AV752" s="73">
        <v>238200</v>
      </c>
      <c r="AW752" s="11"/>
      <c r="AX752" s="11"/>
      <c r="AY752" s="11"/>
      <c r="AZ752" s="11"/>
      <c r="BA752" s="11"/>
      <c r="BB752" s="11"/>
      <c r="BC752" s="11"/>
      <c r="BD752" s="11"/>
      <c r="BE752" s="11"/>
      <c r="BF752" s="11"/>
      <c r="BG752" s="11"/>
      <c r="BH752" s="11"/>
      <c r="BI752" s="11"/>
      <c r="BJ752" s="11"/>
      <c r="BK752" s="11"/>
      <c r="BL752" s="11"/>
      <c r="BM752" s="11"/>
      <c r="BN752" s="11"/>
      <c r="BO752" s="11"/>
      <c r="BP752" s="11"/>
      <c r="BQ752" s="11"/>
      <c r="BR752" s="11"/>
      <c r="BS752" s="11"/>
      <c r="BT752" s="11"/>
      <c r="BU752" s="11"/>
      <c r="BV752" s="11"/>
      <c r="BW752" s="11"/>
      <c r="BX752" s="11"/>
      <c r="BY752" s="11"/>
      <c r="BZ752" s="11"/>
      <c r="CA752" s="11"/>
      <c r="CB752" s="11"/>
      <c r="CC752" s="11"/>
      <c r="CD752" s="11"/>
      <c r="CE752" s="11"/>
      <c r="CF752" s="11"/>
      <c r="CG752" s="11"/>
      <c r="CH752" s="11"/>
      <c r="CI752" s="11"/>
      <c r="CJ752" s="11"/>
      <c r="CK752" s="11"/>
      <c r="CL752" s="11"/>
      <c r="CM752" s="11"/>
      <c r="CN752" s="11"/>
      <c r="CO752" s="11"/>
      <c r="CP752" s="11"/>
      <c r="CQ752" s="11"/>
      <c r="CR752" s="11"/>
      <c r="CS752" s="11"/>
      <c r="CT752" s="11"/>
      <c r="CU752" s="11"/>
      <c r="CV752" s="11"/>
      <c r="CW752" s="11"/>
      <c r="CX752" s="11"/>
      <c r="CY752" s="11"/>
    </row>
    <row r="753" spans="1:48" ht="24.75" hidden="1" customHeight="1" x14ac:dyDescent="0.2">
      <c r="B753" s="20" t="s">
        <v>4565</v>
      </c>
      <c r="C753" s="21" t="s">
        <v>248</v>
      </c>
      <c r="D753" s="20" t="s">
        <v>1216</v>
      </c>
      <c r="E753" s="20" t="s">
        <v>197</v>
      </c>
      <c r="F753" s="21" t="s">
        <v>165</v>
      </c>
      <c r="G753" s="22" t="s">
        <v>4582</v>
      </c>
      <c r="H753" s="20" t="s">
        <v>4567</v>
      </c>
      <c r="I753" s="20" t="s">
        <v>707</v>
      </c>
      <c r="J753" s="22" t="s">
        <v>4568</v>
      </c>
      <c r="K753" s="28"/>
      <c r="L753" s="28"/>
      <c r="M753" s="20"/>
      <c r="N753" s="20"/>
      <c r="O753" s="22" t="s">
        <v>4569</v>
      </c>
      <c r="P753" s="20" t="s">
        <v>1157</v>
      </c>
      <c r="Q753" s="20" t="s">
        <v>4570</v>
      </c>
      <c r="R753" s="28" t="s">
        <v>4571</v>
      </c>
      <c r="S753" s="20" t="s">
        <v>4572</v>
      </c>
      <c r="T753" s="28"/>
      <c r="U753" s="22" t="s">
        <v>4573</v>
      </c>
      <c r="V753" s="20" t="s">
        <v>1713</v>
      </c>
      <c r="W753" s="22" t="s">
        <v>4574</v>
      </c>
      <c r="X753" s="28" t="s">
        <v>4575</v>
      </c>
      <c r="Y753" s="20" t="s">
        <v>4576</v>
      </c>
      <c r="Z753" s="28"/>
      <c r="AA753" s="26">
        <v>5</v>
      </c>
      <c r="AB753" s="42" t="s">
        <v>189</v>
      </c>
      <c r="AC753" s="40"/>
      <c r="AD753" s="20">
        <v>1</v>
      </c>
      <c r="AE753" s="23">
        <v>76800</v>
      </c>
      <c r="AF753" s="23">
        <f t="shared" si="60"/>
        <v>76800</v>
      </c>
      <c r="AG753" s="24">
        <v>45200</v>
      </c>
      <c r="AH753" s="36">
        <v>45200</v>
      </c>
      <c r="AI753" s="25" t="str">
        <f t="shared" si="61"/>
        <v>～</v>
      </c>
      <c r="AJ753" s="37">
        <f t="shared" si="62"/>
        <v>47026</v>
      </c>
      <c r="AK753" s="20" t="s">
        <v>1049</v>
      </c>
      <c r="AL753" s="20" t="s">
        <v>4586</v>
      </c>
      <c r="AM753" s="36">
        <v>45200</v>
      </c>
      <c r="AN753" s="20" t="s">
        <v>57</v>
      </c>
      <c r="AO753" s="27">
        <v>45219</v>
      </c>
      <c r="AP753" s="22" t="s">
        <v>4579</v>
      </c>
      <c r="AQ753" s="39">
        <f t="shared" ref="AQ753" si="64">IF(COUNTIF($AN753,"*消耗部品交換対象*"),IF(ISBLANK($AH753),"契約期間 未入力",EDATE($AH753,30)),"")</f>
        <v>46113</v>
      </c>
      <c r="AR753" s="22" t="s">
        <v>4587</v>
      </c>
      <c r="AS753" s="11"/>
      <c r="AT753" s="11" t="s">
        <v>4588</v>
      </c>
      <c r="AU753" s="73">
        <v>96600</v>
      </c>
      <c r="AV753" s="73">
        <v>76800</v>
      </c>
    </row>
    <row r="754" spans="1:48" ht="24.75" hidden="1" customHeight="1" x14ac:dyDescent="0.2">
      <c r="B754" s="20" t="s">
        <v>4589</v>
      </c>
      <c r="C754" s="21" t="s">
        <v>4590</v>
      </c>
      <c r="D754" s="20" t="s">
        <v>4591</v>
      </c>
      <c r="E754" s="20" t="s">
        <v>197</v>
      </c>
      <c r="F754" s="21" t="s">
        <v>579</v>
      </c>
      <c r="G754" s="22" t="s">
        <v>4592</v>
      </c>
      <c r="H754" s="20" t="s">
        <v>1488</v>
      </c>
      <c r="I754" s="20" t="s">
        <v>4593</v>
      </c>
      <c r="J754" s="22" t="s">
        <v>4594</v>
      </c>
      <c r="K754" s="28" t="s">
        <v>4595</v>
      </c>
      <c r="L754" s="28" t="s">
        <v>4596</v>
      </c>
      <c r="M754" s="20" t="s">
        <v>4597</v>
      </c>
      <c r="N754" s="20"/>
      <c r="O754" s="22" t="s">
        <v>1082</v>
      </c>
      <c r="P754" s="20" t="s">
        <v>1488</v>
      </c>
      <c r="Q754" s="22" t="s">
        <v>4598</v>
      </c>
      <c r="R754" s="28" t="s">
        <v>4599</v>
      </c>
      <c r="S754" s="20" t="s">
        <v>4600</v>
      </c>
      <c r="T754" s="20"/>
      <c r="U754" s="22" t="s">
        <v>4601</v>
      </c>
      <c r="V754" s="20" t="s">
        <v>4602</v>
      </c>
      <c r="W754" s="22" t="s">
        <v>4603</v>
      </c>
      <c r="X754" s="28" t="s">
        <v>4604</v>
      </c>
      <c r="Y754" s="20" t="s">
        <v>4605</v>
      </c>
      <c r="Z754" s="20"/>
      <c r="AA754" s="26">
        <v>5</v>
      </c>
      <c r="AB754" s="42" t="s">
        <v>189</v>
      </c>
      <c r="AC754" s="40"/>
      <c r="AD754" s="20">
        <v>1</v>
      </c>
      <c r="AE754" s="23">
        <v>31800</v>
      </c>
      <c r="AF754" s="23">
        <f t="shared" si="60"/>
        <v>31800</v>
      </c>
      <c r="AG754" s="24">
        <v>45261</v>
      </c>
      <c r="AH754" s="36">
        <v>45292</v>
      </c>
      <c r="AI754" s="25" t="str">
        <f t="shared" si="61"/>
        <v>～</v>
      </c>
      <c r="AJ754" s="37">
        <f t="shared" si="62"/>
        <v>47118</v>
      </c>
      <c r="AK754" s="20" t="s">
        <v>556</v>
      </c>
      <c r="AL754" s="20" t="s">
        <v>4606</v>
      </c>
      <c r="AM754" s="27">
        <v>45261</v>
      </c>
      <c r="AN754" s="20"/>
      <c r="AO754" s="27">
        <v>45287</v>
      </c>
      <c r="AP754" s="22" t="s">
        <v>4607</v>
      </c>
      <c r="AQ754" s="39"/>
      <c r="AR754" s="22"/>
      <c r="AT754" t="s">
        <v>61</v>
      </c>
      <c r="AU754" s="70">
        <v>31800</v>
      </c>
      <c r="AV754" s="70">
        <v>21600</v>
      </c>
    </row>
    <row r="755" spans="1:48" ht="24.75" hidden="1" customHeight="1" x14ac:dyDescent="0.2">
      <c r="B755" s="20" t="s">
        <v>4589</v>
      </c>
      <c r="C755" s="21" t="s">
        <v>4590</v>
      </c>
      <c r="D755" s="20" t="s">
        <v>4591</v>
      </c>
      <c r="E755" s="20" t="s">
        <v>197</v>
      </c>
      <c r="F755" s="21" t="s">
        <v>579</v>
      </c>
      <c r="G755" s="22" t="s">
        <v>4592</v>
      </c>
      <c r="H755" s="20" t="s">
        <v>1488</v>
      </c>
      <c r="I755" s="20" t="s">
        <v>4593</v>
      </c>
      <c r="J755" s="22" t="s">
        <v>4594</v>
      </c>
      <c r="K755" s="28" t="s">
        <v>4595</v>
      </c>
      <c r="L755" s="28" t="s">
        <v>4596</v>
      </c>
      <c r="M755" s="20" t="s">
        <v>4597</v>
      </c>
      <c r="N755" s="20"/>
      <c r="O755" s="22" t="s">
        <v>1082</v>
      </c>
      <c r="P755" s="20" t="s">
        <v>1488</v>
      </c>
      <c r="Q755" s="22" t="s">
        <v>4598</v>
      </c>
      <c r="R755" s="28" t="s">
        <v>4599</v>
      </c>
      <c r="S755" s="20" t="s">
        <v>4600</v>
      </c>
      <c r="T755" s="20"/>
      <c r="U755" s="22" t="s">
        <v>4601</v>
      </c>
      <c r="V755" s="20" t="s">
        <v>4602</v>
      </c>
      <c r="W755" s="22" t="s">
        <v>4603</v>
      </c>
      <c r="X755" s="28" t="s">
        <v>4604</v>
      </c>
      <c r="Y755" s="20" t="s">
        <v>4605</v>
      </c>
      <c r="Z755" s="20"/>
      <c r="AA755" s="26">
        <v>5</v>
      </c>
      <c r="AB755" s="42" t="s">
        <v>189</v>
      </c>
      <c r="AC755" s="40"/>
      <c r="AD755" s="20">
        <v>1</v>
      </c>
      <c r="AE755" s="23">
        <v>31800</v>
      </c>
      <c r="AF755" s="23">
        <f t="shared" si="60"/>
        <v>31800</v>
      </c>
      <c r="AG755" s="24">
        <v>45261</v>
      </c>
      <c r="AH755" s="36">
        <v>45292</v>
      </c>
      <c r="AI755" s="25" t="str">
        <f t="shared" si="61"/>
        <v>～</v>
      </c>
      <c r="AJ755" s="37">
        <f t="shared" si="62"/>
        <v>47118</v>
      </c>
      <c r="AK755" s="20" t="s">
        <v>157</v>
      </c>
      <c r="AL755" s="20" t="s">
        <v>4608</v>
      </c>
      <c r="AM755" s="27">
        <v>45261</v>
      </c>
      <c r="AN755" s="20"/>
      <c r="AO755" s="27">
        <v>45287</v>
      </c>
      <c r="AP755" s="22" t="s">
        <v>4607</v>
      </c>
      <c r="AQ755" s="39"/>
      <c r="AR755" s="22"/>
      <c r="AT755" t="s">
        <v>61</v>
      </c>
      <c r="AU755" s="70">
        <v>31800</v>
      </c>
      <c r="AV755" s="70">
        <v>21600</v>
      </c>
    </row>
    <row r="756" spans="1:48" ht="24.75" hidden="1" customHeight="1" x14ac:dyDescent="0.2">
      <c r="B756" s="20" t="s">
        <v>4589</v>
      </c>
      <c r="C756" s="21" t="s">
        <v>4590</v>
      </c>
      <c r="D756" s="20" t="s">
        <v>4591</v>
      </c>
      <c r="E756" s="20" t="s">
        <v>197</v>
      </c>
      <c r="F756" s="21" t="s">
        <v>579</v>
      </c>
      <c r="G756" s="22" t="s">
        <v>4592</v>
      </c>
      <c r="H756" s="20" t="s">
        <v>1488</v>
      </c>
      <c r="I756" s="20" t="s">
        <v>4593</v>
      </c>
      <c r="J756" s="22" t="s">
        <v>4594</v>
      </c>
      <c r="K756" s="28" t="s">
        <v>4595</v>
      </c>
      <c r="L756" s="28" t="s">
        <v>4596</v>
      </c>
      <c r="M756" s="20" t="s">
        <v>4597</v>
      </c>
      <c r="N756" s="20"/>
      <c r="O756" s="22" t="s">
        <v>1082</v>
      </c>
      <c r="P756" s="20" t="s">
        <v>1488</v>
      </c>
      <c r="Q756" s="22" t="s">
        <v>4598</v>
      </c>
      <c r="R756" s="28" t="s">
        <v>4599</v>
      </c>
      <c r="S756" s="20" t="s">
        <v>4600</v>
      </c>
      <c r="T756" s="20"/>
      <c r="U756" s="22" t="s">
        <v>4601</v>
      </c>
      <c r="V756" s="20" t="s">
        <v>4602</v>
      </c>
      <c r="W756" s="22" t="s">
        <v>4603</v>
      </c>
      <c r="X756" s="28" t="s">
        <v>4604</v>
      </c>
      <c r="Y756" s="20" t="s">
        <v>4605</v>
      </c>
      <c r="Z756" s="20"/>
      <c r="AA756" s="26">
        <v>5</v>
      </c>
      <c r="AB756" s="42" t="s">
        <v>189</v>
      </c>
      <c r="AC756" s="40"/>
      <c r="AD756" s="20">
        <v>1</v>
      </c>
      <c r="AE756" s="23">
        <v>31800</v>
      </c>
      <c r="AF756" s="23">
        <f t="shared" si="60"/>
        <v>31800</v>
      </c>
      <c r="AG756" s="24">
        <v>45261</v>
      </c>
      <c r="AH756" s="36">
        <v>45292</v>
      </c>
      <c r="AI756" s="25" t="str">
        <f t="shared" si="61"/>
        <v>～</v>
      </c>
      <c r="AJ756" s="37">
        <f t="shared" si="62"/>
        <v>47118</v>
      </c>
      <c r="AK756" s="20" t="s">
        <v>157</v>
      </c>
      <c r="AL756" s="20" t="s">
        <v>4609</v>
      </c>
      <c r="AM756" s="27">
        <v>45261</v>
      </c>
      <c r="AN756" s="20"/>
      <c r="AO756" s="27">
        <v>45287</v>
      </c>
      <c r="AP756" s="22" t="s">
        <v>4607</v>
      </c>
      <c r="AQ756" s="39"/>
      <c r="AR756" s="22"/>
      <c r="AT756" t="s">
        <v>61</v>
      </c>
      <c r="AU756" s="70">
        <v>31800</v>
      </c>
      <c r="AV756" s="70">
        <v>21600</v>
      </c>
    </row>
    <row r="757" spans="1:48" ht="24.75" hidden="1" customHeight="1" x14ac:dyDescent="0.2">
      <c r="B757" s="20" t="s">
        <v>4589</v>
      </c>
      <c r="C757" s="21" t="s">
        <v>4590</v>
      </c>
      <c r="D757" s="20" t="s">
        <v>4591</v>
      </c>
      <c r="E757" s="20" t="s">
        <v>197</v>
      </c>
      <c r="F757" s="21" t="s">
        <v>579</v>
      </c>
      <c r="G757" s="22" t="s">
        <v>4592</v>
      </c>
      <c r="H757" s="20" t="s">
        <v>1488</v>
      </c>
      <c r="I757" s="20" t="s">
        <v>4593</v>
      </c>
      <c r="J757" s="22" t="s">
        <v>4594</v>
      </c>
      <c r="K757" s="28" t="s">
        <v>4595</v>
      </c>
      <c r="L757" s="28" t="s">
        <v>4596</v>
      </c>
      <c r="M757" s="20" t="s">
        <v>4597</v>
      </c>
      <c r="N757" s="20"/>
      <c r="O757" s="22" t="s">
        <v>1082</v>
      </c>
      <c r="P757" s="20" t="s">
        <v>1488</v>
      </c>
      <c r="Q757" s="22" t="s">
        <v>4598</v>
      </c>
      <c r="R757" s="28" t="s">
        <v>4599</v>
      </c>
      <c r="S757" s="20" t="s">
        <v>4600</v>
      </c>
      <c r="T757" s="20"/>
      <c r="U757" s="22" t="s">
        <v>4601</v>
      </c>
      <c r="V757" s="20" t="s">
        <v>4602</v>
      </c>
      <c r="W757" s="22" t="s">
        <v>4603</v>
      </c>
      <c r="X757" s="28" t="s">
        <v>4604</v>
      </c>
      <c r="Y757" s="20" t="s">
        <v>4605</v>
      </c>
      <c r="Z757" s="20"/>
      <c r="AA757" s="26">
        <v>5</v>
      </c>
      <c r="AB757" s="42" t="s">
        <v>189</v>
      </c>
      <c r="AC757" s="40"/>
      <c r="AD757" s="20">
        <v>1</v>
      </c>
      <c r="AE757" s="23">
        <v>31800</v>
      </c>
      <c r="AF757" s="23">
        <f t="shared" si="60"/>
        <v>31800</v>
      </c>
      <c r="AG757" s="24">
        <v>45261</v>
      </c>
      <c r="AH757" s="36">
        <v>45292</v>
      </c>
      <c r="AI757" s="25" t="str">
        <f t="shared" si="61"/>
        <v>～</v>
      </c>
      <c r="AJ757" s="37">
        <f t="shared" si="62"/>
        <v>47118</v>
      </c>
      <c r="AK757" s="20" t="s">
        <v>157</v>
      </c>
      <c r="AL757" s="20" t="s">
        <v>4610</v>
      </c>
      <c r="AM757" s="27">
        <v>45261</v>
      </c>
      <c r="AN757" s="20"/>
      <c r="AO757" s="27">
        <v>45287</v>
      </c>
      <c r="AP757" s="22" t="s">
        <v>4607</v>
      </c>
      <c r="AQ757" s="39"/>
      <c r="AR757" s="22"/>
      <c r="AT757" t="s">
        <v>61</v>
      </c>
      <c r="AU757" s="70">
        <v>31800</v>
      </c>
      <c r="AV757" s="70">
        <v>21600</v>
      </c>
    </row>
    <row r="758" spans="1:48" ht="24.75" hidden="1" customHeight="1" x14ac:dyDescent="0.2">
      <c r="B758" s="20" t="s">
        <v>4589</v>
      </c>
      <c r="C758" s="21" t="s">
        <v>4590</v>
      </c>
      <c r="D758" s="20" t="s">
        <v>4591</v>
      </c>
      <c r="E758" s="20" t="s">
        <v>197</v>
      </c>
      <c r="F758" s="21" t="s">
        <v>579</v>
      </c>
      <c r="G758" s="22" t="s">
        <v>4592</v>
      </c>
      <c r="H758" s="20" t="s">
        <v>1488</v>
      </c>
      <c r="I758" s="20" t="s">
        <v>4593</v>
      </c>
      <c r="J758" s="22" t="s">
        <v>4594</v>
      </c>
      <c r="K758" s="28" t="s">
        <v>4595</v>
      </c>
      <c r="L758" s="28" t="s">
        <v>4596</v>
      </c>
      <c r="M758" s="20" t="s">
        <v>4597</v>
      </c>
      <c r="N758" s="20"/>
      <c r="O758" s="22" t="s">
        <v>1082</v>
      </c>
      <c r="P758" s="20" t="s">
        <v>1488</v>
      </c>
      <c r="Q758" s="22" t="s">
        <v>4598</v>
      </c>
      <c r="R758" s="28" t="s">
        <v>4599</v>
      </c>
      <c r="S758" s="20" t="s">
        <v>4600</v>
      </c>
      <c r="T758" s="20"/>
      <c r="U758" s="22" t="s">
        <v>4601</v>
      </c>
      <c r="V758" s="20" t="s">
        <v>4602</v>
      </c>
      <c r="W758" s="22" t="s">
        <v>4603</v>
      </c>
      <c r="X758" s="28" t="s">
        <v>4604</v>
      </c>
      <c r="Y758" s="20" t="s">
        <v>4605</v>
      </c>
      <c r="Z758" s="20"/>
      <c r="AA758" s="26">
        <v>5</v>
      </c>
      <c r="AB758" s="42" t="s">
        <v>189</v>
      </c>
      <c r="AC758" s="40"/>
      <c r="AD758" s="20">
        <v>1</v>
      </c>
      <c r="AE758" s="23">
        <v>31800</v>
      </c>
      <c r="AF758" s="23">
        <f t="shared" si="60"/>
        <v>31800</v>
      </c>
      <c r="AG758" s="24">
        <v>45261</v>
      </c>
      <c r="AH758" s="36">
        <v>45292</v>
      </c>
      <c r="AI758" s="25" t="str">
        <f t="shared" si="61"/>
        <v>～</v>
      </c>
      <c r="AJ758" s="37">
        <f t="shared" si="62"/>
        <v>47118</v>
      </c>
      <c r="AK758" s="20" t="s">
        <v>157</v>
      </c>
      <c r="AL758" s="20" t="s">
        <v>4611</v>
      </c>
      <c r="AM758" s="27">
        <v>45261</v>
      </c>
      <c r="AN758" s="20"/>
      <c r="AO758" s="27">
        <v>45287</v>
      </c>
      <c r="AP758" s="22" t="s">
        <v>4607</v>
      </c>
      <c r="AQ758" s="39"/>
      <c r="AR758" s="22"/>
      <c r="AT758" t="s">
        <v>61</v>
      </c>
      <c r="AU758" s="70">
        <v>31800</v>
      </c>
      <c r="AV758" s="70">
        <v>21600</v>
      </c>
    </row>
    <row r="759" spans="1:48" ht="24.75" hidden="1" customHeight="1" x14ac:dyDescent="0.2">
      <c r="B759" s="20" t="s">
        <v>4589</v>
      </c>
      <c r="C759" s="21" t="s">
        <v>4590</v>
      </c>
      <c r="D759" s="20" t="s">
        <v>4591</v>
      </c>
      <c r="E759" s="20" t="s">
        <v>197</v>
      </c>
      <c r="F759" s="21" t="s">
        <v>579</v>
      </c>
      <c r="G759" s="22" t="s">
        <v>4592</v>
      </c>
      <c r="H759" s="20" t="s">
        <v>1488</v>
      </c>
      <c r="I759" s="20" t="s">
        <v>4593</v>
      </c>
      <c r="J759" s="22" t="s">
        <v>4594</v>
      </c>
      <c r="K759" s="28" t="s">
        <v>4595</v>
      </c>
      <c r="L759" s="28" t="s">
        <v>4596</v>
      </c>
      <c r="M759" s="20" t="s">
        <v>4597</v>
      </c>
      <c r="N759" s="20"/>
      <c r="O759" s="22" t="s">
        <v>1082</v>
      </c>
      <c r="P759" s="20" t="s">
        <v>1488</v>
      </c>
      <c r="Q759" s="22" t="s">
        <v>4598</v>
      </c>
      <c r="R759" s="28" t="s">
        <v>4599</v>
      </c>
      <c r="S759" s="20" t="s">
        <v>4600</v>
      </c>
      <c r="T759" s="20"/>
      <c r="U759" s="22" t="s">
        <v>4601</v>
      </c>
      <c r="V759" s="20" t="s">
        <v>4602</v>
      </c>
      <c r="W759" s="22" t="s">
        <v>4603</v>
      </c>
      <c r="X759" s="28" t="s">
        <v>4604</v>
      </c>
      <c r="Y759" s="20" t="s">
        <v>4605</v>
      </c>
      <c r="Z759" s="20"/>
      <c r="AA759" s="26">
        <v>5</v>
      </c>
      <c r="AB759" s="42" t="s">
        <v>189</v>
      </c>
      <c r="AC759" s="40"/>
      <c r="AD759" s="20">
        <v>1</v>
      </c>
      <c r="AE759" s="23">
        <v>31800</v>
      </c>
      <c r="AF759" s="23">
        <f t="shared" si="60"/>
        <v>31800</v>
      </c>
      <c r="AG759" s="24">
        <v>45261</v>
      </c>
      <c r="AH759" s="36">
        <v>45292</v>
      </c>
      <c r="AI759" s="25" t="str">
        <f t="shared" si="61"/>
        <v>～</v>
      </c>
      <c r="AJ759" s="37">
        <f t="shared" si="62"/>
        <v>47118</v>
      </c>
      <c r="AK759" s="20" t="s">
        <v>157</v>
      </c>
      <c r="AL759" s="20" t="s">
        <v>4612</v>
      </c>
      <c r="AM759" s="27">
        <v>45261</v>
      </c>
      <c r="AN759" s="20"/>
      <c r="AO759" s="27">
        <v>45287</v>
      </c>
      <c r="AP759" s="22" t="s">
        <v>4607</v>
      </c>
      <c r="AQ759" s="39"/>
      <c r="AR759" s="22"/>
      <c r="AT759" t="s">
        <v>61</v>
      </c>
      <c r="AU759" s="70">
        <v>31800</v>
      </c>
      <c r="AV759" s="70">
        <v>21600</v>
      </c>
    </row>
    <row r="760" spans="1:48" ht="24.75" hidden="1" customHeight="1" x14ac:dyDescent="0.2">
      <c r="B760" s="20" t="s">
        <v>4589</v>
      </c>
      <c r="C760" s="21" t="s">
        <v>4590</v>
      </c>
      <c r="D760" s="20" t="s">
        <v>4591</v>
      </c>
      <c r="E760" s="20" t="s">
        <v>197</v>
      </c>
      <c r="F760" s="21" t="s">
        <v>579</v>
      </c>
      <c r="G760" s="22" t="s">
        <v>4592</v>
      </c>
      <c r="H760" s="20" t="s">
        <v>1488</v>
      </c>
      <c r="I760" s="20" t="s">
        <v>4593</v>
      </c>
      <c r="J760" s="22" t="s">
        <v>4594</v>
      </c>
      <c r="K760" s="28" t="s">
        <v>4595</v>
      </c>
      <c r="L760" s="28" t="s">
        <v>4596</v>
      </c>
      <c r="M760" s="20" t="s">
        <v>4597</v>
      </c>
      <c r="N760" s="20"/>
      <c r="O760" s="22" t="s">
        <v>1082</v>
      </c>
      <c r="P760" s="20" t="s">
        <v>1488</v>
      </c>
      <c r="Q760" s="22" t="s">
        <v>4598</v>
      </c>
      <c r="R760" s="28" t="s">
        <v>4599</v>
      </c>
      <c r="S760" s="20" t="s">
        <v>4600</v>
      </c>
      <c r="T760" s="20"/>
      <c r="U760" s="22" t="s">
        <v>4601</v>
      </c>
      <c r="V760" s="20" t="s">
        <v>4602</v>
      </c>
      <c r="W760" s="22" t="s">
        <v>4603</v>
      </c>
      <c r="X760" s="28" t="s">
        <v>4604</v>
      </c>
      <c r="Y760" s="20" t="s">
        <v>4605</v>
      </c>
      <c r="Z760" s="20"/>
      <c r="AA760" s="26">
        <v>5</v>
      </c>
      <c r="AB760" s="42" t="s">
        <v>189</v>
      </c>
      <c r="AC760" s="40"/>
      <c r="AD760" s="20">
        <v>1</v>
      </c>
      <c r="AE760" s="23">
        <v>339600</v>
      </c>
      <c r="AF760" s="23">
        <f t="shared" si="60"/>
        <v>339600</v>
      </c>
      <c r="AG760" s="24">
        <v>45261</v>
      </c>
      <c r="AH760" s="36">
        <v>45292</v>
      </c>
      <c r="AI760" s="25" t="str">
        <f t="shared" si="61"/>
        <v>～</v>
      </c>
      <c r="AJ760" s="37">
        <f t="shared" si="62"/>
        <v>47118</v>
      </c>
      <c r="AK760" s="20" t="s">
        <v>1536</v>
      </c>
      <c r="AL760" s="20" t="s">
        <v>4613</v>
      </c>
      <c r="AM760" s="27">
        <v>45261</v>
      </c>
      <c r="AN760" s="20" t="s">
        <v>57</v>
      </c>
      <c r="AO760" s="27">
        <v>45287</v>
      </c>
      <c r="AP760" s="22" t="s">
        <v>4607</v>
      </c>
      <c r="AQ760" s="39">
        <f t="shared" ref="AQ760" si="65">IF(COUNTIF($AN760,"*消耗部品交換対象*"),IF(ISBLANK($AH760),"契約期間 未入力",EDATE($AH760,30)),"")</f>
        <v>46204</v>
      </c>
      <c r="AR760" s="22"/>
      <c r="AT760" t="s">
        <v>62</v>
      </c>
      <c r="AU760" s="70">
        <v>339600</v>
      </c>
      <c r="AV760" s="70">
        <v>301200</v>
      </c>
    </row>
    <row r="761" spans="1:48" ht="24.75" hidden="1" customHeight="1" x14ac:dyDescent="0.2">
      <c r="B761" s="20" t="s">
        <v>4614</v>
      </c>
      <c r="C761" s="21" t="s">
        <v>4615</v>
      </c>
      <c r="D761" s="20" t="s">
        <v>2775</v>
      </c>
      <c r="E761" s="20" t="s">
        <v>197</v>
      </c>
      <c r="F761" s="21" t="s">
        <v>165</v>
      </c>
      <c r="G761" s="22" t="s">
        <v>4616</v>
      </c>
      <c r="H761" s="20" t="s">
        <v>2786</v>
      </c>
      <c r="I761" s="20" t="s">
        <v>168</v>
      </c>
      <c r="J761" s="22" t="s">
        <v>4617</v>
      </c>
      <c r="K761" s="28"/>
      <c r="L761" s="28" t="s">
        <v>4618</v>
      </c>
      <c r="M761" s="20" t="s">
        <v>4619</v>
      </c>
      <c r="N761" s="20"/>
      <c r="O761" s="22" t="s">
        <v>1454</v>
      </c>
      <c r="P761" s="20" t="s">
        <v>2782</v>
      </c>
      <c r="Q761" s="22" t="s">
        <v>4620</v>
      </c>
      <c r="R761" s="28" t="s">
        <v>4621</v>
      </c>
      <c r="S761" s="20" t="s">
        <v>2785</v>
      </c>
      <c r="T761" s="20"/>
      <c r="U761" s="22" t="s">
        <v>4616</v>
      </c>
      <c r="V761" s="20" t="s">
        <v>4622</v>
      </c>
      <c r="W761" s="22" t="s">
        <v>4623</v>
      </c>
      <c r="X761" s="28"/>
      <c r="Y761" s="20" t="s">
        <v>4624</v>
      </c>
      <c r="Z761" s="20"/>
      <c r="AA761" s="26">
        <v>5</v>
      </c>
      <c r="AB761" s="42" t="s">
        <v>189</v>
      </c>
      <c r="AC761" s="40"/>
      <c r="AD761" s="20">
        <v>1</v>
      </c>
      <c r="AE761" s="23">
        <v>31800</v>
      </c>
      <c r="AF761" s="23">
        <f t="shared" si="60"/>
        <v>31800</v>
      </c>
      <c r="AG761" s="24">
        <v>45292</v>
      </c>
      <c r="AH761" s="36">
        <v>45309</v>
      </c>
      <c r="AI761" s="25" t="str">
        <f t="shared" si="61"/>
        <v>～</v>
      </c>
      <c r="AJ761" s="37">
        <f t="shared" si="62"/>
        <v>47135</v>
      </c>
      <c r="AK761" s="20" t="s">
        <v>157</v>
      </c>
      <c r="AL761" s="20" t="s">
        <v>4625</v>
      </c>
      <c r="AM761" s="27">
        <v>45292</v>
      </c>
      <c r="AN761" s="20"/>
      <c r="AO761" s="27">
        <v>45314</v>
      </c>
      <c r="AP761" s="22" t="s">
        <v>4626</v>
      </c>
      <c r="AQ761" s="39"/>
      <c r="AR761" s="22"/>
      <c r="AT761" t="s">
        <v>4627</v>
      </c>
      <c r="AU761" s="70">
        <v>31800</v>
      </c>
      <c r="AV761" s="70">
        <v>21600</v>
      </c>
    </row>
    <row r="762" spans="1:48" ht="24.75" hidden="1" customHeight="1" x14ac:dyDescent="0.2">
      <c r="B762" s="20" t="s">
        <v>4614</v>
      </c>
      <c r="C762" s="21" t="s">
        <v>4615</v>
      </c>
      <c r="D762" s="20" t="s">
        <v>2775</v>
      </c>
      <c r="E762" s="20" t="s">
        <v>197</v>
      </c>
      <c r="F762" s="21" t="s">
        <v>165</v>
      </c>
      <c r="G762" s="22" t="s">
        <v>4616</v>
      </c>
      <c r="H762" s="20" t="s">
        <v>2786</v>
      </c>
      <c r="I762" s="20" t="s">
        <v>168</v>
      </c>
      <c r="J762" s="22" t="s">
        <v>4617</v>
      </c>
      <c r="K762" s="28"/>
      <c r="L762" s="28" t="s">
        <v>4618</v>
      </c>
      <c r="M762" s="20" t="s">
        <v>4619</v>
      </c>
      <c r="N762" s="20"/>
      <c r="O762" s="22" t="s">
        <v>1454</v>
      </c>
      <c r="P762" s="20" t="s">
        <v>2782</v>
      </c>
      <c r="Q762" s="22" t="s">
        <v>4620</v>
      </c>
      <c r="R762" s="28" t="s">
        <v>4621</v>
      </c>
      <c r="S762" s="20" t="s">
        <v>2785</v>
      </c>
      <c r="T762" s="20"/>
      <c r="U762" s="22" t="s">
        <v>4616</v>
      </c>
      <c r="V762" s="20" t="s">
        <v>4622</v>
      </c>
      <c r="W762" s="22" t="s">
        <v>4623</v>
      </c>
      <c r="X762" s="28"/>
      <c r="Y762" s="20" t="s">
        <v>4624</v>
      </c>
      <c r="Z762" s="20"/>
      <c r="AA762" s="26">
        <v>5</v>
      </c>
      <c r="AB762" s="42" t="s">
        <v>189</v>
      </c>
      <c r="AC762" s="40"/>
      <c r="AD762" s="20">
        <v>1</v>
      </c>
      <c r="AE762" s="23">
        <v>31800</v>
      </c>
      <c r="AF762" s="23">
        <f t="shared" si="60"/>
        <v>31800</v>
      </c>
      <c r="AG762" s="24">
        <v>45292</v>
      </c>
      <c r="AH762" s="36">
        <v>45309</v>
      </c>
      <c r="AI762" s="25" t="str">
        <f t="shared" si="61"/>
        <v>～</v>
      </c>
      <c r="AJ762" s="37">
        <f t="shared" si="62"/>
        <v>47135</v>
      </c>
      <c r="AK762" s="20" t="s">
        <v>157</v>
      </c>
      <c r="AL762" s="20" t="s">
        <v>4628</v>
      </c>
      <c r="AM762" s="27">
        <v>45292</v>
      </c>
      <c r="AN762" s="20"/>
      <c r="AO762" s="27">
        <v>45314</v>
      </c>
      <c r="AP762" s="22" t="s">
        <v>4626</v>
      </c>
      <c r="AQ762" s="39"/>
      <c r="AR762" s="22"/>
      <c r="AT762" t="s">
        <v>61</v>
      </c>
      <c r="AU762" s="70">
        <v>31800</v>
      </c>
      <c r="AV762" s="70">
        <v>21600</v>
      </c>
    </row>
    <row r="763" spans="1:48" ht="24.75" hidden="1" customHeight="1" x14ac:dyDescent="0.2">
      <c r="A763" s="43">
        <v>2023</v>
      </c>
      <c r="B763" s="20" t="s">
        <v>4614</v>
      </c>
      <c r="C763" s="21" t="s">
        <v>4615</v>
      </c>
      <c r="D763" s="20" t="s">
        <v>2775</v>
      </c>
      <c r="E763" s="20" t="s">
        <v>197</v>
      </c>
      <c r="F763" s="21" t="s">
        <v>165</v>
      </c>
      <c r="G763" s="22" t="s">
        <v>4616</v>
      </c>
      <c r="H763" s="20" t="s">
        <v>2786</v>
      </c>
      <c r="I763" s="20" t="s">
        <v>168</v>
      </c>
      <c r="J763" s="22" t="s">
        <v>4617</v>
      </c>
      <c r="K763" s="28"/>
      <c r="L763" s="28" t="s">
        <v>4618</v>
      </c>
      <c r="M763" s="20" t="s">
        <v>4619</v>
      </c>
      <c r="N763" s="20"/>
      <c r="O763" s="22" t="s">
        <v>1454</v>
      </c>
      <c r="P763" s="20" t="s">
        <v>2782</v>
      </c>
      <c r="Q763" s="22" t="s">
        <v>4620</v>
      </c>
      <c r="R763" s="28" t="s">
        <v>4621</v>
      </c>
      <c r="S763" s="20" t="s">
        <v>2785</v>
      </c>
      <c r="T763" s="20"/>
      <c r="U763" s="22" t="s">
        <v>4616</v>
      </c>
      <c r="V763" s="20" t="s">
        <v>4622</v>
      </c>
      <c r="W763" s="22" t="s">
        <v>4623</v>
      </c>
      <c r="X763" s="28"/>
      <c r="Y763" s="20" t="s">
        <v>4624</v>
      </c>
      <c r="Z763" s="20"/>
      <c r="AA763" s="26">
        <v>5</v>
      </c>
      <c r="AB763" s="42" t="s">
        <v>189</v>
      </c>
      <c r="AC763" s="40"/>
      <c r="AD763" s="20">
        <v>1</v>
      </c>
      <c r="AE763" s="23">
        <v>158400</v>
      </c>
      <c r="AF763" s="23">
        <f t="shared" si="60"/>
        <v>158400</v>
      </c>
      <c r="AG763" s="24">
        <v>45292</v>
      </c>
      <c r="AH763" s="36">
        <v>45309</v>
      </c>
      <c r="AI763" s="25" t="str">
        <f t="shared" si="61"/>
        <v>～</v>
      </c>
      <c r="AJ763" s="37">
        <f t="shared" si="62"/>
        <v>47135</v>
      </c>
      <c r="AK763" s="20" t="s">
        <v>115</v>
      </c>
      <c r="AL763" s="20" t="s">
        <v>4629</v>
      </c>
      <c r="AM763" s="27">
        <v>45292</v>
      </c>
      <c r="AN763" s="20" t="s">
        <v>57</v>
      </c>
      <c r="AO763" s="27">
        <v>45314</v>
      </c>
      <c r="AP763" s="22" t="s">
        <v>4626</v>
      </c>
      <c r="AQ763" s="39">
        <f t="shared" ref="AQ763:AQ770" si="66">IF(COUNTIF($AN763,"*消耗部品交換対象*"),IF(ISBLANK($AH763),"契約期間 未入力",EDATE($AH763,30)),"")</f>
        <v>46221</v>
      </c>
      <c r="AR763" s="22" t="s">
        <v>4630</v>
      </c>
      <c r="AT763" t="s">
        <v>326</v>
      </c>
      <c r="AU763" s="70">
        <v>158400</v>
      </c>
      <c r="AV763" s="70">
        <v>145200</v>
      </c>
    </row>
    <row r="764" spans="1:48" ht="24.75" hidden="1" customHeight="1" x14ac:dyDescent="0.2">
      <c r="A764" s="43">
        <v>2024</v>
      </c>
      <c r="B764" s="20" t="s">
        <v>75</v>
      </c>
      <c r="C764" s="21" t="s">
        <v>178</v>
      </c>
      <c r="D764" s="20" t="s">
        <v>179</v>
      </c>
      <c r="E764" s="20" t="s">
        <v>197</v>
      </c>
      <c r="F764" s="20" t="s">
        <v>165</v>
      </c>
      <c r="G764" s="22" t="s">
        <v>184</v>
      </c>
      <c r="H764" s="20" t="s">
        <v>167</v>
      </c>
      <c r="I764" s="20" t="s">
        <v>168</v>
      </c>
      <c r="J764" s="22" t="s">
        <v>169</v>
      </c>
      <c r="K764" s="28"/>
      <c r="L764" s="28" t="s">
        <v>170</v>
      </c>
      <c r="M764" s="20" t="s">
        <v>171</v>
      </c>
      <c r="N764" s="20"/>
      <c r="O764" s="22" t="s">
        <v>180</v>
      </c>
      <c r="P764" s="20" t="s">
        <v>181</v>
      </c>
      <c r="Q764" s="22" t="s">
        <v>182</v>
      </c>
      <c r="R764" s="28"/>
      <c r="S764" s="20" t="s">
        <v>183</v>
      </c>
      <c r="T764" s="20"/>
      <c r="U764" s="22" t="s">
        <v>184</v>
      </c>
      <c r="V764" s="20" t="s">
        <v>185</v>
      </c>
      <c r="W764" s="22" t="s">
        <v>186</v>
      </c>
      <c r="X764" s="28" t="s">
        <v>187</v>
      </c>
      <c r="Y764" s="20" t="s">
        <v>171</v>
      </c>
      <c r="Z764" s="20"/>
      <c r="AA764" s="26">
        <v>5</v>
      </c>
      <c r="AB764" s="42" t="s">
        <v>189</v>
      </c>
      <c r="AC764" s="40"/>
      <c r="AD764" s="20">
        <v>1</v>
      </c>
      <c r="AE764" s="23">
        <v>452400</v>
      </c>
      <c r="AF764" s="23">
        <v>452400</v>
      </c>
      <c r="AG764" s="24">
        <v>45536</v>
      </c>
      <c r="AH764" s="36">
        <v>45536</v>
      </c>
      <c r="AI764" s="25" t="str">
        <f t="shared" si="61"/>
        <v>～</v>
      </c>
      <c r="AJ764" s="37">
        <f t="shared" si="62"/>
        <v>47361</v>
      </c>
      <c r="AK764" s="20" t="s">
        <v>191</v>
      </c>
      <c r="AL764" s="20" t="s">
        <v>196</v>
      </c>
      <c r="AM764" s="27">
        <v>45532</v>
      </c>
      <c r="AN764" s="20" t="s">
        <v>57</v>
      </c>
      <c r="AO764" s="27">
        <v>45530</v>
      </c>
      <c r="AP764" s="22" t="s">
        <v>188</v>
      </c>
      <c r="AQ764" s="39">
        <f t="shared" si="66"/>
        <v>46447</v>
      </c>
      <c r="AR764" s="22" t="s">
        <v>190</v>
      </c>
      <c r="AT764" t="s">
        <v>192</v>
      </c>
      <c r="AU764" s="70">
        <v>512400</v>
      </c>
      <c r="AV764" s="70">
        <v>452400</v>
      </c>
    </row>
    <row r="765" spans="1:48" ht="24.75" hidden="1" customHeight="1" x14ac:dyDescent="0.2">
      <c r="B765" s="20" t="s">
        <v>75</v>
      </c>
      <c r="C765" s="21" t="s">
        <v>178</v>
      </c>
      <c r="D765" s="20" t="s">
        <v>179</v>
      </c>
      <c r="E765" s="20" t="s">
        <v>197</v>
      </c>
      <c r="F765" s="20" t="s">
        <v>165</v>
      </c>
      <c r="G765" s="22" t="s">
        <v>166</v>
      </c>
      <c r="H765" s="20" t="s">
        <v>167</v>
      </c>
      <c r="I765" s="20" t="s">
        <v>168</v>
      </c>
      <c r="J765" s="22" t="s">
        <v>169</v>
      </c>
      <c r="K765" s="28"/>
      <c r="L765" s="28" t="s">
        <v>170</v>
      </c>
      <c r="M765" s="20" t="s">
        <v>171</v>
      </c>
      <c r="N765" s="20"/>
      <c r="O765" s="22" t="s">
        <v>180</v>
      </c>
      <c r="P765" s="20" t="s">
        <v>181</v>
      </c>
      <c r="Q765" s="22" t="s">
        <v>182</v>
      </c>
      <c r="R765" s="28"/>
      <c r="S765" s="20" t="s">
        <v>183</v>
      </c>
      <c r="T765" s="20"/>
      <c r="U765" s="22" t="s">
        <v>184</v>
      </c>
      <c r="V765" s="20" t="s">
        <v>185</v>
      </c>
      <c r="W765" s="22" t="s">
        <v>186</v>
      </c>
      <c r="X765" s="28" t="s">
        <v>187</v>
      </c>
      <c r="Y765" s="20" t="s">
        <v>171</v>
      </c>
      <c r="Z765" s="20"/>
      <c r="AA765" s="26">
        <v>5</v>
      </c>
      <c r="AB765" s="42" t="s">
        <v>189</v>
      </c>
      <c r="AC765" s="40"/>
      <c r="AD765" s="20">
        <v>1</v>
      </c>
      <c r="AE765" s="23">
        <v>37800</v>
      </c>
      <c r="AF765" s="23">
        <v>37800</v>
      </c>
      <c r="AG765" s="24">
        <v>45536</v>
      </c>
      <c r="AH765" s="36">
        <v>45536</v>
      </c>
      <c r="AI765" s="25" t="str">
        <f t="shared" si="61"/>
        <v>～</v>
      </c>
      <c r="AJ765" s="37">
        <f t="shared" si="62"/>
        <v>47361</v>
      </c>
      <c r="AK765" s="20" t="s">
        <v>193</v>
      </c>
      <c r="AL765" s="20" t="s">
        <v>173</v>
      </c>
      <c r="AM765" s="27">
        <v>45532</v>
      </c>
      <c r="AN765" s="20"/>
      <c r="AO765" s="27">
        <v>45530</v>
      </c>
      <c r="AP765" s="22" t="s">
        <v>188</v>
      </c>
      <c r="AQ765" s="39" t="str">
        <f t="shared" si="66"/>
        <v/>
      </c>
      <c r="AR765" s="22"/>
      <c r="AT765" t="s">
        <v>194</v>
      </c>
      <c r="AU765" s="70">
        <v>55800</v>
      </c>
      <c r="AV765" s="70">
        <v>37800</v>
      </c>
    </row>
    <row r="766" spans="1:48" ht="24.75" hidden="1" customHeight="1" x14ac:dyDescent="0.2">
      <c r="B766" s="20" t="s">
        <v>75</v>
      </c>
      <c r="C766" s="21" t="s">
        <v>178</v>
      </c>
      <c r="D766" s="20" t="s">
        <v>179</v>
      </c>
      <c r="E766" s="20" t="s">
        <v>197</v>
      </c>
      <c r="F766" s="20" t="s">
        <v>165</v>
      </c>
      <c r="G766" s="22" t="s">
        <v>184</v>
      </c>
      <c r="H766" s="20" t="s">
        <v>167</v>
      </c>
      <c r="I766" s="20" t="s">
        <v>168</v>
      </c>
      <c r="J766" s="22" t="s">
        <v>169</v>
      </c>
      <c r="K766" s="28"/>
      <c r="L766" s="28" t="s">
        <v>170</v>
      </c>
      <c r="M766" s="20" t="s">
        <v>171</v>
      </c>
      <c r="N766" s="20"/>
      <c r="O766" s="22" t="s">
        <v>180</v>
      </c>
      <c r="P766" s="20" t="s">
        <v>181</v>
      </c>
      <c r="Q766" s="22" t="s">
        <v>182</v>
      </c>
      <c r="R766" s="28"/>
      <c r="S766" s="20" t="s">
        <v>183</v>
      </c>
      <c r="T766" s="20"/>
      <c r="U766" s="22" t="s">
        <v>184</v>
      </c>
      <c r="V766" s="20" t="s">
        <v>185</v>
      </c>
      <c r="W766" s="22" t="s">
        <v>186</v>
      </c>
      <c r="X766" s="28" t="s">
        <v>187</v>
      </c>
      <c r="Y766" s="20" t="s">
        <v>171</v>
      </c>
      <c r="Z766" s="20"/>
      <c r="AA766" s="26">
        <v>5</v>
      </c>
      <c r="AB766" s="42" t="s">
        <v>189</v>
      </c>
      <c r="AC766" s="40"/>
      <c r="AD766" s="20">
        <v>1</v>
      </c>
      <c r="AE766" s="23">
        <v>37800</v>
      </c>
      <c r="AF766" s="23">
        <v>37800</v>
      </c>
      <c r="AG766" s="24">
        <v>45536</v>
      </c>
      <c r="AH766" s="36">
        <v>45536</v>
      </c>
      <c r="AI766" s="25" t="str">
        <f t="shared" si="61"/>
        <v>～</v>
      </c>
      <c r="AJ766" s="37">
        <f t="shared" si="62"/>
        <v>47361</v>
      </c>
      <c r="AK766" s="20" t="s">
        <v>172</v>
      </c>
      <c r="AL766" s="20" t="s">
        <v>174</v>
      </c>
      <c r="AM766" s="27">
        <v>45532</v>
      </c>
      <c r="AN766" s="20"/>
      <c r="AO766" s="27">
        <v>45530</v>
      </c>
      <c r="AP766" s="22" t="s">
        <v>188</v>
      </c>
      <c r="AQ766" s="39" t="str">
        <f t="shared" si="66"/>
        <v/>
      </c>
      <c r="AR766" s="22"/>
      <c r="AT766" t="s">
        <v>194</v>
      </c>
      <c r="AU766" s="70">
        <v>55800</v>
      </c>
      <c r="AV766" s="70">
        <v>37800</v>
      </c>
    </row>
    <row r="767" spans="1:48" ht="24.75" hidden="1" customHeight="1" x14ac:dyDescent="0.2">
      <c r="B767" s="20" t="s">
        <v>75</v>
      </c>
      <c r="C767" s="21" t="s">
        <v>178</v>
      </c>
      <c r="D767" s="20" t="s">
        <v>179</v>
      </c>
      <c r="E767" s="20" t="s">
        <v>197</v>
      </c>
      <c r="F767" s="20" t="s">
        <v>165</v>
      </c>
      <c r="G767" s="22" t="s">
        <v>166</v>
      </c>
      <c r="H767" s="20" t="s">
        <v>167</v>
      </c>
      <c r="I767" s="20" t="s">
        <v>168</v>
      </c>
      <c r="J767" s="22" t="s">
        <v>169</v>
      </c>
      <c r="K767" s="28"/>
      <c r="L767" s="28" t="s">
        <v>170</v>
      </c>
      <c r="M767" s="20" t="s">
        <v>171</v>
      </c>
      <c r="N767" s="20"/>
      <c r="O767" s="22" t="s">
        <v>180</v>
      </c>
      <c r="P767" s="20" t="s">
        <v>181</v>
      </c>
      <c r="Q767" s="22" t="s">
        <v>182</v>
      </c>
      <c r="R767" s="28"/>
      <c r="S767" s="20" t="s">
        <v>183</v>
      </c>
      <c r="T767" s="20"/>
      <c r="U767" s="22" t="s">
        <v>184</v>
      </c>
      <c r="V767" s="20" t="s">
        <v>185</v>
      </c>
      <c r="W767" s="22" t="s">
        <v>186</v>
      </c>
      <c r="X767" s="28" t="s">
        <v>187</v>
      </c>
      <c r="Y767" s="20" t="s">
        <v>171</v>
      </c>
      <c r="Z767" s="20"/>
      <c r="AA767" s="26">
        <v>5</v>
      </c>
      <c r="AB767" s="42" t="s">
        <v>189</v>
      </c>
      <c r="AC767" s="40"/>
      <c r="AD767" s="20">
        <v>1</v>
      </c>
      <c r="AE767" s="23">
        <v>37800</v>
      </c>
      <c r="AF767" s="23">
        <v>37800</v>
      </c>
      <c r="AG767" s="24">
        <v>45536</v>
      </c>
      <c r="AH767" s="36">
        <v>45536</v>
      </c>
      <c r="AI767" s="25" t="str">
        <f t="shared" si="61"/>
        <v>～</v>
      </c>
      <c r="AJ767" s="37">
        <f t="shared" si="62"/>
        <v>47361</v>
      </c>
      <c r="AK767" s="20" t="s">
        <v>172</v>
      </c>
      <c r="AL767" s="20" t="s">
        <v>175</v>
      </c>
      <c r="AM767" s="27">
        <v>45532</v>
      </c>
      <c r="AN767" s="20"/>
      <c r="AO767" s="27">
        <v>45530</v>
      </c>
      <c r="AP767" s="22" t="s">
        <v>188</v>
      </c>
      <c r="AQ767" s="39" t="str">
        <f t="shared" si="66"/>
        <v/>
      </c>
      <c r="AR767" s="22"/>
      <c r="AT767" t="s">
        <v>194</v>
      </c>
      <c r="AU767" s="70">
        <v>55800</v>
      </c>
      <c r="AV767" s="70">
        <v>37800</v>
      </c>
    </row>
    <row r="768" spans="1:48" ht="24.75" hidden="1" customHeight="1" x14ac:dyDescent="0.2">
      <c r="B768" s="20" t="s">
        <v>75</v>
      </c>
      <c r="C768" s="21" t="s">
        <v>178</v>
      </c>
      <c r="D768" s="20" t="s">
        <v>179</v>
      </c>
      <c r="E768" s="20" t="s">
        <v>197</v>
      </c>
      <c r="F768" s="20" t="s">
        <v>165</v>
      </c>
      <c r="G768" s="22" t="s">
        <v>184</v>
      </c>
      <c r="H768" s="20" t="s">
        <v>167</v>
      </c>
      <c r="I768" s="20" t="s">
        <v>168</v>
      </c>
      <c r="J768" s="22" t="s">
        <v>169</v>
      </c>
      <c r="K768" s="28"/>
      <c r="L768" s="28" t="s">
        <v>170</v>
      </c>
      <c r="M768" s="20" t="s">
        <v>171</v>
      </c>
      <c r="N768" s="20"/>
      <c r="O768" s="22" t="s">
        <v>180</v>
      </c>
      <c r="P768" s="20" t="s">
        <v>181</v>
      </c>
      <c r="Q768" s="22" t="s">
        <v>182</v>
      </c>
      <c r="R768" s="28"/>
      <c r="S768" s="20" t="s">
        <v>183</v>
      </c>
      <c r="T768" s="20"/>
      <c r="U768" s="22" t="s">
        <v>184</v>
      </c>
      <c r="V768" s="20" t="s">
        <v>185</v>
      </c>
      <c r="W768" s="22" t="s">
        <v>186</v>
      </c>
      <c r="X768" s="28" t="s">
        <v>187</v>
      </c>
      <c r="Y768" s="20" t="s">
        <v>171</v>
      </c>
      <c r="Z768" s="20"/>
      <c r="AA768" s="26">
        <v>5</v>
      </c>
      <c r="AB768" s="42" t="s">
        <v>189</v>
      </c>
      <c r="AC768" s="40"/>
      <c r="AD768" s="20">
        <v>1</v>
      </c>
      <c r="AE768" s="23">
        <v>37800</v>
      </c>
      <c r="AF768" s="23">
        <v>37800</v>
      </c>
      <c r="AG768" s="24">
        <v>45536</v>
      </c>
      <c r="AH768" s="36">
        <v>45536</v>
      </c>
      <c r="AI768" s="25" t="str">
        <f t="shared" si="61"/>
        <v>～</v>
      </c>
      <c r="AJ768" s="37">
        <f t="shared" si="62"/>
        <v>47361</v>
      </c>
      <c r="AK768" s="20" t="s">
        <v>172</v>
      </c>
      <c r="AL768" s="20" t="s">
        <v>176</v>
      </c>
      <c r="AM768" s="27">
        <v>45532</v>
      </c>
      <c r="AN768" s="20"/>
      <c r="AO768" s="27">
        <v>45530</v>
      </c>
      <c r="AP768" s="22" t="s">
        <v>188</v>
      </c>
      <c r="AQ768" s="39" t="str">
        <f t="shared" si="66"/>
        <v/>
      </c>
      <c r="AR768" s="22"/>
      <c r="AT768" t="s">
        <v>194</v>
      </c>
      <c r="AU768" s="70">
        <v>55800</v>
      </c>
      <c r="AV768" s="70">
        <v>37800</v>
      </c>
    </row>
    <row r="769" spans="2:50" ht="24.75" hidden="1" customHeight="1" x14ac:dyDescent="0.2">
      <c r="B769" s="20" t="s">
        <v>75</v>
      </c>
      <c r="C769" s="21" t="s">
        <v>178</v>
      </c>
      <c r="D769" s="20" t="s">
        <v>179</v>
      </c>
      <c r="E769" s="20" t="s">
        <v>197</v>
      </c>
      <c r="F769" s="20" t="s">
        <v>165</v>
      </c>
      <c r="G769" s="22" t="s">
        <v>184</v>
      </c>
      <c r="H769" s="20" t="s">
        <v>167</v>
      </c>
      <c r="I769" s="20" t="s">
        <v>168</v>
      </c>
      <c r="J769" s="22" t="s">
        <v>169</v>
      </c>
      <c r="K769" s="28"/>
      <c r="L769" s="28" t="s">
        <v>170</v>
      </c>
      <c r="M769" s="20" t="s">
        <v>171</v>
      </c>
      <c r="N769" s="20"/>
      <c r="O769" s="22" t="s">
        <v>195</v>
      </c>
      <c r="P769" s="20" t="s">
        <v>181</v>
      </c>
      <c r="Q769" s="22" t="s">
        <v>182</v>
      </c>
      <c r="R769" s="28"/>
      <c r="S769" s="20" t="s">
        <v>183</v>
      </c>
      <c r="T769" s="20"/>
      <c r="U769" s="22" t="s">
        <v>184</v>
      </c>
      <c r="V769" s="20" t="s">
        <v>185</v>
      </c>
      <c r="W769" s="22" t="s">
        <v>186</v>
      </c>
      <c r="X769" s="28" t="s">
        <v>187</v>
      </c>
      <c r="Y769" s="20" t="s">
        <v>171</v>
      </c>
      <c r="Z769" s="20"/>
      <c r="AA769" s="26">
        <v>5</v>
      </c>
      <c r="AB769" s="42" t="s">
        <v>189</v>
      </c>
      <c r="AC769" s="40"/>
      <c r="AD769" s="20">
        <v>1</v>
      </c>
      <c r="AE769" s="23">
        <v>37800</v>
      </c>
      <c r="AF769" s="23">
        <v>37800</v>
      </c>
      <c r="AG769" s="24">
        <v>45536</v>
      </c>
      <c r="AH769" s="36">
        <v>45536</v>
      </c>
      <c r="AI769" s="25" t="str">
        <f t="shared" si="61"/>
        <v>～</v>
      </c>
      <c r="AJ769" s="37">
        <f t="shared" si="62"/>
        <v>47361</v>
      </c>
      <c r="AK769" s="20" t="s">
        <v>172</v>
      </c>
      <c r="AL769" s="20" t="s">
        <v>177</v>
      </c>
      <c r="AM769" s="27">
        <v>45532</v>
      </c>
      <c r="AN769" s="20"/>
      <c r="AO769" s="27">
        <v>45530</v>
      </c>
      <c r="AP769" s="22" t="s">
        <v>188</v>
      </c>
      <c r="AQ769" s="39" t="str">
        <f t="shared" si="66"/>
        <v/>
      </c>
      <c r="AR769" s="22"/>
      <c r="AT769" t="s">
        <v>194</v>
      </c>
      <c r="AU769" s="70">
        <v>55800</v>
      </c>
      <c r="AV769" s="70">
        <v>37800</v>
      </c>
      <c r="AW769" s="70">
        <f>SUM(AU764:AU769)</f>
        <v>791400</v>
      </c>
      <c r="AX769" s="70">
        <f>SUM(AV764:AV769)</f>
        <v>641400</v>
      </c>
    </row>
    <row r="770" spans="2:50" ht="24.75" hidden="1" customHeight="1" x14ac:dyDescent="0.2">
      <c r="B770" s="20" t="s">
        <v>228</v>
      </c>
      <c r="C770" s="21" t="s">
        <v>178</v>
      </c>
      <c r="D770" s="20" t="s">
        <v>179</v>
      </c>
      <c r="E770" s="20" t="s">
        <v>197</v>
      </c>
      <c r="F770" s="20" t="s">
        <v>165</v>
      </c>
      <c r="G770" s="22" t="s">
        <v>229</v>
      </c>
      <c r="H770" s="20" t="s">
        <v>230</v>
      </c>
      <c r="I770" s="20" t="s">
        <v>236</v>
      </c>
      <c r="J770" s="22" t="s">
        <v>235</v>
      </c>
      <c r="K770" s="22" t="s">
        <v>232</v>
      </c>
      <c r="L770" s="28" t="s">
        <v>233</v>
      </c>
      <c r="M770" s="28" t="s">
        <v>234</v>
      </c>
      <c r="N770" s="20"/>
      <c r="O770" s="22" t="s">
        <v>195</v>
      </c>
      <c r="P770" s="20" t="s">
        <v>181</v>
      </c>
      <c r="Q770" s="22" t="s">
        <v>182</v>
      </c>
      <c r="R770" s="28" t="s">
        <v>239</v>
      </c>
      <c r="S770" s="20" t="s">
        <v>183</v>
      </c>
      <c r="T770" s="20"/>
      <c r="U770" s="22" t="s">
        <v>240</v>
      </c>
      <c r="V770" s="20" t="s">
        <v>241</v>
      </c>
      <c r="W770" s="22" t="s">
        <v>231</v>
      </c>
      <c r="X770" s="28" t="s">
        <v>243</v>
      </c>
      <c r="Y770" s="20" t="s">
        <v>242</v>
      </c>
      <c r="Z770" s="20"/>
      <c r="AA770" s="26">
        <v>5</v>
      </c>
      <c r="AB770" s="42" t="s">
        <v>189</v>
      </c>
      <c r="AC770" s="40"/>
      <c r="AD770" s="20">
        <v>1</v>
      </c>
      <c r="AE770" s="23">
        <v>37800</v>
      </c>
      <c r="AF770" s="23">
        <v>37800</v>
      </c>
      <c r="AG770" s="24">
        <v>45536</v>
      </c>
      <c r="AH770" s="36">
        <v>45566</v>
      </c>
      <c r="AI770" s="25" t="str">
        <f t="shared" si="61"/>
        <v>～</v>
      </c>
      <c r="AJ770" s="37">
        <f t="shared" si="62"/>
        <v>47391</v>
      </c>
      <c r="AK770" s="20" t="s">
        <v>172</v>
      </c>
      <c r="AL770" s="20" t="s">
        <v>219</v>
      </c>
      <c r="AM770" s="27">
        <v>45561</v>
      </c>
      <c r="AN770" s="20"/>
      <c r="AO770" s="27">
        <v>45569</v>
      </c>
      <c r="AP770" s="22" t="s">
        <v>327</v>
      </c>
      <c r="AQ770" s="39" t="str">
        <f t="shared" si="66"/>
        <v/>
      </c>
      <c r="AR770" s="22"/>
      <c r="AT770" t="s">
        <v>194</v>
      </c>
      <c r="AU770" s="70">
        <v>55800</v>
      </c>
      <c r="AV770" s="70">
        <v>37800</v>
      </c>
    </row>
    <row r="771" spans="2:50" ht="24.75" hidden="1" customHeight="1" x14ac:dyDescent="0.2">
      <c r="B771" s="20" t="s">
        <v>228</v>
      </c>
      <c r="C771" s="21" t="s">
        <v>178</v>
      </c>
      <c r="D771" s="20" t="s">
        <v>179</v>
      </c>
      <c r="E771" s="20" t="s">
        <v>197</v>
      </c>
      <c r="F771" s="20" t="s">
        <v>165</v>
      </c>
      <c r="G771" s="22" t="s">
        <v>229</v>
      </c>
      <c r="H771" s="20" t="s">
        <v>230</v>
      </c>
      <c r="I771" s="20" t="s">
        <v>236</v>
      </c>
      <c r="J771" s="22" t="s">
        <v>235</v>
      </c>
      <c r="K771" s="22" t="s">
        <v>232</v>
      </c>
      <c r="L771" s="28" t="s">
        <v>233</v>
      </c>
      <c r="M771" s="28" t="s">
        <v>234</v>
      </c>
      <c r="N771" s="20"/>
      <c r="O771" s="22" t="s">
        <v>195</v>
      </c>
      <c r="P771" s="20" t="s">
        <v>181</v>
      </c>
      <c r="Q771" s="22" t="s">
        <v>182</v>
      </c>
      <c r="R771" s="28" t="s">
        <v>239</v>
      </c>
      <c r="S771" s="20" t="s">
        <v>183</v>
      </c>
      <c r="T771" s="20"/>
      <c r="U771" s="22" t="s">
        <v>240</v>
      </c>
      <c r="V771" s="20" t="s">
        <v>241</v>
      </c>
      <c r="W771" s="22" t="s">
        <v>231</v>
      </c>
      <c r="X771" s="28" t="s">
        <v>243</v>
      </c>
      <c r="Y771" s="20" t="s">
        <v>242</v>
      </c>
      <c r="Z771" s="20"/>
      <c r="AA771" s="26">
        <v>5</v>
      </c>
      <c r="AB771" s="42" t="s">
        <v>189</v>
      </c>
      <c r="AC771" s="40"/>
      <c r="AD771" s="20">
        <v>1</v>
      </c>
      <c r="AE771" s="23">
        <v>37800</v>
      </c>
      <c r="AF771" s="23">
        <v>37800</v>
      </c>
      <c r="AG771" s="24">
        <v>45536</v>
      </c>
      <c r="AH771" s="36">
        <v>45566</v>
      </c>
      <c r="AI771" s="25" t="str">
        <f t="shared" si="61"/>
        <v>～</v>
      </c>
      <c r="AJ771" s="37">
        <f t="shared" si="62"/>
        <v>47391</v>
      </c>
      <c r="AK771" s="20" t="s">
        <v>172</v>
      </c>
      <c r="AL771" s="20" t="s">
        <v>220</v>
      </c>
      <c r="AM771" s="27">
        <v>45561</v>
      </c>
      <c r="AN771" s="20"/>
      <c r="AO771" s="27">
        <v>45569</v>
      </c>
      <c r="AP771" s="22" t="s">
        <v>327</v>
      </c>
      <c r="AQ771" s="39"/>
      <c r="AR771" s="22"/>
      <c r="AT771" t="s">
        <v>194</v>
      </c>
      <c r="AU771" s="70">
        <v>55800</v>
      </c>
      <c r="AV771" s="70">
        <v>37800</v>
      </c>
    </row>
    <row r="772" spans="2:50" ht="24.75" hidden="1" customHeight="1" x14ac:dyDescent="0.2">
      <c r="B772" s="20" t="s">
        <v>228</v>
      </c>
      <c r="C772" s="21" t="s">
        <v>178</v>
      </c>
      <c r="D772" s="20" t="s">
        <v>179</v>
      </c>
      <c r="E772" s="20" t="s">
        <v>197</v>
      </c>
      <c r="F772" s="20" t="s">
        <v>165</v>
      </c>
      <c r="G772" s="22" t="s">
        <v>229</v>
      </c>
      <c r="H772" s="20" t="s">
        <v>230</v>
      </c>
      <c r="I772" s="20" t="s">
        <v>236</v>
      </c>
      <c r="J772" s="22" t="s">
        <v>235</v>
      </c>
      <c r="K772" s="22" t="s">
        <v>232</v>
      </c>
      <c r="L772" s="28" t="s">
        <v>233</v>
      </c>
      <c r="M772" s="28" t="s">
        <v>234</v>
      </c>
      <c r="N772" s="20"/>
      <c r="O772" s="22" t="s">
        <v>195</v>
      </c>
      <c r="P772" s="20" t="s">
        <v>181</v>
      </c>
      <c r="Q772" s="22" t="s">
        <v>182</v>
      </c>
      <c r="R772" s="28" t="s">
        <v>239</v>
      </c>
      <c r="S772" s="20" t="s">
        <v>183</v>
      </c>
      <c r="T772" s="20"/>
      <c r="U772" s="22" t="s">
        <v>240</v>
      </c>
      <c r="V772" s="20" t="s">
        <v>241</v>
      </c>
      <c r="W772" s="22" t="s">
        <v>231</v>
      </c>
      <c r="X772" s="28" t="s">
        <v>243</v>
      </c>
      <c r="Y772" s="20" t="s">
        <v>242</v>
      </c>
      <c r="Z772" s="20"/>
      <c r="AA772" s="26">
        <v>5</v>
      </c>
      <c r="AB772" s="42" t="s">
        <v>189</v>
      </c>
      <c r="AC772" s="40"/>
      <c r="AD772" s="20">
        <v>1</v>
      </c>
      <c r="AE772" s="23">
        <v>56400</v>
      </c>
      <c r="AF772" s="23">
        <v>56400</v>
      </c>
      <c r="AG772" s="24">
        <v>45536</v>
      </c>
      <c r="AH772" s="36">
        <v>45566</v>
      </c>
      <c r="AI772" s="25" t="str">
        <f t="shared" si="61"/>
        <v>～</v>
      </c>
      <c r="AJ772" s="37">
        <f t="shared" si="62"/>
        <v>47391</v>
      </c>
      <c r="AK772" s="20" t="s">
        <v>221</v>
      </c>
      <c r="AL772" s="20" t="s">
        <v>222</v>
      </c>
      <c r="AM772" s="27">
        <v>45561</v>
      </c>
      <c r="AN772" s="20"/>
      <c r="AO772" s="27">
        <v>45569</v>
      </c>
      <c r="AP772" s="22" t="s">
        <v>327</v>
      </c>
      <c r="AQ772" s="39"/>
      <c r="AR772" s="22"/>
      <c r="AT772" t="s">
        <v>325</v>
      </c>
      <c r="AU772" s="70">
        <v>83400</v>
      </c>
      <c r="AV772" s="70">
        <v>56400</v>
      </c>
    </row>
    <row r="773" spans="2:50" ht="24.75" hidden="1" customHeight="1" x14ac:dyDescent="0.2">
      <c r="B773" s="20" t="s">
        <v>228</v>
      </c>
      <c r="C773" s="21" t="s">
        <v>178</v>
      </c>
      <c r="D773" s="20" t="s">
        <v>179</v>
      </c>
      <c r="E773" s="20" t="s">
        <v>197</v>
      </c>
      <c r="F773" s="20" t="s">
        <v>165</v>
      </c>
      <c r="G773" s="22" t="s">
        <v>229</v>
      </c>
      <c r="H773" s="20" t="s">
        <v>230</v>
      </c>
      <c r="I773" s="20" t="s">
        <v>236</v>
      </c>
      <c r="J773" s="22" t="s">
        <v>235</v>
      </c>
      <c r="K773" s="22" t="s">
        <v>232</v>
      </c>
      <c r="L773" s="28" t="s">
        <v>233</v>
      </c>
      <c r="M773" s="28" t="s">
        <v>234</v>
      </c>
      <c r="N773" s="20"/>
      <c r="O773" s="22" t="s">
        <v>195</v>
      </c>
      <c r="P773" s="20" t="s">
        <v>181</v>
      </c>
      <c r="Q773" s="22" t="s">
        <v>182</v>
      </c>
      <c r="R773" s="28" t="s">
        <v>239</v>
      </c>
      <c r="S773" s="20" t="s">
        <v>183</v>
      </c>
      <c r="T773" s="20"/>
      <c r="U773" s="22" t="s">
        <v>240</v>
      </c>
      <c r="V773" s="20" t="s">
        <v>241</v>
      </c>
      <c r="W773" s="22" t="s">
        <v>231</v>
      </c>
      <c r="X773" s="28" t="s">
        <v>243</v>
      </c>
      <c r="Y773" s="20" t="s">
        <v>242</v>
      </c>
      <c r="Z773" s="20"/>
      <c r="AA773" s="26">
        <v>5</v>
      </c>
      <c r="AB773" s="42" t="s">
        <v>189</v>
      </c>
      <c r="AC773" s="40"/>
      <c r="AD773" s="20">
        <v>1</v>
      </c>
      <c r="AE773" s="23">
        <v>56400</v>
      </c>
      <c r="AF773" s="23">
        <v>56400</v>
      </c>
      <c r="AG773" s="24">
        <v>45536</v>
      </c>
      <c r="AH773" s="36">
        <v>45566</v>
      </c>
      <c r="AI773" s="25" t="str">
        <f t="shared" si="61"/>
        <v>～</v>
      </c>
      <c r="AJ773" s="37">
        <f t="shared" si="62"/>
        <v>47391</v>
      </c>
      <c r="AK773" s="20" t="s">
        <v>221</v>
      </c>
      <c r="AL773" s="20" t="s">
        <v>223</v>
      </c>
      <c r="AM773" s="27">
        <v>45561</v>
      </c>
      <c r="AN773" s="20"/>
      <c r="AO773" s="27">
        <v>45569</v>
      </c>
      <c r="AP773" s="22" t="s">
        <v>327</v>
      </c>
      <c r="AQ773" s="39"/>
      <c r="AR773" s="22"/>
      <c r="AT773" t="s">
        <v>317</v>
      </c>
      <c r="AU773" s="70">
        <v>83400</v>
      </c>
      <c r="AV773" s="70">
        <v>56400</v>
      </c>
    </row>
    <row r="774" spans="2:50" ht="24.75" hidden="1" customHeight="1" x14ac:dyDescent="0.2">
      <c r="B774" s="20" t="s">
        <v>228</v>
      </c>
      <c r="C774" s="21" t="s">
        <v>178</v>
      </c>
      <c r="D774" s="20" t="s">
        <v>179</v>
      </c>
      <c r="E774" s="20" t="s">
        <v>197</v>
      </c>
      <c r="F774" s="20" t="s">
        <v>165</v>
      </c>
      <c r="G774" s="22" t="s">
        <v>229</v>
      </c>
      <c r="H774" s="20" t="s">
        <v>230</v>
      </c>
      <c r="I774" s="20" t="s">
        <v>236</v>
      </c>
      <c r="J774" s="22" t="s">
        <v>235</v>
      </c>
      <c r="K774" s="22" t="s">
        <v>232</v>
      </c>
      <c r="L774" s="28" t="s">
        <v>233</v>
      </c>
      <c r="M774" s="28" t="s">
        <v>234</v>
      </c>
      <c r="N774" s="20"/>
      <c r="O774" s="22" t="s">
        <v>195</v>
      </c>
      <c r="P774" s="20" t="s">
        <v>181</v>
      </c>
      <c r="Q774" s="22" t="s">
        <v>182</v>
      </c>
      <c r="R774" s="28" t="s">
        <v>239</v>
      </c>
      <c r="S774" s="20" t="s">
        <v>183</v>
      </c>
      <c r="T774" s="20"/>
      <c r="U774" s="22" t="s">
        <v>240</v>
      </c>
      <c r="V774" s="20" t="s">
        <v>241</v>
      </c>
      <c r="W774" s="22" t="s">
        <v>231</v>
      </c>
      <c r="X774" s="28" t="s">
        <v>243</v>
      </c>
      <c r="Y774" s="20" t="s">
        <v>242</v>
      </c>
      <c r="Z774" s="20"/>
      <c r="AA774" s="26">
        <v>5</v>
      </c>
      <c r="AB774" s="42" t="s">
        <v>189</v>
      </c>
      <c r="AC774" s="40"/>
      <c r="AD774" s="20">
        <v>1</v>
      </c>
      <c r="AE774" s="23">
        <v>56400</v>
      </c>
      <c r="AF774" s="23">
        <v>56400</v>
      </c>
      <c r="AG774" s="24">
        <v>45536</v>
      </c>
      <c r="AH774" s="36">
        <v>45566</v>
      </c>
      <c r="AI774" s="25" t="str">
        <f t="shared" si="61"/>
        <v>～</v>
      </c>
      <c r="AJ774" s="37">
        <f t="shared" si="62"/>
        <v>47391</v>
      </c>
      <c r="AK774" s="20" t="s">
        <v>221</v>
      </c>
      <c r="AL774" s="20" t="s">
        <v>224</v>
      </c>
      <c r="AM774" s="27">
        <v>45561</v>
      </c>
      <c r="AN774" s="20"/>
      <c r="AO774" s="27">
        <v>45569</v>
      </c>
      <c r="AP774" s="22" t="s">
        <v>327</v>
      </c>
      <c r="AQ774" s="39"/>
      <c r="AR774" s="22"/>
      <c r="AT774" t="s">
        <v>317</v>
      </c>
      <c r="AU774" s="70">
        <v>83400</v>
      </c>
      <c r="AV774" s="70">
        <v>56400</v>
      </c>
    </row>
    <row r="775" spans="2:50" ht="24.75" hidden="1" customHeight="1" x14ac:dyDescent="0.2">
      <c r="B775" s="20" t="s">
        <v>228</v>
      </c>
      <c r="C775" s="21" t="s">
        <v>178</v>
      </c>
      <c r="D775" s="20" t="s">
        <v>179</v>
      </c>
      <c r="E775" s="20" t="s">
        <v>197</v>
      </c>
      <c r="F775" s="20" t="s">
        <v>165</v>
      </c>
      <c r="G775" s="22" t="s">
        <v>240</v>
      </c>
      <c r="H775" s="20" t="s">
        <v>230</v>
      </c>
      <c r="I775" s="20" t="s">
        <v>236</v>
      </c>
      <c r="J775" s="22" t="s">
        <v>235</v>
      </c>
      <c r="K775" s="22" t="s">
        <v>232</v>
      </c>
      <c r="L775" s="28" t="s">
        <v>233</v>
      </c>
      <c r="M775" s="28" t="s">
        <v>234</v>
      </c>
      <c r="N775" s="20"/>
      <c r="O775" s="22" t="s">
        <v>195</v>
      </c>
      <c r="P775" s="20" t="s">
        <v>181</v>
      </c>
      <c r="Q775" s="22" t="s">
        <v>182</v>
      </c>
      <c r="R775" s="28" t="s">
        <v>239</v>
      </c>
      <c r="S775" s="20" t="s">
        <v>183</v>
      </c>
      <c r="T775" s="20"/>
      <c r="U775" s="22" t="s">
        <v>240</v>
      </c>
      <c r="V775" s="20" t="s">
        <v>241</v>
      </c>
      <c r="W775" s="22" t="s">
        <v>231</v>
      </c>
      <c r="X775" s="28" t="s">
        <v>243</v>
      </c>
      <c r="Y775" s="20" t="s">
        <v>242</v>
      </c>
      <c r="Z775" s="20"/>
      <c r="AA775" s="26">
        <v>5</v>
      </c>
      <c r="AB775" s="42" t="s">
        <v>189</v>
      </c>
      <c r="AC775" s="40"/>
      <c r="AD775" s="20">
        <v>1</v>
      </c>
      <c r="AE775" s="23">
        <v>56400</v>
      </c>
      <c r="AF775" s="23">
        <v>56400</v>
      </c>
      <c r="AG775" s="24">
        <v>45536</v>
      </c>
      <c r="AH775" s="36">
        <v>45566</v>
      </c>
      <c r="AI775" s="25" t="str">
        <f t="shared" si="61"/>
        <v>～</v>
      </c>
      <c r="AJ775" s="37">
        <f t="shared" si="62"/>
        <v>47391</v>
      </c>
      <c r="AK775" s="20" t="s">
        <v>221</v>
      </c>
      <c r="AL775" s="20" t="s">
        <v>225</v>
      </c>
      <c r="AM775" s="27">
        <v>45561</v>
      </c>
      <c r="AN775" s="20"/>
      <c r="AO775" s="27">
        <v>45569</v>
      </c>
      <c r="AP775" s="22" t="s">
        <v>327</v>
      </c>
      <c r="AQ775" s="39"/>
      <c r="AR775" s="22"/>
      <c r="AT775" t="s">
        <v>317</v>
      </c>
      <c r="AU775" s="70">
        <v>83400</v>
      </c>
      <c r="AV775" s="70">
        <v>56400</v>
      </c>
    </row>
    <row r="776" spans="2:50" ht="24.75" hidden="1" customHeight="1" x14ac:dyDescent="0.2">
      <c r="B776" s="20" t="s">
        <v>228</v>
      </c>
      <c r="C776" s="21" t="s">
        <v>178</v>
      </c>
      <c r="D776" s="20" t="s">
        <v>179</v>
      </c>
      <c r="E776" s="20" t="s">
        <v>197</v>
      </c>
      <c r="F776" s="20" t="s">
        <v>165</v>
      </c>
      <c r="G776" s="22" t="s">
        <v>229</v>
      </c>
      <c r="H776" s="20" t="s">
        <v>230</v>
      </c>
      <c r="I776" s="20" t="s">
        <v>236</v>
      </c>
      <c r="J776" s="22" t="s">
        <v>235</v>
      </c>
      <c r="K776" s="22" t="s">
        <v>232</v>
      </c>
      <c r="L776" s="28" t="s">
        <v>233</v>
      </c>
      <c r="M776" s="28" t="s">
        <v>234</v>
      </c>
      <c r="N776" s="20"/>
      <c r="O776" s="22" t="s">
        <v>195</v>
      </c>
      <c r="P776" s="20" t="s">
        <v>181</v>
      </c>
      <c r="Q776" s="22" t="s">
        <v>182</v>
      </c>
      <c r="R776" s="28" t="s">
        <v>239</v>
      </c>
      <c r="S776" s="20" t="s">
        <v>183</v>
      </c>
      <c r="T776" s="20"/>
      <c r="U776" s="22" t="s">
        <v>240</v>
      </c>
      <c r="V776" s="20" t="s">
        <v>241</v>
      </c>
      <c r="W776" s="22" t="s">
        <v>231</v>
      </c>
      <c r="X776" s="28" t="s">
        <v>243</v>
      </c>
      <c r="Y776" s="20" t="s">
        <v>242</v>
      </c>
      <c r="Z776" s="20"/>
      <c r="AA776" s="26">
        <v>5</v>
      </c>
      <c r="AB776" s="42" t="s">
        <v>189</v>
      </c>
      <c r="AC776" s="40"/>
      <c r="AD776" s="20">
        <v>1</v>
      </c>
      <c r="AE776" s="23">
        <v>145200</v>
      </c>
      <c r="AF776" s="23">
        <v>145200</v>
      </c>
      <c r="AG776" s="24">
        <v>45536</v>
      </c>
      <c r="AH776" s="36">
        <v>45566</v>
      </c>
      <c r="AI776" s="25" t="str">
        <f t="shared" si="61"/>
        <v>～</v>
      </c>
      <c r="AJ776" s="37">
        <f t="shared" si="62"/>
        <v>47391</v>
      </c>
      <c r="AK776" s="20" t="s">
        <v>115</v>
      </c>
      <c r="AL776" s="20" t="s">
        <v>226</v>
      </c>
      <c r="AM776" s="27">
        <v>45561</v>
      </c>
      <c r="AN776" s="20" t="s">
        <v>57</v>
      </c>
      <c r="AO776" s="27">
        <v>45569</v>
      </c>
      <c r="AP776" s="22" t="s">
        <v>327</v>
      </c>
      <c r="AQ776" s="39">
        <f t="shared" ref="AQ776:AQ839" si="67">IF(COUNTIF($AN776,"*消耗部品交換対象*"),IF(ISBLANK($AH776),"契約期間 未入力",EDATE($AH776,30)),"")</f>
        <v>46478</v>
      </c>
      <c r="AR776" s="22" t="s">
        <v>244</v>
      </c>
      <c r="AT776" t="s">
        <v>326</v>
      </c>
      <c r="AU776" s="70">
        <v>158400</v>
      </c>
      <c r="AV776" s="70">
        <v>145200</v>
      </c>
    </row>
    <row r="777" spans="2:50" ht="24.75" hidden="1" customHeight="1" x14ac:dyDescent="0.2">
      <c r="B777" s="20" t="s">
        <v>228</v>
      </c>
      <c r="C777" s="21" t="s">
        <v>178</v>
      </c>
      <c r="D777" s="20" t="s">
        <v>179</v>
      </c>
      <c r="E777" s="20" t="s">
        <v>197</v>
      </c>
      <c r="F777" s="20" t="s">
        <v>165</v>
      </c>
      <c r="G777" s="22" t="s">
        <v>229</v>
      </c>
      <c r="H777" s="20" t="s">
        <v>230</v>
      </c>
      <c r="I777" s="20" t="s">
        <v>236</v>
      </c>
      <c r="J777" s="22" t="s">
        <v>235</v>
      </c>
      <c r="K777" s="22" t="s">
        <v>232</v>
      </c>
      <c r="L777" s="28" t="s">
        <v>233</v>
      </c>
      <c r="M777" s="28" t="s">
        <v>234</v>
      </c>
      <c r="N777" s="20"/>
      <c r="O777" s="22" t="s">
        <v>195</v>
      </c>
      <c r="P777" s="20" t="s">
        <v>181</v>
      </c>
      <c r="Q777" s="22" t="s">
        <v>182</v>
      </c>
      <c r="R777" s="28" t="s">
        <v>239</v>
      </c>
      <c r="S777" s="20" t="s">
        <v>183</v>
      </c>
      <c r="T777" s="20"/>
      <c r="U777" s="22" t="s">
        <v>240</v>
      </c>
      <c r="V777" s="20" t="s">
        <v>241</v>
      </c>
      <c r="W777" s="22" t="s">
        <v>231</v>
      </c>
      <c r="X777" s="28" t="s">
        <v>243</v>
      </c>
      <c r="Y777" s="20" t="s">
        <v>242</v>
      </c>
      <c r="Z777" s="20"/>
      <c r="AA777" s="26">
        <v>5</v>
      </c>
      <c r="AB777" s="42" t="s">
        <v>189</v>
      </c>
      <c r="AC777" s="40"/>
      <c r="AD777" s="20">
        <v>1</v>
      </c>
      <c r="AE777" s="23">
        <v>145200</v>
      </c>
      <c r="AF777" s="23">
        <v>145200</v>
      </c>
      <c r="AG777" s="24">
        <v>45536</v>
      </c>
      <c r="AH777" s="36">
        <v>45566</v>
      </c>
      <c r="AI777" s="25" t="str">
        <f t="shared" si="61"/>
        <v>～</v>
      </c>
      <c r="AJ777" s="37">
        <f t="shared" si="62"/>
        <v>47391</v>
      </c>
      <c r="AK777" s="20" t="s">
        <v>115</v>
      </c>
      <c r="AL777" s="20" t="s">
        <v>227</v>
      </c>
      <c r="AM777" s="27">
        <v>45561</v>
      </c>
      <c r="AN777" s="20" t="s">
        <v>57</v>
      </c>
      <c r="AO777" s="27">
        <v>45569</v>
      </c>
      <c r="AP777" s="22" t="s">
        <v>327</v>
      </c>
      <c r="AQ777" s="39">
        <f t="shared" si="67"/>
        <v>46478</v>
      </c>
      <c r="AR777" s="22" t="s">
        <v>244</v>
      </c>
      <c r="AT777" t="s">
        <v>318</v>
      </c>
      <c r="AU777" s="70">
        <v>158400</v>
      </c>
      <c r="AV777" s="70">
        <v>145200</v>
      </c>
      <c r="AW777" s="70">
        <f>SUM(AU770:AU777)</f>
        <v>762000</v>
      </c>
      <c r="AX777" s="70">
        <f>SUM(AV770:AV777)</f>
        <v>591600</v>
      </c>
    </row>
    <row r="778" spans="2:50" ht="24.75" hidden="1" customHeight="1" x14ac:dyDescent="0.2">
      <c r="B778" s="20" t="s">
        <v>245</v>
      </c>
      <c r="C778" s="21" t="s">
        <v>248</v>
      </c>
      <c r="D778" s="20" t="s">
        <v>247</v>
      </c>
      <c r="E778" s="20" t="s">
        <v>197</v>
      </c>
      <c r="F778" s="21" t="s">
        <v>246</v>
      </c>
      <c r="G778" s="22" t="s">
        <v>249</v>
      </c>
      <c r="H778" s="20" t="s">
        <v>250</v>
      </c>
      <c r="I778" s="20" t="s">
        <v>251</v>
      </c>
      <c r="J778" s="22" t="s">
        <v>252</v>
      </c>
      <c r="K778" s="28" t="s">
        <v>253</v>
      </c>
      <c r="L778" s="28" t="s">
        <v>254</v>
      </c>
      <c r="M778" s="82" t="s">
        <v>255</v>
      </c>
      <c r="N778" s="20"/>
      <c r="O778" s="22" t="s">
        <v>256</v>
      </c>
      <c r="P778" s="20" t="s">
        <v>257</v>
      </c>
      <c r="Q778" s="22" t="s">
        <v>258</v>
      </c>
      <c r="R778" s="28" t="s">
        <v>259</v>
      </c>
      <c r="S778" s="20" t="s">
        <v>260</v>
      </c>
      <c r="T778" s="20"/>
      <c r="U778" s="22" t="s">
        <v>249</v>
      </c>
      <c r="V778" s="20" t="s">
        <v>250</v>
      </c>
      <c r="W778" s="22" t="s">
        <v>261</v>
      </c>
      <c r="X778" s="28" t="s">
        <v>253</v>
      </c>
      <c r="Y778" s="82" t="s">
        <v>255</v>
      </c>
      <c r="Z778" s="20"/>
      <c r="AA778" s="26">
        <v>3</v>
      </c>
      <c r="AB778" s="42" t="s">
        <v>189</v>
      </c>
      <c r="AC778" s="40"/>
      <c r="AD778" s="20">
        <v>1</v>
      </c>
      <c r="AE778" s="23">
        <v>7200</v>
      </c>
      <c r="AF778" s="23">
        <v>7200</v>
      </c>
      <c r="AG778" s="24">
        <v>45536</v>
      </c>
      <c r="AH778" s="36">
        <v>45566</v>
      </c>
      <c r="AI778" s="25" t="str">
        <f t="shared" si="61"/>
        <v>～</v>
      </c>
      <c r="AJ778" s="37">
        <f t="shared" si="62"/>
        <v>46660</v>
      </c>
      <c r="AK778" s="20" t="s">
        <v>262</v>
      </c>
      <c r="AL778" s="20" t="s">
        <v>263</v>
      </c>
      <c r="AM778" s="27">
        <v>45561</v>
      </c>
      <c r="AN778" s="20"/>
      <c r="AO778" s="27">
        <v>45569</v>
      </c>
      <c r="AP778" s="22" t="s">
        <v>319</v>
      </c>
      <c r="AQ778" s="39" t="str">
        <f t="shared" si="67"/>
        <v/>
      </c>
      <c r="AR778" s="22"/>
      <c r="AT778" t="s">
        <v>330</v>
      </c>
      <c r="AU778" s="70">
        <v>8280</v>
      </c>
      <c r="AV778">
        <v>7200</v>
      </c>
    </row>
    <row r="779" spans="2:50" ht="24.75" hidden="1" customHeight="1" x14ac:dyDescent="0.2">
      <c r="B779" s="20" t="s">
        <v>245</v>
      </c>
      <c r="C779" s="21" t="s">
        <v>248</v>
      </c>
      <c r="D779" s="20" t="s">
        <v>247</v>
      </c>
      <c r="E779" s="20" t="s">
        <v>197</v>
      </c>
      <c r="F779" s="21" t="s">
        <v>246</v>
      </c>
      <c r="G779" s="22" t="s">
        <v>249</v>
      </c>
      <c r="H779" s="20" t="s">
        <v>250</v>
      </c>
      <c r="I779" s="20" t="s">
        <v>251</v>
      </c>
      <c r="J779" s="22" t="s">
        <v>252</v>
      </c>
      <c r="K779" s="28" t="s">
        <v>253</v>
      </c>
      <c r="L779" s="28" t="s">
        <v>254</v>
      </c>
      <c r="M779" s="82" t="s">
        <v>255</v>
      </c>
      <c r="N779" s="20"/>
      <c r="O779" s="22" t="s">
        <v>256</v>
      </c>
      <c r="P779" s="20" t="s">
        <v>257</v>
      </c>
      <c r="Q779" s="22" t="s">
        <v>258</v>
      </c>
      <c r="R779" s="28" t="s">
        <v>259</v>
      </c>
      <c r="S779" s="20" t="s">
        <v>260</v>
      </c>
      <c r="T779" s="20"/>
      <c r="U779" s="22" t="s">
        <v>249</v>
      </c>
      <c r="V779" s="20" t="s">
        <v>250</v>
      </c>
      <c r="W779" s="22" t="s">
        <v>261</v>
      </c>
      <c r="X779" s="28" t="s">
        <v>253</v>
      </c>
      <c r="Y779" s="82" t="s">
        <v>255</v>
      </c>
      <c r="Z779" s="20"/>
      <c r="AA779" s="26">
        <v>3</v>
      </c>
      <c r="AB779" s="42" t="s">
        <v>189</v>
      </c>
      <c r="AC779" s="40"/>
      <c r="AD779" s="20">
        <v>1</v>
      </c>
      <c r="AE779" s="23">
        <v>7200</v>
      </c>
      <c r="AF779" s="23">
        <v>7200</v>
      </c>
      <c r="AG779" s="24">
        <v>45536</v>
      </c>
      <c r="AH779" s="36">
        <v>45566</v>
      </c>
      <c r="AI779" s="25" t="str">
        <f t="shared" si="61"/>
        <v>～</v>
      </c>
      <c r="AJ779" s="37">
        <f t="shared" si="62"/>
        <v>46660</v>
      </c>
      <c r="AK779" s="20" t="s">
        <v>262</v>
      </c>
      <c r="AL779" s="20" t="s">
        <v>264</v>
      </c>
      <c r="AM779" s="27">
        <v>45561</v>
      </c>
      <c r="AN779" s="20"/>
      <c r="AO779" s="27">
        <v>45569</v>
      </c>
      <c r="AP779" s="22" t="s">
        <v>319</v>
      </c>
      <c r="AQ779" s="39" t="str">
        <f t="shared" si="67"/>
        <v/>
      </c>
      <c r="AR779" s="22"/>
      <c r="AT779" t="s">
        <v>313</v>
      </c>
      <c r="AU779" s="70">
        <v>8280</v>
      </c>
      <c r="AV779">
        <v>7200</v>
      </c>
    </row>
    <row r="780" spans="2:50" ht="24.75" hidden="1" customHeight="1" x14ac:dyDescent="0.2">
      <c r="B780" s="20" t="s">
        <v>245</v>
      </c>
      <c r="C780" s="21" t="s">
        <v>248</v>
      </c>
      <c r="D780" s="20" t="s">
        <v>247</v>
      </c>
      <c r="E780" s="20" t="s">
        <v>197</v>
      </c>
      <c r="F780" s="21" t="s">
        <v>246</v>
      </c>
      <c r="G780" s="22" t="s">
        <v>249</v>
      </c>
      <c r="H780" s="20" t="s">
        <v>250</v>
      </c>
      <c r="I780" s="20" t="s">
        <v>251</v>
      </c>
      <c r="J780" s="22" t="s">
        <v>252</v>
      </c>
      <c r="K780" s="28" t="s">
        <v>253</v>
      </c>
      <c r="L780" s="28" t="s">
        <v>254</v>
      </c>
      <c r="M780" s="82" t="s">
        <v>255</v>
      </c>
      <c r="N780" s="20"/>
      <c r="O780" s="22" t="s">
        <v>256</v>
      </c>
      <c r="P780" s="20" t="s">
        <v>257</v>
      </c>
      <c r="Q780" s="22" t="s">
        <v>258</v>
      </c>
      <c r="R780" s="28" t="s">
        <v>259</v>
      </c>
      <c r="S780" s="20" t="s">
        <v>260</v>
      </c>
      <c r="T780" s="20"/>
      <c r="U780" s="22" t="s">
        <v>249</v>
      </c>
      <c r="V780" s="20" t="s">
        <v>250</v>
      </c>
      <c r="W780" s="22" t="s">
        <v>261</v>
      </c>
      <c r="X780" s="28" t="s">
        <v>253</v>
      </c>
      <c r="Y780" s="82" t="s">
        <v>255</v>
      </c>
      <c r="Z780" s="20"/>
      <c r="AA780" s="26">
        <v>3</v>
      </c>
      <c r="AB780" s="42" t="s">
        <v>189</v>
      </c>
      <c r="AC780" s="40"/>
      <c r="AD780" s="20">
        <v>1</v>
      </c>
      <c r="AE780" s="23">
        <v>7200</v>
      </c>
      <c r="AF780" s="23">
        <v>7200</v>
      </c>
      <c r="AG780" s="24">
        <v>45536</v>
      </c>
      <c r="AH780" s="36">
        <v>45566</v>
      </c>
      <c r="AI780" s="25" t="str">
        <f t="shared" si="61"/>
        <v>～</v>
      </c>
      <c r="AJ780" s="37">
        <f t="shared" si="62"/>
        <v>46660</v>
      </c>
      <c r="AK780" s="20" t="s">
        <v>262</v>
      </c>
      <c r="AL780" s="20" t="s">
        <v>265</v>
      </c>
      <c r="AM780" s="27">
        <v>45561</v>
      </c>
      <c r="AN780" s="20"/>
      <c r="AO780" s="27">
        <v>45569</v>
      </c>
      <c r="AP780" s="22" t="s">
        <v>319</v>
      </c>
      <c r="AQ780" s="39" t="str">
        <f t="shared" si="67"/>
        <v/>
      </c>
      <c r="AR780" s="22"/>
      <c r="AT780" t="s">
        <v>313</v>
      </c>
      <c r="AU780" s="70">
        <v>8280</v>
      </c>
      <c r="AV780">
        <v>7200</v>
      </c>
    </row>
    <row r="781" spans="2:50" ht="24.75" hidden="1" customHeight="1" x14ac:dyDescent="0.2">
      <c r="B781" s="20" t="s">
        <v>245</v>
      </c>
      <c r="C781" s="21" t="s">
        <v>248</v>
      </c>
      <c r="D781" s="20" t="s">
        <v>247</v>
      </c>
      <c r="E781" s="20" t="s">
        <v>197</v>
      </c>
      <c r="F781" s="21" t="s">
        <v>246</v>
      </c>
      <c r="G781" s="22" t="s">
        <v>249</v>
      </c>
      <c r="H781" s="20" t="s">
        <v>250</v>
      </c>
      <c r="I781" s="20" t="s">
        <v>251</v>
      </c>
      <c r="J781" s="22" t="s">
        <v>252</v>
      </c>
      <c r="K781" s="28" t="s">
        <v>253</v>
      </c>
      <c r="L781" s="28" t="s">
        <v>254</v>
      </c>
      <c r="M781" s="82" t="s">
        <v>255</v>
      </c>
      <c r="N781" s="20"/>
      <c r="O781" s="22" t="s">
        <v>256</v>
      </c>
      <c r="P781" s="20" t="s">
        <v>257</v>
      </c>
      <c r="Q781" s="22" t="s">
        <v>258</v>
      </c>
      <c r="R781" s="28" t="s">
        <v>259</v>
      </c>
      <c r="S781" s="20" t="s">
        <v>260</v>
      </c>
      <c r="T781" s="20"/>
      <c r="U781" s="22" t="s">
        <v>249</v>
      </c>
      <c r="V781" s="20" t="s">
        <v>250</v>
      </c>
      <c r="W781" s="22" t="s">
        <v>261</v>
      </c>
      <c r="X781" s="28" t="s">
        <v>253</v>
      </c>
      <c r="Y781" s="82" t="s">
        <v>255</v>
      </c>
      <c r="Z781" s="20"/>
      <c r="AA781" s="26">
        <v>3</v>
      </c>
      <c r="AB781" s="42" t="s">
        <v>189</v>
      </c>
      <c r="AC781" s="40"/>
      <c r="AD781" s="20">
        <v>1</v>
      </c>
      <c r="AE781" s="23">
        <v>7200</v>
      </c>
      <c r="AF781" s="23">
        <v>7200</v>
      </c>
      <c r="AG781" s="24">
        <v>45536</v>
      </c>
      <c r="AH781" s="36">
        <v>45566</v>
      </c>
      <c r="AI781" s="25" t="str">
        <f t="shared" si="61"/>
        <v>～</v>
      </c>
      <c r="AJ781" s="37">
        <f t="shared" si="62"/>
        <v>46660</v>
      </c>
      <c r="AK781" s="20" t="s">
        <v>262</v>
      </c>
      <c r="AL781" s="20" t="s">
        <v>266</v>
      </c>
      <c r="AM781" s="27">
        <v>45561</v>
      </c>
      <c r="AN781" s="20"/>
      <c r="AO781" s="27">
        <v>45569</v>
      </c>
      <c r="AP781" s="22" t="s">
        <v>319</v>
      </c>
      <c r="AQ781" s="39" t="str">
        <f t="shared" si="67"/>
        <v/>
      </c>
      <c r="AR781" s="22"/>
      <c r="AT781" t="s">
        <v>313</v>
      </c>
      <c r="AU781" s="70">
        <v>8280</v>
      </c>
      <c r="AV781">
        <v>7200</v>
      </c>
    </row>
    <row r="782" spans="2:50" ht="24.75" hidden="1" customHeight="1" x14ac:dyDescent="0.2">
      <c r="B782" s="20" t="s">
        <v>245</v>
      </c>
      <c r="C782" s="21" t="s">
        <v>248</v>
      </c>
      <c r="D782" s="20" t="s">
        <v>247</v>
      </c>
      <c r="E782" s="20" t="s">
        <v>197</v>
      </c>
      <c r="F782" s="21" t="s">
        <v>246</v>
      </c>
      <c r="G782" s="22" t="s">
        <v>249</v>
      </c>
      <c r="H782" s="20" t="s">
        <v>250</v>
      </c>
      <c r="I782" s="20" t="s">
        <v>251</v>
      </c>
      <c r="J782" s="22" t="s">
        <v>252</v>
      </c>
      <c r="K782" s="28" t="s">
        <v>253</v>
      </c>
      <c r="L782" s="28" t="s">
        <v>254</v>
      </c>
      <c r="M782" s="82" t="s">
        <v>255</v>
      </c>
      <c r="N782" s="20"/>
      <c r="O782" s="22" t="s">
        <v>256</v>
      </c>
      <c r="P782" s="20" t="s">
        <v>257</v>
      </c>
      <c r="Q782" s="22" t="s">
        <v>258</v>
      </c>
      <c r="R782" s="28" t="s">
        <v>259</v>
      </c>
      <c r="S782" s="20" t="s">
        <v>260</v>
      </c>
      <c r="T782" s="20"/>
      <c r="U782" s="22" t="s">
        <v>249</v>
      </c>
      <c r="V782" s="20" t="s">
        <v>250</v>
      </c>
      <c r="W782" s="22" t="s">
        <v>261</v>
      </c>
      <c r="X782" s="28" t="s">
        <v>253</v>
      </c>
      <c r="Y782" s="82" t="s">
        <v>255</v>
      </c>
      <c r="Z782" s="20"/>
      <c r="AA782" s="26">
        <v>3</v>
      </c>
      <c r="AB782" s="42" t="s">
        <v>189</v>
      </c>
      <c r="AC782" s="40"/>
      <c r="AD782" s="20">
        <v>1</v>
      </c>
      <c r="AE782" s="23">
        <v>7200</v>
      </c>
      <c r="AF782" s="23">
        <v>7200</v>
      </c>
      <c r="AG782" s="24">
        <v>45536</v>
      </c>
      <c r="AH782" s="36">
        <v>45566</v>
      </c>
      <c r="AI782" s="25" t="str">
        <f t="shared" ref="AI782:AI850" si="68">IF(ISBLANK($AG782),"","～")</f>
        <v>～</v>
      </c>
      <c r="AJ782" s="37">
        <f t="shared" si="62"/>
        <v>46660</v>
      </c>
      <c r="AK782" s="20" t="s">
        <v>262</v>
      </c>
      <c r="AL782" s="20" t="s">
        <v>267</v>
      </c>
      <c r="AM782" s="27">
        <v>45561</v>
      </c>
      <c r="AN782" s="20"/>
      <c r="AO782" s="27">
        <v>45569</v>
      </c>
      <c r="AP782" s="22" t="s">
        <v>319</v>
      </c>
      <c r="AQ782" s="39" t="str">
        <f t="shared" si="67"/>
        <v/>
      </c>
      <c r="AR782" s="22"/>
      <c r="AT782" t="s">
        <v>313</v>
      </c>
      <c r="AU782" s="70">
        <v>8280</v>
      </c>
      <c r="AV782">
        <v>7200</v>
      </c>
    </row>
    <row r="783" spans="2:50" ht="24.75" hidden="1" customHeight="1" x14ac:dyDescent="0.2">
      <c r="B783" s="20" t="s">
        <v>245</v>
      </c>
      <c r="C783" s="21" t="s">
        <v>248</v>
      </c>
      <c r="D783" s="20" t="s">
        <v>247</v>
      </c>
      <c r="E783" s="20" t="s">
        <v>197</v>
      </c>
      <c r="F783" s="21" t="s">
        <v>246</v>
      </c>
      <c r="G783" s="22" t="s">
        <v>249</v>
      </c>
      <c r="H783" s="20" t="s">
        <v>250</v>
      </c>
      <c r="I783" s="20" t="s">
        <v>251</v>
      </c>
      <c r="J783" s="22" t="s">
        <v>252</v>
      </c>
      <c r="K783" s="28" t="s">
        <v>253</v>
      </c>
      <c r="L783" s="28" t="s">
        <v>254</v>
      </c>
      <c r="M783" s="82" t="s">
        <v>255</v>
      </c>
      <c r="N783" s="20"/>
      <c r="O783" s="22" t="s">
        <v>256</v>
      </c>
      <c r="P783" s="20" t="s">
        <v>257</v>
      </c>
      <c r="Q783" s="22" t="s">
        <v>258</v>
      </c>
      <c r="R783" s="28" t="s">
        <v>259</v>
      </c>
      <c r="S783" s="20" t="s">
        <v>260</v>
      </c>
      <c r="T783" s="20"/>
      <c r="U783" s="22" t="s">
        <v>249</v>
      </c>
      <c r="V783" s="20" t="s">
        <v>250</v>
      </c>
      <c r="W783" s="22" t="s">
        <v>261</v>
      </c>
      <c r="X783" s="28" t="s">
        <v>253</v>
      </c>
      <c r="Y783" s="82" t="s">
        <v>255</v>
      </c>
      <c r="Z783" s="20"/>
      <c r="AA783" s="26">
        <v>3</v>
      </c>
      <c r="AB783" s="42" t="s">
        <v>189</v>
      </c>
      <c r="AC783" s="40"/>
      <c r="AD783" s="20">
        <v>1</v>
      </c>
      <c r="AE783" s="23">
        <v>7200</v>
      </c>
      <c r="AF783" s="23">
        <v>7200</v>
      </c>
      <c r="AG783" s="24">
        <v>45536</v>
      </c>
      <c r="AH783" s="36">
        <v>45566</v>
      </c>
      <c r="AI783" s="25" t="str">
        <f t="shared" si="68"/>
        <v>～</v>
      </c>
      <c r="AJ783" s="37">
        <f t="shared" si="62"/>
        <v>46660</v>
      </c>
      <c r="AK783" s="20" t="s">
        <v>262</v>
      </c>
      <c r="AL783" s="20" t="s">
        <v>268</v>
      </c>
      <c r="AM783" s="27">
        <v>45561</v>
      </c>
      <c r="AN783" s="20"/>
      <c r="AO783" s="27">
        <v>45569</v>
      </c>
      <c r="AP783" s="22" t="s">
        <v>319</v>
      </c>
      <c r="AQ783" s="39" t="str">
        <f t="shared" si="67"/>
        <v/>
      </c>
      <c r="AR783" s="22"/>
      <c r="AT783" t="s">
        <v>313</v>
      </c>
      <c r="AU783" s="70">
        <v>8280</v>
      </c>
      <c r="AV783">
        <v>7200</v>
      </c>
    </row>
    <row r="784" spans="2:50" ht="24.75" hidden="1" customHeight="1" x14ac:dyDescent="0.2">
      <c r="B784" s="20" t="s">
        <v>245</v>
      </c>
      <c r="C784" s="21" t="s">
        <v>248</v>
      </c>
      <c r="D784" s="20" t="s">
        <v>247</v>
      </c>
      <c r="E784" s="20" t="s">
        <v>197</v>
      </c>
      <c r="F784" s="21" t="s">
        <v>246</v>
      </c>
      <c r="G784" s="22" t="s">
        <v>249</v>
      </c>
      <c r="H784" s="20" t="s">
        <v>250</v>
      </c>
      <c r="I784" s="20" t="s">
        <v>251</v>
      </c>
      <c r="J784" s="22" t="s">
        <v>252</v>
      </c>
      <c r="K784" s="28" t="s">
        <v>253</v>
      </c>
      <c r="L784" s="28" t="s">
        <v>254</v>
      </c>
      <c r="M784" s="82" t="s">
        <v>255</v>
      </c>
      <c r="N784" s="20"/>
      <c r="O784" s="22" t="s">
        <v>256</v>
      </c>
      <c r="P784" s="20" t="s">
        <v>257</v>
      </c>
      <c r="Q784" s="22" t="s">
        <v>258</v>
      </c>
      <c r="R784" s="28" t="s">
        <v>259</v>
      </c>
      <c r="S784" s="20" t="s">
        <v>260</v>
      </c>
      <c r="T784" s="20"/>
      <c r="U784" s="22" t="s">
        <v>249</v>
      </c>
      <c r="V784" s="20" t="s">
        <v>250</v>
      </c>
      <c r="W784" s="22" t="s">
        <v>261</v>
      </c>
      <c r="X784" s="28" t="s">
        <v>253</v>
      </c>
      <c r="Y784" s="82" t="s">
        <v>255</v>
      </c>
      <c r="Z784" s="20"/>
      <c r="AA784" s="26">
        <v>3</v>
      </c>
      <c r="AB784" s="42" t="s">
        <v>189</v>
      </c>
      <c r="AC784" s="40"/>
      <c r="AD784" s="20">
        <v>1</v>
      </c>
      <c r="AE784" s="23">
        <v>7200</v>
      </c>
      <c r="AF784" s="23">
        <v>7200</v>
      </c>
      <c r="AG784" s="24">
        <v>45536</v>
      </c>
      <c r="AH784" s="36">
        <v>45566</v>
      </c>
      <c r="AI784" s="25" t="str">
        <f t="shared" si="68"/>
        <v>～</v>
      </c>
      <c r="AJ784" s="37">
        <f t="shared" si="62"/>
        <v>46660</v>
      </c>
      <c r="AK784" s="20" t="s">
        <v>262</v>
      </c>
      <c r="AL784" s="20" t="s">
        <v>269</v>
      </c>
      <c r="AM784" s="27">
        <v>45561</v>
      </c>
      <c r="AN784" s="20"/>
      <c r="AO784" s="27">
        <v>45569</v>
      </c>
      <c r="AP784" s="22" t="s">
        <v>319</v>
      </c>
      <c r="AQ784" s="39" t="str">
        <f t="shared" si="67"/>
        <v/>
      </c>
      <c r="AR784" s="22"/>
      <c r="AT784" t="s">
        <v>313</v>
      </c>
      <c r="AU784" s="70">
        <v>8280</v>
      </c>
      <c r="AV784">
        <v>7200</v>
      </c>
    </row>
    <row r="785" spans="2:50" ht="24.75" hidden="1" customHeight="1" x14ac:dyDescent="0.2">
      <c r="B785" s="20" t="s">
        <v>245</v>
      </c>
      <c r="C785" s="21" t="s">
        <v>248</v>
      </c>
      <c r="D785" s="20" t="s">
        <v>247</v>
      </c>
      <c r="E785" s="20" t="s">
        <v>197</v>
      </c>
      <c r="F785" s="21" t="s">
        <v>246</v>
      </c>
      <c r="G785" s="22" t="s">
        <v>249</v>
      </c>
      <c r="H785" s="20" t="s">
        <v>250</v>
      </c>
      <c r="I785" s="20" t="s">
        <v>251</v>
      </c>
      <c r="J785" s="22" t="s">
        <v>252</v>
      </c>
      <c r="K785" s="28" t="s">
        <v>253</v>
      </c>
      <c r="L785" s="28" t="s">
        <v>254</v>
      </c>
      <c r="M785" s="82" t="s">
        <v>255</v>
      </c>
      <c r="N785" s="20"/>
      <c r="O785" s="22" t="s">
        <v>256</v>
      </c>
      <c r="P785" s="20" t="s">
        <v>257</v>
      </c>
      <c r="Q785" s="22" t="s">
        <v>258</v>
      </c>
      <c r="R785" s="28" t="s">
        <v>259</v>
      </c>
      <c r="S785" s="20" t="s">
        <v>260</v>
      </c>
      <c r="T785" s="20"/>
      <c r="U785" s="22" t="s">
        <v>249</v>
      </c>
      <c r="V785" s="20" t="s">
        <v>250</v>
      </c>
      <c r="W785" s="22" t="s">
        <v>261</v>
      </c>
      <c r="X785" s="28" t="s">
        <v>253</v>
      </c>
      <c r="Y785" s="82" t="s">
        <v>255</v>
      </c>
      <c r="Z785" s="20"/>
      <c r="AA785" s="26">
        <v>3</v>
      </c>
      <c r="AB785" s="42" t="s">
        <v>189</v>
      </c>
      <c r="AC785" s="40"/>
      <c r="AD785" s="20">
        <v>1</v>
      </c>
      <c r="AE785" s="23">
        <v>7200</v>
      </c>
      <c r="AF785" s="23">
        <v>7200</v>
      </c>
      <c r="AG785" s="24">
        <v>45536</v>
      </c>
      <c r="AH785" s="36">
        <v>45566</v>
      </c>
      <c r="AI785" s="25" t="str">
        <f t="shared" si="68"/>
        <v>～</v>
      </c>
      <c r="AJ785" s="37">
        <f t="shared" si="62"/>
        <v>46660</v>
      </c>
      <c r="AK785" s="20" t="s">
        <v>262</v>
      </c>
      <c r="AL785" s="20" t="s">
        <v>270</v>
      </c>
      <c r="AM785" s="27">
        <v>45561</v>
      </c>
      <c r="AN785" s="20"/>
      <c r="AO785" s="27">
        <v>45569</v>
      </c>
      <c r="AP785" s="22" t="s">
        <v>319</v>
      </c>
      <c r="AQ785" s="39" t="str">
        <f t="shared" si="67"/>
        <v/>
      </c>
      <c r="AR785" s="22"/>
      <c r="AT785" t="s">
        <v>313</v>
      </c>
      <c r="AU785" s="70">
        <v>8280</v>
      </c>
      <c r="AV785">
        <v>7200</v>
      </c>
    </row>
    <row r="786" spans="2:50" ht="24.75" hidden="1" customHeight="1" x14ac:dyDescent="0.2">
      <c r="B786" s="20" t="s">
        <v>245</v>
      </c>
      <c r="C786" s="21" t="s">
        <v>248</v>
      </c>
      <c r="D786" s="20" t="s">
        <v>247</v>
      </c>
      <c r="E786" s="20" t="s">
        <v>197</v>
      </c>
      <c r="F786" s="21" t="s">
        <v>246</v>
      </c>
      <c r="G786" s="22" t="s">
        <v>249</v>
      </c>
      <c r="H786" s="20" t="s">
        <v>250</v>
      </c>
      <c r="I786" s="20" t="s">
        <v>251</v>
      </c>
      <c r="J786" s="22" t="s">
        <v>252</v>
      </c>
      <c r="K786" s="28" t="s">
        <v>253</v>
      </c>
      <c r="L786" s="28" t="s">
        <v>254</v>
      </c>
      <c r="M786" s="82" t="s">
        <v>255</v>
      </c>
      <c r="N786" s="20"/>
      <c r="O786" s="22" t="s">
        <v>256</v>
      </c>
      <c r="P786" s="20" t="s">
        <v>257</v>
      </c>
      <c r="Q786" s="22" t="s">
        <v>258</v>
      </c>
      <c r="R786" s="28" t="s">
        <v>259</v>
      </c>
      <c r="S786" s="20" t="s">
        <v>260</v>
      </c>
      <c r="T786" s="20"/>
      <c r="U786" s="22" t="s">
        <v>249</v>
      </c>
      <c r="V786" s="20" t="s">
        <v>250</v>
      </c>
      <c r="W786" s="22" t="s">
        <v>261</v>
      </c>
      <c r="X786" s="28" t="s">
        <v>253</v>
      </c>
      <c r="Y786" s="82" t="s">
        <v>255</v>
      </c>
      <c r="Z786" s="20"/>
      <c r="AA786" s="26">
        <v>3</v>
      </c>
      <c r="AB786" s="42" t="s">
        <v>189</v>
      </c>
      <c r="AC786" s="40"/>
      <c r="AD786" s="20">
        <v>1</v>
      </c>
      <c r="AE786" s="23">
        <v>7200</v>
      </c>
      <c r="AF786" s="23">
        <v>7200</v>
      </c>
      <c r="AG786" s="24">
        <v>45536</v>
      </c>
      <c r="AH786" s="36">
        <v>45566</v>
      </c>
      <c r="AI786" s="25" t="str">
        <f t="shared" si="68"/>
        <v>～</v>
      </c>
      <c r="AJ786" s="37">
        <f t="shared" si="62"/>
        <v>46660</v>
      </c>
      <c r="AK786" s="20" t="s">
        <v>262</v>
      </c>
      <c r="AL786" s="20" t="s">
        <v>271</v>
      </c>
      <c r="AM786" s="27">
        <v>45561</v>
      </c>
      <c r="AN786" s="20"/>
      <c r="AO786" s="27">
        <v>45569</v>
      </c>
      <c r="AP786" s="22" t="s">
        <v>319</v>
      </c>
      <c r="AQ786" s="39" t="str">
        <f t="shared" si="67"/>
        <v/>
      </c>
      <c r="AR786" s="22"/>
      <c r="AT786" t="s">
        <v>313</v>
      </c>
      <c r="AU786" s="70">
        <v>8280</v>
      </c>
      <c r="AV786">
        <v>7200</v>
      </c>
    </row>
    <row r="787" spans="2:50" ht="24.75" hidden="1" customHeight="1" x14ac:dyDescent="0.2">
      <c r="B787" s="20" t="s">
        <v>245</v>
      </c>
      <c r="C787" s="21" t="s">
        <v>248</v>
      </c>
      <c r="D787" s="20" t="s">
        <v>247</v>
      </c>
      <c r="E787" s="20" t="s">
        <v>197</v>
      </c>
      <c r="F787" s="21" t="s">
        <v>246</v>
      </c>
      <c r="G787" s="22" t="s">
        <v>249</v>
      </c>
      <c r="H787" s="20" t="s">
        <v>250</v>
      </c>
      <c r="I787" s="20" t="s">
        <v>251</v>
      </c>
      <c r="J787" s="22" t="s">
        <v>252</v>
      </c>
      <c r="K787" s="28" t="s">
        <v>253</v>
      </c>
      <c r="L787" s="28" t="s">
        <v>254</v>
      </c>
      <c r="M787" s="82" t="s">
        <v>255</v>
      </c>
      <c r="N787" s="20"/>
      <c r="O787" s="22" t="s">
        <v>256</v>
      </c>
      <c r="P787" s="20" t="s">
        <v>257</v>
      </c>
      <c r="Q787" s="22" t="s">
        <v>258</v>
      </c>
      <c r="R787" s="28" t="s">
        <v>259</v>
      </c>
      <c r="S787" s="20" t="s">
        <v>260</v>
      </c>
      <c r="T787" s="20"/>
      <c r="U787" s="22" t="s">
        <v>249</v>
      </c>
      <c r="V787" s="20" t="s">
        <v>250</v>
      </c>
      <c r="W787" s="22" t="s">
        <v>261</v>
      </c>
      <c r="X787" s="28" t="s">
        <v>253</v>
      </c>
      <c r="Y787" s="82" t="s">
        <v>255</v>
      </c>
      <c r="Z787" s="20"/>
      <c r="AA787" s="26">
        <v>3</v>
      </c>
      <c r="AB787" s="42" t="s">
        <v>189</v>
      </c>
      <c r="AC787" s="40"/>
      <c r="AD787" s="20">
        <v>1</v>
      </c>
      <c r="AE787" s="23">
        <v>7200</v>
      </c>
      <c r="AF787" s="23">
        <v>7200</v>
      </c>
      <c r="AG787" s="24">
        <v>45536</v>
      </c>
      <c r="AH787" s="36">
        <v>45566</v>
      </c>
      <c r="AI787" s="25" t="str">
        <f t="shared" si="68"/>
        <v>～</v>
      </c>
      <c r="AJ787" s="37">
        <f t="shared" si="62"/>
        <v>46660</v>
      </c>
      <c r="AK787" s="20" t="s">
        <v>262</v>
      </c>
      <c r="AL787" s="20" t="s">
        <v>272</v>
      </c>
      <c r="AM787" s="27">
        <v>45561</v>
      </c>
      <c r="AN787" s="20"/>
      <c r="AO787" s="27">
        <v>45569</v>
      </c>
      <c r="AP787" s="22" t="s">
        <v>319</v>
      </c>
      <c r="AQ787" s="39" t="str">
        <f t="shared" si="67"/>
        <v/>
      </c>
      <c r="AR787" s="22"/>
      <c r="AT787" t="s">
        <v>313</v>
      </c>
      <c r="AU787" s="70">
        <v>8280</v>
      </c>
      <c r="AV787">
        <v>7200</v>
      </c>
    </row>
    <row r="788" spans="2:50" ht="24.75" hidden="1" customHeight="1" x14ac:dyDescent="0.2">
      <c r="B788" s="20" t="s">
        <v>245</v>
      </c>
      <c r="C788" s="21" t="s">
        <v>248</v>
      </c>
      <c r="D788" s="20" t="s">
        <v>247</v>
      </c>
      <c r="E788" s="20" t="s">
        <v>197</v>
      </c>
      <c r="F788" s="21" t="s">
        <v>246</v>
      </c>
      <c r="G788" s="22" t="s">
        <v>249</v>
      </c>
      <c r="H788" s="20" t="s">
        <v>250</v>
      </c>
      <c r="I788" s="20" t="s">
        <v>251</v>
      </c>
      <c r="J788" s="22" t="s">
        <v>252</v>
      </c>
      <c r="K788" s="28" t="s">
        <v>253</v>
      </c>
      <c r="L788" s="28" t="s">
        <v>254</v>
      </c>
      <c r="M788" s="82" t="s">
        <v>255</v>
      </c>
      <c r="N788" s="20"/>
      <c r="O788" s="22" t="s">
        <v>256</v>
      </c>
      <c r="P788" s="20" t="s">
        <v>257</v>
      </c>
      <c r="Q788" s="22" t="s">
        <v>258</v>
      </c>
      <c r="R788" s="28" t="s">
        <v>259</v>
      </c>
      <c r="S788" s="20" t="s">
        <v>260</v>
      </c>
      <c r="T788" s="20"/>
      <c r="U788" s="22" t="s">
        <v>249</v>
      </c>
      <c r="V788" s="20" t="s">
        <v>250</v>
      </c>
      <c r="W788" s="22" t="s">
        <v>261</v>
      </c>
      <c r="X788" s="28" t="s">
        <v>253</v>
      </c>
      <c r="Y788" s="82" t="s">
        <v>255</v>
      </c>
      <c r="Z788" s="20"/>
      <c r="AA788" s="26">
        <v>3</v>
      </c>
      <c r="AB788" s="42" t="s">
        <v>189</v>
      </c>
      <c r="AC788" s="40"/>
      <c r="AD788" s="20">
        <v>1</v>
      </c>
      <c r="AE788" s="23">
        <v>7200</v>
      </c>
      <c r="AF788" s="23">
        <v>7200</v>
      </c>
      <c r="AG788" s="24">
        <v>45536</v>
      </c>
      <c r="AH788" s="36">
        <v>45566</v>
      </c>
      <c r="AI788" s="25" t="str">
        <f t="shared" si="68"/>
        <v>～</v>
      </c>
      <c r="AJ788" s="37">
        <f t="shared" si="62"/>
        <v>46660</v>
      </c>
      <c r="AK788" s="20" t="s">
        <v>262</v>
      </c>
      <c r="AL788" s="20" t="s">
        <v>273</v>
      </c>
      <c r="AM788" s="27">
        <v>45561</v>
      </c>
      <c r="AN788" s="20"/>
      <c r="AO788" s="27">
        <v>45569</v>
      </c>
      <c r="AP788" s="22" t="s">
        <v>319</v>
      </c>
      <c r="AQ788" s="39" t="str">
        <f t="shared" si="67"/>
        <v/>
      </c>
      <c r="AR788" s="22"/>
      <c r="AT788" t="s">
        <v>313</v>
      </c>
      <c r="AU788" s="70">
        <v>8280</v>
      </c>
      <c r="AV788">
        <v>7200</v>
      </c>
    </row>
    <row r="789" spans="2:50" ht="24.75" hidden="1" customHeight="1" x14ac:dyDescent="0.2">
      <c r="B789" s="20" t="s">
        <v>245</v>
      </c>
      <c r="C789" s="21" t="s">
        <v>248</v>
      </c>
      <c r="D789" s="20" t="s">
        <v>247</v>
      </c>
      <c r="E789" s="20" t="s">
        <v>197</v>
      </c>
      <c r="F789" s="21" t="s">
        <v>246</v>
      </c>
      <c r="G789" s="22" t="s">
        <v>249</v>
      </c>
      <c r="H789" s="20" t="s">
        <v>250</v>
      </c>
      <c r="I789" s="20" t="s">
        <v>251</v>
      </c>
      <c r="J789" s="22" t="s">
        <v>252</v>
      </c>
      <c r="K789" s="28" t="s">
        <v>253</v>
      </c>
      <c r="L789" s="28" t="s">
        <v>254</v>
      </c>
      <c r="M789" s="82" t="s">
        <v>255</v>
      </c>
      <c r="N789" s="20"/>
      <c r="O789" s="22" t="s">
        <v>256</v>
      </c>
      <c r="P789" s="20" t="s">
        <v>257</v>
      </c>
      <c r="Q789" s="22" t="s">
        <v>258</v>
      </c>
      <c r="R789" s="28" t="s">
        <v>259</v>
      </c>
      <c r="S789" s="20" t="s">
        <v>260</v>
      </c>
      <c r="T789" s="20"/>
      <c r="U789" s="22" t="s">
        <v>249</v>
      </c>
      <c r="V789" s="20" t="s">
        <v>250</v>
      </c>
      <c r="W789" s="22" t="s">
        <v>261</v>
      </c>
      <c r="X789" s="28" t="s">
        <v>253</v>
      </c>
      <c r="Y789" s="82" t="s">
        <v>255</v>
      </c>
      <c r="Z789" s="20"/>
      <c r="AA789" s="26">
        <v>3</v>
      </c>
      <c r="AB789" s="42" t="s">
        <v>189</v>
      </c>
      <c r="AC789" s="40"/>
      <c r="AD789" s="20">
        <v>1</v>
      </c>
      <c r="AE789" s="23">
        <v>7200</v>
      </c>
      <c r="AF789" s="23">
        <v>7200</v>
      </c>
      <c r="AG789" s="24">
        <v>45536</v>
      </c>
      <c r="AH789" s="36">
        <v>45566</v>
      </c>
      <c r="AI789" s="25" t="str">
        <f t="shared" si="68"/>
        <v>～</v>
      </c>
      <c r="AJ789" s="37">
        <f t="shared" si="62"/>
        <v>46660</v>
      </c>
      <c r="AK789" s="20" t="s">
        <v>262</v>
      </c>
      <c r="AL789" s="20" t="s">
        <v>274</v>
      </c>
      <c r="AM789" s="27">
        <v>45561</v>
      </c>
      <c r="AN789" s="20"/>
      <c r="AO789" s="27">
        <v>45569</v>
      </c>
      <c r="AP789" s="22" t="s">
        <v>319</v>
      </c>
      <c r="AQ789" s="39" t="str">
        <f t="shared" si="67"/>
        <v/>
      </c>
      <c r="AR789" s="22"/>
      <c r="AT789" t="s">
        <v>313</v>
      </c>
      <c r="AU789" s="70">
        <v>8280</v>
      </c>
      <c r="AV789">
        <v>7200</v>
      </c>
    </row>
    <row r="790" spans="2:50" ht="24.75" hidden="1" customHeight="1" x14ac:dyDescent="0.2">
      <c r="B790" s="20" t="s">
        <v>245</v>
      </c>
      <c r="C790" s="21" t="s">
        <v>248</v>
      </c>
      <c r="D790" s="20" t="s">
        <v>247</v>
      </c>
      <c r="E790" s="20" t="s">
        <v>197</v>
      </c>
      <c r="F790" s="21" t="s">
        <v>246</v>
      </c>
      <c r="G790" s="22" t="s">
        <v>249</v>
      </c>
      <c r="H790" s="20" t="s">
        <v>250</v>
      </c>
      <c r="I790" s="20" t="s">
        <v>251</v>
      </c>
      <c r="J790" s="22" t="s">
        <v>252</v>
      </c>
      <c r="K790" s="28" t="s">
        <v>253</v>
      </c>
      <c r="L790" s="28" t="s">
        <v>254</v>
      </c>
      <c r="M790" s="82" t="s">
        <v>255</v>
      </c>
      <c r="N790" s="20"/>
      <c r="O790" s="22" t="s">
        <v>256</v>
      </c>
      <c r="P790" s="20" t="s">
        <v>257</v>
      </c>
      <c r="Q790" s="22" t="s">
        <v>258</v>
      </c>
      <c r="R790" s="28" t="s">
        <v>259</v>
      </c>
      <c r="S790" s="20" t="s">
        <v>260</v>
      </c>
      <c r="T790" s="20"/>
      <c r="U790" s="22" t="s">
        <v>249</v>
      </c>
      <c r="V790" s="20" t="s">
        <v>250</v>
      </c>
      <c r="W790" s="22" t="s">
        <v>261</v>
      </c>
      <c r="X790" s="28" t="s">
        <v>253</v>
      </c>
      <c r="Y790" s="82" t="s">
        <v>255</v>
      </c>
      <c r="Z790" s="20"/>
      <c r="AA790" s="26">
        <v>3</v>
      </c>
      <c r="AB790" s="42" t="s">
        <v>189</v>
      </c>
      <c r="AC790" s="40"/>
      <c r="AD790" s="20">
        <v>1</v>
      </c>
      <c r="AE790" s="23">
        <v>7200</v>
      </c>
      <c r="AF790" s="23">
        <v>7200</v>
      </c>
      <c r="AG790" s="24">
        <v>45536</v>
      </c>
      <c r="AH790" s="36">
        <v>45566</v>
      </c>
      <c r="AI790" s="25" t="str">
        <f t="shared" si="68"/>
        <v>～</v>
      </c>
      <c r="AJ790" s="37">
        <f t="shared" si="62"/>
        <v>46660</v>
      </c>
      <c r="AK790" s="20" t="s">
        <v>262</v>
      </c>
      <c r="AL790" s="20" t="s">
        <v>275</v>
      </c>
      <c r="AM790" s="27">
        <v>45561</v>
      </c>
      <c r="AN790" s="20"/>
      <c r="AO790" s="27">
        <v>45569</v>
      </c>
      <c r="AP790" s="22" t="s">
        <v>319</v>
      </c>
      <c r="AQ790" s="39" t="str">
        <f t="shared" si="67"/>
        <v/>
      </c>
      <c r="AR790" s="22"/>
      <c r="AT790" t="s">
        <v>313</v>
      </c>
      <c r="AU790" s="70">
        <v>8280</v>
      </c>
      <c r="AV790">
        <v>7200</v>
      </c>
      <c r="AW790">
        <v>20</v>
      </c>
      <c r="AX790" s="72">
        <f>AU790*AW790</f>
        <v>165600</v>
      </c>
    </row>
    <row r="791" spans="2:50" ht="24.75" hidden="1" customHeight="1" x14ac:dyDescent="0.2">
      <c r="B791" s="20" t="s">
        <v>245</v>
      </c>
      <c r="C791" s="21" t="s">
        <v>248</v>
      </c>
      <c r="D791" s="20" t="s">
        <v>247</v>
      </c>
      <c r="E791" s="20" t="s">
        <v>197</v>
      </c>
      <c r="F791" s="21" t="s">
        <v>246</v>
      </c>
      <c r="G791" s="22" t="s">
        <v>249</v>
      </c>
      <c r="H791" s="20" t="s">
        <v>250</v>
      </c>
      <c r="I791" s="20" t="s">
        <v>251</v>
      </c>
      <c r="J791" s="22" t="s">
        <v>252</v>
      </c>
      <c r="K791" s="28" t="s">
        <v>253</v>
      </c>
      <c r="L791" s="28" t="s">
        <v>254</v>
      </c>
      <c r="M791" s="82" t="s">
        <v>255</v>
      </c>
      <c r="N791" s="20"/>
      <c r="O791" s="22" t="s">
        <v>256</v>
      </c>
      <c r="P791" s="20" t="s">
        <v>257</v>
      </c>
      <c r="Q791" s="22" t="s">
        <v>258</v>
      </c>
      <c r="R791" s="28" t="s">
        <v>259</v>
      </c>
      <c r="S791" s="20" t="s">
        <v>260</v>
      </c>
      <c r="T791" s="20"/>
      <c r="U791" s="22" t="s">
        <v>249</v>
      </c>
      <c r="V791" s="20" t="s">
        <v>250</v>
      </c>
      <c r="W791" s="22" t="s">
        <v>261</v>
      </c>
      <c r="X791" s="28" t="s">
        <v>253</v>
      </c>
      <c r="Y791" s="82" t="s">
        <v>255</v>
      </c>
      <c r="Z791" s="20"/>
      <c r="AA791" s="26">
        <v>3</v>
      </c>
      <c r="AB791" s="42" t="s">
        <v>189</v>
      </c>
      <c r="AC791" s="40"/>
      <c r="AD791" s="20">
        <v>1</v>
      </c>
      <c r="AE791" s="23">
        <v>7200</v>
      </c>
      <c r="AF791" s="23">
        <v>7200</v>
      </c>
      <c r="AG791" s="24">
        <v>45536</v>
      </c>
      <c r="AH791" s="36">
        <v>45566</v>
      </c>
      <c r="AI791" s="25" t="str">
        <f t="shared" si="68"/>
        <v>～</v>
      </c>
      <c r="AJ791" s="37">
        <f t="shared" si="62"/>
        <v>46660</v>
      </c>
      <c r="AK791" s="20" t="s">
        <v>262</v>
      </c>
      <c r="AL791" s="20" t="s">
        <v>276</v>
      </c>
      <c r="AM791" s="27">
        <v>45561</v>
      </c>
      <c r="AN791" s="20"/>
      <c r="AO791" s="27">
        <v>45569</v>
      </c>
      <c r="AP791" s="22" t="s">
        <v>319</v>
      </c>
      <c r="AQ791" s="39" t="str">
        <f t="shared" si="67"/>
        <v/>
      </c>
      <c r="AR791" s="22"/>
      <c r="AT791" t="s">
        <v>313</v>
      </c>
      <c r="AU791" s="70">
        <v>8280</v>
      </c>
      <c r="AV791">
        <v>7200</v>
      </c>
      <c r="AW791">
        <v>1</v>
      </c>
      <c r="AX791" s="72">
        <f>AU791*AW791</f>
        <v>8280</v>
      </c>
    </row>
    <row r="792" spans="2:50" ht="24.75" hidden="1" customHeight="1" x14ac:dyDescent="0.2">
      <c r="B792" s="20" t="s">
        <v>245</v>
      </c>
      <c r="C792" s="21" t="s">
        <v>248</v>
      </c>
      <c r="D792" s="20" t="s">
        <v>247</v>
      </c>
      <c r="E792" s="20" t="s">
        <v>197</v>
      </c>
      <c r="F792" s="21" t="s">
        <v>246</v>
      </c>
      <c r="G792" s="22" t="s">
        <v>249</v>
      </c>
      <c r="H792" s="20" t="s">
        <v>250</v>
      </c>
      <c r="I792" s="20" t="s">
        <v>251</v>
      </c>
      <c r="J792" s="22" t="s">
        <v>252</v>
      </c>
      <c r="K792" s="28" t="s">
        <v>253</v>
      </c>
      <c r="L792" s="28" t="s">
        <v>254</v>
      </c>
      <c r="M792" s="82" t="s">
        <v>255</v>
      </c>
      <c r="N792" s="20"/>
      <c r="O792" s="22" t="s">
        <v>256</v>
      </c>
      <c r="P792" s="20" t="s">
        <v>257</v>
      </c>
      <c r="Q792" s="22" t="s">
        <v>258</v>
      </c>
      <c r="R792" s="28" t="s">
        <v>259</v>
      </c>
      <c r="S792" s="20" t="s">
        <v>260</v>
      </c>
      <c r="T792" s="20"/>
      <c r="U792" s="22" t="s">
        <v>249</v>
      </c>
      <c r="V792" s="20" t="s">
        <v>250</v>
      </c>
      <c r="W792" s="22" t="s">
        <v>261</v>
      </c>
      <c r="X792" s="28" t="s">
        <v>253</v>
      </c>
      <c r="Y792" s="82" t="s">
        <v>255</v>
      </c>
      <c r="Z792" s="20"/>
      <c r="AA792" s="26">
        <v>3</v>
      </c>
      <c r="AB792" s="42" t="s">
        <v>189</v>
      </c>
      <c r="AC792" s="40"/>
      <c r="AD792" s="20">
        <v>1</v>
      </c>
      <c r="AE792" s="23">
        <v>7200</v>
      </c>
      <c r="AF792" s="23">
        <v>7200</v>
      </c>
      <c r="AG792" s="24">
        <v>45536</v>
      </c>
      <c r="AH792" s="36">
        <v>45566</v>
      </c>
      <c r="AI792" s="25" t="str">
        <f t="shared" si="68"/>
        <v>～</v>
      </c>
      <c r="AJ792" s="37">
        <f t="shared" si="62"/>
        <v>46660</v>
      </c>
      <c r="AK792" s="20" t="s">
        <v>262</v>
      </c>
      <c r="AL792" s="20" t="s">
        <v>277</v>
      </c>
      <c r="AM792" s="27">
        <v>45561</v>
      </c>
      <c r="AN792" s="20"/>
      <c r="AO792" s="27">
        <v>45569</v>
      </c>
      <c r="AP792" s="22" t="s">
        <v>319</v>
      </c>
      <c r="AQ792" s="39" t="str">
        <f t="shared" si="67"/>
        <v/>
      </c>
      <c r="AR792" s="22"/>
      <c r="AT792" t="s">
        <v>313</v>
      </c>
      <c r="AU792" s="70">
        <v>8280</v>
      </c>
      <c r="AV792">
        <v>7200</v>
      </c>
      <c r="AX792">
        <f>SUM(AX790:AX791)</f>
        <v>173880</v>
      </c>
    </row>
    <row r="793" spans="2:50" ht="24.75" hidden="1" customHeight="1" x14ac:dyDescent="0.2">
      <c r="B793" s="20" t="s">
        <v>245</v>
      </c>
      <c r="C793" s="21" t="s">
        <v>248</v>
      </c>
      <c r="D793" s="20" t="s">
        <v>247</v>
      </c>
      <c r="E793" s="20" t="s">
        <v>197</v>
      </c>
      <c r="F793" s="21" t="s">
        <v>246</v>
      </c>
      <c r="G793" s="22" t="s">
        <v>249</v>
      </c>
      <c r="H793" s="20" t="s">
        <v>250</v>
      </c>
      <c r="I793" s="20" t="s">
        <v>251</v>
      </c>
      <c r="J793" s="22" t="s">
        <v>252</v>
      </c>
      <c r="K793" s="28" t="s">
        <v>253</v>
      </c>
      <c r="L793" s="28" t="s">
        <v>254</v>
      </c>
      <c r="M793" s="82" t="s">
        <v>255</v>
      </c>
      <c r="N793" s="20"/>
      <c r="O793" s="22" t="s">
        <v>256</v>
      </c>
      <c r="P793" s="20" t="s">
        <v>257</v>
      </c>
      <c r="Q793" s="22" t="s">
        <v>258</v>
      </c>
      <c r="R793" s="28" t="s">
        <v>259</v>
      </c>
      <c r="S793" s="20" t="s">
        <v>260</v>
      </c>
      <c r="T793" s="20"/>
      <c r="U793" s="22" t="s">
        <v>249</v>
      </c>
      <c r="V793" s="20" t="s">
        <v>250</v>
      </c>
      <c r="W793" s="22" t="s">
        <v>261</v>
      </c>
      <c r="X793" s="28" t="s">
        <v>253</v>
      </c>
      <c r="Y793" s="82" t="s">
        <v>255</v>
      </c>
      <c r="Z793" s="20"/>
      <c r="AA793" s="26">
        <v>3</v>
      </c>
      <c r="AB793" s="42" t="s">
        <v>189</v>
      </c>
      <c r="AC793" s="40"/>
      <c r="AD793" s="20">
        <v>1</v>
      </c>
      <c r="AE793" s="23">
        <v>7200</v>
      </c>
      <c r="AF793" s="23">
        <v>7200</v>
      </c>
      <c r="AG793" s="24">
        <v>45536</v>
      </c>
      <c r="AH793" s="36">
        <v>45566</v>
      </c>
      <c r="AI793" s="25" t="str">
        <f t="shared" si="68"/>
        <v>～</v>
      </c>
      <c r="AJ793" s="37">
        <f t="shared" si="62"/>
        <v>46660</v>
      </c>
      <c r="AK793" s="20" t="s">
        <v>262</v>
      </c>
      <c r="AL793" s="20" t="s">
        <v>278</v>
      </c>
      <c r="AM793" s="27">
        <v>45561</v>
      </c>
      <c r="AN793" s="20"/>
      <c r="AO793" s="27">
        <v>45569</v>
      </c>
      <c r="AP793" s="22" t="s">
        <v>319</v>
      </c>
      <c r="AQ793" s="39" t="str">
        <f t="shared" si="67"/>
        <v/>
      </c>
      <c r="AR793" s="22"/>
      <c r="AT793" t="s">
        <v>313</v>
      </c>
      <c r="AU793" s="70">
        <v>8280</v>
      </c>
      <c r="AV793">
        <v>7200</v>
      </c>
    </row>
    <row r="794" spans="2:50" ht="24.75" hidden="1" customHeight="1" x14ac:dyDescent="0.2">
      <c r="B794" s="20" t="s">
        <v>245</v>
      </c>
      <c r="C794" s="21" t="s">
        <v>248</v>
      </c>
      <c r="D794" s="20" t="s">
        <v>247</v>
      </c>
      <c r="E794" s="20" t="s">
        <v>197</v>
      </c>
      <c r="F794" s="21" t="s">
        <v>246</v>
      </c>
      <c r="G794" s="22" t="s">
        <v>249</v>
      </c>
      <c r="H794" s="20" t="s">
        <v>250</v>
      </c>
      <c r="I794" s="20" t="s">
        <v>251</v>
      </c>
      <c r="J794" s="22" t="s">
        <v>252</v>
      </c>
      <c r="K794" s="28" t="s">
        <v>253</v>
      </c>
      <c r="L794" s="28" t="s">
        <v>254</v>
      </c>
      <c r="M794" s="82" t="s">
        <v>255</v>
      </c>
      <c r="N794" s="20"/>
      <c r="O794" s="22" t="s">
        <v>256</v>
      </c>
      <c r="P794" s="20" t="s">
        <v>257</v>
      </c>
      <c r="Q794" s="22" t="s">
        <v>258</v>
      </c>
      <c r="R794" s="28" t="s">
        <v>259</v>
      </c>
      <c r="S794" s="20" t="s">
        <v>260</v>
      </c>
      <c r="T794" s="20"/>
      <c r="U794" s="22" t="s">
        <v>249</v>
      </c>
      <c r="V794" s="20" t="s">
        <v>250</v>
      </c>
      <c r="W794" s="22" t="s">
        <v>261</v>
      </c>
      <c r="X794" s="28" t="s">
        <v>253</v>
      </c>
      <c r="Y794" s="82" t="s">
        <v>255</v>
      </c>
      <c r="Z794" s="20"/>
      <c r="AA794" s="26">
        <v>3</v>
      </c>
      <c r="AB794" s="42" t="s">
        <v>189</v>
      </c>
      <c r="AC794" s="40"/>
      <c r="AD794" s="20">
        <v>1</v>
      </c>
      <c r="AE794" s="23">
        <v>7200</v>
      </c>
      <c r="AF794" s="23">
        <v>7200</v>
      </c>
      <c r="AG794" s="24">
        <v>45536</v>
      </c>
      <c r="AH794" s="36">
        <v>45566</v>
      </c>
      <c r="AI794" s="25" t="str">
        <f t="shared" si="68"/>
        <v>～</v>
      </c>
      <c r="AJ794" s="37">
        <f t="shared" si="62"/>
        <v>46660</v>
      </c>
      <c r="AK794" s="20" t="s">
        <v>262</v>
      </c>
      <c r="AL794" s="20" t="s">
        <v>279</v>
      </c>
      <c r="AM794" s="27">
        <v>45561</v>
      </c>
      <c r="AN794" s="20"/>
      <c r="AO794" s="27">
        <v>45569</v>
      </c>
      <c r="AP794" s="22" t="s">
        <v>319</v>
      </c>
      <c r="AQ794" s="39" t="str">
        <f t="shared" si="67"/>
        <v/>
      </c>
      <c r="AR794" s="22"/>
      <c r="AT794" t="s">
        <v>313</v>
      </c>
      <c r="AU794" s="70">
        <v>8280</v>
      </c>
      <c r="AV794">
        <v>7200</v>
      </c>
    </row>
    <row r="795" spans="2:50" ht="24.75" hidden="1" customHeight="1" x14ac:dyDescent="0.2">
      <c r="B795" s="20" t="s">
        <v>245</v>
      </c>
      <c r="C795" s="21" t="s">
        <v>248</v>
      </c>
      <c r="D795" s="20" t="s">
        <v>247</v>
      </c>
      <c r="E795" s="20" t="s">
        <v>197</v>
      </c>
      <c r="F795" s="21" t="s">
        <v>246</v>
      </c>
      <c r="G795" s="22" t="s">
        <v>249</v>
      </c>
      <c r="H795" s="20" t="s">
        <v>250</v>
      </c>
      <c r="I795" s="20" t="s">
        <v>251</v>
      </c>
      <c r="J795" s="22" t="s">
        <v>252</v>
      </c>
      <c r="K795" s="28" t="s">
        <v>253</v>
      </c>
      <c r="L795" s="28" t="s">
        <v>254</v>
      </c>
      <c r="M795" s="82" t="s">
        <v>255</v>
      </c>
      <c r="N795" s="20"/>
      <c r="O795" s="22" t="s">
        <v>256</v>
      </c>
      <c r="P795" s="20" t="s">
        <v>257</v>
      </c>
      <c r="Q795" s="22" t="s">
        <v>258</v>
      </c>
      <c r="R795" s="28" t="s">
        <v>259</v>
      </c>
      <c r="S795" s="20" t="s">
        <v>260</v>
      </c>
      <c r="T795" s="20"/>
      <c r="U795" s="22" t="s">
        <v>249</v>
      </c>
      <c r="V795" s="20" t="s">
        <v>250</v>
      </c>
      <c r="W795" s="22" t="s">
        <v>261</v>
      </c>
      <c r="X795" s="28" t="s">
        <v>253</v>
      </c>
      <c r="Y795" s="82" t="s">
        <v>255</v>
      </c>
      <c r="Z795" s="20"/>
      <c r="AA795" s="26">
        <v>3</v>
      </c>
      <c r="AB795" s="42" t="s">
        <v>189</v>
      </c>
      <c r="AC795" s="40"/>
      <c r="AD795" s="20">
        <v>1</v>
      </c>
      <c r="AE795" s="23">
        <v>7200</v>
      </c>
      <c r="AF795" s="23">
        <v>7200</v>
      </c>
      <c r="AG795" s="24">
        <v>45536</v>
      </c>
      <c r="AH795" s="36">
        <v>45566</v>
      </c>
      <c r="AI795" s="25" t="str">
        <f t="shared" si="68"/>
        <v>～</v>
      </c>
      <c r="AJ795" s="37">
        <f t="shared" si="62"/>
        <v>46660</v>
      </c>
      <c r="AK795" s="20" t="s">
        <v>262</v>
      </c>
      <c r="AL795" s="20" t="s">
        <v>280</v>
      </c>
      <c r="AM795" s="27">
        <v>45561</v>
      </c>
      <c r="AN795" s="20"/>
      <c r="AO795" s="27">
        <v>45569</v>
      </c>
      <c r="AP795" s="22" t="s">
        <v>319</v>
      </c>
      <c r="AQ795" s="39" t="str">
        <f t="shared" si="67"/>
        <v/>
      </c>
      <c r="AR795" s="22"/>
      <c r="AT795" t="s">
        <v>313</v>
      </c>
      <c r="AU795" s="70">
        <v>8280</v>
      </c>
      <c r="AV795">
        <v>7200</v>
      </c>
    </row>
    <row r="796" spans="2:50" ht="24.75" hidden="1" customHeight="1" x14ac:dyDescent="0.2">
      <c r="B796" s="20" t="s">
        <v>245</v>
      </c>
      <c r="C796" s="21" t="s">
        <v>248</v>
      </c>
      <c r="D796" s="20" t="s">
        <v>247</v>
      </c>
      <c r="E796" s="20" t="s">
        <v>197</v>
      </c>
      <c r="F796" s="21" t="s">
        <v>246</v>
      </c>
      <c r="G796" s="22" t="s">
        <v>249</v>
      </c>
      <c r="H796" s="20" t="s">
        <v>250</v>
      </c>
      <c r="I796" s="20" t="s">
        <v>251</v>
      </c>
      <c r="J796" s="22" t="s">
        <v>252</v>
      </c>
      <c r="K796" s="28" t="s">
        <v>253</v>
      </c>
      <c r="L796" s="28" t="s">
        <v>254</v>
      </c>
      <c r="M796" s="82" t="s">
        <v>255</v>
      </c>
      <c r="N796" s="20"/>
      <c r="O796" s="22" t="s">
        <v>256</v>
      </c>
      <c r="P796" s="20" t="s">
        <v>257</v>
      </c>
      <c r="Q796" s="22" t="s">
        <v>258</v>
      </c>
      <c r="R796" s="28" t="s">
        <v>259</v>
      </c>
      <c r="S796" s="20" t="s">
        <v>260</v>
      </c>
      <c r="T796" s="20"/>
      <c r="U796" s="22" t="s">
        <v>249</v>
      </c>
      <c r="V796" s="20" t="s">
        <v>250</v>
      </c>
      <c r="W796" s="22" t="s">
        <v>261</v>
      </c>
      <c r="X796" s="28" t="s">
        <v>253</v>
      </c>
      <c r="Y796" s="82" t="s">
        <v>255</v>
      </c>
      <c r="Z796" s="20"/>
      <c r="AA796" s="26">
        <v>3</v>
      </c>
      <c r="AB796" s="42" t="s">
        <v>189</v>
      </c>
      <c r="AC796" s="40"/>
      <c r="AD796" s="20">
        <v>1</v>
      </c>
      <c r="AE796" s="23">
        <v>7200</v>
      </c>
      <c r="AF796" s="23">
        <v>7200</v>
      </c>
      <c r="AG796" s="24">
        <v>45536</v>
      </c>
      <c r="AH796" s="36">
        <v>45566</v>
      </c>
      <c r="AI796" s="25" t="str">
        <f t="shared" si="68"/>
        <v>～</v>
      </c>
      <c r="AJ796" s="37">
        <f t="shared" si="62"/>
        <v>46660</v>
      </c>
      <c r="AK796" s="20" t="s">
        <v>262</v>
      </c>
      <c r="AL796" s="20" t="s">
        <v>281</v>
      </c>
      <c r="AM796" s="27">
        <v>45561</v>
      </c>
      <c r="AN796" s="20"/>
      <c r="AO796" s="27">
        <v>45569</v>
      </c>
      <c r="AP796" s="22" t="s">
        <v>319</v>
      </c>
      <c r="AQ796" s="39" t="str">
        <f t="shared" si="67"/>
        <v/>
      </c>
      <c r="AR796" s="22"/>
      <c r="AT796" t="s">
        <v>313</v>
      </c>
      <c r="AU796" s="70">
        <v>8280</v>
      </c>
      <c r="AV796">
        <v>7200</v>
      </c>
      <c r="AW796" s="11"/>
      <c r="AX796" s="11"/>
    </row>
    <row r="797" spans="2:50" ht="24.75" hidden="1" customHeight="1" x14ac:dyDescent="0.2">
      <c r="B797" s="20" t="s">
        <v>245</v>
      </c>
      <c r="C797" s="21" t="s">
        <v>248</v>
      </c>
      <c r="D797" s="20" t="s">
        <v>247</v>
      </c>
      <c r="E797" s="20" t="s">
        <v>197</v>
      </c>
      <c r="F797" s="21" t="s">
        <v>246</v>
      </c>
      <c r="G797" s="22" t="s">
        <v>249</v>
      </c>
      <c r="H797" s="20" t="s">
        <v>250</v>
      </c>
      <c r="I797" s="20" t="s">
        <v>251</v>
      </c>
      <c r="J797" s="22" t="s">
        <v>252</v>
      </c>
      <c r="K797" s="28" t="s">
        <v>253</v>
      </c>
      <c r="L797" s="28" t="s">
        <v>254</v>
      </c>
      <c r="M797" s="82" t="s">
        <v>255</v>
      </c>
      <c r="N797" s="20"/>
      <c r="O797" s="22" t="s">
        <v>256</v>
      </c>
      <c r="P797" s="20" t="s">
        <v>257</v>
      </c>
      <c r="Q797" s="22" t="s">
        <v>258</v>
      </c>
      <c r="R797" s="28" t="s">
        <v>259</v>
      </c>
      <c r="S797" s="20" t="s">
        <v>260</v>
      </c>
      <c r="T797" s="20"/>
      <c r="U797" s="22" t="s">
        <v>249</v>
      </c>
      <c r="V797" s="20" t="s">
        <v>250</v>
      </c>
      <c r="W797" s="22" t="s">
        <v>261</v>
      </c>
      <c r="X797" s="28" t="s">
        <v>253</v>
      </c>
      <c r="Y797" s="82" t="s">
        <v>255</v>
      </c>
      <c r="Z797" s="20"/>
      <c r="AA797" s="26">
        <v>3</v>
      </c>
      <c r="AB797" s="42" t="s">
        <v>189</v>
      </c>
      <c r="AC797" s="40"/>
      <c r="AD797" s="20">
        <v>1</v>
      </c>
      <c r="AE797" s="23">
        <v>7200</v>
      </c>
      <c r="AF797" s="23">
        <v>7200</v>
      </c>
      <c r="AG797" s="24">
        <v>45536</v>
      </c>
      <c r="AH797" s="36">
        <v>45566</v>
      </c>
      <c r="AI797" s="25" t="str">
        <f t="shared" si="68"/>
        <v>～</v>
      </c>
      <c r="AJ797" s="37">
        <f t="shared" si="62"/>
        <v>46660</v>
      </c>
      <c r="AK797" s="20" t="s">
        <v>262</v>
      </c>
      <c r="AL797" s="20" t="s">
        <v>282</v>
      </c>
      <c r="AM797" s="27">
        <v>45561</v>
      </c>
      <c r="AN797" s="20"/>
      <c r="AO797" s="27">
        <v>45569</v>
      </c>
      <c r="AP797" s="22" t="s">
        <v>319</v>
      </c>
      <c r="AQ797" s="39" t="str">
        <f t="shared" si="67"/>
        <v/>
      </c>
      <c r="AR797" s="22"/>
      <c r="AT797" t="s">
        <v>313</v>
      </c>
      <c r="AU797" s="70">
        <v>8280</v>
      </c>
      <c r="AV797">
        <v>7200</v>
      </c>
      <c r="AW797" s="11"/>
      <c r="AX797" s="11"/>
    </row>
    <row r="798" spans="2:50" ht="24.75" hidden="1" customHeight="1" x14ac:dyDescent="0.2">
      <c r="B798" s="20" t="s">
        <v>245</v>
      </c>
      <c r="C798" s="21" t="s">
        <v>248</v>
      </c>
      <c r="D798" s="20" t="s">
        <v>247</v>
      </c>
      <c r="E798" s="20" t="s">
        <v>197</v>
      </c>
      <c r="F798" s="21" t="s">
        <v>246</v>
      </c>
      <c r="G798" s="22" t="s">
        <v>249</v>
      </c>
      <c r="H798" s="20" t="s">
        <v>250</v>
      </c>
      <c r="I798" s="20" t="s">
        <v>251</v>
      </c>
      <c r="J798" s="22" t="s">
        <v>252</v>
      </c>
      <c r="K798" s="28" t="s">
        <v>253</v>
      </c>
      <c r="L798" s="28" t="s">
        <v>254</v>
      </c>
      <c r="M798" s="82" t="s">
        <v>255</v>
      </c>
      <c r="N798" s="20"/>
      <c r="O798" s="22" t="s">
        <v>256</v>
      </c>
      <c r="P798" s="20" t="s">
        <v>257</v>
      </c>
      <c r="Q798" s="22" t="s">
        <v>258</v>
      </c>
      <c r="R798" s="28" t="s">
        <v>259</v>
      </c>
      <c r="S798" s="20" t="s">
        <v>260</v>
      </c>
      <c r="T798" s="20"/>
      <c r="U798" s="22" t="s">
        <v>249</v>
      </c>
      <c r="V798" s="20" t="s">
        <v>250</v>
      </c>
      <c r="W798" s="22" t="s">
        <v>261</v>
      </c>
      <c r="X798" s="28" t="s">
        <v>253</v>
      </c>
      <c r="Y798" s="82" t="s">
        <v>255</v>
      </c>
      <c r="Z798" s="20"/>
      <c r="AA798" s="26">
        <v>3</v>
      </c>
      <c r="AB798" s="42" t="s">
        <v>189</v>
      </c>
      <c r="AC798" s="40"/>
      <c r="AD798" s="20">
        <v>1</v>
      </c>
      <c r="AE798" s="23">
        <v>7200</v>
      </c>
      <c r="AF798" s="23">
        <v>7200</v>
      </c>
      <c r="AG798" s="24">
        <v>45536</v>
      </c>
      <c r="AH798" s="36">
        <v>45566</v>
      </c>
      <c r="AI798" s="25" t="str">
        <f t="shared" si="68"/>
        <v>～</v>
      </c>
      <c r="AJ798" s="37">
        <f t="shared" si="62"/>
        <v>46660</v>
      </c>
      <c r="AK798" s="20" t="s">
        <v>262</v>
      </c>
      <c r="AL798" s="20" t="s">
        <v>283</v>
      </c>
      <c r="AM798" s="27">
        <v>45561</v>
      </c>
      <c r="AN798" s="20"/>
      <c r="AO798" s="27">
        <v>45569</v>
      </c>
      <c r="AP798" s="22" t="s">
        <v>319</v>
      </c>
      <c r="AQ798" s="39" t="str">
        <f t="shared" si="67"/>
        <v/>
      </c>
      <c r="AR798" s="22"/>
      <c r="AS798" s="11"/>
      <c r="AT798" t="s">
        <v>313</v>
      </c>
      <c r="AU798" s="70">
        <v>8280</v>
      </c>
      <c r="AV798">
        <v>7200</v>
      </c>
      <c r="AW798" s="11"/>
      <c r="AX798" s="11"/>
    </row>
    <row r="799" spans="2:50" ht="24.75" hidden="1" customHeight="1" x14ac:dyDescent="0.2">
      <c r="B799" s="20" t="s">
        <v>245</v>
      </c>
      <c r="C799" s="21" t="s">
        <v>248</v>
      </c>
      <c r="D799" s="20" t="s">
        <v>247</v>
      </c>
      <c r="E799" s="20" t="s">
        <v>197</v>
      </c>
      <c r="F799" s="21" t="s">
        <v>246</v>
      </c>
      <c r="G799" s="22" t="s">
        <v>249</v>
      </c>
      <c r="H799" s="20" t="s">
        <v>250</v>
      </c>
      <c r="I799" s="20" t="s">
        <v>251</v>
      </c>
      <c r="J799" s="22" t="s">
        <v>252</v>
      </c>
      <c r="K799" s="28" t="s">
        <v>253</v>
      </c>
      <c r="L799" s="28" t="s">
        <v>254</v>
      </c>
      <c r="M799" s="82" t="s">
        <v>255</v>
      </c>
      <c r="N799" s="20"/>
      <c r="O799" s="22" t="s">
        <v>256</v>
      </c>
      <c r="P799" s="20" t="s">
        <v>257</v>
      </c>
      <c r="Q799" s="22" t="s">
        <v>258</v>
      </c>
      <c r="R799" s="28" t="s">
        <v>259</v>
      </c>
      <c r="S799" s="20" t="s">
        <v>260</v>
      </c>
      <c r="T799" s="20"/>
      <c r="U799" s="22" t="s">
        <v>249</v>
      </c>
      <c r="V799" s="20" t="s">
        <v>250</v>
      </c>
      <c r="W799" s="22" t="s">
        <v>261</v>
      </c>
      <c r="X799" s="28" t="s">
        <v>253</v>
      </c>
      <c r="Y799" s="82" t="s">
        <v>255</v>
      </c>
      <c r="Z799" s="20"/>
      <c r="AA799" s="26">
        <v>3</v>
      </c>
      <c r="AB799" s="42" t="s">
        <v>189</v>
      </c>
      <c r="AC799" s="40"/>
      <c r="AD799" s="20">
        <v>1</v>
      </c>
      <c r="AE799" s="23">
        <v>7200</v>
      </c>
      <c r="AF799" s="23">
        <v>7200</v>
      </c>
      <c r="AG799" s="24">
        <v>45536</v>
      </c>
      <c r="AH799" s="36">
        <v>45566</v>
      </c>
      <c r="AI799" s="25" t="str">
        <f t="shared" si="68"/>
        <v>～</v>
      </c>
      <c r="AJ799" s="37">
        <f t="shared" ref="AJ799:AJ867" si="69">IF(ISBLANK($AH799),"",DATE(YEAR($AH799)+$AA799,MONTH($AH799),DAY($AH799)-1))</f>
        <v>46660</v>
      </c>
      <c r="AK799" s="20" t="s">
        <v>262</v>
      </c>
      <c r="AL799" s="20" t="s">
        <v>284</v>
      </c>
      <c r="AM799" s="27">
        <v>45561</v>
      </c>
      <c r="AN799" s="20"/>
      <c r="AO799" s="27">
        <v>45569</v>
      </c>
      <c r="AP799" s="22" t="s">
        <v>319</v>
      </c>
      <c r="AQ799" s="39" t="str">
        <f t="shared" si="67"/>
        <v/>
      </c>
      <c r="AR799" s="22"/>
      <c r="AS799" s="11"/>
      <c r="AT799" t="s">
        <v>313</v>
      </c>
      <c r="AU799" s="70">
        <v>8280</v>
      </c>
      <c r="AV799">
        <v>7200</v>
      </c>
    </row>
    <row r="800" spans="2:50" ht="24.75" hidden="1" customHeight="1" x14ac:dyDescent="0.2">
      <c r="B800" s="20" t="s">
        <v>245</v>
      </c>
      <c r="C800" s="21" t="s">
        <v>248</v>
      </c>
      <c r="D800" s="20" t="s">
        <v>247</v>
      </c>
      <c r="E800" s="20" t="s">
        <v>197</v>
      </c>
      <c r="F800" s="21" t="s">
        <v>246</v>
      </c>
      <c r="G800" s="22" t="s">
        <v>249</v>
      </c>
      <c r="H800" s="20" t="s">
        <v>250</v>
      </c>
      <c r="I800" s="20" t="s">
        <v>251</v>
      </c>
      <c r="J800" s="22" t="s">
        <v>252</v>
      </c>
      <c r="K800" s="28" t="s">
        <v>253</v>
      </c>
      <c r="L800" s="28" t="s">
        <v>254</v>
      </c>
      <c r="M800" s="82" t="s">
        <v>255</v>
      </c>
      <c r="N800" s="20"/>
      <c r="O800" s="22" t="s">
        <v>256</v>
      </c>
      <c r="P800" s="20" t="s">
        <v>257</v>
      </c>
      <c r="Q800" s="22" t="s">
        <v>258</v>
      </c>
      <c r="R800" s="28" t="s">
        <v>259</v>
      </c>
      <c r="S800" s="20" t="s">
        <v>260</v>
      </c>
      <c r="T800" s="20"/>
      <c r="U800" s="22" t="s">
        <v>249</v>
      </c>
      <c r="V800" s="20" t="s">
        <v>250</v>
      </c>
      <c r="W800" s="22" t="s">
        <v>261</v>
      </c>
      <c r="X800" s="28" t="s">
        <v>253</v>
      </c>
      <c r="Y800" s="82" t="s">
        <v>255</v>
      </c>
      <c r="Z800" s="20"/>
      <c r="AA800" s="26">
        <v>3</v>
      </c>
      <c r="AB800" s="42" t="s">
        <v>189</v>
      </c>
      <c r="AC800" s="40"/>
      <c r="AD800" s="20">
        <v>1</v>
      </c>
      <c r="AE800" s="23">
        <v>7200</v>
      </c>
      <c r="AF800" s="23">
        <v>7200</v>
      </c>
      <c r="AG800" s="24">
        <v>45536</v>
      </c>
      <c r="AH800" s="36">
        <v>45566</v>
      </c>
      <c r="AI800" s="25" t="str">
        <f t="shared" si="68"/>
        <v>～</v>
      </c>
      <c r="AJ800" s="37">
        <f t="shared" si="69"/>
        <v>46660</v>
      </c>
      <c r="AK800" s="20" t="s">
        <v>262</v>
      </c>
      <c r="AL800" s="20" t="s">
        <v>285</v>
      </c>
      <c r="AM800" s="27">
        <v>45561</v>
      </c>
      <c r="AN800" s="20"/>
      <c r="AO800" s="27">
        <v>45569</v>
      </c>
      <c r="AP800" s="22" t="s">
        <v>319</v>
      </c>
      <c r="AQ800" s="39" t="str">
        <f t="shared" si="67"/>
        <v/>
      </c>
      <c r="AR800" s="22"/>
      <c r="AT800" t="s">
        <v>313</v>
      </c>
      <c r="AU800" s="70">
        <v>8280</v>
      </c>
      <c r="AV800">
        <v>7200</v>
      </c>
    </row>
    <row r="801" spans="2:48" ht="24.75" hidden="1" customHeight="1" x14ac:dyDescent="0.2">
      <c r="B801" s="20" t="s">
        <v>245</v>
      </c>
      <c r="C801" s="21" t="s">
        <v>248</v>
      </c>
      <c r="D801" s="20" t="s">
        <v>247</v>
      </c>
      <c r="E801" s="20" t="s">
        <v>197</v>
      </c>
      <c r="F801" s="21" t="s">
        <v>246</v>
      </c>
      <c r="G801" s="22" t="s">
        <v>249</v>
      </c>
      <c r="H801" s="20" t="s">
        <v>250</v>
      </c>
      <c r="I801" s="20" t="s">
        <v>251</v>
      </c>
      <c r="J801" s="22" t="s">
        <v>252</v>
      </c>
      <c r="K801" s="28" t="s">
        <v>253</v>
      </c>
      <c r="L801" s="28" t="s">
        <v>254</v>
      </c>
      <c r="M801" s="82" t="s">
        <v>255</v>
      </c>
      <c r="N801" s="20"/>
      <c r="O801" s="22" t="s">
        <v>256</v>
      </c>
      <c r="P801" s="20" t="s">
        <v>257</v>
      </c>
      <c r="Q801" s="22" t="s">
        <v>258</v>
      </c>
      <c r="R801" s="28" t="s">
        <v>259</v>
      </c>
      <c r="S801" s="20" t="s">
        <v>260</v>
      </c>
      <c r="T801" s="20"/>
      <c r="U801" s="22" t="s">
        <v>249</v>
      </c>
      <c r="V801" s="20" t="s">
        <v>250</v>
      </c>
      <c r="W801" s="22" t="s">
        <v>261</v>
      </c>
      <c r="X801" s="28" t="s">
        <v>253</v>
      </c>
      <c r="Y801" s="82" t="s">
        <v>255</v>
      </c>
      <c r="Z801" s="20"/>
      <c r="AA801" s="26">
        <v>3</v>
      </c>
      <c r="AB801" s="42" t="s">
        <v>189</v>
      </c>
      <c r="AC801" s="40"/>
      <c r="AD801" s="20">
        <v>1</v>
      </c>
      <c r="AE801" s="23">
        <v>7200</v>
      </c>
      <c r="AF801" s="23">
        <v>7200</v>
      </c>
      <c r="AG801" s="24">
        <v>45536</v>
      </c>
      <c r="AH801" s="36">
        <v>45566</v>
      </c>
      <c r="AI801" s="25" t="str">
        <f t="shared" si="68"/>
        <v>～</v>
      </c>
      <c r="AJ801" s="37">
        <f t="shared" si="69"/>
        <v>46660</v>
      </c>
      <c r="AK801" s="20" t="s">
        <v>324</v>
      </c>
      <c r="AL801" s="20" t="s">
        <v>286</v>
      </c>
      <c r="AM801" s="27">
        <v>45561</v>
      </c>
      <c r="AN801" s="20"/>
      <c r="AO801" s="27">
        <v>45569</v>
      </c>
      <c r="AP801" s="22" t="s">
        <v>319</v>
      </c>
      <c r="AQ801" s="39" t="str">
        <f t="shared" si="67"/>
        <v/>
      </c>
      <c r="AR801" s="22"/>
      <c r="AT801" t="s">
        <v>330</v>
      </c>
      <c r="AU801" s="70">
        <v>8280</v>
      </c>
      <c r="AV801">
        <v>7200</v>
      </c>
    </row>
    <row r="802" spans="2:48" ht="24.75" hidden="1" customHeight="1" x14ac:dyDescent="0.2">
      <c r="B802" s="20" t="s">
        <v>245</v>
      </c>
      <c r="C802" s="21" t="s">
        <v>248</v>
      </c>
      <c r="D802" s="20" t="s">
        <v>247</v>
      </c>
      <c r="E802" s="20" t="s">
        <v>197</v>
      </c>
      <c r="F802" s="21" t="s">
        <v>246</v>
      </c>
      <c r="G802" s="22" t="s">
        <v>249</v>
      </c>
      <c r="H802" s="20" t="s">
        <v>250</v>
      </c>
      <c r="I802" s="20" t="s">
        <v>251</v>
      </c>
      <c r="J802" s="22" t="s">
        <v>252</v>
      </c>
      <c r="K802" s="28" t="s">
        <v>253</v>
      </c>
      <c r="L802" s="28" t="s">
        <v>254</v>
      </c>
      <c r="M802" s="82" t="s">
        <v>255</v>
      </c>
      <c r="N802" s="20"/>
      <c r="O802" s="22" t="s">
        <v>256</v>
      </c>
      <c r="P802" s="20" t="s">
        <v>257</v>
      </c>
      <c r="Q802" s="22" t="s">
        <v>258</v>
      </c>
      <c r="R802" s="28" t="s">
        <v>259</v>
      </c>
      <c r="S802" s="20" t="s">
        <v>260</v>
      </c>
      <c r="T802" s="20"/>
      <c r="U802" s="22" t="s">
        <v>249</v>
      </c>
      <c r="V802" s="20" t="s">
        <v>250</v>
      </c>
      <c r="W802" s="22" t="s">
        <v>261</v>
      </c>
      <c r="X802" s="28" t="s">
        <v>253</v>
      </c>
      <c r="Y802" s="82" t="s">
        <v>255</v>
      </c>
      <c r="Z802" s="20"/>
      <c r="AA802" s="26">
        <v>3</v>
      </c>
      <c r="AB802" s="42" t="s">
        <v>189</v>
      </c>
      <c r="AC802" s="40"/>
      <c r="AD802" s="20">
        <v>1</v>
      </c>
      <c r="AE802" s="23">
        <v>8640</v>
      </c>
      <c r="AF802" s="23">
        <v>8640</v>
      </c>
      <c r="AG802" s="24">
        <v>45536</v>
      </c>
      <c r="AH802" s="36">
        <v>45566</v>
      </c>
      <c r="AI802" s="25" t="str">
        <f t="shared" si="68"/>
        <v>～</v>
      </c>
      <c r="AJ802" s="37">
        <f t="shared" si="69"/>
        <v>46660</v>
      </c>
      <c r="AK802" s="20" t="s">
        <v>76</v>
      </c>
      <c r="AL802" s="20" t="s">
        <v>287</v>
      </c>
      <c r="AM802" s="27">
        <v>45561</v>
      </c>
      <c r="AN802" s="20"/>
      <c r="AO802" s="27">
        <v>45569</v>
      </c>
      <c r="AP802" s="22" t="s">
        <v>319</v>
      </c>
      <c r="AQ802" s="39" t="str">
        <f t="shared" si="67"/>
        <v/>
      </c>
      <c r="AR802" s="22"/>
      <c r="AT802" t="s">
        <v>314</v>
      </c>
      <c r="AU802" s="70">
        <v>10800</v>
      </c>
      <c r="AV802" s="70">
        <v>8640</v>
      </c>
    </row>
    <row r="803" spans="2:48" ht="24.75" hidden="1" customHeight="1" x14ac:dyDescent="0.2">
      <c r="B803" s="20" t="s">
        <v>245</v>
      </c>
      <c r="C803" s="21" t="s">
        <v>248</v>
      </c>
      <c r="D803" s="20" t="s">
        <v>247</v>
      </c>
      <c r="E803" s="20" t="s">
        <v>197</v>
      </c>
      <c r="F803" s="21" t="s">
        <v>246</v>
      </c>
      <c r="G803" s="22" t="s">
        <v>249</v>
      </c>
      <c r="H803" s="20" t="s">
        <v>250</v>
      </c>
      <c r="I803" s="20" t="s">
        <v>251</v>
      </c>
      <c r="J803" s="22" t="s">
        <v>252</v>
      </c>
      <c r="K803" s="28" t="s">
        <v>253</v>
      </c>
      <c r="L803" s="28" t="s">
        <v>254</v>
      </c>
      <c r="M803" s="82" t="s">
        <v>255</v>
      </c>
      <c r="N803" s="20"/>
      <c r="O803" s="22" t="s">
        <v>256</v>
      </c>
      <c r="P803" s="20" t="s">
        <v>257</v>
      </c>
      <c r="Q803" s="22" t="s">
        <v>258</v>
      </c>
      <c r="R803" s="28" t="s">
        <v>259</v>
      </c>
      <c r="S803" s="20" t="s">
        <v>260</v>
      </c>
      <c r="T803" s="20"/>
      <c r="U803" s="22" t="s">
        <v>249</v>
      </c>
      <c r="V803" s="20" t="s">
        <v>250</v>
      </c>
      <c r="W803" s="22" t="s">
        <v>261</v>
      </c>
      <c r="X803" s="28" t="s">
        <v>253</v>
      </c>
      <c r="Y803" s="82" t="s">
        <v>255</v>
      </c>
      <c r="Z803" s="20"/>
      <c r="AA803" s="26">
        <v>3</v>
      </c>
      <c r="AB803" s="42" t="s">
        <v>189</v>
      </c>
      <c r="AC803" s="40"/>
      <c r="AD803" s="20">
        <v>1</v>
      </c>
      <c r="AE803" s="23">
        <v>8640</v>
      </c>
      <c r="AF803" s="23">
        <v>8640</v>
      </c>
      <c r="AG803" s="24">
        <v>45536</v>
      </c>
      <c r="AH803" s="36">
        <v>45566</v>
      </c>
      <c r="AI803" s="25" t="str">
        <f t="shared" si="68"/>
        <v>～</v>
      </c>
      <c r="AJ803" s="37">
        <f t="shared" si="69"/>
        <v>46660</v>
      </c>
      <c r="AK803" s="20" t="s">
        <v>76</v>
      </c>
      <c r="AL803" s="20" t="s">
        <v>288</v>
      </c>
      <c r="AM803" s="27">
        <v>45561</v>
      </c>
      <c r="AN803" s="20"/>
      <c r="AO803" s="27">
        <v>45569</v>
      </c>
      <c r="AP803" s="22" t="s">
        <v>319</v>
      </c>
      <c r="AQ803" s="39" t="str">
        <f t="shared" si="67"/>
        <v/>
      </c>
      <c r="AR803" s="22"/>
      <c r="AT803" t="s">
        <v>314</v>
      </c>
      <c r="AU803" s="70">
        <v>10800</v>
      </c>
      <c r="AV803" s="70">
        <v>8640</v>
      </c>
    </row>
    <row r="804" spans="2:48" ht="24.75" hidden="1" customHeight="1" x14ac:dyDescent="0.2">
      <c r="B804" s="20" t="s">
        <v>245</v>
      </c>
      <c r="C804" s="21" t="s">
        <v>248</v>
      </c>
      <c r="D804" s="20" t="s">
        <v>247</v>
      </c>
      <c r="E804" s="20" t="s">
        <v>197</v>
      </c>
      <c r="F804" s="21" t="s">
        <v>246</v>
      </c>
      <c r="G804" s="22" t="s">
        <v>249</v>
      </c>
      <c r="H804" s="20" t="s">
        <v>250</v>
      </c>
      <c r="I804" s="20" t="s">
        <v>251</v>
      </c>
      <c r="J804" s="22" t="s">
        <v>252</v>
      </c>
      <c r="K804" s="28" t="s">
        <v>253</v>
      </c>
      <c r="L804" s="28" t="s">
        <v>254</v>
      </c>
      <c r="M804" s="82" t="s">
        <v>255</v>
      </c>
      <c r="N804" s="20"/>
      <c r="O804" s="22" t="s">
        <v>256</v>
      </c>
      <c r="P804" s="20" t="s">
        <v>257</v>
      </c>
      <c r="Q804" s="22" t="s">
        <v>258</v>
      </c>
      <c r="R804" s="28" t="s">
        <v>259</v>
      </c>
      <c r="S804" s="20" t="s">
        <v>260</v>
      </c>
      <c r="T804" s="20"/>
      <c r="U804" s="22" t="s">
        <v>249</v>
      </c>
      <c r="V804" s="20" t="s">
        <v>250</v>
      </c>
      <c r="W804" s="22" t="s">
        <v>261</v>
      </c>
      <c r="X804" s="28" t="s">
        <v>253</v>
      </c>
      <c r="Y804" s="82" t="s">
        <v>255</v>
      </c>
      <c r="Z804" s="20"/>
      <c r="AA804" s="26">
        <v>3</v>
      </c>
      <c r="AB804" s="42" t="s">
        <v>189</v>
      </c>
      <c r="AC804" s="40"/>
      <c r="AD804" s="20">
        <v>1</v>
      </c>
      <c r="AE804" s="23">
        <v>8640</v>
      </c>
      <c r="AF804" s="23">
        <v>8640</v>
      </c>
      <c r="AG804" s="24">
        <v>45536</v>
      </c>
      <c r="AH804" s="36">
        <v>45566</v>
      </c>
      <c r="AI804" s="25" t="str">
        <f t="shared" si="68"/>
        <v>～</v>
      </c>
      <c r="AJ804" s="37">
        <f t="shared" si="69"/>
        <v>46660</v>
      </c>
      <c r="AK804" s="20" t="s">
        <v>76</v>
      </c>
      <c r="AL804" s="20" t="s">
        <v>289</v>
      </c>
      <c r="AM804" s="27">
        <v>45561</v>
      </c>
      <c r="AN804" s="20"/>
      <c r="AO804" s="27">
        <v>45569</v>
      </c>
      <c r="AP804" s="22" t="s">
        <v>319</v>
      </c>
      <c r="AQ804" s="39" t="str">
        <f t="shared" si="67"/>
        <v/>
      </c>
      <c r="AR804" s="22"/>
      <c r="AT804" t="s">
        <v>314</v>
      </c>
      <c r="AU804" s="70">
        <v>10800</v>
      </c>
      <c r="AV804" s="70">
        <v>8640</v>
      </c>
    </row>
    <row r="805" spans="2:48" ht="24.75" hidden="1" customHeight="1" x14ac:dyDescent="0.2">
      <c r="B805" s="20" t="s">
        <v>245</v>
      </c>
      <c r="C805" s="21" t="s">
        <v>248</v>
      </c>
      <c r="D805" s="20" t="s">
        <v>247</v>
      </c>
      <c r="E805" s="20" t="s">
        <v>197</v>
      </c>
      <c r="F805" s="21" t="s">
        <v>246</v>
      </c>
      <c r="G805" s="22" t="s">
        <v>249</v>
      </c>
      <c r="H805" s="20" t="s">
        <v>250</v>
      </c>
      <c r="I805" s="20" t="s">
        <v>251</v>
      </c>
      <c r="J805" s="22" t="s">
        <v>252</v>
      </c>
      <c r="K805" s="28" t="s">
        <v>253</v>
      </c>
      <c r="L805" s="28" t="s">
        <v>254</v>
      </c>
      <c r="M805" s="82" t="s">
        <v>255</v>
      </c>
      <c r="N805" s="20"/>
      <c r="O805" s="22" t="s">
        <v>256</v>
      </c>
      <c r="P805" s="20" t="s">
        <v>257</v>
      </c>
      <c r="Q805" s="22" t="s">
        <v>258</v>
      </c>
      <c r="R805" s="28" t="s">
        <v>259</v>
      </c>
      <c r="S805" s="20" t="s">
        <v>260</v>
      </c>
      <c r="T805" s="20"/>
      <c r="U805" s="22" t="s">
        <v>249</v>
      </c>
      <c r="V805" s="20" t="s">
        <v>250</v>
      </c>
      <c r="W805" s="22" t="s">
        <v>261</v>
      </c>
      <c r="X805" s="28" t="s">
        <v>253</v>
      </c>
      <c r="Y805" s="82" t="s">
        <v>255</v>
      </c>
      <c r="Z805" s="20"/>
      <c r="AA805" s="26">
        <v>3</v>
      </c>
      <c r="AB805" s="42" t="s">
        <v>189</v>
      </c>
      <c r="AC805" s="40"/>
      <c r="AD805" s="20">
        <v>1</v>
      </c>
      <c r="AE805" s="23">
        <v>8640</v>
      </c>
      <c r="AF805" s="23">
        <v>8640</v>
      </c>
      <c r="AG805" s="24">
        <v>45536</v>
      </c>
      <c r="AH805" s="36">
        <v>45566</v>
      </c>
      <c r="AI805" s="25" t="str">
        <f t="shared" si="68"/>
        <v>～</v>
      </c>
      <c r="AJ805" s="37">
        <f t="shared" si="69"/>
        <v>46660</v>
      </c>
      <c r="AK805" s="20" t="s">
        <v>76</v>
      </c>
      <c r="AL805" s="20" t="s">
        <v>290</v>
      </c>
      <c r="AM805" s="27">
        <v>45561</v>
      </c>
      <c r="AN805" s="20"/>
      <c r="AO805" s="27">
        <v>45569</v>
      </c>
      <c r="AP805" s="22" t="s">
        <v>319</v>
      </c>
      <c r="AQ805" s="39" t="str">
        <f t="shared" si="67"/>
        <v/>
      </c>
      <c r="AR805" s="22"/>
      <c r="AT805" t="s">
        <v>314</v>
      </c>
      <c r="AU805" s="70">
        <v>10800</v>
      </c>
      <c r="AV805" s="70">
        <v>8640</v>
      </c>
    </row>
    <row r="806" spans="2:48" ht="24.75" hidden="1" customHeight="1" x14ac:dyDescent="0.2">
      <c r="B806" s="20" t="s">
        <v>245</v>
      </c>
      <c r="C806" s="21" t="s">
        <v>248</v>
      </c>
      <c r="D806" s="20" t="s">
        <v>247</v>
      </c>
      <c r="E806" s="20" t="s">
        <v>197</v>
      </c>
      <c r="F806" s="21" t="s">
        <v>246</v>
      </c>
      <c r="G806" s="22" t="s">
        <v>249</v>
      </c>
      <c r="H806" s="20" t="s">
        <v>250</v>
      </c>
      <c r="I806" s="20" t="s">
        <v>251</v>
      </c>
      <c r="J806" s="22" t="s">
        <v>252</v>
      </c>
      <c r="K806" s="28" t="s">
        <v>253</v>
      </c>
      <c r="L806" s="28" t="s">
        <v>254</v>
      </c>
      <c r="M806" s="82" t="s">
        <v>255</v>
      </c>
      <c r="N806" s="20"/>
      <c r="O806" s="22" t="s">
        <v>256</v>
      </c>
      <c r="P806" s="20" t="s">
        <v>257</v>
      </c>
      <c r="Q806" s="22" t="s">
        <v>258</v>
      </c>
      <c r="R806" s="28" t="s">
        <v>259</v>
      </c>
      <c r="S806" s="20" t="s">
        <v>260</v>
      </c>
      <c r="T806" s="20"/>
      <c r="U806" s="22" t="s">
        <v>249</v>
      </c>
      <c r="V806" s="20" t="s">
        <v>250</v>
      </c>
      <c r="W806" s="22" t="s">
        <v>261</v>
      </c>
      <c r="X806" s="28" t="s">
        <v>253</v>
      </c>
      <c r="Y806" s="82" t="s">
        <v>255</v>
      </c>
      <c r="Z806" s="20"/>
      <c r="AA806" s="26">
        <v>3</v>
      </c>
      <c r="AB806" s="42" t="s">
        <v>189</v>
      </c>
      <c r="AC806" s="40"/>
      <c r="AD806" s="20">
        <v>1</v>
      </c>
      <c r="AE806" s="23">
        <v>8640</v>
      </c>
      <c r="AF806" s="23">
        <v>8640</v>
      </c>
      <c r="AG806" s="24">
        <v>45536</v>
      </c>
      <c r="AH806" s="36">
        <v>45566</v>
      </c>
      <c r="AI806" s="25" t="str">
        <f t="shared" si="68"/>
        <v>～</v>
      </c>
      <c r="AJ806" s="37">
        <f t="shared" si="69"/>
        <v>46660</v>
      </c>
      <c r="AK806" s="20" t="s">
        <v>76</v>
      </c>
      <c r="AL806" s="20" t="s">
        <v>291</v>
      </c>
      <c r="AM806" s="27">
        <v>45561</v>
      </c>
      <c r="AN806" s="20"/>
      <c r="AO806" s="27">
        <v>45569</v>
      </c>
      <c r="AP806" s="22" t="s">
        <v>319</v>
      </c>
      <c r="AQ806" s="39" t="str">
        <f t="shared" si="67"/>
        <v/>
      </c>
      <c r="AR806" s="22"/>
      <c r="AT806" t="s">
        <v>314</v>
      </c>
      <c r="AU806" s="70">
        <v>10800</v>
      </c>
      <c r="AV806" s="70">
        <v>8640</v>
      </c>
    </row>
    <row r="807" spans="2:48" ht="24.75" hidden="1" customHeight="1" x14ac:dyDescent="0.2">
      <c r="B807" s="20" t="s">
        <v>245</v>
      </c>
      <c r="C807" s="21" t="s">
        <v>248</v>
      </c>
      <c r="D807" s="20" t="s">
        <v>247</v>
      </c>
      <c r="E807" s="20" t="s">
        <v>197</v>
      </c>
      <c r="F807" s="21" t="s">
        <v>246</v>
      </c>
      <c r="G807" s="22" t="s">
        <v>249</v>
      </c>
      <c r="H807" s="20" t="s">
        <v>250</v>
      </c>
      <c r="I807" s="20" t="s">
        <v>251</v>
      </c>
      <c r="J807" s="22" t="s">
        <v>252</v>
      </c>
      <c r="K807" s="28" t="s">
        <v>253</v>
      </c>
      <c r="L807" s="28" t="s">
        <v>254</v>
      </c>
      <c r="M807" s="82" t="s">
        <v>255</v>
      </c>
      <c r="N807" s="20"/>
      <c r="O807" s="22" t="s">
        <v>256</v>
      </c>
      <c r="P807" s="20" t="s">
        <v>257</v>
      </c>
      <c r="Q807" s="22" t="s">
        <v>258</v>
      </c>
      <c r="R807" s="28" t="s">
        <v>259</v>
      </c>
      <c r="S807" s="20" t="s">
        <v>260</v>
      </c>
      <c r="T807" s="20"/>
      <c r="U807" s="22" t="s">
        <v>249</v>
      </c>
      <c r="V807" s="20" t="s">
        <v>250</v>
      </c>
      <c r="W807" s="22" t="s">
        <v>261</v>
      </c>
      <c r="X807" s="28" t="s">
        <v>253</v>
      </c>
      <c r="Y807" s="82" t="s">
        <v>255</v>
      </c>
      <c r="Z807" s="20"/>
      <c r="AA807" s="26">
        <v>3</v>
      </c>
      <c r="AB807" s="42" t="s">
        <v>189</v>
      </c>
      <c r="AC807" s="40"/>
      <c r="AD807" s="20">
        <v>1</v>
      </c>
      <c r="AE807" s="23">
        <v>8640</v>
      </c>
      <c r="AF807" s="23">
        <v>8640</v>
      </c>
      <c r="AG807" s="24">
        <v>45536</v>
      </c>
      <c r="AH807" s="36">
        <v>45566</v>
      </c>
      <c r="AI807" s="25" t="str">
        <f t="shared" si="68"/>
        <v>～</v>
      </c>
      <c r="AJ807" s="37">
        <f t="shared" si="69"/>
        <v>46660</v>
      </c>
      <c r="AK807" s="20" t="s">
        <v>76</v>
      </c>
      <c r="AL807" s="20" t="s">
        <v>292</v>
      </c>
      <c r="AM807" s="27">
        <v>45561</v>
      </c>
      <c r="AN807" s="20"/>
      <c r="AO807" s="27">
        <v>45569</v>
      </c>
      <c r="AP807" s="22" t="s">
        <v>319</v>
      </c>
      <c r="AQ807" s="39" t="str">
        <f t="shared" si="67"/>
        <v/>
      </c>
      <c r="AR807" s="22"/>
      <c r="AT807" t="s">
        <v>314</v>
      </c>
      <c r="AU807" s="70">
        <v>10800</v>
      </c>
      <c r="AV807" s="70">
        <v>8640</v>
      </c>
    </row>
    <row r="808" spans="2:48" ht="24.75" hidden="1" customHeight="1" x14ac:dyDescent="0.2">
      <c r="B808" s="20" t="s">
        <v>245</v>
      </c>
      <c r="C808" s="21" t="s">
        <v>248</v>
      </c>
      <c r="D808" s="20" t="s">
        <v>247</v>
      </c>
      <c r="E808" s="20" t="s">
        <v>197</v>
      </c>
      <c r="F808" s="21" t="s">
        <v>246</v>
      </c>
      <c r="G808" s="22" t="s">
        <v>249</v>
      </c>
      <c r="H808" s="20" t="s">
        <v>250</v>
      </c>
      <c r="I808" s="20" t="s">
        <v>251</v>
      </c>
      <c r="J808" s="22" t="s">
        <v>252</v>
      </c>
      <c r="K808" s="28" t="s">
        <v>253</v>
      </c>
      <c r="L808" s="28" t="s">
        <v>254</v>
      </c>
      <c r="M808" s="82" t="s">
        <v>255</v>
      </c>
      <c r="N808" s="20"/>
      <c r="O808" s="22" t="s">
        <v>256</v>
      </c>
      <c r="P808" s="20" t="s">
        <v>257</v>
      </c>
      <c r="Q808" s="22" t="s">
        <v>258</v>
      </c>
      <c r="R808" s="28" t="s">
        <v>259</v>
      </c>
      <c r="S808" s="20" t="s">
        <v>260</v>
      </c>
      <c r="T808" s="20"/>
      <c r="U808" s="22" t="s">
        <v>249</v>
      </c>
      <c r="V808" s="20" t="s">
        <v>250</v>
      </c>
      <c r="W808" s="22" t="s">
        <v>261</v>
      </c>
      <c r="X808" s="28" t="s">
        <v>253</v>
      </c>
      <c r="Y808" s="82" t="s">
        <v>255</v>
      </c>
      <c r="Z808" s="20"/>
      <c r="AA808" s="26">
        <v>3</v>
      </c>
      <c r="AB808" s="42" t="s">
        <v>189</v>
      </c>
      <c r="AC808" s="40"/>
      <c r="AD808" s="20">
        <v>1</v>
      </c>
      <c r="AE808" s="23">
        <v>8640</v>
      </c>
      <c r="AF808" s="23">
        <v>8640</v>
      </c>
      <c r="AG808" s="24">
        <v>45536</v>
      </c>
      <c r="AH808" s="36">
        <v>45566</v>
      </c>
      <c r="AI808" s="25" t="str">
        <f t="shared" si="68"/>
        <v>～</v>
      </c>
      <c r="AJ808" s="37">
        <f t="shared" si="69"/>
        <v>46660</v>
      </c>
      <c r="AK808" s="20" t="s">
        <v>76</v>
      </c>
      <c r="AL808" s="20" t="s">
        <v>293</v>
      </c>
      <c r="AM808" s="27">
        <v>45561</v>
      </c>
      <c r="AN808" s="20"/>
      <c r="AO808" s="27">
        <v>45569</v>
      </c>
      <c r="AP808" s="22" t="s">
        <v>319</v>
      </c>
      <c r="AQ808" s="39" t="str">
        <f t="shared" si="67"/>
        <v/>
      </c>
      <c r="AR808" s="22"/>
      <c r="AT808" t="s">
        <v>314</v>
      </c>
      <c r="AU808" s="70">
        <v>10800</v>
      </c>
      <c r="AV808" s="70">
        <v>8640</v>
      </c>
    </row>
    <row r="809" spans="2:48" ht="24.75" hidden="1" customHeight="1" x14ac:dyDescent="0.2">
      <c r="B809" s="20" t="s">
        <v>245</v>
      </c>
      <c r="C809" s="21" t="s">
        <v>248</v>
      </c>
      <c r="D809" s="20" t="s">
        <v>247</v>
      </c>
      <c r="E809" s="20" t="s">
        <v>197</v>
      </c>
      <c r="F809" s="21" t="s">
        <v>246</v>
      </c>
      <c r="G809" s="22" t="s">
        <v>249</v>
      </c>
      <c r="H809" s="20" t="s">
        <v>250</v>
      </c>
      <c r="I809" s="20" t="s">
        <v>251</v>
      </c>
      <c r="J809" s="22" t="s">
        <v>252</v>
      </c>
      <c r="K809" s="28" t="s">
        <v>253</v>
      </c>
      <c r="L809" s="28" t="s">
        <v>254</v>
      </c>
      <c r="M809" s="82" t="s">
        <v>255</v>
      </c>
      <c r="N809" s="20"/>
      <c r="O809" s="22" t="s">
        <v>256</v>
      </c>
      <c r="P809" s="20" t="s">
        <v>257</v>
      </c>
      <c r="Q809" s="22" t="s">
        <v>258</v>
      </c>
      <c r="R809" s="28" t="s">
        <v>259</v>
      </c>
      <c r="S809" s="20" t="s">
        <v>260</v>
      </c>
      <c r="T809" s="20"/>
      <c r="U809" s="22" t="s">
        <v>249</v>
      </c>
      <c r="V809" s="20" t="s">
        <v>250</v>
      </c>
      <c r="W809" s="22" t="s">
        <v>261</v>
      </c>
      <c r="X809" s="28" t="s">
        <v>253</v>
      </c>
      <c r="Y809" s="82" t="s">
        <v>255</v>
      </c>
      <c r="Z809" s="20"/>
      <c r="AA809" s="26">
        <v>3</v>
      </c>
      <c r="AB809" s="42" t="s">
        <v>189</v>
      </c>
      <c r="AC809" s="40"/>
      <c r="AD809" s="20">
        <v>1</v>
      </c>
      <c r="AE809" s="23">
        <v>8640</v>
      </c>
      <c r="AF809" s="23">
        <v>8640</v>
      </c>
      <c r="AG809" s="24">
        <v>45536</v>
      </c>
      <c r="AH809" s="36">
        <v>45566</v>
      </c>
      <c r="AI809" s="25" t="str">
        <f t="shared" si="68"/>
        <v>～</v>
      </c>
      <c r="AJ809" s="37">
        <f t="shared" si="69"/>
        <v>46660</v>
      </c>
      <c r="AK809" s="20" t="s">
        <v>76</v>
      </c>
      <c r="AL809" s="20" t="s">
        <v>294</v>
      </c>
      <c r="AM809" s="27">
        <v>45561</v>
      </c>
      <c r="AN809" s="20"/>
      <c r="AO809" s="27">
        <v>45569</v>
      </c>
      <c r="AP809" s="22" t="s">
        <v>319</v>
      </c>
      <c r="AQ809" s="39" t="str">
        <f t="shared" si="67"/>
        <v/>
      </c>
      <c r="AR809" s="22"/>
      <c r="AT809" t="s">
        <v>314</v>
      </c>
      <c r="AU809" s="70">
        <v>10800</v>
      </c>
      <c r="AV809" s="70">
        <v>8640</v>
      </c>
    </row>
    <row r="810" spans="2:48" ht="24.75" hidden="1" customHeight="1" x14ac:dyDescent="0.2">
      <c r="B810" s="20" t="s">
        <v>245</v>
      </c>
      <c r="C810" s="21" t="s">
        <v>248</v>
      </c>
      <c r="D810" s="20" t="s">
        <v>247</v>
      </c>
      <c r="E810" s="20" t="s">
        <v>197</v>
      </c>
      <c r="F810" s="21" t="s">
        <v>246</v>
      </c>
      <c r="G810" s="22" t="s">
        <v>249</v>
      </c>
      <c r="H810" s="20" t="s">
        <v>250</v>
      </c>
      <c r="I810" s="20" t="s">
        <v>251</v>
      </c>
      <c r="J810" s="22" t="s">
        <v>252</v>
      </c>
      <c r="K810" s="28" t="s">
        <v>253</v>
      </c>
      <c r="L810" s="28" t="s">
        <v>254</v>
      </c>
      <c r="M810" s="82" t="s">
        <v>255</v>
      </c>
      <c r="N810" s="20"/>
      <c r="O810" s="22" t="s">
        <v>256</v>
      </c>
      <c r="P810" s="20" t="s">
        <v>257</v>
      </c>
      <c r="Q810" s="22" t="s">
        <v>258</v>
      </c>
      <c r="R810" s="28" t="s">
        <v>259</v>
      </c>
      <c r="S810" s="20" t="s">
        <v>260</v>
      </c>
      <c r="T810" s="20"/>
      <c r="U810" s="22" t="s">
        <v>249</v>
      </c>
      <c r="V810" s="20" t="s">
        <v>250</v>
      </c>
      <c r="W810" s="22" t="s">
        <v>261</v>
      </c>
      <c r="X810" s="28" t="s">
        <v>253</v>
      </c>
      <c r="Y810" s="82" t="s">
        <v>255</v>
      </c>
      <c r="Z810" s="20"/>
      <c r="AA810" s="26">
        <v>3</v>
      </c>
      <c r="AB810" s="42" t="s">
        <v>189</v>
      </c>
      <c r="AC810" s="40"/>
      <c r="AD810" s="20">
        <v>1</v>
      </c>
      <c r="AE810" s="23">
        <v>8640</v>
      </c>
      <c r="AF810" s="23">
        <v>8640</v>
      </c>
      <c r="AG810" s="24">
        <v>45536</v>
      </c>
      <c r="AH810" s="36">
        <v>45566</v>
      </c>
      <c r="AI810" s="25" t="str">
        <f t="shared" si="68"/>
        <v>～</v>
      </c>
      <c r="AJ810" s="37">
        <f t="shared" si="69"/>
        <v>46660</v>
      </c>
      <c r="AK810" s="20" t="s">
        <v>76</v>
      </c>
      <c r="AL810" s="20" t="s">
        <v>295</v>
      </c>
      <c r="AM810" s="27">
        <v>45561</v>
      </c>
      <c r="AN810" s="20"/>
      <c r="AO810" s="27">
        <v>45569</v>
      </c>
      <c r="AP810" s="22" t="s">
        <v>319</v>
      </c>
      <c r="AQ810" s="39" t="str">
        <f t="shared" si="67"/>
        <v/>
      </c>
      <c r="AR810" s="22"/>
      <c r="AT810" t="s">
        <v>314</v>
      </c>
      <c r="AU810" s="70">
        <v>10800</v>
      </c>
      <c r="AV810" s="70">
        <v>8640</v>
      </c>
    </row>
    <row r="811" spans="2:48" ht="24.75" hidden="1" customHeight="1" x14ac:dyDescent="0.2">
      <c r="B811" s="20" t="s">
        <v>245</v>
      </c>
      <c r="C811" s="21" t="s">
        <v>248</v>
      </c>
      <c r="D811" s="20" t="s">
        <v>247</v>
      </c>
      <c r="E811" s="20" t="s">
        <v>197</v>
      </c>
      <c r="F811" s="21" t="s">
        <v>246</v>
      </c>
      <c r="G811" s="22" t="s">
        <v>249</v>
      </c>
      <c r="H811" s="20" t="s">
        <v>250</v>
      </c>
      <c r="I811" s="20" t="s">
        <v>251</v>
      </c>
      <c r="J811" s="22" t="s">
        <v>252</v>
      </c>
      <c r="K811" s="28" t="s">
        <v>253</v>
      </c>
      <c r="L811" s="28" t="s">
        <v>254</v>
      </c>
      <c r="M811" s="82" t="s">
        <v>255</v>
      </c>
      <c r="N811" s="20"/>
      <c r="O811" s="22" t="s">
        <v>256</v>
      </c>
      <c r="P811" s="20" t="s">
        <v>257</v>
      </c>
      <c r="Q811" s="22" t="s">
        <v>258</v>
      </c>
      <c r="R811" s="28" t="s">
        <v>259</v>
      </c>
      <c r="S811" s="20" t="s">
        <v>260</v>
      </c>
      <c r="T811" s="20"/>
      <c r="U811" s="22" t="s">
        <v>249</v>
      </c>
      <c r="V811" s="20" t="s">
        <v>250</v>
      </c>
      <c r="W811" s="22" t="s">
        <v>261</v>
      </c>
      <c r="X811" s="28" t="s">
        <v>253</v>
      </c>
      <c r="Y811" s="82" t="s">
        <v>255</v>
      </c>
      <c r="Z811" s="20"/>
      <c r="AA811" s="26">
        <v>3</v>
      </c>
      <c r="AB811" s="42" t="s">
        <v>189</v>
      </c>
      <c r="AC811" s="40"/>
      <c r="AD811" s="20">
        <v>1</v>
      </c>
      <c r="AE811" s="23">
        <v>8640</v>
      </c>
      <c r="AF811" s="23">
        <v>8640</v>
      </c>
      <c r="AG811" s="24">
        <v>45536</v>
      </c>
      <c r="AH811" s="36">
        <v>45566</v>
      </c>
      <c r="AI811" s="25" t="str">
        <f t="shared" si="68"/>
        <v>～</v>
      </c>
      <c r="AJ811" s="37">
        <f t="shared" si="69"/>
        <v>46660</v>
      </c>
      <c r="AK811" s="20" t="s">
        <v>76</v>
      </c>
      <c r="AL811" s="20" t="s">
        <v>296</v>
      </c>
      <c r="AM811" s="27">
        <v>45561</v>
      </c>
      <c r="AN811" s="20"/>
      <c r="AO811" s="27">
        <v>45569</v>
      </c>
      <c r="AP811" s="22" t="s">
        <v>319</v>
      </c>
      <c r="AQ811" s="39" t="str">
        <f t="shared" si="67"/>
        <v/>
      </c>
      <c r="AR811" s="22"/>
      <c r="AT811" t="s">
        <v>314</v>
      </c>
      <c r="AU811" s="70">
        <v>10800</v>
      </c>
      <c r="AV811" s="70">
        <v>8640</v>
      </c>
    </row>
    <row r="812" spans="2:48" ht="24.75" hidden="1" customHeight="1" x14ac:dyDescent="0.2">
      <c r="B812" s="20" t="s">
        <v>245</v>
      </c>
      <c r="C812" s="21" t="s">
        <v>248</v>
      </c>
      <c r="D812" s="20" t="s">
        <v>247</v>
      </c>
      <c r="E812" s="20" t="s">
        <v>197</v>
      </c>
      <c r="F812" s="21" t="s">
        <v>246</v>
      </c>
      <c r="G812" s="22" t="s">
        <v>249</v>
      </c>
      <c r="H812" s="20" t="s">
        <v>250</v>
      </c>
      <c r="I812" s="20" t="s">
        <v>251</v>
      </c>
      <c r="J812" s="22" t="s">
        <v>252</v>
      </c>
      <c r="K812" s="28" t="s">
        <v>253</v>
      </c>
      <c r="L812" s="28" t="s">
        <v>254</v>
      </c>
      <c r="M812" s="82" t="s">
        <v>255</v>
      </c>
      <c r="N812" s="20"/>
      <c r="O812" s="22" t="s">
        <v>256</v>
      </c>
      <c r="P812" s="20" t="s">
        <v>257</v>
      </c>
      <c r="Q812" s="22" t="s">
        <v>258</v>
      </c>
      <c r="R812" s="28" t="s">
        <v>259</v>
      </c>
      <c r="S812" s="20" t="s">
        <v>260</v>
      </c>
      <c r="T812" s="20"/>
      <c r="U812" s="22" t="s">
        <v>249</v>
      </c>
      <c r="V812" s="20" t="s">
        <v>250</v>
      </c>
      <c r="W812" s="22" t="s">
        <v>261</v>
      </c>
      <c r="X812" s="28" t="s">
        <v>253</v>
      </c>
      <c r="Y812" s="82" t="s">
        <v>255</v>
      </c>
      <c r="Z812" s="20"/>
      <c r="AA812" s="26">
        <v>3</v>
      </c>
      <c r="AB812" s="42" t="s">
        <v>189</v>
      </c>
      <c r="AC812" s="40"/>
      <c r="AD812" s="20">
        <v>1</v>
      </c>
      <c r="AE812" s="23">
        <v>8640</v>
      </c>
      <c r="AF812" s="23">
        <v>8640</v>
      </c>
      <c r="AG812" s="24">
        <v>45536</v>
      </c>
      <c r="AH812" s="36">
        <v>45566</v>
      </c>
      <c r="AI812" s="25" t="str">
        <f t="shared" si="68"/>
        <v>～</v>
      </c>
      <c r="AJ812" s="37">
        <f t="shared" si="69"/>
        <v>46660</v>
      </c>
      <c r="AK812" s="20" t="s">
        <v>76</v>
      </c>
      <c r="AL812" s="20" t="s">
        <v>297</v>
      </c>
      <c r="AM812" s="27">
        <v>45561</v>
      </c>
      <c r="AN812" s="20"/>
      <c r="AO812" s="27">
        <v>45569</v>
      </c>
      <c r="AP812" s="22" t="s">
        <v>319</v>
      </c>
      <c r="AQ812" s="39" t="str">
        <f t="shared" si="67"/>
        <v/>
      </c>
      <c r="AR812" s="22"/>
      <c r="AT812" t="s">
        <v>314</v>
      </c>
      <c r="AU812" s="70">
        <v>10800</v>
      </c>
      <c r="AV812" s="70">
        <v>8640</v>
      </c>
    </row>
    <row r="813" spans="2:48" ht="24.75" hidden="1" customHeight="1" x14ac:dyDescent="0.2">
      <c r="B813" s="20" t="s">
        <v>245</v>
      </c>
      <c r="C813" s="21" t="s">
        <v>248</v>
      </c>
      <c r="D813" s="20" t="s">
        <v>247</v>
      </c>
      <c r="E813" s="20" t="s">
        <v>197</v>
      </c>
      <c r="F813" s="21" t="s">
        <v>246</v>
      </c>
      <c r="G813" s="22" t="s">
        <v>249</v>
      </c>
      <c r="H813" s="20" t="s">
        <v>250</v>
      </c>
      <c r="I813" s="20" t="s">
        <v>251</v>
      </c>
      <c r="J813" s="22" t="s">
        <v>252</v>
      </c>
      <c r="K813" s="28" t="s">
        <v>253</v>
      </c>
      <c r="L813" s="28" t="s">
        <v>254</v>
      </c>
      <c r="M813" s="82" t="s">
        <v>255</v>
      </c>
      <c r="N813" s="20"/>
      <c r="O813" s="22" t="s">
        <v>256</v>
      </c>
      <c r="P813" s="20" t="s">
        <v>257</v>
      </c>
      <c r="Q813" s="22" t="s">
        <v>258</v>
      </c>
      <c r="R813" s="28" t="s">
        <v>259</v>
      </c>
      <c r="S813" s="20" t="s">
        <v>260</v>
      </c>
      <c r="T813" s="20"/>
      <c r="U813" s="22" t="s">
        <v>249</v>
      </c>
      <c r="V813" s="20" t="s">
        <v>250</v>
      </c>
      <c r="W813" s="22" t="s">
        <v>261</v>
      </c>
      <c r="X813" s="28" t="s">
        <v>253</v>
      </c>
      <c r="Y813" s="82" t="s">
        <v>255</v>
      </c>
      <c r="Z813" s="20"/>
      <c r="AA813" s="26">
        <v>3</v>
      </c>
      <c r="AB813" s="42" t="s">
        <v>189</v>
      </c>
      <c r="AC813" s="40"/>
      <c r="AD813" s="20">
        <v>1</v>
      </c>
      <c r="AE813" s="23">
        <v>8640</v>
      </c>
      <c r="AF813" s="23">
        <v>8640</v>
      </c>
      <c r="AG813" s="24">
        <v>45536</v>
      </c>
      <c r="AH813" s="36">
        <v>45566</v>
      </c>
      <c r="AI813" s="25" t="str">
        <f t="shared" si="68"/>
        <v>～</v>
      </c>
      <c r="AJ813" s="37">
        <f t="shared" si="69"/>
        <v>46660</v>
      </c>
      <c r="AK813" s="20" t="s">
        <v>76</v>
      </c>
      <c r="AL813" s="20" t="s">
        <v>298</v>
      </c>
      <c r="AM813" s="27">
        <v>45561</v>
      </c>
      <c r="AN813" s="20"/>
      <c r="AO813" s="27">
        <v>45569</v>
      </c>
      <c r="AP813" s="22" t="s">
        <v>319</v>
      </c>
      <c r="AQ813" s="39" t="str">
        <f t="shared" si="67"/>
        <v/>
      </c>
      <c r="AR813" s="22"/>
      <c r="AT813" t="s">
        <v>314</v>
      </c>
      <c r="AU813" s="70">
        <v>10800</v>
      </c>
      <c r="AV813" s="70">
        <v>8640</v>
      </c>
    </row>
    <row r="814" spans="2:48" ht="24.75" hidden="1" customHeight="1" x14ac:dyDescent="0.2">
      <c r="B814" s="20" t="s">
        <v>245</v>
      </c>
      <c r="C814" s="21" t="s">
        <v>248</v>
      </c>
      <c r="D814" s="20" t="s">
        <v>247</v>
      </c>
      <c r="E814" s="20" t="s">
        <v>197</v>
      </c>
      <c r="F814" s="21" t="s">
        <v>246</v>
      </c>
      <c r="G814" s="22" t="s">
        <v>249</v>
      </c>
      <c r="H814" s="20" t="s">
        <v>250</v>
      </c>
      <c r="I814" s="20" t="s">
        <v>251</v>
      </c>
      <c r="J814" s="22" t="s">
        <v>252</v>
      </c>
      <c r="K814" s="28" t="s">
        <v>253</v>
      </c>
      <c r="L814" s="28" t="s">
        <v>254</v>
      </c>
      <c r="M814" s="82" t="s">
        <v>255</v>
      </c>
      <c r="N814" s="20"/>
      <c r="O814" s="22" t="s">
        <v>256</v>
      </c>
      <c r="P814" s="20" t="s">
        <v>257</v>
      </c>
      <c r="Q814" s="22" t="s">
        <v>258</v>
      </c>
      <c r="R814" s="28" t="s">
        <v>259</v>
      </c>
      <c r="S814" s="20" t="s">
        <v>260</v>
      </c>
      <c r="T814" s="20"/>
      <c r="U814" s="22" t="s">
        <v>249</v>
      </c>
      <c r="V814" s="20" t="s">
        <v>250</v>
      </c>
      <c r="W814" s="22" t="s">
        <v>261</v>
      </c>
      <c r="X814" s="28" t="s">
        <v>253</v>
      </c>
      <c r="Y814" s="82" t="s">
        <v>255</v>
      </c>
      <c r="Z814" s="20"/>
      <c r="AA814" s="26">
        <v>3</v>
      </c>
      <c r="AB814" s="42" t="s">
        <v>189</v>
      </c>
      <c r="AC814" s="40"/>
      <c r="AD814" s="20">
        <v>1</v>
      </c>
      <c r="AE814" s="23">
        <v>8640</v>
      </c>
      <c r="AF814" s="23">
        <v>8640</v>
      </c>
      <c r="AG814" s="24">
        <v>45536</v>
      </c>
      <c r="AH814" s="36">
        <v>45566</v>
      </c>
      <c r="AI814" s="25" t="str">
        <f t="shared" si="68"/>
        <v>～</v>
      </c>
      <c r="AJ814" s="37">
        <f t="shared" si="69"/>
        <v>46660</v>
      </c>
      <c r="AK814" s="20" t="s">
        <v>323</v>
      </c>
      <c r="AL814" s="20" t="s">
        <v>299</v>
      </c>
      <c r="AM814" s="27">
        <v>45561</v>
      </c>
      <c r="AN814" s="20"/>
      <c r="AO814" s="27">
        <v>45569</v>
      </c>
      <c r="AP814" s="22" t="s">
        <v>319</v>
      </c>
      <c r="AQ814" s="39" t="str">
        <f t="shared" si="67"/>
        <v/>
      </c>
      <c r="AR814" s="22"/>
      <c r="AT814" t="s">
        <v>329</v>
      </c>
      <c r="AU814" s="70">
        <v>10800</v>
      </c>
      <c r="AV814" s="70">
        <v>8640</v>
      </c>
    </row>
    <row r="815" spans="2:48" ht="24.75" hidden="1" customHeight="1" x14ac:dyDescent="0.2">
      <c r="B815" s="20" t="s">
        <v>245</v>
      </c>
      <c r="C815" s="21" t="s">
        <v>248</v>
      </c>
      <c r="D815" s="20" t="s">
        <v>247</v>
      </c>
      <c r="E815" s="20" t="s">
        <v>197</v>
      </c>
      <c r="F815" s="21" t="s">
        <v>246</v>
      </c>
      <c r="G815" s="22" t="s">
        <v>249</v>
      </c>
      <c r="H815" s="20" t="s">
        <v>250</v>
      </c>
      <c r="I815" s="20" t="s">
        <v>251</v>
      </c>
      <c r="J815" s="22" t="s">
        <v>252</v>
      </c>
      <c r="K815" s="28" t="s">
        <v>253</v>
      </c>
      <c r="L815" s="28" t="s">
        <v>254</v>
      </c>
      <c r="M815" s="82" t="s">
        <v>255</v>
      </c>
      <c r="N815" s="20"/>
      <c r="O815" s="22" t="s">
        <v>256</v>
      </c>
      <c r="P815" s="20" t="s">
        <v>257</v>
      </c>
      <c r="Q815" s="22" t="s">
        <v>258</v>
      </c>
      <c r="R815" s="28" t="s">
        <v>259</v>
      </c>
      <c r="S815" s="20" t="s">
        <v>260</v>
      </c>
      <c r="T815" s="20"/>
      <c r="U815" s="22" t="s">
        <v>249</v>
      </c>
      <c r="V815" s="20" t="s">
        <v>250</v>
      </c>
      <c r="W815" s="22" t="s">
        <v>261</v>
      </c>
      <c r="X815" s="28" t="s">
        <v>253</v>
      </c>
      <c r="Y815" s="82" t="s">
        <v>255</v>
      </c>
      <c r="Z815" s="20"/>
      <c r="AA815" s="26">
        <v>3</v>
      </c>
      <c r="AB815" s="42" t="s">
        <v>189</v>
      </c>
      <c r="AC815" s="40"/>
      <c r="AD815" s="20">
        <v>1</v>
      </c>
      <c r="AE815" s="23">
        <v>15120</v>
      </c>
      <c r="AF815" s="23">
        <v>15120</v>
      </c>
      <c r="AG815" s="24">
        <v>45536</v>
      </c>
      <c r="AH815" s="36">
        <v>45566</v>
      </c>
      <c r="AI815" s="25" t="str">
        <f t="shared" si="68"/>
        <v>～</v>
      </c>
      <c r="AJ815" s="37">
        <f t="shared" si="69"/>
        <v>46660</v>
      </c>
      <c r="AK815" s="20" t="s">
        <v>300</v>
      </c>
      <c r="AL815" s="20" t="s">
        <v>301</v>
      </c>
      <c r="AM815" s="27">
        <v>45561</v>
      </c>
      <c r="AN815" s="20"/>
      <c r="AO815" s="27">
        <v>45569</v>
      </c>
      <c r="AP815" s="22" t="s">
        <v>319</v>
      </c>
      <c r="AQ815" s="39" t="str">
        <f t="shared" si="67"/>
        <v/>
      </c>
      <c r="AR815" s="22"/>
      <c r="AT815" t="s">
        <v>315</v>
      </c>
      <c r="AU815" s="70">
        <v>17280</v>
      </c>
      <c r="AV815" s="70">
        <v>15120</v>
      </c>
    </row>
    <row r="816" spans="2:48" ht="24.75" hidden="1" customHeight="1" x14ac:dyDescent="0.2">
      <c r="B816" s="20" t="s">
        <v>245</v>
      </c>
      <c r="C816" s="21" t="s">
        <v>248</v>
      </c>
      <c r="D816" s="20" t="s">
        <v>247</v>
      </c>
      <c r="E816" s="20" t="s">
        <v>197</v>
      </c>
      <c r="F816" s="21" t="s">
        <v>246</v>
      </c>
      <c r="G816" s="22" t="s">
        <v>249</v>
      </c>
      <c r="H816" s="20" t="s">
        <v>250</v>
      </c>
      <c r="I816" s="20" t="s">
        <v>251</v>
      </c>
      <c r="J816" s="22" t="s">
        <v>252</v>
      </c>
      <c r="K816" s="28" t="s">
        <v>253</v>
      </c>
      <c r="L816" s="28" t="s">
        <v>254</v>
      </c>
      <c r="M816" s="82" t="s">
        <v>255</v>
      </c>
      <c r="N816" s="20"/>
      <c r="O816" s="22" t="s">
        <v>256</v>
      </c>
      <c r="P816" s="20" t="s">
        <v>257</v>
      </c>
      <c r="Q816" s="22" t="s">
        <v>258</v>
      </c>
      <c r="R816" s="28" t="s">
        <v>259</v>
      </c>
      <c r="S816" s="20" t="s">
        <v>260</v>
      </c>
      <c r="T816" s="20"/>
      <c r="U816" s="22" t="s">
        <v>249</v>
      </c>
      <c r="V816" s="20" t="s">
        <v>250</v>
      </c>
      <c r="W816" s="22" t="s">
        <v>261</v>
      </c>
      <c r="X816" s="28" t="s">
        <v>253</v>
      </c>
      <c r="Y816" s="82" t="s">
        <v>255</v>
      </c>
      <c r="Z816" s="20"/>
      <c r="AA816" s="26">
        <v>3</v>
      </c>
      <c r="AB816" s="42" t="s">
        <v>189</v>
      </c>
      <c r="AC816" s="40"/>
      <c r="AD816" s="20">
        <v>1</v>
      </c>
      <c r="AE816" s="23">
        <v>15120</v>
      </c>
      <c r="AF816" s="23">
        <v>15120</v>
      </c>
      <c r="AG816" s="24">
        <v>45536</v>
      </c>
      <c r="AH816" s="36">
        <v>45566</v>
      </c>
      <c r="AI816" s="25" t="str">
        <f t="shared" si="68"/>
        <v>～</v>
      </c>
      <c r="AJ816" s="37">
        <f t="shared" si="69"/>
        <v>46660</v>
      </c>
      <c r="AK816" s="20" t="s">
        <v>300</v>
      </c>
      <c r="AL816" s="20" t="s">
        <v>302</v>
      </c>
      <c r="AM816" s="27">
        <v>45561</v>
      </c>
      <c r="AN816" s="20"/>
      <c r="AO816" s="27">
        <v>45569</v>
      </c>
      <c r="AP816" s="22" t="s">
        <v>319</v>
      </c>
      <c r="AQ816" s="39" t="str">
        <f t="shared" si="67"/>
        <v/>
      </c>
      <c r="AR816" s="22"/>
      <c r="AT816" t="s">
        <v>315</v>
      </c>
      <c r="AU816" s="70">
        <v>17280</v>
      </c>
      <c r="AV816" s="70">
        <v>15120</v>
      </c>
    </row>
    <row r="817" spans="2:50" ht="24.75" hidden="1" customHeight="1" x14ac:dyDescent="0.2">
      <c r="B817" s="20" t="s">
        <v>245</v>
      </c>
      <c r="C817" s="21" t="s">
        <v>248</v>
      </c>
      <c r="D817" s="20" t="s">
        <v>247</v>
      </c>
      <c r="E817" s="20" t="s">
        <v>197</v>
      </c>
      <c r="F817" s="21" t="s">
        <v>246</v>
      </c>
      <c r="G817" s="22" t="s">
        <v>249</v>
      </c>
      <c r="H817" s="20" t="s">
        <v>250</v>
      </c>
      <c r="I817" s="20" t="s">
        <v>251</v>
      </c>
      <c r="J817" s="22" t="s">
        <v>252</v>
      </c>
      <c r="K817" s="28" t="s">
        <v>253</v>
      </c>
      <c r="L817" s="28" t="s">
        <v>254</v>
      </c>
      <c r="M817" s="82" t="s">
        <v>255</v>
      </c>
      <c r="N817" s="20"/>
      <c r="O817" s="22" t="s">
        <v>256</v>
      </c>
      <c r="P817" s="20" t="s">
        <v>257</v>
      </c>
      <c r="Q817" s="22" t="s">
        <v>258</v>
      </c>
      <c r="R817" s="28" t="s">
        <v>259</v>
      </c>
      <c r="S817" s="20" t="s">
        <v>260</v>
      </c>
      <c r="T817" s="20"/>
      <c r="U817" s="22" t="s">
        <v>249</v>
      </c>
      <c r="V817" s="20" t="s">
        <v>250</v>
      </c>
      <c r="W817" s="22" t="s">
        <v>261</v>
      </c>
      <c r="X817" s="28" t="s">
        <v>253</v>
      </c>
      <c r="Y817" s="82" t="s">
        <v>255</v>
      </c>
      <c r="Z817" s="20"/>
      <c r="AA817" s="26">
        <v>3</v>
      </c>
      <c r="AB817" s="42" t="s">
        <v>189</v>
      </c>
      <c r="AC817" s="40"/>
      <c r="AD817" s="20">
        <v>1</v>
      </c>
      <c r="AE817" s="23">
        <v>15120</v>
      </c>
      <c r="AF817" s="23">
        <v>15120</v>
      </c>
      <c r="AG817" s="24">
        <v>45536</v>
      </c>
      <c r="AH817" s="36">
        <v>45566</v>
      </c>
      <c r="AI817" s="25" t="str">
        <f t="shared" si="68"/>
        <v>～</v>
      </c>
      <c r="AJ817" s="37">
        <f t="shared" si="69"/>
        <v>46660</v>
      </c>
      <c r="AK817" s="20" t="s">
        <v>300</v>
      </c>
      <c r="AL817" s="20" t="s">
        <v>303</v>
      </c>
      <c r="AM817" s="27">
        <v>45561</v>
      </c>
      <c r="AN817" s="20"/>
      <c r="AO817" s="27">
        <v>45569</v>
      </c>
      <c r="AP817" s="22" t="s">
        <v>319</v>
      </c>
      <c r="AQ817" s="39" t="str">
        <f t="shared" si="67"/>
        <v/>
      </c>
      <c r="AR817" s="22"/>
      <c r="AT817" t="s">
        <v>315</v>
      </c>
      <c r="AU817" s="70">
        <v>17280</v>
      </c>
      <c r="AV817" s="70">
        <v>15120</v>
      </c>
    </row>
    <row r="818" spans="2:50" ht="24.75" hidden="1" customHeight="1" x14ac:dyDescent="0.2">
      <c r="B818" s="20" t="s">
        <v>245</v>
      </c>
      <c r="C818" s="21" t="s">
        <v>248</v>
      </c>
      <c r="D818" s="20" t="s">
        <v>247</v>
      </c>
      <c r="E818" s="20" t="s">
        <v>197</v>
      </c>
      <c r="F818" s="21" t="s">
        <v>246</v>
      </c>
      <c r="G818" s="22" t="s">
        <v>249</v>
      </c>
      <c r="H818" s="20" t="s">
        <v>250</v>
      </c>
      <c r="I818" s="20" t="s">
        <v>251</v>
      </c>
      <c r="J818" s="22" t="s">
        <v>252</v>
      </c>
      <c r="K818" s="28" t="s">
        <v>253</v>
      </c>
      <c r="L818" s="28" t="s">
        <v>254</v>
      </c>
      <c r="M818" s="82" t="s">
        <v>255</v>
      </c>
      <c r="N818" s="20"/>
      <c r="O818" s="22" t="s">
        <v>256</v>
      </c>
      <c r="P818" s="20" t="s">
        <v>257</v>
      </c>
      <c r="Q818" s="22" t="s">
        <v>258</v>
      </c>
      <c r="R818" s="28" t="s">
        <v>259</v>
      </c>
      <c r="S818" s="20" t="s">
        <v>260</v>
      </c>
      <c r="T818" s="20"/>
      <c r="U818" s="22" t="s">
        <v>249</v>
      </c>
      <c r="V818" s="20" t="s">
        <v>250</v>
      </c>
      <c r="W818" s="22" t="s">
        <v>261</v>
      </c>
      <c r="X818" s="28" t="s">
        <v>253</v>
      </c>
      <c r="Y818" s="82" t="s">
        <v>255</v>
      </c>
      <c r="Z818" s="20"/>
      <c r="AA818" s="26">
        <v>3</v>
      </c>
      <c r="AB818" s="42" t="s">
        <v>189</v>
      </c>
      <c r="AC818" s="40"/>
      <c r="AD818" s="20">
        <v>1</v>
      </c>
      <c r="AE818" s="23">
        <v>15120</v>
      </c>
      <c r="AF818" s="23">
        <v>15120</v>
      </c>
      <c r="AG818" s="24">
        <v>45536</v>
      </c>
      <c r="AH818" s="36">
        <v>45566</v>
      </c>
      <c r="AI818" s="25" t="str">
        <f t="shared" si="68"/>
        <v>～</v>
      </c>
      <c r="AJ818" s="37">
        <f t="shared" si="69"/>
        <v>46660</v>
      </c>
      <c r="AK818" s="20" t="s">
        <v>300</v>
      </c>
      <c r="AL818" s="20" t="s">
        <v>304</v>
      </c>
      <c r="AM818" s="27">
        <v>45561</v>
      </c>
      <c r="AN818" s="20"/>
      <c r="AO818" s="27">
        <v>45569</v>
      </c>
      <c r="AP818" s="22" t="s">
        <v>319</v>
      </c>
      <c r="AQ818" s="39" t="str">
        <f t="shared" si="67"/>
        <v/>
      </c>
      <c r="AR818" s="22"/>
      <c r="AT818" t="s">
        <v>315</v>
      </c>
      <c r="AU818" s="70">
        <v>17280</v>
      </c>
      <c r="AV818" s="70">
        <v>15120</v>
      </c>
    </row>
    <row r="819" spans="2:50" ht="24.75" hidden="1" customHeight="1" x14ac:dyDescent="0.2">
      <c r="B819" s="20" t="s">
        <v>245</v>
      </c>
      <c r="C819" s="21" t="s">
        <v>248</v>
      </c>
      <c r="D819" s="20" t="s">
        <v>247</v>
      </c>
      <c r="E819" s="20" t="s">
        <v>197</v>
      </c>
      <c r="F819" s="21" t="s">
        <v>246</v>
      </c>
      <c r="G819" s="22" t="s">
        <v>249</v>
      </c>
      <c r="H819" s="20" t="s">
        <v>250</v>
      </c>
      <c r="I819" s="20" t="s">
        <v>251</v>
      </c>
      <c r="J819" s="22" t="s">
        <v>252</v>
      </c>
      <c r="K819" s="28" t="s">
        <v>253</v>
      </c>
      <c r="L819" s="28" t="s">
        <v>254</v>
      </c>
      <c r="M819" s="82" t="s">
        <v>255</v>
      </c>
      <c r="N819" s="20"/>
      <c r="O819" s="22" t="s">
        <v>256</v>
      </c>
      <c r="P819" s="20" t="s">
        <v>257</v>
      </c>
      <c r="Q819" s="22" t="s">
        <v>258</v>
      </c>
      <c r="R819" s="28" t="s">
        <v>259</v>
      </c>
      <c r="S819" s="20" t="s">
        <v>260</v>
      </c>
      <c r="T819" s="20"/>
      <c r="U819" s="22" t="s">
        <v>249</v>
      </c>
      <c r="V819" s="20" t="s">
        <v>250</v>
      </c>
      <c r="W819" s="22" t="s">
        <v>261</v>
      </c>
      <c r="X819" s="28" t="s">
        <v>253</v>
      </c>
      <c r="Y819" s="82" t="s">
        <v>255</v>
      </c>
      <c r="Z819" s="20"/>
      <c r="AA819" s="26">
        <v>3</v>
      </c>
      <c r="AB819" s="42" t="s">
        <v>189</v>
      </c>
      <c r="AC819" s="40"/>
      <c r="AD819" s="20">
        <v>1</v>
      </c>
      <c r="AE819" s="23">
        <v>15120</v>
      </c>
      <c r="AF819" s="23">
        <v>15120</v>
      </c>
      <c r="AG819" s="24">
        <v>45536</v>
      </c>
      <c r="AH819" s="36">
        <v>45566</v>
      </c>
      <c r="AI819" s="25" t="str">
        <f t="shared" si="68"/>
        <v>～</v>
      </c>
      <c r="AJ819" s="37">
        <f t="shared" si="69"/>
        <v>46660</v>
      </c>
      <c r="AK819" s="20" t="s">
        <v>300</v>
      </c>
      <c r="AL819" s="20" t="s">
        <v>305</v>
      </c>
      <c r="AM819" s="27">
        <v>45561</v>
      </c>
      <c r="AN819" s="20"/>
      <c r="AO819" s="27">
        <v>45569</v>
      </c>
      <c r="AP819" s="22" t="s">
        <v>319</v>
      </c>
      <c r="AQ819" s="39" t="str">
        <f t="shared" si="67"/>
        <v/>
      </c>
      <c r="AR819" s="22"/>
      <c r="AT819" t="s">
        <v>315</v>
      </c>
      <c r="AU819" s="70">
        <v>17280</v>
      </c>
      <c r="AV819" s="70">
        <v>15120</v>
      </c>
    </row>
    <row r="820" spans="2:50" ht="24.75" hidden="1" customHeight="1" x14ac:dyDescent="0.2">
      <c r="B820" s="20" t="s">
        <v>245</v>
      </c>
      <c r="C820" s="21" t="s">
        <v>248</v>
      </c>
      <c r="D820" s="20" t="s">
        <v>247</v>
      </c>
      <c r="E820" s="20" t="s">
        <v>197</v>
      </c>
      <c r="F820" s="21" t="s">
        <v>246</v>
      </c>
      <c r="G820" s="22" t="s">
        <v>249</v>
      </c>
      <c r="H820" s="20" t="s">
        <v>250</v>
      </c>
      <c r="I820" s="20" t="s">
        <v>251</v>
      </c>
      <c r="J820" s="22" t="s">
        <v>252</v>
      </c>
      <c r="K820" s="28" t="s">
        <v>253</v>
      </c>
      <c r="L820" s="28" t="s">
        <v>254</v>
      </c>
      <c r="M820" s="82" t="s">
        <v>255</v>
      </c>
      <c r="N820" s="20"/>
      <c r="O820" s="22" t="s">
        <v>256</v>
      </c>
      <c r="P820" s="20" t="s">
        <v>257</v>
      </c>
      <c r="Q820" s="22" t="s">
        <v>258</v>
      </c>
      <c r="R820" s="28" t="s">
        <v>259</v>
      </c>
      <c r="S820" s="20" t="s">
        <v>260</v>
      </c>
      <c r="T820" s="20"/>
      <c r="U820" s="22" t="s">
        <v>249</v>
      </c>
      <c r="V820" s="20" t="s">
        <v>250</v>
      </c>
      <c r="W820" s="22" t="s">
        <v>261</v>
      </c>
      <c r="X820" s="28" t="s">
        <v>253</v>
      </c>
      <c r="Y820" s="82" t="s">
        <v>255</v>
      </c>
      <c r="Z820" s="20"/>
      <c r="AA820" s="26">
        <v>3</v>
      </c>
      <c r="AB820" s="42" t="s">
        <v>189</v>
      </c>
      <c r="AC820" s="40"/>
      <c r="AD820" s="20">
        <v>1</v>
      </c>
      <c r="AE820" s="23">
        <v>15120</v>
      </c>
      <c r="AF820" s="23">
        <v>15120</v>
      </c>
      <c r="AG820" s="24">
        <v>45536</v>
      </c>
      <c r="AH820" s="36">
        <v>45566</v>
      </c>
      <c r="AI820" s="25" t="str">
        <f t="shared" si="68"/>
        <v>～</v>
      </c>
      <c r="AJ820" s="37">
        <f t="shared" si="69"/>
        <v>46660</v>
      </c>
      <c r="AK820" s="20" t="s">
        <v>300</v>
      </c>
      <c r="AL820" s="20" t="s">
        <v>306</v>
      </c>
      <c r="AM820" s="27">
        <v>45561</v>
      </c>
      <c r="AN820" s="20"/>
      <c r="AO820" s="27">
        <v>45569</v>
      </c>
      <c r="AP820" s="22" t="s">
        <v>319</v>
      </c>
      <c r="AQ820" s="39" t="str">
        <f t="shared" si="67"/>
        <v/>
      </c>
      <c r="AR820" s="22"/>
      <c r="AT820" t="s">
        <v>315</v>
      </c>
      <c r="AU820" s="70">
        <v>17280</v>
      </c>
      <c r="AV820" s="70">
        <v>15120</v>
      </c>
    </row>
    <row r="821" spans="2:50" ht="24.75" hidden="1" customHeight="1" x14ac:dyDescent="0.2">
      <c r="B821" s="20" t="s">
        <v>245</v>
      </c>
      <c r="C821" s="21" t="s">
        <v>248</v>
      </c>
      <c r="D821" s="20" t="s">
        <v>247</v>
      </c>
      <c r="E821" s="20" t="s">
        <v>197</v>
      </c>
      <c r="F821" s="21" t="s">
        <v>246</v>
      </c>
      <c r="G821" s="22" t="s">
        <v>249</v>
      </c>
      <c r="H821" s="20" t="s">
        <v>250</v>
      </c>
      <c r="I821" s="20" t="s">
        <v>251</v>
      </c>
      <c r="J821" s="22" t="s">
        <v>252</v>
      </c>
      <c r="K821" s="28" t="s">
        <v>253</v>
      </c>
      <c r="L821" s="28" t="s">
        <v>254</v>
      </c>
      <c r="M821" s="82" t="s">
        <v>255</v>
      </c>
      <c r="N821" s="20"/>
      <c r="O821" s="22" t="s">
        <v>256</v>
      </c>
      <c r="P821" s="20" t="s">
        <v>257</v>
      </c>
      <c r="Q821" s="22" t="s">
        <v>258</v>
      </c>
      <c r="R821" s="28" t="s">
        <v>259</v>
      </c>
      <c r="S821" s="20" t="s">
        <v>260</v>
      </c>
      <c r="T821" s="20"/>
      <c r="U821" s="22" t="s">
        <v>249</v>
      </c>
      <c r="V821" s="20" t="s">
        <v>250</v>
      </c>
      <c r="W821" s="22" t="s">
        <v>261</v>
      </c>
      <c r="X821" s="28" t="s">
        <v>253</v>
      </c>
      <c r="Y821" s="82" t="s">
        <v>255</v>
      </c>
      <c r="Z821" s="20"/>
      <c r="AA821" s="26">
        <v>3</v>
      </c>
      <c r="AB821" s="42" t="s">
        <v>189</v>
      </c>
      <c r="AC821" s="40"/>
      <c r="AD821" s="20">
        <v>1</v>
      </c>
      <c r="AE821" s="23">
        <v>15120</v>
      </c>
      <c r="AF821" s="23">
        <v>15120</v>
      </c>
      <c r="AG821" s="24">
        <v>45536</v>
      </c>
      <c r="AH821" s="36">
        <v>45566</v>
      </c>
      <c r="AI821" s="25" t="str">
        <f t="shared" si="68"/>
        <v>～</v>
      </c>
      <c r="AJ821" s="37">
        <f t="shared" si="69"/>
        <v>46660</v>
      </c>
      <c r="AK821" s="20" t="s">
        <v>300</v>
      </c>
      <c r="AL821" s="20" t="s">
        <v>307</v>
      </c>
      <c r="AM821" s="27">
        <v>45561</v>
      </c>
      <c r="AN821" s="20"/>
      <c r="AO821" s="27">
        <v>45569</v>
      </c>
      <c r="AP821" s="22" t="s">
        <v>319</v>
      </c>
      <c r="AQ821" s="39" t="str">
        <f t="shared" si="67"/>
        <v/>
      </c>
      <c r="AR821" s="22"/>
      <c r="AT821" t="s">
        <v>315</v>
      </c>
      <c r="AU821" s="70">
        <v>17280</v>
      </c>
      <c r="AV821" s="70">
        <v>15120</v>
      </c>
    </row>
    <row r="822" spans="2:50" ht="24.75" hidden="1" customHeight="1" x14ac:dyDescent="0.2">
      <c r="B822" s="20" t="s">
        <v>245</v>
      </c>
      <c r="C822" s="21" t="s">
        <v>248</v>
      </c>
      <c r="D822" s="20" t="s">
        <v>247</v>
      </c>
      <c r="E822" s="20" t="s">
        <v>197</v>
      </c>
      <c r="F822" s="21" t="s">
        <v>246</v>
      </c>
      <c r="G822" s="22" t="s">
        <v>249</v>
      </c>
      <c r="H822" s="20" t="s">
        <v>250</v>
      </c>
      <c r="I822" s="20" t="s">
        <v>251</v>
      </c>
      <c r="J822" s="22" t="s">
        <v>252</v>
      </c>
      <c r="K822" s="28" t="s">
        <v>253</v>
      </c>
      <c r="L822" s="28" t="s">
        <v>254</v>
      </c>
      <c r="M822" s="82" t="s">
        <v>255</v>
      </c>
      <c r="N822" s="20"/>
      <c r="O822" s="22" t="s">
        <v>256</v>
      </c>
      <c r="P822" s="20" t="s">
        <v>257</v>
      </c>
      <c r="Q822" s="22" t="s">
        <v>258</v>
      </c>
      <c r="R822" s="28" t="s">
        <v>259</v>
      </c>
      <c r="S822" s="20" t="s">
        <v>260</v>
      </c>
      <c r="T822" s="20"/>
      <c r="U822" s="22" t="s">
        <v>249</v>
      </c>
      <c r="V822" s="20" t="s">
        <v>250</v>
      </c>
      <c r="W822" s="22" t="s">
        <v>261</v>
      </c>
      <c r="X822" s="28" t="s">
        <v>253</v>
      </c>
      <c r="Y822" s="82" t="s">
        <v>255</v>
      </c>
      <c r="Z822" s="20"/>
      <c r="AA822" s="26">
        <v>3</v>
      </c>
      <c r="AB822" s="42" t="s">
        <v>189</v>
      </c>
      <c r="AC822" s="40"/>
      <c r="AD822" s="20">
        <v>1</v>
      </c>
      <c r="AE822" s="23">
        <v>15120</v>
      </c>
      <c r="AF822" s="23">
        <v>15120</v>
      </c>
      <c r="AG822" s="24">
        <v>45536</v>
      </c>
      <c r="AH822" s="36">
        <v>45566</v>
      </c>
      <c r="AI822" s="25" t="str">
        <f t="shared" si="68"/>
        <v>～</v>
      </c>
      <c r="AJ822" s="37">
        <f t="shared" si="69"/>
        <v>46660</v>
      </c>
      <c r="AK822" s="20" t="s">
        <v>300</v>
      </c>
      <c r="AL822" s="20" t="s">
        <v>308</v>
      </c>
      <c r="AM822" s="27">
        <v>45561</v>
      </c>
      <c r="AN822" s="20"/>
      <c r="AO822" s="27">
        <v>45569</v>
      </c>
      <c r="AP822" s="22" t="s">
        <v>319</v>
      </c>
      <c r="AQ822" s="39" t="str">
        <f t="shared" si="67"/>
        <v/>
      </c>
      <c r="AR822" s="22"/>
      <c r="AT822" t="s">
        <v>315</v>
      </c>
      <c r="AU822" s="70">
        <v>17280</v>
      </c>
      <c r="AV822" s="70">
        <v>15120</v>
      </c>
    </row>
    <row r="823" spans="2:50" ht="24.75" hidden="1" customHeight="1" x14ac:dyDescent="0.2">
      <c r="B823" s="20" t="s">
        <v>245</v>
      </c>
      <c r="C823" s="21" t="s">
        <v>248</v>
      </c>
      <c r="D823" s="20" t="s">
        <v>247</v>
      </c>
      <c r="E823" s="20" t="s">
        <v>197</v>
      </c>
      <c r="F823" s="21" t="s">
        <v>246</v>
      </c>
      <c r="G823" s="22" t="s">
        <v>249</v>
      </c>
      <c r="H823" s="20" t="s">
        <v>250</v>
      </c>
      <c r="I823" s="20" t="s">
        <v>251</v>
      </c>
      <c r="J823" s="22" t="s">
        <v>252</v>
      </c>
      <c r="K823" s="28" t="s">
        <v>253</v>
      </c>
      <c r="L823" s="28" t="s">
        <v>254</v>
      </c>
      <c r="M823" s="82" t="s">
        <v>255</v>
      </c>
      <c r="N823" s="20"/>
      <c r="O823" s="22" t="s">
        <v>256</v>
      </c>
      <c r="P823" s="20" t="s">
        <v>257</v>
      </c>
      <c r="Q823" s="22" t="s">
        <v>258</v>
      </c>
      <c r="R823" s="28" t="s">
        <v>259</v>
      </c>
      <c r="S823" s="20" t="s">
        <v>260</v>
      </c>
      <c r="T823" s="20"/>
      <c r="U823" s="22" t="s">
        <v>249</v>
      </c>
      <c r="V823" s="20" t="s">
        <v>250</v>
      </c>
      <c r="W823" s="22" t="s">
        <v>261</v>
      </c>
      <c r="X823" s="28" t="s">
        <v>253</v>
      </c>
      <c r="Y823" s="82" t="s">
        <v>255</v>
      </c>
      <c r="Z823" s="20"/>
      <c r="AA823" s="26">
        <v>3</v>
      </c>
      <c r="AB823" s="42" t="s">
        <v>189</v>
      </c>
      <c r="AC823" s="40"/>
      <c r="AD823" s="20">
        <v>1</v>
      </c>
      <c r="AE823" s="23">
        <v>15120</v>
      </c>
      <c r="AF823" s="23">
        <v>15120</v>
      </c>
      <c r="AG823" s="24">
        <v>45536</v>
      </c>
      <c r="AH823" s="36">
        <v>45566</v>
      </c>
      <c r="AI823" s="25" t="str">
        <f t="shared" si="68"/>
        <v>～</v>
      </c>
      <c r="AJ823" s="37">
        <f t="shared" si="69"/>
        <v>46660</v>
      </c>
      <c r="AK823" s="20" t="s">
        <v>300</v>
      </c>
      <c r="AL823" s="20" t="s">
        <v>309</v>
      </c>
      <c r="AM823" s="27">
        <v>45561</v>
      </c>
      <c r="AN823" s="20"/>
      <c r="AO823" s="27">
        <v>45569</v>
      </c>
      <c r="AP823" s="22" t="s">
        <v>319</v>
      </c>
      <c r="AQ823" s="39" t="str">
        <f t="shared" si="67"/>
        <v/>
      </c>
      <c r="AR823" s="22"/>
      <c r="AT823" t="s">
        <v>315</v>
      </c>
      <c r="AU823" s="70">
        <v>17280</v>
      </c>
      <c r="AV823" s="70">
        <v>15120</v>
      </c>
    </row>
    <row r="824" spans="2:50" ht="24.75" hidden="1" customHeight="1" x14ac:dyDescent="0.2">
      <c r="B824" s="20" t="s">
        <v>245</v>
      </c>
      <c r="C824" s="21" t="s">
        <v>248</v>
      </c>
      <c r="D824" s="20" t="s">
        <v>247</v>
      </c>
      <c r="E824" s="20" t="s">
        <v>197</v>
      </c>
      <c r="F824" s="21" t="s">
        <v>246</v>
      </c>
      <c r="G824" s="22" t="s">
        <v>249</v>
      </c>
      <c r="H824" s="20" t="s">
        <v>250</v>
      </c>
      <c r="I824" s="20" t="s">
        <v>251</v>
      </c>
      <c r="J824" s="22" t="s">
        <v>252</v>
      </c>
      <c r="K824" s="28" t="s">
        <v>253</v>
      </c>
      <c r="L824" s="28" t="s">
        <v>254</v>
      </c>
      <c r="M824" s="82" t="s">
        <v>255</v>
      </c>
      <c r="N824" s="20"/>
      <c r="O824" s="22" t="s">
        <v>256</v>
      </c>
      <c r="P824" s="20" t="s">
        <v>257</v>
      </c>
      <c r="Q824" s="22" t="s">
        <v>258</v>
      </c>
      <c r="R824" s="28" t="s">
        <v>259</v>
      </c>
      <c r="S824" s="20" t="s">
        <v>260</v>
      </c>
      <c r="T824" s="20"/>
      <c r="U824" s="22" t="s">
        <v>249</v>
      </c>
      <c r="V824" s="20" t="s">
        <v>250</v>
      </c>
      <c r="W824" s="22" t="s">
        <v>261</v>
      </c>
      <c r="X824" s="28" t="s">
        <v>253</v>
      </c>
      <c r="Y824" s="82" t="s">
        <v>255</v>
      </c>
      <c r="Z824" s="20"/>
      <c r="AA824" s="26">
        <v>3</v>
      </c>
      <c r="AB824" s="42" t="s">
        <v>189</v>
      </c>
      <c r="AC824" s="40"/>
      <c r="AD824" s="20">
        <v>1</v>
      </c>
      <c r="AE824" s="23">
        <v>15120</v>
      </c>
      <c r="AF824" s="23">
        <v>15120</v>
      </c>
      <c r="AG824" s="24">
        <v>45536</v>
      </c>
      <c r="AH824" s="36">
        <v>45566</v>
      </c>
      <c r="AI824" s="25" t="str">
        <f t="shared" si="68"/>
        <v>～</v>
      </c>
      <c r="AJ824" s="37">
        <f t="shared" si="69"/>
        <v>46660</v>
      </c>
      <c r="AK824" s="20" t="s">
        <v>322</v>
      </c>
      <c r="AL824" s="20" t="s">
        <v>310</v>
      </c>
      <c r="AM824" s="27">
        <v>45561</v>
      </c>
      <c r="AN824" s="20"/>
      <c r="AO824" s="27">
        <v>45569</v>
      </c>
      <c r="AP824" s="22" t="s">
        <v>319</v>
      </c>
      <c r="AQ824" s="39" t="str">
        <f t="shared" si="67"/>
        <v/>
      </c>
      <c r="AR824" s="22"/>
      <c r="AT824" t="s">
        <v>315</v>
      </c>
      <c r="AU824" s="70">
        <v>17280</v>
      </c>
      <c r="AV824" s="70">
        <v>15120</v>
      </c>
    </row>
    <row r="825" spans="2:50" ht="24.75" hidden="1" customHeight="1" x14ac:dyDescent="0.2">
      <c r="B825" s="20" t="s">
        <v>245</v>
      </c>
      <c r="C825" s="21" t="s">
        <v>248</v>
      </c>
      <c r="D825" s="20" t="s">
        <v>247</v>
      </c>
      <c r="E825" s="20" t="s">
        <v>197</v>
      </c>
      <c r="F825" s="21" t="s">
        <v>246</v>
      </c>
      <c r="G825" s="22" t="s">
        <v>249</v>
      </c>
      <c r="H825" s="20" t="s">
        <v>250</v>
      </c>
      <c r="I825" s="20" t="s">
        <v>251</v>
      </c>
      <c r="J825" s="22" t="s">
        <v>252</v>
      </c>
      <c r="K825" s="28" t="s">
        <v>253</v>
      </c>
      <c r="L825" s="28" t="s">
        <v>254</v>
      </c>
      <c r="M825" s="82" t="s">
        <v>255</v>
      </c>
      <c r="N825" s="20"/>
      <c r="O825" s="22" t="s">
        <v>256</v>
      </c>
      <c r="P825" s="20" t="s">
        <v>257</v>
      </c>
      <c r="Q825" s="22" t="s">
        <v>258</v>
      </c>
      <c r="R825" s="28" t="s">
        <v>259</v>
      </c>
      <c r="S825" s="20" t="s">
        <v>260</v>
      </c>
      <c r="T825" s="20"/>
      <c r="U825" s="22" t="s">
        <v>249</v>
      </c>
      <c r="V825" s="20" t="s">
        <v>250</v>
      </c>
      <c r="W825" s="22" t="s">
        <v>261</v>
      </c>
      <c r="X825" s="28" t="s">
        <v>253</v>
      </c>
      <c r="Y825" s="82" t="s">
        <v>255</v>
      </c>
      <c r="Z825" s="20"/>
      <c r="AA825" s="26">
        <v>3</v>
      </c>
      <c r="AB825" s="42" t="s">
        <v>189</v>
      </c>
      <c r="AC825" s="40"/>
      <c r="AD825" s="20">
        <v>1</v>
      </c>
      <c r="AE825" s="23">
        <v>14760</v>
      </c>
      <c r="AF825" s="23">
        <v>14760</v>
      </c>
      <c r="AG825" s="24">
        <v>45536</v>
      </c>
      <c r="AH825" s="36">
        <v>45566</v>
      </c>
      <c r="AI825" s="25" t="str">
        <f t="shared" si="68"/>
        <v>～</v>
      </c>
      <c r="AJ825" s="37">
        <f t="shared" si="69"/>
        <v>46660</v>
      </c>
      <c r="AK825" s="20" t="s">
        <v>321</v>
      </c>
      <c r="AL825" s="20" t="s">
        <v>311</v>
      </c>
      <c r="AM825" s="27">
        <v>45561</v>
      </c>
      <c r="AN825" s="20"/>
      <c r="AO825" s="27">
        <v>45569</v>
      </c>
      <c r="AP825" s="22" t="s">
        <v>319</v>
      </c>
      <c r="AQ825" s="39" t="str">
        <f t="shared" si="67"/>
        <v/>
      </c>
      <c r="AR825" s="22"/>
      <c r="AT825" t="s">
        <v>328</v>
      </c>
      <c r="AU825" s="70">
        <v>16920</v>
      </c>
      <c r="AV825" s="70">
        <v>14760</v>
      </c>
    </row>
    <row r="826" spans="2:50" ht="24.75" hidden="1" customHeight="1" x14ac:dyDescent="0.2">
      <c r="B826" s="20" t="s">
        <v>245</v>
      </c>
      <c r="C826" s="21" t="s">
        <v>248</v>
      </c>
      <c r="D826" s="20" t="s">
        <v>247</v>
      </c>
      <c r="E826" s="20" t="s">
        <v>197</v>
      </c>
      <c r="F826" s="21" t="s">
        <v>246</v>
      </c>
      <c r="G826" s="22" t="s">
        <v>249</v>
      </c>
      <c r="H826" s="20" t="s">
        <v>250</v>
      </c>
      <c r="I826" s="20" t="s">
        <v>251</v>
      </c>
      <c r="J826" s="22" t="s">
        <v>252</v>
      </c>
      <c r="K826" s="28" t="s">
        <v>253</v>
      </c>
      <c r="L826" s="28" t="s">
        <v>254</v>
      </c>
      <c r="M826" s="82" t="s">
        <v>255</v>
      </c>
      <c r="N826" s="20"/>
      <c r="O826" s="22" t="s">
        <v>256</v>
      </c>
      <c r="P826" s="20" t="s">
        <v>257</v>
      </c>
      <c r="Q826" s="22" t="s">
        <v>258</v>
      </c>
      <c r="R826" s="28" t="s">
        <v>259</v>
      </c>
      <c r="S826" s="20" t="s">
        <v>260</v>
      </c>
      <c r="T826" s="20"/>
      <c r="U826" s="22" t="s">
        <v>249</v>
      </c>
      <c r="V826" s="20" t="s">
        <v>250</v>
      </c>
      <c r="W826" s="22" t="s">
        <v>261</v>
      </c>
      <c r="X826" s="28" t="s">
        <v>253</v>
      </c>
      <c r="Y826" s="82" t="s">
        <v>255</v>
      </c>
      <c r="Z826" s="20"/>
      <c r="AA826" s="26">
        <v>3</v>
      </c>
      <c r="AB826" s="42" t="s">
        <v>189</v>
      </c>
      <c r="AC826" s="40"/>
      <c r="AD826" s="20">
        <v>1</v>
      </c>
      <c r="AE826" s="23">
        <v>109800</v>
      </c>
      <c r="AF826" s="23">
        <v>109800</v>
      </c>
      <c r="AG826" s="24">
        <v>45536</v>
      </c>
      <c r="AH826" s="36">
        <v>45566</v>
      </c>
      <c r="AI826" s="25" t="str">
        <f t="shared" si="68"/>
        <v>～</v>
      </c>
      <c r="AJ826" s="37">
        <f t="shared" si="69"/>
        <v>46660</v>
      </c>
      <c r="AK826" s="20" t="s">
        <v>320</v>
      </c>
      <c r="AL826" s="20" t="s">
        <v>312</v>
      </c>
      <c r="AM826" s="27">
        <v>45561</v>
      </c>
      <c r="AN826" s="20"/>
      <c r="AO826" s="27">
        <v>45569</v>
      </c>
      <c r="AP826" s="22" t="s">
        <v>319</v>
      </c>
      <c r="AQ826" s="39" t="str">
        <f t="shared" si="67"/>
        <v/>
      </c>
      <c r="AR826" s="22" t="s">
        <v>331</v>
      </c>
      <c r="AT826" t="s">
        <v>316</v>
      </c>
      <c r="AU826" s="70">
        <v>126360</v>
      </c>
      <c r="AV826" s="70">
        <v>109800</v>
      </c>
      <c r="AW826" s="70">
        <f>SUM(AU778:AU826)</f>
        <v>655200</v>
      </c>
      <c r="AX826">
        <f>SUM(AV778:AV826)</f>
        <v>560880</v>
      </c>
    </row>
    <row r="827" spans="2:50" ht="24.75" hidden="1" customHeight="1" x14ac:dyDescent="0.2">
      <c r="B827" s="20" t="s">
        <v>385</v>
      </c>
      <c r="C827" s="21" t="s">
        <v>388</v>
      </c>
      <c r="D827" s="20" t="s">
        <v>389</v>
      </c>
      <c r="E827" s="20" t="s">
        <v>197</v>
      </c>
      <c r="F827" s="21" t="s">
        <v>387</v>
      </c>
      <c r="G827" s="22" t="s">
        <v>390</v>
      </c>
      <c r="H827" s="20" t="s">
        <v>391</v>
      </c>
      <c r="I827" s="20" t="s">
        <v>392</v>
      </c>
      <c r="J827" s="22" t="s">
        <v>393</v>
      </c>
      <c r="K827" s="28" t="s">
        <v>394</v>
      </c>
      <c r="L827" s="28" t="s">
        <v>396</v>
      </c>
      <c r="M827" s="20" t="s">
        <v>395</v>
      </c>
      <c r="N827" s="20"/>
      <c r="O827" s="22" t="s">
        <v>397</v>
      </c>
      <c r="P827" s="20" t="s">
        <v>398</v>
      </c>
      <c r="Q827" s="22" t="s">
        <v>399</v>
      </c>
      <c r="R827" s="28" t="s">
        <v>400</v>
      </c>
      <c r="S827" s="20" t="s">
        <v>401</v>
      </c>
      <c r="T827" s="20"/>
      <c r="U827" s="22" t="s">
        <v>390</v>
      </c>
      <c r="V827" s="20" t="s">
        <v>391</v>
      </c>
      <c r="W827" s="22" t="s">
        <v>402</v>
      </c>
      <c r="X827" s="28" t="s">
        <v>403</v>
      </c>
      <c r="Y827" s="20" t="s">
        <v>404</v>
      </c>
      <c r="Z827" s="20"/>
      <c r="AA827" s="26">
        <v>5</v>
      </c>
      <c r="AB827" s="42" t="s">
        <v>189</v>
      </c>
      <c r="AC827" s="40"/>
      <c r="AD827" s="20">
        <v>1</v>
      </c>
      <c r="AE827" s="23">
        <v>45600</v>
      </c>
      <c r="AF827" s="23">
        <v>45600</v>
      </c>
      <c r="AG827" s="24">
        <v>45597</v>
      </c>
      <c r="AH827" s="36">
        <v>45658</v>
      </c>
      <c r="AI827" s="25" t="str">
        <f t="shared" si="68"/>
        <v>～</v>
      </c>
      <c r="AJ827" s="37">
        <f t="shared" si="69"/>
        <v>47483</v>
      </c>
      <c r="AK827" s="20" t="s">
        <v>405</v>
      </c>
      <c r="AL827" s="20" t="s">
        <v>406</v>
      </c>
      <c r="AM827" s="27">
        <v>45658</v>
      </c>
      <c r="AN827" s="20"/>
      <c r="AO827" s="27">
        <v>45623</v>
      </c>
      <c r="AP827" s="22" t="s">
        <v>386</v>
      </c>
      <c r="AQ827" s="39" t="str">
        <f t="shared" si="67"/>
        <v/>
      </c>
      <c r="AR827" s="22"/>
      <c r="AT827" t="s">
        <v>412</v>
      </c>
      <c r="AU827" s="70">
        <v>67200</v>
      </c>
      <c r="AV827" s="70">
        <v>45600</v>
      </c>
    </row>
    <row r="828" spans="2:50" ht="24.75" hidden="1" customHeight="1" x14ac:dyDescent="0.2">
      <c r="B828" s="20" t="s">
        <v>385</v>
      </c>
      <c r="C828" s="21" t="s">
        <v>388</v>
      </c>
      <c r="D828" s="20" t="s">
        <v>389</v>
      </c>
      <c r="E828" s="20" t="s">
        <v>197</v>
      </c>
      <c r="F828" s="21" t="s">
        <v>387</v>
      </c>
      <c r="G828" s="22" t="s">
        <v>390</v>
      </c>
      <c r="H828" s="20" t="s">
        <v>391</v>
      </c>
      <c r="I828" s="20" t="s">
        <v>392</v>
      </c>
      <c r="J828" s="22" t="s">
        <v>393</v>
      </c>
      <c r="K828" s="28" t="s">
        <v>394</v>
      </c>
      <c r="L828" s="28" t="s">
        <v>396</v>
      </c>
      <c r="M828" s="20" t="s">
        <v>395</v>
      </c>
      <c r="N828" s="20"/>
      <c r="O828" s="22" t="s">
        <v>397</v>
      </c>
      <c r="P828" s="20" t="s">
        <v>398</v>
      </c>
      <c r="Q828" s="22" t="s">
        <v>399</v>
      </c>
      <c r="R828" s="28" t="s">
        <v>400</v>
      </c>
      <c r="S828" s="20" t="s">
        <v>401</v>
      </c>
      <c r="T828" s="20"/>
      <c r="U828" s="22" t="s">
        <v>390</v>
      </c>
      <c r="V828" s="20" t="s">
        <v>391</v>
      </c>
      <c r="W828" s="22" t="s">
        <v>402</v>
      </c>
      <c r="X828" s="28" t="s">
        <v>403</v>
      </c>
      <c r="Y828" s="20" t="s">
        <v>404</v>
      </c>
      <c r="Z828" s="20"/>
      <c r="AA828" s="26">
        <v>5</v>
      </c>
      <c r="AB828" s="42" t="s">
        <v>189</v>
      </c>
      <c r="AC828" s="40"/>
      <c r="AD828" s="20">
        <v>1</v>
      </c>
      <c r="AE828" s="23">
        <v>45600</v>
      </c>
      <c r="AF828" s="23">
        <v>45600</v>
      </c>
      <c r="AG828" s="24">
        <v>45597</v>
      </c>
      <c r="AH828" s="36">
        <v>45658</v>
      </c>
      <c r="AI828" s="25" t="str">
        <f t="shared" si="68"/>
        <v>～</v>
      </c>
      <c r="AJ828" s="37">
        <f t="shared" si="69"/>
        <v>47483</v>
      </c>
      <c r="AK828" s="20" t="s">
        <v>405</v>
      </c>
      <c r="AL828" s="20" t="s">
        <v>407</v>
      </c>
      <c r="AM828" s="27">
        <v>45658</v>
      </c>
      <c r="AN828" s="20"/>
      <c r="AO828" s="27">
        <v>45623</v>
      </c>
      <c r="AP828" s="22" t="s">
        <v>386</v>
      </c>
      <c r="AQ828" s="39" t="str">
        <f t="shared" si="67"/>
        <v/>
      </c>
      <c r="AR828" s="22"/>
      <c r="AT828" t="s">
        <v>412</v>
      </c>
      <c r="AU828" s="70">
        <v>67200</v>
      </c>
      <c r="AV828" s="70">
        <v>45600</v>
      </c>
    </row>
    <row r="829" spans="2:50" ht="24.75" hidden="1" customHeight="1" x14ac:dyDescent="0.2">
      <c r="B829" s="20" t="s">
        <v>385</v>
      </c>
      <c r="C829" s="21" t="s">
        <v>388</v>
      </c>
      <c r="D829" s="20" t="s">
        <v>389</v>
      </c>
      <c r="E829" s="20" t="s">
        <v>197</v>
      </c>
      <c r="F829" s="21" t="s">
        <v>387</v>
      </c>
      <c r="G829" s="22" t="s">
        <v>390</v>
      </c>
      <c r="H829" s="20" t="s">
        <v>391</v>
      </c>
      <c r="I829" s="20" t="s">
        <v>392</v>
      </c>
      <c r="J829" s="22" t="s">
        <v>393</v>
      </c>
      <c r="K829" s="28" t="s">
        <v>394</v>
      </c>
      <c r="L829" s="28" t="s">
        <v>396</v>
      </c>
      <c r="M829" s="20" t="s">
        <v>395</v>
      </c>
      <c r="N829" s="20"/>
      <c r="O829" s="22" t="s">
        <v>397</v>
      </c>
      <c r="P829" s="20" t="s">
        <v>398</v>
      </c>
      <c r="Q829" s="22" t="s">
        <v>399</v>
      </c>
      <c r="R829" s="28" t="s">
        <v>400</v>
      </c>
      <c r="S829" s="20" t="s">
        <v>401</v>
      </c>
      <c r="T829" s="20"/>
      <c r="U829" s="22" t="s">
        <v>390</v>
      </c>
      <c r="V829" s="20" t="s">
        <v>391</v>
      </c>
      <c r="W829" s="22" t="s">
        <v>402</v>
      </c>
      <c r="X829" s="28" t="s">
        <v>403</v>
      </c>
      <c r="Y829" s="20" t="s">
        <v>404</v>
      </c>
      <c r="Z829" s="20"/>
      <c r="AA829" s="26">
        <v>5</v>
      </c>
      <c r="AB829" s="42" t="s">
        <v>189</v>
      </c>
      <c r="AC829" s="40"/>
      <c r="AD829" s="20">
        <v>1</v>
      </c>
      <c r="AE829" s="23">
        <v>40200</v>
      </c>
      <c r="AF829" s="23">
        <v>40200</v>
      </c>
      <c r="AG829" s="24">
        <v>45597</v>
      </c>
      <c r="AH829" s="36">
        <v>45658</v>
      </c>
      <c r="AI829" s="25" t="str">
        <f t="shared" si="68"/>
        <v>～</v>
      </c>
      <c r="AJ829" s="37">
        <f t="shared" si="69"/>
        <v>47483</v>
      </c>
      <c r="AK829" s="20" t="s">
        <v>408</v>
      </c>
      <c r="AL829" s="20" t="s">
        <v>409</v>
      </c>
      <c r="AM829" s="27">
        <v>45658</v>
      </c>
      <c r="AN829" s="20"/>
      <c r="AO829" s="27">
        <v>45623</v>
      </c>
      <c r="AP829" s="22" t="s">
        <v>386</v>
      </c>
      <c r="AQ829" s="39" t="str">
        <f t="shared" si="67"/>
        <v/>
      </c>
      <c r="AR829" s="22"/>
      <c r="AT829" t="s">
        <v>414</v>
      </c>
      <c r="AU829" s="70">
        <v>60000</v>
      </c>
      <c r="AV829" s="70">
        <v>40200</v>
      </c>
    </row>
    <row r="830" spans="2:50" ht="24.75" hidden="1" customHeight="1" x14ac:dyDescent="0.2">
      <c r="B830" s="20" t="s">
        <v>385</v>
      </c>
      <c r="C830" s="21" t="s">
        <v>388</v>
      </c>
      <c r="D830" s="20" t="s">
        <v>389</v>
      </c>
      <c r="E830" s="20" t="s">
        <v>197</v>
      </c>
      <c r="F830" s="21" t="s">
        <v>387</v>
      </c>
      <c r="G830" s="22" t="s">
        <v>390</v>
      </c>
      <c r="H830" s="20" t="s">
        <v>391</v>
      </c>
      <c r="I830" s="20" t="s">
        <v>392</v>
      </c>
      <c r="J830" s="22" t="s">
        <v>393</v>
      </c>
      <c r="K830" s="28" t="s">
        <v>394</v>
      </c>
      <c r="L830" s="28" t="s">
        <v>396</v>
      </c>
      <c r="M830" s="20" t="s">
        <v>395</v>
      </c>
      <c r="N830" s="20"/>
      <c r="O830" s="22" t="s">
        <v>397</v>
      </c>
      <c r="P830" s="20" t="s">
        <v>398</v>
      </c>
      <c r="Q830" s="22" t="s">
        <v>399</v>
      </c>
      <c r="R830" s="28" t="s">
        <v>400</v>
      </c>
      <c r="S830" s="20" t="s">
        <v>401</v>
      </c>
      <c r="T830" s="20"/>
      <c r="U830" s="22" t="s">
        <v>390</v>
      </c>
      <c r="V830" s="20" t="s">
        <v>391</v>
      </c>
      <c r="W830" s="22" t="s">
        <v>402</v>
      </c>
      <c r="X830" s="28" t="s">
        <v>403</v>
      </c>
      <c r="Y830" s="20" t="s">
        <v>404</v>
      </c>
      <c r="Z830" s="20"/>
      <c r="AA830" s="26">
        <v>5</v>
      </c>
      <c r="AB830" s="42" t="s">
        <v>189</v>
      </c>
      <c r="AC830" s="40"/>
      <c r="AD830" s="20">
        <v>1</v>
      </c>
      <c r="AE830" s="23">
        <v>354000</v>
      </c>
      <c r="AF830" s="23">
        <v>354000</v>
      </c>
      <c r="AG830" s="24">
        <v>45597</v>
      </c>
      <c r="AH830" s="36">
        <v>45658</v>
      </c>
      <c r="AI830" s="25" t="str">
        <f t="shared" si="68"/>
        <v>～</v>
      </c>
      <c r="AJ830" s="37">
        <f t="shared" si="69"/>
        <v>47483</v>
      </c>
      <c r="AK830" s="20" t="s">
        <v>468</v>
      </c>
      <c r="AL830" s="20" t="s">
        <v>410</v>
      </c>
      <c r="AM830" s="27">
        <v>45658</v>
      </c>
      <c r="AN830" s="20" t="s">
        <v>57</v>
      </c>
      <c r="AO830" s="27">
        <v>45623</v>
      </c>
      <c r="AP830" s="22" t="s">
        <v>386</v>
      </c>
      <c r="AQ830" s="39">
        <f t="shared" si="67"/>
        <v>46569</v>
      </c>
      <c r="AR830" s="22" t="s">
        <v>411</v>
      </c>
      <c r="AT830" t="s">
        <v>415</v>
      </c>
      <c r="AU830" s="70">
        <v>403200</v>
      </c>
      <c r="AV830" s="70">
        <v>354000</v>
      </c>
      <c r="AW830" s="70">
        <f>SUM(AU827:AU830)</f>
        <v>597600</v>
      </c>
      <c r="AX830" s="70">
        <f>SUM(AV827:AV830)</f>
        <v>485400</v>
      </c>
    </row>
    <row r="831" spans="2:50" ht="24.75" hidden="1" customHeight="1" x14ac:dyDescent="0.2">
      <c r="B831" s="20" t="s">
        <v>417</v>
      </c>
      <c r="C831" s="21" t="s">
        <v>419</v>
      </c>
      <c r="D831" s="20" t="s">
        <v>421</v>
      </c>
      <c r="E831" s="20" t="s">
        <v>197</v>
      </c>
      <c r="F831" s="21" t="s">
        <v>422</v>
      </c>
      <c r="G831" s="22" t="s">
        <v>424</v>
      </c>
      <c r="H831" s="20" t="s">
        <v>426</v>
      </c>
      <c r="I831" s="20" t="s">
        <v>428</v>
      </c>
      <c r="J831" s="22" t="s">
        <v>430</v>
      </c>
      <c r="K831" s="28" t="s">
        <v>432</v>
      </c>
      <c r="L831" s="28" t="s">
        <v>434</v>
      </c>
      <c r="M831" s="20" t="s">
        <v>436</v>
      </c>
      <c r="N831" s="20"/>
      <c r="O831" s="22" t="s">
        <v>438</v>
      </c>
      <c r="P831" s="20" t="s">
        <v>440</v>
      </c>
      <c r="Q831" s="22" t="s">
        <v>442</v>
      </c>
      <c r="R831" s="28" t="s">
        <v>444</v>
      </c>
      <c r="S831" s="20" t="s">
        <v>446</v>
      </c>
      <c r="T831" s="20"/>
      <c r="U831" s="22" t="s">
        <v>448</v>
      </c>
      <c r="V831" s="20" t="s">
        <v>426</v>
      </c>
      <c r="W831" s="22" t="s">
        <v>450</v>
      </c>
      <c r="X831" s="28" t="s">
        <v>432</v>
      </c>
      <c r="Y831" s="20" t="s">
        <v>436</v>
      </c>
      <c r="Z831" s="20"/>
      <c r="AA831" s="26">
        <v>5</v>
      </c>
      <c r="AB831" s="42" t="s">
        <v>189</v>
      </c>
      <c r="AC831" s="40"/>
      <c r="AD831" s="20">
        <v>1</v>
      </c>
      <c r="AE831" s="23">
        <v>228000</v>
      </c>
      <c r="AF831" s="23">
        <v>228000</v>
      </c>
      <c r="AG831" s="24">
        <v>45627</v>
      </c>
      <c r="AH831" s="36">
        <v>45627</v>
      </c>
      <c r="AI831" s="25" t="str">
        <f t="shared" si="68"/>
        <v>～</v>
      </c>
      <c r="AJ831" s="37">
        <f t="shared" si="69"/>
        <v>47452</v>
      </c>
      <c r="AK831" s="20" t="s">
        <v>469</v>
      </c>
      <c r="AL831" s="20" t="s">
        <v>452</v>
      </c>
      <c r="AM831" s="27">
        <v>45627</v>
      </c>
      <c r="AN831" s="20" t="s">
        <v>57</v>
      </c>
      <c r="AO831" s="27">
        <v>45623</v>
      </c>
      <c r="AP831" s="22" t="s">
        <v>451</v>
      </c>
      <c r="AQ831" s="39">
        <f t="shared" si="67"/>
        <v>46539</v>
      </c>
      <c r="AR831" s="22"/>
      <c r="AT831" t="s">
        <v>498</v>
      </c>
      <c r="AU831" s="70">
        <v>277200</v>
      </c>
      <c r="AV831" s="70">
        <v>228000</v>
      </c>
    </row>
    <row r="832" spans="2:50" ht="24.75" hidden="1" customHeight="1" x14ac:dyDescent="0.2">
      <c r="B832" s="20" t="s">
        <v>416</v>
      </c>
      <c r="C832" s="21" t="s">
        <v>418</v>
      </c>
      <c r="D832" s="20" t="s">
        <v>420</v>
      </c>
      <c r="E832" s="20" t="s">
        <v>197</v>
      </c>
      <c r="F832" s="21" t="s">
        <v>51</v>
      </c>
      <c r="G832" s="22" t="s">
        <v>423</v>
      </c>
      <c r="H832" s="20" t="s">
        <v>425</v>
      </c>
      <c r="I832" s="20" t="s">
        <v>427</v>
      </c>
      <c r="J832" s="22" t="s">
        <v>429</v>
      </c>
      <c r="K832" s="28" t="s">
        <v>431</v>
      </c>
      <c r="L832" s="28" t="s">
        <v>433</v>
      </c>
      <c r="M832" s="20" t="s">
        <v>435</v>
      </c>
      <c r="N832" s="20"/>
      <c r="O832" s="22" t="s">
        <v>437</v>
      </c>
      <c r="P832" s="20" t="s">
        <v>439</v>
      </c>
      <c r="Q832" s="22" t="s">
        <v>441</v>
      </c>
      <c r="R832" s="28" t="s">
        <v>443</v>
      </c>
      <c r="S832" s="20" t="s">
        <v>445</v>
      </c>
      <c r="T832" s="20"/>
      <c r="U832" s="22" t="s">
        <v>447</v>
      </c>
      <c r="V832" s="20" t="s">
        <v>425</v>
      </c>
      <c r="W832" s="22" t="s">
        <v>449</v>
      </c>
      <c r="X832" s="28" t="s">
        <v>431</v>
      </c>
      <c r="Y832" s="20" t="s">
        <v>435</v>
      </c>
      <c r="Z832" s="20"/>
      <c r="AA832" s="26">
        <v>5</v>
      </c>
      <c r="AB832" s="42" t="s">
        <v>189</v>
      </c>
      <c r="AC832" s="40"/>
      <c r="AD832" s="20">
        <v>1</v>
      </c>
      <c r="AE832" s="23">
        <v>118800</v>
      </c>
      <c r="AF832" s="23">
        <v>118800</v>
      </c>
      <c r="AG832" s="24">
        <v>45627</v>
      </c>
      <c r="AH832" s="36">
        <v>45627</v>
      </c>
      <c r="AI832" s="25" t="str">
        <f t="shared" si="68"/>
        <v>～</v>
      </c>
      <c r="AJ832" s="37">
        <f t="shared" si="69"/>
        <v>47452</v>
      </c>
      <c r="AK832" s="20" t="s">
        <v>470</v>
      </c>
      <c r="AL832" s="20" t="s">
        <v>453</v>
      </c>
      <c r="AM832" s="27">
        <v>45627</v>
      </c>
      <c r="AN832" s="20"/>
      <c r="AO832" s="27">
        <v>45623</v>
      </c>
      <c r="AP832" s="22" t="s">
        <v>451</v>
      </c>
      <c r="AQ832" s="39" t="str">
        <f t="shared" si="67"/>
        <v/>
      </c>
      <c r="AR832" s="22"/>
      <c r="AT832" t="s">
        <v>466</v>
      </c>
      <c r="AU832" s="70">
        <v>149160</v>
      </c>
      <c r="AV832" s="70">
        <v>118800</v>
      </c>
    </row>
    <row r="833" spans="2:50" ht="24.75" hidden="1" customHeight="1" x14ac:dyDescent="0.2">
      <c r="B833" s="20" t="s">
        <v>416</v>
      </c>
      <c r="C833" s="21" t="s">
        <v>418</v>
      </c>
      <c r="D833" s="20" t="s">
        <v>420</v>
      </c>
      <c r="E833" s="20" t="s">
        <v>197</v>
      </c>
      <c r="F833" s="21" t="s">
        <v>51</v>
      </c>
      <c r="G833" s="22" t="s">
        <v>423</v>
      </c>
      <c r="H833" s="20" t="s">
        <v>425</v>
      </c>
      <c r="I833" s="20" t="s">
        <v>427</v>
      </c>
      <c r="J833" s="22" t="s">
        <v>429</v>
      </c>
      <c r="K833" s="28" t="s">
        <v>431</v>
      </c>
      <c r="L833" s="28" t="s">
        <v>433</v>
      </c>
      <c r="M833" s="20" t="s">
        <v>435</v>
      </c>
      <c r="N833" s="20"/>
      <c r="O833" s="22" t="s">
        <v>438</v>
      </c>
      <c r="P833" s="20" t="s">
        <v>439</v>
      </c>
      <c r="Q833" s="22" t="s">
        <v>441</v>
      </c>
      <c r="R833" s="28" t="s">
        <v>443</v>
      </c>
      <c r="S833" s="20" t="s">
        <v>445</v>
      </c>
      <c r="T833" s="20"/>
      <c r="U833" s="22" t="s">
        <v>447</v>
      </c>
      <c r="V833" s="20" t="s">
        <v>425</v>
      </c>
      <c r="W833" s="22" t="s">
        <v>449</v>
      </c>
      <c r="X833" s="28" t="s">
        <v>431</v>
      </c>
      <c r="Y833" s="20" t="s">
        <v>435</v>
      </c>
      <c r="Z833" s="20"/>
      <c r="AA833" s="26">
        <v>5</v>
      </c>
      <c r="AB833" s="42" t="s">
        <v>189</v>
      </c>
      <c r="AC833" s="40"/>
      <c r="AD833" s="20">
        <v>1</v>
      </c>
      <c r="AE833" s="23">
        <v>118800</v>
      </c>
      <c r="AF833" s="23">
        <v>118800</v>
      </c>
      <c r="AG833" s="24">
        <v>45627</v>
      </c>
      <c r="AH833" s="36">
        <v>45627</v>
      </c>
      <c r="AI833" s="25" t="str">
        <f t="shared" si="68"/>
        <v>～</v>
      </c>
      <c r="AJ833" s="37">
        <f t="shared" si="69"/>
        <v>47452</v>
      </c>
      <c r="AK833" s="20" t="s">
        <v>470</v>
      </c>
      <c r="AL833" s="20" t="s">
        <v>454</v>
      </c>
      <c r="AM833" s="27">
        <v>45627</v>
      </c>
      <c r="AN833" s="20"/>
      <c r="AO833" s="27">
        <v>45623</v>
      </c>
      <c r="AP833" s="22" t="s">
        <v>451</v>
      </c>
      <c r="AQ833" s="39" t="str">
        <f t="shared" si="67"/>
        <v/>
      </c>
      <c r="AR833" s="22"/>
      <c r="AT833" t="s">
        <v>466</v>
      </c>
      <c r="AU833" s="70">
        <v>149160</v>
      </c>
      <c r="AV833" s="70">
        <v>118800</v>
      </c>
    </row>
    <row r="834" spans="2:50" ht="24.75" hidden="1" customHeight="1" x14ac:dyDescent="0.2">
      <c r="B834" s="20" t="s">
        <v>416</v>
      </c>
      <c r="C834" s="21" t="s">
        <v>418</v>
      </c>
      <c r="D834" s="20" t="s">
        <v>420</v>
      </c>
      <c r="E834" s="20" t="s">
        <v>197</v>
      </c>
      <c r="F834" s="21" t="s">
        <v>51</v>
      </c>
      <c r="G834" s="22" t="s">
        <v>423</v>
      </c>
      <c r="H834" s="20" t="s">
        <v>425</v>
      </c>
      <c r="I834" s="20" t="s">
        <v>427</v>
      </c>
      <c r="J834" s="22" t="s">
        <v>429</v>
      </c>
      <c r="K834" s="28" t="s">
        <v>431</v>
      </c>
      <c r="L834" s="28" t="s">
        <v>433</v>
      </c>
      <c r="M834" s="20" t="s">
        <v>435</v>
      </c>
      <c r="N834" s="20"/>
      <c r="O834" s="22" t="s">
        <v>437</v>
      </c>
      <c r="P834" s="20" t="s">
        <v>439</v>
      </c>
      <c r="Q834" s="22" t="s">
        <v>441</v>
      </c>
      <c r="R834" s="28" t="s">
        <v>443</v>
      </c>
      <c r="S834" s="20" t="s">
        <v>445</v>
      </c>
      <c r="T834" s="20"/>
      <c r="U834" s="22" t="s">
        <v>447</v>
      </c>
      <c r="V834" s="20" t="s">
        <v>425</v>
      </c>
      <c r="W834" s="22" t="s">
        <v>449</v>
      </c>
      <c r="X834" s="28" t="s">
        <v>431</v>
      </c>
      <c r="Y834" s="20" t="s">
        <v>435</v>
      </c>
      <c r="Z834" s="20"/>
      <c r="AA834" s="26">
        <v>5</v>
      </c>
      <c r="AB834" s="42" t="s">
        <v>189</v>
      </c>
      <c r="AC834" s="40"/>
      <c r="AD834" s="20">
        <v>1</v>
      </c>
      <c r="AE834" s="23">
        <v>118800</v>
      </c>
      <c r="AF834" s="23">
        <v>118800</v>
      </c>
      <c r="AG834" s="24">
        <v>45627</v>
      </c>
      <c r="AH834" s="36">
        <v>45627</v>
      </c>
      <c r="AI834" s="25" t="str">
        <f t="shared" si="68"/>
        <v>～</v>
      </c>
      <c r="AJ834" s="37">
        <f t="shared" si="69"/>
        <v>47452</v>
      </c>
      <c r="AK834" s="20" t="s">
        <v>470</v>
      </c>
      <c r="AL834" s="20" t="s">
        <v>455</v>
      </c>
      <c r="AM834" s="27">
        <v>45627</v>
      </c>
      <c r="AN834" s="20"/>
      <c r="AO834" s="27">
        <v>45623</v>
      </c>
      <c r="AP834" s="22" t="s">
        <v>451</v>
      </c>
      <c r="AQ834" s="39" t="str">
        <f t="shared" si="67"/>
        <v/>
      </c>
      <c r="AR834" s="22"/>
      <c r="AT834" t="s">
        <v>466</v>
      </c>
      <c r="AU834" s="70">
        <v>149160</v>
      </c>
      <c r="AV834" s="70">
        <v>118800</v>
      </c>
    </row>
    <row r="835" spans="2:50" ht="24.75" hidden="1" customHeight="1" x14ac:dyDescent="0.2">
      <c r="B835" s="20" t="s">
        <v>416</v>
      </c>
      <c r="C835" s="21" t="s">
        <v>418</v>
      </c>
      <c r="D835" s="20" t="s">
        <v>420</v>
      </c>
      <c r="E835" s="20" t="s">
        <v>197</v>
      </c>
      <c r="F835" s="21" t="s">
        <v>51</v>
      </c>
      <c r="G835" s="22" t="s">
        <v>423</v>
      </c>
      <c r="H835" s="20" t="s">
        <v>425</v>
      </c>
      <c r="I835" s="20" t="s">
        <v>427</v>
      </c>
      <c r="J835" s="22" t="s">
        <v>429</v>
      </c>
      <c r="K835" s="28" t="s">
        <v>431</v>
      </c>
      <c r="L835" s="28" t="s">
        <v>433</v>
      </c>
      <c r="M835" s="20" t="s">
        <v>435</v>
      </c>
      <c r="N835" s="20"/>
      <c r="O835" s="22" t="s">
        <v>437</v>
      </c>
      <c r="P835" s="20" t="s">
        <v>439</v>
      </c>
      <c r="Q835" s="22" t="s">
        <v>441</v>
      </c>
      <c r="R835" s="28" t="s">
        <v>443</v>
      </c>
      <c r="S835" s="20" t="s">
        <v>445</v>
      </c>
      <c r="T835" s="20"/>
      <c r="U835" s="22" t="s">
        <v>447</v>
      </c>
      <c r="V835" s="20" t="s">
        <v>425</v>
      </c>
      <c r="W835" s="22" t="s">
        <v>449</v>
      </c>
      <c r="X835" s="28" t="s">
        <v>431</v>
      </c>
      <c r="Y835" s="20" t="s">
        <v>435</v>
      </c>
      <c r="Z835" s="20"/>
      <c r="AA835" s="26">
        <v>5</v>
      </c>
      <c r="AB835" s="42" t="s">
        <v>189</v>
      </c>
      <c r="AC835" s="40"/>
      <c r="AD835" s="20">
        <v>1</v>
      </c>
      <c r="AE835" s="23">
        <v>118800</v>
      </c>
      <c r="AF835" s="23">
        <v>118800</v>
      </c>
      <c r="AG835" s="24">
        <v>45627</v>
      </c>
      <c r="AH835" s="36">
        <v>45627</v>
      </c>
      <c r="AI835" s="25" t="str">
        <f t="shared" si="68"/>
        <v>～</v>
      </c>
      <c r="AJ835" s="37">
        <f t="shared" si="69"/>
        <v>47452</v>
      </c>
      <c r="AK835" s="20" t="s">
        <v>470</v>
      </c>
      <c r="AL835" s="20" t="s">
        <v>456</v>
      </c>
      <c r="AM835" s="27">
        <v>45627</v>
      </c>
      <c r="AN835" s="20"/>
      <c r="AO835" s="27">
        <v>45623</v>
      </c>
      <c r="AP835" s="22" t="s">
        <v>451</v>
      </c>
      <c r="AQ835" s="39" t="str">
        <f t="shared" si="67"/>
        <v/>
      </c>
      <c r="AR835" s="22"/>
      <c r="AT835" t="s">
        <v>466</v>
      </c>
      <c r="AU835" s="70">
        <v>149160</v>
      </c>
      <c r="AV835" s="70">
        <v>118800</v>
      </c>
    </row>
    <row r="836" spans="2:50" ht="24.75" hidden="1" customHeight="1" x14ac:dyDescent="0.2">
      <c r="B836" s="20" t="s">
        <v>416</v>
      </c>
      <c r="C836" s="21" t="s">
        <v>418</v>
      </c>
      <c r="D836" s="20" t="s">
        <v>420</v>
      </c>
      <c r="E836" s="20" t="s">
        <v>197</v>
      </c>
      <c r="F836" s="21" t="s">
        <v>51</v>
      </c>
      <c r="G836" s="22" t="s">
        <v>423</v>
      </c>
      <c r="H836" s="20" t="s">
        <v>425</v>
      </c>
      <c r="I836" s="20" t="s">
        <v>427</v>
      </c>
      <c r="J836" s="22" t="s">
        <v>429</v>
      </c>
      <c r="K836" s="28" t="s">
        <v>431</v>
      </c>
      <c r="L836" s="28" t="s">
        <v>433</v>
      </c>
      <c r="M836" s="20" t="s">
        <v>435</v>
      </c>
      <c r="N836" s="20"/>
      <c r="O836" s="22" t="s">
        <v>437</v>
      </c>
      <c r="P836" s="20" t="s">
        <v>439</v>
      </c>
      <c r="Q836" s="22" t="s">
        <v>441</v>
      </c>
      <c r="R836" s="28" t="s">
        <v>443</v>
      </c>
      <c r="S836" s="20" t="s">
        <v>445</v>
      </c>
      <c r="T836" s="20"/>
      <c r="U836" s="22" t="s">
        <v>447</v>
      </c>
      <c r="V836" s="20" t="s">
        <v>425</v>
      </c>
      <c r="W836" s="22" t="s">
        <v>449</v>
      </c>
      <c r="X836" s="28" t="s">
        <v>431</v>
      </c>
      <c r="Y836" s="20" t="s">
        <v>435</v>
      </c>
      <c r="Z836" s="20"/>
      <c r="AA836" s="26">
        <v>5</v>
      </c>
      <c r="AB836" s="42" t="s">
        <v>189</v>
      </c>
      <c r="AC836" s="40"/>
      <c r="AD836" s="20">
        <v>1</v>
      </c>
      <c r="AE836" s="23">
        <v>118800</v>
      </c>
      <c r="AF836" s="23">
        <v>118800</v>
      </c>
      <c r="AG836" s="24">
        <v>45627</v>
      </c>
      <c r="AH836" s="36">
        <v>45627</v>
      </c>
      <c r="AI836" s="25" t="str">
        <f t="shared" si="68"/>
        <v>～</v>
      </c>
      <c r="AJ836" s="37">
        <f t="shared" si="69"/>
        <v>47452</v>
      </c>
      <c r="AK836" s="20" t="s">
        <v>470</v>
      </c>
      <c r="AL836" s="20" t="s">
        <v>457</v>
      </c>
      <c r="AM836" s="27">
        <v>45627</v>
      </c>
      <c r="AN836" s="20"/>
      <c r="AO836" s="27">
        <v>45623</v>
      </c>
      <c r="AP836" s="22" t="s">
        <v>451</v>
      </c>
      <c r="AQ836" s="39" t="str">
        <f t="shared" si="67"/>
        <v/>
      </c>
      <c r="AR836" s="22"/>
      <c r="AT836" t="s">
        <v>466</v>
      </c>
      <c r="AU836" s="70">
        <v>149160</v>
      </c>
      <c r="AV836" s="70">
        <v>118800</v>
      </c>
    </row>
    <row r="837" spans="2:50" ht="24.75" hidden="1" customHeight="1" x14ac:dyDescent="0.2">
      <c r="B837" s="20" t="s">
        <v>416</v>
      </c>
      <c r="C837" s="21" t="s">
        <v>418</v>
      </c>
      <c r="D837" s="20" t="s">
        <v>420</v>
      </c>
      <c r="E837" s="20" t="s">
        <v>197</v>
      </c>
      <c r="F837" s="21" t="s">
        <v>51</v>
      </c>
      <c r="G837" s="22" t="s">
        <v>423</v>
      </c>
      <c r="H837" s="20" t="s">
        <v>425</v>
      </c>
      <c r="I837" s="20" t="s">
        <v>427</v>
      </c>
      <c r="J837" s="22" t="s">
        <v>429</v>
      </c>
      <c r="K837" s="28" t="s">
        <v>431</v>
      </c>
      <c r="L837" s="28" t="s">
        <v>433</v>
      </c>
      <c r="M837" s="20" t="s">
        <v>435</v>
      </c>
      <c r="N837" s="20"/>
      <c r="O837" s="22" t="s">
        <v>437</v>
      </c>
      <c r="P837" s="20" t="s">
        <v>439</v>
      </c>
      <c r="Q837" s="22" t="s">
        <v>441</v>
      </c>
      <c r="R837" s="28" t="s">
        <v>443</v>
      </c>
      <c r="S837" s="20" t="s">
        <v>445</v>
      </c>
      <c r="T837" s="20"/>
      <c r="U837" s="22" t="s">
        <v>447</v>
      </c>
      <c r="V837" s="20" t="s">
        <v>425</v>
      </c>
      <c r="W837" s="22" t="s">
        <v>449</v>
      </c>
      <c r="X837" s="28" t="s">
        <v>431</v>
      </c>
      <c r="Y837" s="20" t="s">
        <v>435</v>
      </c>
      <c r="Z837" s="20"/>
      <c r="AA837" s="26">
        <v>5</v>
      </c>
      <c r="AB837" s="42" t="s">
        <v>189</v>
      </c>
      <c r="AC837" s="40"/>
      <c r="AD837" s="20">
        <v>1</v>
      </c>
      <c r="AE837" s="23">
        <v>118800</v>
      </c>
      <c r="AF837" s="23">
        <v>118800</v>
      </c>
      <c r="AG837" s="24">
        <v>45627</v>
      </c>
      <c r="AH837" s="36">
        <v>45627</v>
      </c>
      <c r="AI837" s="25" t="str">
        <f t="shared" si="68"/>
        <v>～</v>
      </c>
      <c r="AJ837" s="37">
        <f t="shared" si="69"/>
        <v>47452</v>
      </c>
      <c r="AK837" s="20" t="s">
        <v>470</v>
      </c>
      <c r="AL837" s="20" t="s">
        <v>458</v>
      </c>
      <c r="AM837" s="27">
        <v>45627</v>
      </c>
      <c r="AN837" s="20"/>
      <c r="AO837" s="27">
        <v>45623</v>
      </c>
      <c r="AP837" s="22" t="s">
        <v>451</v>
      </c>
      <c r="AQ837" s="39" t="str">
        <f t="shared" si="67"/>
        <v/>
      </c>
      <c r="AR837" s="22"/>
      <c r="AT837" t="s">
        <v>466</v>
      </c>
      <c r="AU837" s="70">
        <v>149160</v>
      </c>
      <c r="AV837" s="70">
        <v>118800</v>
      </c>
    </row>
    <row r="838" spans="2:50" ht="24.75" hidden="1" customHeight="1" x14ac:dyDescent="0.2">
      <c r="B838" s="20" t="s">
        <v>417</v>
      </c>
      <c r="C838" s="21" t="s">
        <v>418</v>
      </c>
      <c r="D838" s="20" t="s">
        <v>420</v>
      </c>
      <c r="E838" s="20" t="s">
        <v>197</v>
      </c>
      <c r="F838" s="21" t="s">
        <v>51</v>
      </c>
      <c r="G838" s="22" t="s">
        <v>423</v>
      </c>
      <c r="H838" s="20" t="s">
        <v>425</v>
      </c>
      <c r="I838" s="20" t="s">
        <v>427</v>
      </c>
      <c r="J838" s="22" t="s">
        <v>429</v>
      </c>
      <c r="K838" s="28" t="s">
        <v>431</v>
      </c>
      <c r="L838" s="28" t="s">
        <v>433</v>
      </c>
      <c r="M838" s="20" t="s">
        <v>435</v>
      </c>
      <c r="N838" s="20"/>
      <c r="O838" s="22" t="s">
        <v>437</v>
      </c>
      <c r="P838" s="20" t="s">
        <v>439</v>
      </c>
      <c r="Q838" s="22" t="s">
        <v>441</v>
      </c>
      <c r="R838" s="28" t="s">
        <v>443</v>
      </c>
      <c r="S838" s="20" t="s">
        <v>445</v>
      </c>
      <c r="T838" s="20"/>
      <c r="U838" s="22" t="s">
        <v>447</v>
      </c>
      <c r="V838" s="20" t="s">
        <v>425</v>
      </c>
      <c r="W838" s="22" t="s">
        <v>449</v>
      </c>
      <c r="X838" s="28" t="s">
        <v>431</v>
      </c>
      <c r="Y838" s="20" t="s">
        <v>435</v>
      </c>
      <c r="Z838" s="20"/>
      <c r="AA838" s="26">
        <v>5</v>
      </c>
      <c r="AB838" s="42" t="s">
        <v>189</v>
      </c>
      <c r="AC838" s="40"/>
      <c r="AD838" s="20">
        <v>1</v>
      </c>
      <c r="AE838" s="23">
        <v>45600</v>
      </c>
      <c r="AF838" s="23">
        <v>45600</v>
      </c>
      <c r="AG838" s="24">
        <v>45627</v>
      </c>
      <c r="AH838" s="36">
        <v>45627</v>
      </c>
      <c r="AI838" s="25" t="str">
        <f t="shared" si="68"/>
        <v>～</v>
      </c>
      <c r="AJ838" s="37">
        <f t="shared" si="69"/>
        <v>47452</v>
      </c>
      <c r="AK838" s="20" t="s">
        <v>405</v>
      </c>
      <c r="AL838" s="20" t="s">
        <v>459</v>
      </c>
      <c r="AM838" s="27">
        <v>45627</v>
      </c>
      <c r="AN838" s="20"/>
      <c r="AO838" s="27">
        <v>45623</v>
      </c>
      <c r="AP838" s="22" t="s">
        <v>451</v>
      </c>
      <c r="AQ838" s="39" t="str">
        <f t="shared" si="67"/>
        <v/>
      </c>
      <c r="AR838" s="22"/>
      <c r="AT838" t="s">
        <v>412</v>
      </c>
      <c r="AU838" s="70">
        <v>67200</v>
      </c>
      <c r="AV838" s="70">
        <v>45600</v>
      </c>
    </row>
    <row r="839" spans="2:50" ht="24.75" hidden="1" customHeight="1" x14ac:dyDescent="0.2">
      <c r="B839" s="20" t="s">
        <v>416</v>
      </c>
      <c r="C839" s="21" t="s">
        <v>418</v>
      </c>
      <c r="D839" s="20" t="s">
        <v>420</v>
      </c>
      <c r="E839" s="20" t="s">
        <v>197</v>
      </c>
      <c r="F839" s="21" t="s">
        <v>51</v>
      </c>
      <c r="G839" s="22" t="s">
        <v>423</v>
      </c>
      <c r="H839" s="20" t="s">
        <v>425</v>
      </c>
      <c r="I839" s="20" t="s">
        <v>427</v>
      </c>
      <c r="J839" s="22" t="s">
        <v>429</v>
      </c>
      <c r="K839" s="28" t="s">
        <v>431</v>
      </c>
      <c r="L839" s="28" t="s">
        <v>433</v>
      </c>
      <c r="M839" s="20" t="s">
        <v>435</v>
      </c>
      <c r="N839" s="20"/>
      <c r="O839" s="22" t="s">
        <v>437</v>
      </c>
      <c r="P839" s="20" t="s">
        <v>439</v>
      </c>
      <c r="Q839" s="22" t="s">
        <v>441</v>
      </c>
      <c r="R839" s="28" t="s">
        <v>443</v>
      </c>
      <c r="S839" s="20" t="s">
        <v>445</v>
      </c>
      <c r="T839" s="20"/>
      <c r="U839" s="22" t="s">
        <v>447</v>
      </c>
      <c r="V839" s="20" t="s">
        <v>425</v>
      </c>
      <c r="W839" s="22" t="s">
        <v>449</v>
      </c>
      <c r="X839" s="28" t="s">
        <v>431</v>
      </c>
      <c r="Y839" s="20" t="s">
        <v>435</v>
      </c>
      <c r="Z839" s="20"/>
      <c r="AA839" s="26">
        <v>5</v>
      </c>
      <c r="AB839" s="42" t="s">
        <v>189</v>
      </c>
      <c r="AC839" s="40"/>
      <c r="AD839" s="20">
        <v>1</v>
      </c>
      <c r="AE839" s="23">
        <v>45600</v>
      </c>
      <c r="AF839" s="23">
        <v>45600</v>
      </c>
      <c r="AG839" s="24">
        <v>45627</v>
      </c>
      <c r="AH839" s="36">
        <v>45627</v>
      </c>
      <c r="AI839" s="25" t="str">
        <f t="shared" si="68"/>
        <v>～</v>
      </c>
      <c r="AJ839" s="37">
        <f t="shared" si="69"/>
        <v>47452</v>
      </c>
      <c r="AK839" s="20" t="s">
        <v>405</v>
      </c>
      <c r="AL839" s="20" t="s">
        <v>460</v>
      </c>
      <c r="AM839" s="27">
        <v>45627</v>
      </c>
      <c r="AN839" s="20"/>
      <c r="AO839" s="27">
        <v>45623</v>
      </c>
      <c r="AP839" s="22" t="s">
        <v>451</v>
      </c>
      <c r="AQ839" s="39" t="str">
        <f t="shared" si="67"/>
        <v/>
      </c>
      <c r="AR839" s="22"/>
      <c r="AT839" t="s">
        <v>412</v>
      </c>
      <c r="AU839" s="70">
        <v>67200</v>
      </c>
      <c r="AV839" s="70">
        <v>45600</v>
      </c>
    </row>
    <row r="840" spans="2:50" ht="24.75" hidden="1" customHeight="1" x14ac:dyDescent="0.2">
      <c r="B840" s="20" t="s">
        <v>416</v>
      </c>
      <c r="C840" s="21" t="s">
        <v>418</v>
      </c>
      <c r="D840" s="20" t="s">
        <v>420</v>
      </c>
      <c r="E840" s="20" t="s">
        <v>197</v>
      </c>
      <c r="F840" s="21" t="s">
        <v>51</v>
      </c>
      <c r="G840" s="22" t="s">
        <v>423</v>
      </c>
      <c r="H840" s="20" t="s">
        <v>425</v>
      </c>
      <c r="I840" s="20" t="s">
        <v>427</v>
      </c>
      <c r="J840" s="22" t="s">
        <v>429</v>
      </c>
      <c r="K840" s="28" t="s">
        <v>431</v>
      </c>
      <c r="L840" s="28" t="s">
        <v>433</v>
      </c>
      <c r="M840" s="20" t="s">
        <v>435</v>
      </c>
      <c r="N840" s="20"/>
      <c r="O840" s="22" t="s">
        <v>437</v>
      </c>
      <c r="P840" s="20" t="s">
        <v>439</v>
      </c>
      <c r="Q840" s="22" t="s">
        <v>441</v>
      </c>
      <c r="R840" s="28" t="s">
        <v>443</v>
      </c>
      <c r="S840" s="20" t="s">
        <v>445</v>
      </c>
      <c r="T840" s="20"/>
      <c r="U840" s="22" t="s">
        <v>447</v>
      </c>
      <c r="V840" s="20" t="s">
        <v>425</v>
      </c>
      <c r="W840" s="22" t="s">
        <v>449</v>
      </c>
      <c r="X840" s="28" t="s">
        <v>431</v>
      </c>
      <c r="Y840" s="20" t="s">
        <v>435</v>
      </c>
      <c r="Z840" s="20"/>
      <c r="AA840" s="26">
        <v>5</v>
      </c>
      <c r="AB840" s="42" t="s">
        <v>189</v>
      </c>
      <c r="AC840" s="40"/>
      <c r="AD840" s="20">
        <v>1</v>
      </c>
      <c r="AE840" s="23">
        <v>40200</v>
      </c>
      <c r="AF840" s="23">
        <v>40200</v>
      </c>
      <c r="AG840" s="24">
        <v>45627</v>
      </c>
      <c r="AH840" s="36">
        <v>45627</v>
      </c>
      <c r="AI840" s="25" t="str">
        <f t="shared" si="68"/>
        <v>～</v>
      </c>
      <c r="AJ840" s="37">
        <f t="shared" si="69"/>
        <v>47452</v>
      </c>
      <c r="AK840" s="20" t="s">
        <v>408</v>
      </c>
      <c r="AL840" s="20" t="s">
        <v>461</v>
      </c>
      <c r="AM840" s="27">
        <v>45627</v>
      </c>
      <c r="AN840" s="20"/>
      <c r="AO840" s="27">
        <v>45623</v>
      </c>
      <c r="AP840" s="22" t="s">
        <v>451</v>
      </c>
      <c r="AQ840" s="39" t="str">
        <f t="shared" ref="AQ840:AQ903" si="70">IF(COUNTIF($AN840,"*消耗部品交換対象*"),IF(ISBLANK($AH840),"契約期間 未入力",EDATE($AH840,30)),"")</f>
        <v/>
      </c>
      <c r="AR840" s="22"/>
      <c r="AT840" t="s">
        <v>414</v>
      </c>
      <c r="AU840" s="70">
        <v>60000</v>
      </c>
      <c r="AV840" s="70">
        <v>40200</v>
      </c>
    </row>
    <row r="841" spans="2:50" ht="24.75" hidden="1" customHeight="1" x14ac:dyDescent="0.2">
      <c r="B841" s="20" t="s">
        <v>416</v>
      </c>
      <c r="C841" s="21" t="s">
        <v>418</v>
      </c>
      <c r="D841" s="20" t="s">
        <v>420</v>
      </c>
      <c r="E841" s="20" t="s">
        <v>197</v>
      </c>
      <c r="F841" s="21" t="s">
        <v>51</v>
      </c>
      <c r="G841" s="22" t="s">
        <v>423</v>
      </c>
      <c r="H841" s="20" t="s">
        <v>425</v>
      </c>
      <c r="I841" s="20" t="s">
        <v>427</v>
      </c>
      <c r="J841" s="22" t="s">
        <v>429</v>
      </c>
      <c r="K841" s="28" t="s">
        <v>431</v>
      </c>
      <c r="L841" s="28" t="s">
        <v>433</v>
      </c>
      <c r="M841" s="20" t="s">
        <v>435</v>
      </c>
      <c r="N841" s="20"/>
      <c r="O841" s="22" t="s">
        <v>437</v>
      </c>
      <c r="P841" s="20" t="s">
        <v>439</v>
      </c>
      <c r="Q841" s="22" t="s">
        <v>441</v>
      </c>
      <c r="R841" s="28" t="s">
        <v>443</v>
      </c>
      <c r="S841" s="20" t="s">
        <v>445</v>
      </c>
      <c r="T841" s="20"/>
      <c r="U841" s="22" t="s">
        <v>447</v>
      </c>
      <c r="V841" s="20" t="s">
        <v>425</v>
      </c>
      <c r="W841" s="22" t="s">
        <v>449</v>
      </c>
      <c r="X841" s="28" t="s">
        <v>431</v>
      </c>
      <c r="Y841" s="20" t="s">
        <v>435</v>
      </c>
      <c r="Z841" s="20"/>
      <c r="AA841" s="26">
        <v>5</v>
      </c>
      <c r="AB841" s="42" t="s">
        <v>189</v>
      </c>
      <c r="AC841" s="40"/>
      <c r="AD841" s="20">
        <v>1</v>
      </c>
      <c r="AE841" s="23">
        <v>40200</v>
      </c>
      <c r="AF841" s="23">
        <v>40200</v>
      </c>
      <c r="AG841" s="24">
        <v>45627</v>
      </c>
      <c r="AH841" s="36">
        <v>45627</v>
      </c>
      <c r="AI841" s="25" t="str">
        <f t="shared" si="68"/>
        <v>～</v>
      </c>
      <c r="AJ841" s="37">
        <f t="shared" si="69"/>
        <v>47452</v>
      </c>
      <c r="AK841" s="20" t="s">
        <v>408</v>
      </c>
      <c r="AL841" s="20" t="s">
        <v>462</v>
      </c>
      <c r="AM841" s="27">
        <v>45627</v>
      </c>
      <c r="AN841" s="20"/>
      <c r="AO841" s="27">
        <v>45623</v>
      </c>
      <c r="AP841" s="22" t="s">
        <v>451</v>
      </c>
      <c r="AQ841" s="39" t="str">
        <f t="shared" si="70"/>
        <v/>
      </c>
      <c r="AR841" s="22"/>
      <c r="AT841" t="s">
        <v>414</v>
      </c>
      <c r="AU841" s="70">
        <v>60000</v>
      </c>
      <c r="AV841" s="70">
        <v>40200</v>
      </c>
    </row>
    <row r="842" spans="2:50" ht="24.75" hidden="1" customHeight="1" x14ac:dyDescent="0.2">
      <c r="B842" s="20" t="s">
        <v>416</v>
      </c>
      <c r="C842" s="21" t="s">
        <v>418</v>
      </c>
      <c r="D842" s="20" t="s">
        <v>420</v>
      </c>
      <c r="E842" s="20" t="s">
        <v>197</v>
      </c>
      <c r="F842" s="21" t="s">
        <v>51</v>
      </c>
      <c r="G842" s="22" t="s">
        <v>423</v>
      </c>
      <c r="H842" s="20" t="s">
        <v>425</v>
      </c>
      <c r="I842" s="20" t="s">
        <v>427</v>
      </c>
      <c r="J842" s="22" t="s">
        <v>429</v>
      </c>
      <c r="K842" s="28" t="s">
        <v>431</v>
      </c>
      <c r="L842" s="28" t="s">
        <v>433</v>
      </c>
      <c r="M842" s="20" t="s">
        <v>435</v>
      </c>
      <c r="N842" s="20"/>
      <c r="O842" s="22" t="s">
        <v>437</v>
      </c>
      <c r="P842" s="20" t="s">
        <v>439</v>
      </c>
      <c r="Q842" s="22" t="s">
        <v>441</v>
      </c>
      <c r="R842" s="28" t="s">
        <v>443</v>
      </c>
      <c r="S842" s="20" t="s">
        <v>445</v>
      </c>
      <c r="T842" s="20"/>
      <c r="U842" s="22" t="s">
        <v>447</v>
      </c>
      <c r="V842" s="20" t="s">
        <v>425</v>
      </c>
      <c r="W842" s="22" t="s">
        <v>449</v>
      </c>
      <c r="X842" s="28" t="s">
        <v>431</v>
      </c>
      <c r="Y842" s="20" t="s">
        <v>435</v>
      </c>
      <c r="Z842" s="20"/>
      <c r="AA842" s="26">
        <v>5</v>
      </c>
      <c r="AB842" s="42" t="s">
        <v>189</v>
      </c>
      <c r="AC842" s="40"/>
      <c r="AD842" s="20">
        <v>1</v>
      </c>
      <c r="AE842" s="23">
        <v>40200</v>
      </c>
      <c r="AF842" s="23">
        <v>40200</v>
      </c>
      <c r="AG842" s="24">
        <v>45627</v>
      </c>
      <c r="AH842" s="36">
        <v>45627</v>
      </c>
      <c r="AI842" s="25" t="str">
        <f t="shared" si="68"/>
        <v>～</v>
      </c>
      <c r="AJ842" s="37">
        <f t="shared" si="69"/>
        <v>47452</v>
      </c>
      <c r="AK842" s="20" t="s">
        <v>408</v>
      </c>
      <c r="AL842" s="20" t="s">
        <v>463</v>
      </c>
      <c r="AM842" s="27">
        <v>45627</v>
      </c>
      <c r="AN842" s="20"/>
      <c r="AO842" s="27">
        <v>45623</v>
      </c>
      <c r="AP842" s="22" t="s">
        <v>451</v>
      </c>
      <c r="AQ842" s="39" t="str">
        <f t="shared" si="70"/>
        <v/>
      </c>
      <c r="AR842" s="22"/>
      <c r="AT842" t="s">
        <v>414</v>
      </c>
      <c r="AU842" s="70">
        <v>60000</v>
      </c>
      <c r="AV842" s="70">
        <v>40200</v>
      </c>
    </row>
    <row r="843" spans="2:50" ht="24.75" hidden="1" customHeight="1" x14ac:dyDescent="0.2">
      <c r="B843" s="20" t="s">
        <v>416</v>
      </c>
      <c r="C843" s="21" t="s">
        <v>418</v>
      </c>
      <c r="D843" s="20" t="s">
        <v>420</v>
      </c>
      <c r="E843" s="20" t="s">
        <v>197</v>
      </c>
      <c r="F843" s="21" t="s">
        <v>51</v>
      </c>
      <c r="G843" s="22" t="s">
        <v>423</v>
      </c>
      <c r="H843" s="20" t="s">
        <v>425</v>
      </c>
      <c r="I843" s="20" t="s">
        <v>427</v>
      </c>
      <c r="J843" s="22" t="s">
        <v>429</v>
      </c>
      <c r="K843" s="28" t="s">
        <v>431</v>
      </c>
      <c r="L843" s="28" t="s">
        <v>433</v>
      </c>
      <c r="M843" s="20" t="s">
        <v>435</v>
      </c>
      <c r="N843" s="20"/>
      <c r="O843" s="22" t="s">
        <v>437</v>
      </c>
      <c r="P843" s="20" t="s">
        <v>439</v>
      </c>
      <c r="Q843" s="22" t="s">
        <v>441</v>
      </c>
      <c r="R843" s="28" t="s">
        <v>443</v>
      </c>
      <c r="S843" s="20" t="s">
        <v>445</v>
      </c>
      <c r="T843" s="20"/>
      <c r="U843" s="22" t="s">
        <v>447</v>
      </c>
      <c r="V843" s="20" t="s">
        <v>425</v>
      </c>
      <c r="W843" s="22" t="s">
        <v>449</v>
      </c>
      <c r="X843" s="28" t="s">
        <v>431</v>
      </c>
      <c r="Y843" s="20" t="s">
        <v>435</v>
      </c>
      <c r="Z843" s="20"/>
      <c r="AA843" s="26">
        <v>5</v>
      </c>
      <c r="AB843" s="42" t="s">
        <v>189</v>
      </c>
      <c r="AC843" s="40"/>
      <c r="AD843" s="20">
        <v>1</v>
      </c>
      <c r="AE843" s="23">
        <v>40200</v>
      </c>
      <c r="AF843" s="23">
        <v>40200</v>
      </c>
      <c r="AG843" s="24">
        <v>45627</v>
      </c>
      <c r="AH843" s="36">
        <v>45627</v>
      </c>
      <c r="AI843" s="25" t="str">
        <f t="shared" si="68"/>
        <v>～</v>
      </c>
      <c r="AJ843" s="37">
        <f t="shared" si="69"/>
        <v>47452</v>
      </c>
      <c r="AK843" s="20" t="s">
        <v>408</v>
      </c>
      <c r="AL843" s="20" t="s">
        <v>464</v>
      </c>
      <c r="AM843" s="27">
        <v>45627</v>
      </c>
      <c r="AN843" s="20"/>
      <c r="AO843" s="27">
        <v>45623</v>
      </c>
      <c r="AP843" s="22" t="s">
        <v>451</v>
      </c>
      <c r="AQ843" s="39" t="str">
        <f t="shared" si="70"/>
        <v/>
      </c>
      <c r="AR843" s="22"/>
      <c r="AT843" t="s">
        <v>414</v>
      </c>
      <c r="AU843" s="70">
        <v>60000</v>
      </c>
      <c r="AV843" s="70">
        <v>40200</v>
      </c>
    </row>
    <row r="844" spans="2:50" ht="24.75" hidden="1" customHeight="1" x14ac:dyDescent="0.2">
      <c r="B844" s="20" t="s">
        <v>416</v>
      </c>
      <c r="C844" s="21" t="s">
        <v>418</v>
      </c>
      <c r="D844" s="20" t="s">
        <v>420</v>
      </c>
      <c r="E844" s="20" t="s">
        <v>197</v>
      </c>
      <c r="F844" s="21" t="s">
        <v>51</v>
      </c>
      <c r="G844" s="22" t="s">
        <v>423</v>
      </c>
      <c r="H844" s="20" t="s">
        <v>425</v>
      </c>
      <c r="I844" s="20" t="s">
        <v>427</v>
      </c>
      <c r="J844" s="22" t="s">
        <v>429</v>
      </c>
      <c r="K844" s="28" t="s">
        <v>431</v>
      </c>
      <c r="L844" s="28" t="s">
        <v>433</v>
      </c>
      <c r="M844" s="20" t="s">
        <v>435</v>
      </c>
      <c r="N844" s="20"/>
      <c r="O844" s="22" t="s">
        <v>437</v>
      </c>
      <c r="P844" s="20" t="s">
        <v>439</v>
      </c>
      <c r="Q844" s="22" t="s">
        <v>441</v>
      </c>
      <c r="R844" s="28" t="s">
        <v>443</v>
      </c>
      <c r="S844" s="20" t="s">
        <v>445</v>
      </c>
      <c r="T844" s="20"/>
      <c r="U844" s="22" t="s">
        <v>447</v>
      </c>
      <c r="V844" s="20" t="s">
        <v>425</v>
      </c>
      <c r="W844" s="22" t="s">
        <v>449</v>
      </c>
      <c r="X844" s="28" t="s">
        <v>431</v>
      </c>
      <c r="Y844" s="20" t="s">
        <v>435</v>
      </c>
      <c r="Z844" s="20"/>
      <c r="AA844" s="26">
        <v>5</v>
      </c>
      <c r="AB844" s="42" t="s">
        <v>189</v>
      </c>
      <c r="AC844" s="40"/>
      <c r="AD844" s="20">
        <v>1</v>
      </c>
      <c r="AE844" s="23">
        <v>27000</v>
      </c>
      <c r="AF844" s="23">
        <v>27000</v>
      </c>
      <c r="AG844" s="24">
        <v>45627</v>
      </c>
      <c r="AH844" s="36">
        <v>45627</v>
      </c>
      <c r="AI844" s="25" t="str">
        <f t="shared" si="68"/>
        <v>～</v>
      </c>
      <c r="AJ844" s="37">
        <f t="shared" si="69"/>
        <v>47452</v>
      </c>
      <c r="AK844" s="20" t="s">
        <v>384</v>
      </c>
      <c r="AL844" s="20" t="s">
        <v>465</v>
      </c>
      <c r="AM844" s="27">
        <v>45627</v>
      </c>
      <c r="AN844" s="20"/>
      <c r="AO844" s="27">
        <v>45623</v>
      </c>
      <c r="AP844" s="22" t="s">
        <v>451</v>
      </c>
      <c r="AQ844" s="39" t="str">
        <f t="shared" si="70"/>
        <v/>
      </c>
      <c r="AR844" s="22"/>
      <c r="AT844" t="s">
        <v>467</v>
      </c>
      <c r="AU844" s="70">
        <v>39600</v>
      </c>
      <c r="AV844" s="70">
        <v>27000</v>
      </c>
      <c r="AW844" s="70">
        <f>SUM(AU831:AU844)</f>
        <v>1586160</v>
      </c>
      <c r="AX844" s="70">
        <f>SUM(AV831:AV844)</f>
        <v>1219800</v>
      </c>
    </row>
    <row r="845" spans="2:50" ht="24.75" hidden="1" customHeight="1" x14ac:dyDescent="0.2">
      <c r="B845" s="20" t="s">
        <v>471</v>
      </c>
      <c r="C845" s="21" t="s">
        <v>418</v>
      </c>
      <c r="D845" s="20" t="s">
        <v>420</v>
      </c>
      <c r="E845" s="20" t="s">
        <v>197</v>
      </c>
      <c r="F845" s="21" t="s">
        <v>165</v>
      </c>
      <c r="G845" s="22" t="s">
        <v>472</v>
      </c>
      <c r="H845" s="20" t="s">
        <v>473</v>
      </c>
      <c r="I845" s="20" t="s">
        <v>474</v>
      </c>
      <c r="J845" s="22" t="s">
        <v>475</v>
      </c>
      <c r="K845" s="28" t="s">
        <v>432</v>
      </c>
      <c r="L845" s="28" t="s">
        <v>433</v>
      </c>
      <c r="M845" s="20" t="s">
        <v>476</v>
      </c>
      <c r="N845" s="20"/>
      <c r="O845" s="22" t="s">
        <v>437</v>
      </c>
      <c r="P845" s="20" t="s">
        <v>439</v>
      </c>
      <c r="Q845" s="22" t="s">
        <v>441</v>
      </c>
      <c r="R845" s="28" t="s">
        <v>443</v>
      </c>
      <c r="S845" s="20" t="s">
        <v>445</v>
      </c>
      <c r="T845" s="20"/>
      <c r="U845" s="22" t="s">
        <v>477</v>
      </c>
      <c r="V845" s="20" t="s">
        <v>473</v>
      </c>
      <c r="W845" s="22" t="s">
        <v>478</v>
      </c>
      <c r="X845" s="28" t="s">
        <v>432</v>
      </c>
      <c r="Y845" s="20" t="s">
        <v>476</v>
      </c>
      <c r="Z845" s="20"/>
      <c r="AA845" s="26">
        <v>5</v>
      </c>
      <c r="AB845" s="42" t="s">
        <v>189</v>
      </c>
      <c r="AC845" s="40"/>
      <c r="AD845" s="20">
        <v>1</v>
      </c>
      <c r="AE845" s="23">
        <v>228000</v>
      </c>
      <c r="AF845" s="23">
        <v>228000</v>
      </c>
      <c r="AG845" s="24">
        <v>45627</v>
      </c>
      <c r="AH845" s="36">
        <v>45627</v>
      </c>
      <c r="AI845" s="25" t="str">
        <f t="shared" si="68"/>
        <v>～</v>
      </c>
      <c r="AJ845" s="37">
        <f t="shared" si="69"/>
        <v>47452</v>
      </c>
      <c r="AK845" s="20" t="s">
        <v>499</v>
      </c>
      <c r="AL845" s="20" t="s">
        <v>480</v>
      </c>
      <c r="AM845" s="27">
        <v>45627</v>
      </c>
      <c r="AN845" s="20" t="s">
        <v>57</v>
      </c>
      <c r="AO845" s="27">
        <v>45623</v>
      </c>
      <c r="AP845" s="22" t="s">
        <v>479</v>
      </c>
      <c r="AQ845" s="39">
        <f t="shared" si="70"/>
        <v>46539</v>
      </c>
      <c r="AR845" s="22"/>
      <c r="AT845" t="s">
        <v>498</v>
      </c>
      <c r="AU845" s="70">
        <v>277200</v>
      </c>
      <c r="AV845" s="70">
        <v>228000</v>
      </c>
    </row>
    <row r="846" spans="2:50" ht="24.75" hidden="1" customHeight="1" x14ac:dyDescent="0.2">
      <c r="B846" s="20" t="s">
        <v>471</v>
      </c>
      <c r="C846" s="21" t="s">
        <v>418</v>
      </c>
      <c r="D846" s="20" t="s">
        <v>420</v>
      </c>
      <c r="E846" s="20" t="s">
        <v>197</v>
      </c>
      <c r="F846" s="21" t="s">
        <v>165</v>
      </c>
      <c r="G846" s="22" t="s">
        <v>472</v>
      </c>
      <c r="H846" s="20" t="s">
        <v>473</v>
      </c>
      <c r="I846" s="20" t="s">
        <v>474</v>
      </c>
      <c r="J846" s="22" t="s">
        <v>475</v>
      </c>
      <c r="K846" s="28" t="s">
        <v>432</v>
      </c>
      <c r="L846" s="28" t="s">
        <v>433</v>
      </c>
      <c r="M846" s="20" t="s">
        <v>476</v>
      </c>
      <c r="N846" s="20"/>
      <c r="O846" s="22" t="s">
        <v>438</v>
      </c>
      <c r="P846" s="20" t="s">
        <v>439</v>
      </c>
      <c r="Q846" s="22" t="s">
        <v>441</v>
      </c>
      <c r="R846" s="28" t="s">
        <v>443</v>
      </c>
      <c r="S846" s="20" t="s">
        <v>445</v>
      </c>
      <c r="T846" s="20"/>
      <c r="U846" s="22" t="s">
        <v>477</v>
      </c>
      <c r="V846" s="20" t="s">
        <v>473</v>
      </c>
      <c r="W846" s="22" t="s">
        <v>478</v>
      </c>
      <c r="X846" s="28" t="s">
        <v>432</v>
      </c>
      <c r="Y846" s="20" t="s">
        <v>476</v>
      </c>
      <c r="Z846" s="20"/>
      <c r="AA846" s="26">
        <v>5</v>
      </c>
      <c r="AB846" s="42" t="s">
        <v>189</v>
      </c>
      <c r="AC846" s="40"/>
      <c r="AD846" s="20">
        <v>1</v>
      </c>
      <c r="AE846" s="23">
        <v>118800</v>
      </c>
      <c r="AF846" s="23">
        <v>118800</v>
      </c>
      <c r="AG846" s="24">
        <v>45627</v>
      </c>
      <c r="AH846" s="36">
        <v>45627</v>
      </c>
      <c r="AI846" s="25" t="str">
        <f t="shared" si="68"/>
        <v>～</v>
      </c>
      <c r="AJ846" s="37">
        <f t="shared" si="69"/>
        <v>47452</v>
      </c>
      <c r="AK846" s="20" t="s">
        <v>500</v>
      </c>
      <c r="AL846" s="20" t="s">
        <v>481</v>
      </c>
      <c r="AM846" s="27">
        <v>45627</v>
      </c>
      <c r="AN846" s="20"/>
      <c r="AO846" s="27">
        <v>45623</v>
      </c>
      <c r="AP846" s="22" t="s">
        <v>479</v>
      </c>
      <c r="AQ846" s="39" t="str">
        <f t="shared" si="70"/>
        <v/>
      </c>
      <c r="AR846" s="22"/>
      <c r="AT846" t="s">
        <v>466</v>
      </c>
      <c r="AU846" s="70">
        <v>149160</v>
      </c>
      <c r="AV846" s="70">
        <v>118800</v>
      </c>
    </row>
    <row r="847" spans="2:50" ht="24.75" hidden="1" customHeight="1" x14ac:dyDescent="0.2">
      <c r="B847" s="20" t="s">
        <v>471</v>
      </c>
      <c r="C847" s="21" t="s">
        <v>418</v>
      </c>
      <c r="D847" s="20" t="s">
        <v>420</v>
      </c>
      <c r="E847" s="20" t="s">
        <v>197</v>
      </c>
      <c r="F847" s="21" t="s">
        <v>165</v>
      </c>
      <c r="G847" s="22" t="s">
        <v>472</v>
      </c>
      <c r="H847" s="20" t="s">
        <v>473</v>
      </c>
      <c r="I847" s="20" t="s">
        <v>474</v>
      </c>
      <c r="J847" s="22" t="s">
        <v>475</v>
      </c>
      <c r="K847" s="28" t="s">
        <v>432</v>
      </c>
      <c r="L847" s="28" t="s">
        <v>433</v>
      </c>
      <c r="M847" s="20" t="s">
        <v>476</v>
      </c>
      <c r="N847" s="20"/>
      <c r="O847" s="22" t="s">
        <v>437</v>
      </c>
      <c r="P847" s="20" t="s">
        <v>439</v>
      </c>
      <c r="Q847" s="22" t="s">
        <v>441</v>
      </c>
      <c r="R847" s="28" t="s">
        <v>443</v>
      </c>
      <c r="S847" s="20" t="s">
        <v>445</v>
      </c>
      <c r="T847" s="20"/>
      <c r="U847" s="22" t="s">
        <v>477</v>
      </c>
      <c r="V847" s="20" t="s">
        <v>473</v>
      </c>
      <c r="W847" s="22" t="s">
        <v>478</v>
      </c>
      <c r="X847" s="28" t="s">
        <v>432</v>
      </c>
      <c r="Y847" s="20" t="s">
        <v>476</v>
      </c>
      <c r="Z847" s="20"/>
      <c r="AA847" s="26">
        <v>5</v>
      </c>
      <c r="AB847" s="42" t="s">
        <v>189</v>
      </c>
      <c r="AC847" s="40"/>
      <c r="AD847" s="20">
        <v>1</v>
      </c>
      <c r="AE847" s="23">
        <v>118800</v>
      </c>
      <c r="AF847" s="23">
        <v>118800</v>
      </c>
      <c r="AG847" s="24">
        <v>45627</v>
      </c>
      <c r="AH847" s="36">
        <v>45627</v>
      </c>
      <c r="AI847" s="25" t="str">
        <f t="shared" si="68"/>
        <v>～</v>
      </c>
      <c r="AJ847" s="37">
        <f t="shared" si="69"/>
        <v>47452</v>
      </c>
      <c r="AK847" s="20" t="s">
        <v>470</v>
      </c>
      <c r="AL847" s="20" t="s">
        <v>482</v>
      </c>
      <c r="AM847" s="27">
        <v>45627</v>
      </c>
      <c r="AN847" s="20"/>
      <c r="AO847" s="27">
        <v>45623</v>
      </c>
      <c r="AP847" s="22" t="s">
        <v>479</v>
      </c>
      <c r="AQ847" s="39" t="str">
        <f t="shared" si="70"/>
        <v/>
      </c>
      <c r="AR847" s="22"/>
      <c r="AT847" t="s">
        <v>466</v>
      </c>
      <c r="AU847" s="70">
        <v>149160</v>
      </c>
      <c r="AV847" s="70">
        <v>118800</v>
      </c>
    </row>
    <row r="848" spans="2:50" ht="24.75" hidden="1" customHeight="1" x14ac:dyDescent="0.2">
      <c r="B848" s="20" t="s">
        <v>471</v>
      </c>
      <c r="C848" s="21" t="s">
        <v>418</v>
      </c>
      <c r="D848" s="20" t="s">
        <v>420</v>
      </c>
      <c r="E848" s="20" t="s">
        <v>197</v>
      </c>
      <c r="F848" s="21" t="s">
        <v>165</v>
      </c>
      <c r="G848" s="22" t="s">
        <v>472</v>
      </c>
      <c r="H848" s="20" t="s">
        <v>473</v>
      </c>
      <c r="I848" s="20" t="s">
        <v>474</v>
      </c>
      <c r="J848" s="22" t="s">
        <v>475</v>
      </c>
      <c r="K848" s="28" t="s">
        <v>432</v>
      </c>
      <c r="L848" s="28" t="s">
        <v>433</v>
      </c>
      <c r="M848" s="20" t="s">
        <v>476</v>
      </c>
      <c r="N848" s="20"/>
      <c r="O848" s="22" t="s">
        <v>437</v>
      </c>
      <c r="P848" s="20" t="s">
        <v>439</v>
      </c>
      <c r="Q848" s="22" t="s">
        <v>441</v>
      </c>
      <c r="R848" s="28" t="s">
        <v>443</v>
      </c>
      <c r="S848" s="20" t="s">
        <v>445</v>
      </c>
      <c r="T848" s="20"/>
      <c r="U848" s="22" t="s">
        <v>477</v>
      </c>
      <c r="V848" s="20" t="s">
        <v>473</v>
      </c>
      <c r="W848" s="22" t="s">
        <v>478</v>
      </c>
      <c r="X848" s="28" t="s">
        <v>432</v>
      </c>
      <c r="Y848" s="20" t="s">
        <v>476</v>
      </c>
      <c r="Z848" s="20"/>
      <c r="AA848" s="26">
        <v>5</v>
      </c>
      <c r="AB848" s="42" t="s">
        <v>189</v>
      </c>
      <c r="AC848" s="40"/>
      <c r="AD848" s="20">
        <v>1</v>
      </c>
      <c r="AE848" s="23">
        <v>118800</v>
      </c>
      <c r="AF848" s="23">
        <v>118800</v>
      </c>
      <c r="AG848" s="24">
        <v>45627</v>
      </c>
      <c r="AH848" s="36">
        <v>45627</v>
      </c>
      <c r="AI848" s="25" t="str">
        <f t="shared" si="68"/>
        <v>～</v>
      </c>
      <c r="AJ848" s="37">
        <f t="shared" si="69"/>
        <v>47452</v>
      </c>
      <c r="AK848" s="20" t="s">
        <v>470</v>
      </c>
      <c r="AL848" s="20" t="s">
        <v>483</v>
      </c>
      <c r="AM848" s="27">
        <v>45627</v>
      </c>
      <c r="AN848" s="20"/>
      <c r="AO848" s="27">
        <v>45623</v>
      </c>
      <c r="AP848" s="22" t="s">
        <v>479</v>
      </c>
      <c r="AQ848" s="39" t="str">
        <f t="shared" si="70"/>
        <v/>
      </c>
      <c r="AR848" s="22"/>
      <c r="AT848" t="s">
        <v>466</v>
      </c>
      <c r="AU848" s="70">
        <v>149160</v>
      </c>
      <c r="AV848" s="70">
        <v>118800</v>
      </c>
    </row>
    <row r="849" spans="2:50" ht="25.5" hidden="1" customHeight="1" x14ac:dyDescent="0.2">
      <c r="B849" s="20" t="s">
        <v>471</v>
      </c>
      <c r="C849" s="21" t="s">
        <v>418</v>
      </c>
      <c r="D849" s="20" t="s">
        <v>420</v>
      </c>
      <c r="E849" s="20" t="s">
        <v>197</v>
      </c>
      <c r="F849" s="21" t="s">
        <v>165</v>
      </c>
      <c r="G849" s="22" t="s">
        <v>472</v>
      </c>
      <c r="H849" s="20" t="s">
        <v>473</v>
      </c>
      <c r="I849" s="20" t="s">
        <v>474</v>
      </c>
      <c r="J849" s="22" t="s">
        <v>475</v>
      </c>
      <c r="K849" s="28" t="s">
        <v>432</v>
      </c>
      <c r="L849" s="28" t="s">
        <v>433</v>
      </c>
      <c r="M849" s="20" t="s">
        <v>476</v>
      </c>
      <c r="N849" s="20"/>
      <c r="O849" s="22" t="s">
        <v>437</v>
      </c>
      <c r="P849" s="20" t="s">
        <v>439</v>
      </c>
      <c r="Q849" s="22" t="s">
        <v>441</v>
      </c>
      <c r="R849" s="28" t="s">
        <v>443</v>
      </c>
      <c r="S849" s="20" t="s">
        <v>445</v>
      </c>
      <c r="T849" s="20"/>
      <c r="U849" s="22" t="s">
        <v>477</v>
      </c>
      <c r="V849" s="20" t="s">
        <v>473</v>
      </c>
      <c r="W849" s="22" t="s">
        <v>478</v>
      </c>
      <c r="X849" s="28" t="s">
        <v>432</v>
      </c>
      <c r="Y849" s="20" t="s">
        <v>476</v>
      </c>
      <c r="Z849" s="20"/>
      <c r="AA849" s="26">
        <v>5</v>
      </c>
      <c r="AB849" s="42" t="s">
        <v>189</v>
      </c>
      <c r="AC849" s="40"/>
      <c r="AD849" s="20">
        <v>1</v>
      </c>
      <c r="AE849" s="23">
        <v>118800</v>
      </c>
      <c r="AF849" s="23">
        <v>118800</v>
      </c>
      <c r="AG849" s="24">
        <v>45627</v>
      </c>
      <c r="AH849" s="36">
        <v>45627</v>
      </c>
      <c r="AI849" s="25" t="str">
        <f t="shared" si="68"/>
        <v>～</v>
      </c>
      <c r="AJ849" s="37">
        <f t="shared" si="69"/>
        <v>47452</v>
      </c>
      <c r="AK849" s="20" t="s">
        <v>470</v>
      </c>
      <c r="AL849" s="20" t="s">
        <v>484</v>
      </c>
      <c r="AM849" s="27">
        <v>45627</v>
      </c>
      <c r="AN849" s="20"/>
      <c r="AO849" s="27">
        <v>45623</v>
      </c>
      <c r="AP849" s="22" t="s">
        <v>479</v>
      </c>
      <c r="AQ849" s="39" t="str">
        <f t="shared" si="70"/>
        <v/>
      </c>
      <c r="AR849" s="22"/>
      <c r="AT849" t="s">
        <v>466</v>
      </c>
      <c r="AU849" s="70">
        <v>149160</v>
      </c>
      <c r="AV849" s="70">
        <v>118800</v>
      </c>
    </row>
    <row r="850" spans="2:50" ht="24.75" hidden="1" customHeight="1" x14ac:dyDescent="0.2">
      <c r="B850" s="20" t="s">
        <v>471</v>
      </c>
      <c r="C850" s="21" t="s">
        <v>418</v>
      </c>
      <c r="D850" s="20" t="s">
        <v>420</v>
      </c>
      <c r="E850" s="20" t="s">
        <v>197</v>
      </c>
      <c r="F850" s="21" t="s">
        <v>165</v>
      </c>
      <c r="G850" s="22" t="s">
        <v>472</v>
      </c>
      <c r="H850" s="20" t="s">
        <v>473</v>
      </c>
      <c r="I850" s="20" t="s">
        <v>474</v>
      </c>
      <c r="J850" s="22" t="s">
        <v>475</v>
      </c>
      <c r="K850" s="28" t="s">
        <v>432</v>
      </c>
      <c r="L850" s="28" t="s">
        <v>433</v>
      </c>
      <c r="M850" s="20" t="s">
        <v>476</v>
      </c>
      <c r="N850" s="20"/>
      <c r="O850" s="22" t="s">
        <v>437</v>
      </c>
      <c r="P850" s="20" t="s">
        <v>439</v>
      </c>
      <c r="Q850" s="22" t="s">
        <v>441</v>
      </c>
      <c r="R850" s="28" t="s">
        <v>443</v>
      </c>
      <c r="S850" s="20" t="s">
        <v>445</v>
      </c>
      <c r="T850" s="20"/>
      <c r="U850" s="22" t="s">
        <v>477</v>
      </c>
      <c r="V850" s="20" t="s">
        <v>473</v>
      </c>
      <c r="W850" s="22" t="s">
        <v>478</v>
      </c>
      <c r="X850" s="28" t="s">
        <v>432</v>
      </c>
      <c r="Y850" s="20" t="s">
        <v>476</v>
      </c>
      <c r="Z850" s="20"/>
      <c r="AA850" s="26">
        <v>5</v>
      </c>
      <c r="AB850" s="42" t="s">
        <v>189</v>
      </c>
      <c r="AC850" s="40"/>
      <c r="AD850" s="20">
        <v>1</v>
      </c>
      <c r="AE850" s="23">
        <v>118800</v>
      </c>
      <c r="AF850" s="23">
        <v>118800</v>
      </c>
      <c r="AG850" s="24">
        <v>45627</v>
      </c>
      <c r="AH850" s="36">
        <v>45627</v>
      </c>
      <c r="AI850" s="25" t="str">
        <f t="shared" si="68"/>
        <v>～</v>
      </c>
      <c r="AJ850" s="37">
        <f t="shared" si="69"/>
        <v>47452</v>
      </c>
      <c r="AK850" s="20" t="s">
        <v>470</v>
      </c>
      <c r="AL850" s="20" t="s">
        <v>485</v>
      </c>
      <c r="AM850" s="27">
        <v>45627</v>
      </c>
      <c r="AN850" s="20"/>
      <c r="AO850" s="27">
        <v>45623</v>
      </c>
      <c r="AP850" s="22" t="s">
        <v>479</v>
      </c>
      <c r="AQ850" s="39" t="str">
        <f t="shared" si="70"/>
        <v/>
      </c>
      <c r="AR850" s="22"/>
      <c r="AT850" t="s">
        <v>466</v>
      </c>
      <c r="AU850" s="70">
        <v>149160</v>
      </c>
      <c r="AV850" s="70">
        <v>118800</v>
      </c>
    </row>
    <row r="851" spans="2:50" ht="24.75" hidden="1" customHeight="1" x14ac:dyDescent="0.2">
      <c r="B851" s="20" t="s">
        <v>471</v>
      </c>
      <c r="C851" s="21" t="s">
        <v>418</v>
      </c>
      <c r="D851" s="20" t="s">
        <v>420</v>
      </c>
      <c r="E851" s="20" t="s">
        <v>197</v>
      </c>
      <c r="F851" s="21" t="s">
        <v>165</v>
      </c>
      <c r="G851" s="22" t="s">
        <v>472</v>
      </c>
      <c r="H851" s="20" t="s">
        <v>473</v>
      </c>
      <c r="I851" s="20" t="s">
        <v>474</v>
      </c>
      <c r="J851" s="22" t="s">
        <v>475</v>
      </c>
      <c r="K851" s="28" t="s">
        <v>432</v>
      </c>
      <c r="L851" s="28" t="s">
        <v>433</v>
      </c>
      <c r="M851" s="20" t="s">
        <v>476</v>
      </c>
      <c r="N851" s="20"/>
      <c r="O851" s="22" t="s">
        <v>437</v>
      </c>
      <c r="P851" s="20" t="s">
        <v>439</v>
      </c>
      <c r="Q851" s="22" t="s">
        <v>441</v>
      </c>
      <c r="R851" s="28" t="s">
        <v>443</v>
      </c>
      <c r="S851" s="20" t="s">
        <v>445</v>
      </c>
      <c r="T851" s="20"/>
      <c r="U851" s="22" t="s">
        <v>477</v>
      </c>
      <c r="V851" s="20" t="s">
        <v>473</v>
      </c>
      <c r="W851" s="22" t="s">
        <v>478</v>
      </c>
      <c r="X851" s="28" t="s">
        <v>432</v>
      </c>
      <c r="Y851" s="20" t="s">
        <v>476</v>
      </c>
      <c r="Z851" s="20"/>
      <c r="AA851" s="26">
        <v>5</v>
      </c>
      <c r="AB851" s="42" t="s">
        <v>189</v>
      </c>
      <c r="AC851" s="40"/>
      <c r="AD851" s="20">
        <v>1</v>
      </c>
      <c r="AE851" s="23">
        <v>118800</v>
      </c>
      <c r="AF851" s="23">
        <v>118800</v>
      </c>
      <c r="AG851" s="24">
        <v>45627</v>
      </c>
      <c r="AH851" s="36">
        <v>45627</v>
      </c>
      <c r="AI851" s="25" t="str">
        <f t="shared" ref="AI851:AI914" si="71">IF(ISBLANK($AG851),"","～")</f>
        <v>～</v>
      </c>
      <c r="AJ851" s="37">
        <f t="shared" si="69"/>
        <v>47452</v>
      </c>
      <c r="AK851" s="20" t="s">
        <v>470</v>
      </c>
      <c r="AL851" s="20" t="s">
        <v>486</v>
      </c>
      <c r="AM851" s="27">
        <v>45627</v>
      </c>
      <c r="AN851" s="20"/>
      <c r="AO851" s="27">
        <v>45623</v>
      </c>
      <c r="AP851" s="22" t="s">
        <v>479</v>
      </c>
      <c r="AQ851" s="39" t="str">
        <f t="shared" si="70"/>
        <v/>
      </c>
      <c r="AR851" s="22"/>
      <c r="AT851" t="s">
        <v>466</v>
      </c>
      <c r="AU851" s="70">
        <v>149160</v>
      </c>
      <c r="AV851" s="70">
        <v>118800</v>
      </c>
    </row>
    <row r="852" spans="2:50" ht="24.75" hidden="1" customHeight="1" x14ac:dyDescent="0.2">
      <c r="B852" s="20" t="s">
        <v>471</v>
      </c>
      <c r="C852" s="21" t="s">
        <v>418</v>
      </c>
      <c r="D852" s="20" t="s">
        <v>420</v>
      </c>
      <c r="E852" s="20" t="s">
        <v>197</v>
      </c>
      <c r="F852" s="21" t="s">
        <v>165</v>
      </c>
      <c r="G852" s="22" t="s">
        <v>472</v>
      </c>
      <c r="H852" s="20" t="s">
        <v>473</v>
      </c>
      <c r="I852" s="20" t="s">
        <v>474</v>
      </c>
      <c r="J852" s="22" t="s">
        <v>475</v>
      </c>
      <c r="K852" s="28" t="s">
        <v>432</v>
      </c>
      <c r="L852" s="28" t="s">
        <v>433</v>
      </c>
      <c r="M852" s="20" t="s">
        <v>476</v>
      </c>
      <c r="N852" s="20"/>
      <c r="O852" s="22" t="s">
        <v>437</v>
      </c>
      <c r="P852" s="20" t="s">
        <v>439</v>
      </c>
      <c r="Q852" s="22" t="s">
        <v>441</v>
      </c>
      <c r="R852" s="28" t="s">
        <v>443</v>
      </c>
      <c r="S852" s="20" t="s">
        <v>445</v>
      </c>
      <c r="T852" s="20"/>
      <c r="U852" s="22" t="s">
        <v>477</v>
      </c>
      <c r="V852" s="20" t="s">
        <v>473</v>
      </c>
      <c r="W852" s="22" t="s">
        <v>478</v>
      </c>
      <c r="X852" s="28" t="s">
        <v>432</v>
      </c>
      <c r="Y852" s="20" t="s">
        <v>476</v>
      </c>
      <c r="Z852" s="20"/>
      <c r="AA852" s="26">
        <v>5</v>
      </c>
      <c r="AB852" s="42" t="s">
        <v>189</v>
      </c>
      <c r="AC852" s="40"/>
      <c r="AD852" s="20">
        <v>1</v>
      </c>
      <c r="AE852" s="23">
        <v>118800</v>
      </c>
      <c r="AF852" s="23">
        <v>118800</v>
      </c>
      <c r="AG852" s="24">
        <v>45627</v>
      </c>
      <c r="AH852" s="36">
        <v>45627</v>
      </c>
      <c r="AI852" s="25" t="str">
        <f t="shared" si="71"/>
        <v>～</v>
      </c>
      <c r="AJ852" s="37">
        <f t="shared" si="69"/>
        <v>47452</v>
      </c>
      <c r="AK852" s="20" t="s">
        <v>470</v>
      </c>
      <c r="AL852" s="20" t="s">
        <v>487</v>
      </c>
      <c r="AM852" s="27">
        <v>45627</v>
      </c>
      <c r="AN852" s="20"/>
      <c r="AO852" s="27">
        <v>45623</v>
      </c>
      <c r="AP852" s="22" t="s">
        <v>479</v>
      </c>
      <c r="AQ852" s="39" t="str">
        <f t="shared" si="70"/>
        <v/>
      </c>
      <c r="AR852" s="22"/>
      <c r="AT852" t="s">
        <v>466</v>
      </c>
      <c r="AU852" s="70">
        <v>149160</v>
      </c>
      <c r="AV852" s="70">
        <v>118800</v>
      </c>
    </row>
    <row r="853" spans="2:50" ht="24.75" hidden="1" customHeight="1" x14ac:dyDescent="0.2">
      <c r="B853" s="20" t="s">
        <v>471</v>
      </c>
      <c r="C853" s="21" t="s">
        <v>418</v>
      </c>
      <c r="D853" s="20" t="s">
        <v>420</v>
      </c>
      <c r="E853" s="20" t="s">
        <v>197</v>
      </c>
      <c r="F853" s="21" t="s">
        <v>165</v>
      </c>
      <c r="G853" s="22" t="s">
        <v>472</v>
      </c>
      <c r="H853" s="20" t="s">
        <v>473</v>
      </c>
      <c r="I853" s="20" t="s">
        <v>474</v>
      </c>
      <c r="J853" s="22" t="s">
        <v>475</v>
      </c>
      <c r="K853" s="28" t="s">
        <v>432</v>
      </c>
      <c r="L853" s="28" t="s">
        <v>433</v>
      </c>
      <c r="M853" s="20" t="s">
        <v>476</v>
      </c>
      <c r="N853" s="20"/>
      <c r="O853" s="22" t="s">
        <v>437</v>
      </c>
      <c r="P853" s="20" t="s">
        <v>439</v>
      </c>
      <c r="Q853" s="22" t="s">
        <v>441</v>
      </c>
      <c r="R853" s="28" t="s">
        <v>443</v>
      </c>
      <c r="S853" s="20" t="s">
        <v>445</v>
      </c>
      <c r="T853" s="20"/>
      <c r="U853" s="22" t="s">
        <v>477</v>
      </c>
      <c r="V853" s="20" t="s">
        <v>473</v>
      </c>
      <c r="W853" s="22" t="s">
        <v>478</v>
      </c>
      <c r="X853" s="28" t="s">
        <v>432</v>
      </c>
      <c r="Y853" s="20" t="s">
        <v>476</v>
      </c>
      <c r="Z853" s="20"/>
      <c r="AA853" s="26">
        <v>5</v>
      </c>
      <c r="AB853" s="42" t="s">
        <v>189</v>
      </c>
      <c r="AC853" s="40"/>
      <c r="AD853" s="20">
        <v>1</v>
      </c>
      <c r="AE853" s="23">
        <v>118800</v>
      </c>
      <c r="AF853" s="23">
        <v>118800</v>
      </c>
      <c r="AG853" s="24">
        <v>45627</v>
      </c>
      <c r="AH853" s="36">
        <v>45627</v>
      </c>
      <c r="AI853" s="25" t="str">
        <f t="shared" si="71"/>
        <v>～</v>
      </c>
      <c r="AJ853" s="37">
        <f t="shared" si="69"/>
        <v>47452</v>
      </c>
      <c r="AK853" s="20" t="s">
        <v>470</v>
      </c>
      <c r="AL853" s="20" t="s">
        <v>488</v>
      </c>
      <c r="AM853" s="27">
        <v>45627</v>
      </c>
      <c r="AN853" s="20"/>
      <c r="AO853" s="27">
        <v>45623</v>
      </c>
      <c r="AP853" s="22" t="s">
        <v>479</v>
      </c>
      <c r="AQ853" s="39" t="str">
        <f t="shared" si="70"/>
        <v/>
      </c>
      <c r="AR853" s="22"/>
      <c r="AT853" t="s">
        <v>466</v>
      </c>
      <c r="AU853" s="70">
        <v>149160</v>
      </c>
      <c r="AV853" s="70">
        <v>118800</v>
      </c>
    </row>
    <row r="854" spans="2:50" ht="24.75" hidden="1" customHeight="1" x14ac:dyDescent="0.2">
      <c r="B854" s="20" t="s">
        <v>471</v>
      </c>
      <c r="C854" s="21" t="s">
        <v>418</v>
      </c>
      <c r="D854" s="20" t="s">
        <v>420</v>
      </c>
      <c r="E854" s="20" t="s">
        <v>197</v>
      </c>
      <c r="F854" s="21" t="s">
        <v>165</v>
      </c>
      <c r="G854" s="22" t="s">
        <v>472</v>
      </c>
      <c r="H854" s="20" t="s">
        <v>473</v>
      </c>
      <c r="I854" s="20" t="s">
        <v>474</v>
      </c>
      <c r="J854" s="22" t="s">
        <v>475</v>
      </c>
      <c r="K854" s="28" t="s">
        <v>432</v>
      </c>
      <c r="L854" s="28" t="s">
        <v>433</v>
      </c>
      <c r="M854" s="20" t="s">
        <v>476</v>
      </c>
      <c r="N854" s="20"/>
      <c r="O854" s="22" t="s">
        <v>437</v>
      </c>
      <c r="P854" s="20" t="s">
        <v>439</v>
      </c>
      <c r="Q854" s="22" t="s">
        <v>441</v>
      </c>
      <c r="R854" s="28" t="s">
        <v>443</v>
      </c>
      <c r="S854" s="20" t="s">
        <v>445</v>
      </c>
      <c r="T854" s="20"/>
      <c r="U854" s="22" t="s">
        <v>477</v>
      </c>
      <c r="V854" s="20" t="s">
        <v>473</v>
      </c>
      <c r="W854" s="22" t="s">
        <v>478</v>
      </c>
      <c r="X854" s="28" t="s">
        <v>432</v>
      </c>
      <c r="Y854" s="20" t="s">
        <v>476</v>
      </c>
      <c r="Z854" s="20"/>
      <c r="AA854" s="26">
        <v>5</v>
      </c>
      <c r="AB854" s="42" t="s">
        <v>189</v>
      </c>
      <c r="AC854" s="40"/>
      <c r="AD854" s="20">
        <v>1</v>
      </c>
      <c r="AE854" s="23">
        <v>118800</v>
      </c>
      <c r="AF854" s="23">
        <v>118800</v>
      </c>
      <c r="AG854" s="24">
        <v>45627</v>
      </c>
      <c r="AH854" s="36">
        <v>45627</v>
      </c>
      <c r="AI854" s="25" t="str">
        <f t="shared" si="71"/>
        <v>～</v>
      </c>
      <c r="AJ854" s="37">
        <f t="shared" si="69"/>
        <v>47452</v>
      </c>
      <c r="AK854" s="20" t="s">
        <v>470</v>
      </c>
      <c r="AL854" s="20" t="s">
        <v>489</v>
      </c>
      <c r="AM854" s="27">
        <v>45627</v>
      </c>
      <c r="AN854" s="20"/>
      <c r="AO854" s="27">
        <v>45623</v>
      </c>
      <c r="AP854" s="22" t="s">
        <v>479</v>
      </c>
      <c r="AQ854" s="39" t="str">
        <f t="shared" si="70"/>
        <v/>
      </c>
      <c r="AR854" s="22"/>
      <c r="AT854" t="s">
        <v>466</v>
      </c>
      <c r="AU854" s="70">
        <v>149160</v>
      </c>
      <c r="AV854" s="70">
        <v>118800</v>
      </c>
    </row>
    <row r="855" spans="2:50" ht="24.75" hidden="1" customHeight="1" x14ac:dyDescent="0.2">
      <c r="B855" s="20" t="s">
        <v>471</v>
      </c>
      <c r="C855" s="21" t="s">
        <v>418</v>
      </c>
      <c r="D855" s="20" t="s">
        <v>420</v>
      </c>
      <c r="E855" s="20" t="s">
        <v>197</v>
      </c>
      <c r="F855" s="21" t="s">
        <v>165</v>
      </c>
      <c r="G855" s="22" t="s">
        <v>477</v>
      </c>
      <c r="H855" s="20" t="s">
        <v>473</v>
      </c>
      <c r="I855" s="20" t="s">
        <v>474</v>
      </c>
      <c r="J855" s="22" t="s">
        <v>475</v>
      </c>
      <c r="K855" s="28" t="s">
        <v>432</v>
      </c>
      <c r="L855" s="28" t="s">
        <v>433</v>
      </c>
      <c r="M855" s="20" t="s">
        <v>476</v>
      </c>
      <c r="N855" s="20"/>
      <c r="O855" s="22" t="s">
        <v>437</v>
      </c>
      <c r="P855" s="20" t="s">
        <v>439</v>
      </c>
      <c r="Q855" s="22" t="s">
        <v>441</v>
      </c>
      <c r="R855" s="28" t="s">
        <v>443</v>
      </c>
      <c r="S855" s="20" t="s">
        <v>445</v>
      </c>
      <c r="T855" s="20"/>
      <c r="U855" s="22" t="s">
        <v>477</v>
      </c>
      <c r="V855" s="20" t="s">
        <v>473</v>
      </c>
      <c r="W855" s="22" t="s">
        <v>478</v>
      </c>
      <c r="X855" s="28" t="s">
        <v>432</v>
      </c>
      <c r="Y855" s="20" t="s">
        <v>476</v>
      </c>
      <c r="Z855" s="20"/>
      <c r="AA855" s="26">
        <v>5</v>
      </c>
      <c r="AB855" s="42" t="s">
        <v>189</v>
      </c>
      <c r="AC855" s="40"/>
      <c r="AD855" s="20">
        <v>1</v>
      </c>
      <c r="AE855" s="23">
        <v>40200</v>
      </c>
      <c r="AF855" s="23">
        <v>40200</v>
      </c>
      <c r="AG855" s="24">
        <v>45627</v>
      </c>
      <c r="AH855" s="36">
        <v>45627</v>
      </c>
      <c r="AI855" s="25" t="str">
        <f t="shared" si="71"/>
        <v>～</v>
      </c>
      <c r="AJ855" s="37">
        <f t="shared" si="69"/>
        <v>47452</v>
      </c>
      <c r="AK855" s="20" t="s">
        <v>501</v>
      </c>
      <c r="AL855" s="20" t="s">
        <v>490</v>
      </c>
      <c r="AM855" s="27">
        <v>45627</v>
      </c>
      <c r="AN855" s="20"/>
      <c r="AO855" s="27">
        <v>45623</v>
      </c>
      <c r="AP855" s="22" t="s">
        <v>479</v>
      </c>
      <c r="AQ855" s="39" t="str">
        <f t="shared" si="70"/>
        <v/>
      </c>
      <c r="AR855" s="22"/>
      <c r="AT855" t="s">
        <v>414</v>
      </c>
      <c r="AU855">
        <v>60000</v>
      </c>
      <c r="AV855">
        <v>40200</v>
      </c>
    </row>
    <row r="856" spans="2:50" ht="24.75" hidden="1" customHeight="1" x14ac:dyDescent="0.2">
      <c r="B856" s="20" t="s">
        <v>471</v>
      </c>
      <c r="C856" s="21" t="s">
        <v>418</v>
      </c>
      <c r="D856" s="20" t="s">
        <v>420</v>
      </c>
      <c r="E856" s="20" t="s">
        <v>197</v>
      </c>
      <c r="F856" s="21" t="s">
        <v>165</v>
      </c>
      <c r="G856" s="22" t="s">
        <v>472</v>
      </c>
      <c r="H856" s="20" t="s">
        <v>473</v>
      </c>
      <c r="I856" s="20" t="s">
        <v>474</v>
      </c>
      <c r="J856" s="22" t="s">
        <v>475</v>
      </c>
      <c r="K856" s="28" t="s">
        <v>432</v>
      </c>
      <c r="L856" s="28" t="s">
        <v>433</v>
      </c>
      <c r="M856" s="20" t="s">
        <v>476</v>
      </c>
      <c r="N856" s="20"/>
      <c r="O856" s="22" t="s">
        <v>437</v>
      </c>
      <c r="P856" s="20" t="s">
        <v>439</v>
      </c>
      <c r="Q856" s="22" t="s">
        <v>441</v>
      </c>
      <c r="R856" s="28" t="s">
        <v>443</v>
      </c>
      <c r="S856" s="20" t="s">
        <v>445</v>
      </c>
      <c r="T856" s="20"/>
      <c r="U856" s="22" t="s">
        <v>477</v>
      </c>
      <c r="V856" s="20" t="s">
        <v>473</v>
      </c>
      <c r="W856" s="22" t="s">
        <v>478</v>
      </c>
      <c r="X856" s="28" t="s">
        <v>432</v>
      </c>
      <c r="Y856" s="20" t="s">
        <v>476</v>
      </c>
      <c r="Z856" s="20"/>
      <c r="AA856" s="26">
        <v>5</v>
      </c>
      <c r="AB856" s="42" t="s">
        <v>189</v>
      </c>
      <c r="AC856" s="40"/>
      <c r="AD856" s="20">
        <v>1</v>
      </c>
      <c r="AE856" s="23">
        <v>40200</v>
      </c>
      <c r="AF856" s="23">
        <v>40200</v>
      </c>
      <c r="AG856" s="24">
        <v>45627</v>
      </c>
      <c r="AH856" s="36">
        <v>45627</v>
      </c>
      <c r="AI856" s="25" t="str">
        <f t="shared" si="71"/>
        <v>～</v>
      </c>
      <c r="AJ856" s="37">
        <f t="shared" si="69"/>
        <v>47452</v>
      </c>
      <c r="AK856" s="20" t="s">
        <v>408</v>
      </c>
      <c r="AL856" s="20" t="s">
        <v>491</v>
      </c>
      <c r="AM856" s="27">
        <v>45627</v>
      </c>
      <c r="AN856" s="20"/>
      <c r="AO856" s="27">
        <v>45623</v>
      </c>
      <c r="AP856" s="22" t="s">
        <v>479</v>
      </c>
      <c r="AQ856" s="39" t="str">
        <f t="shared" si="70"/>
        <v/>
      </c>
      <c r="AR856" s="22"/>
      <c r="AT856" t="s">
        <v>413</v>
      </c>
      <c r="AU856">
        <v>60000</v>
      </c>
      <c r="AV856">
        <v>40200</v>
      </c>
    </row>
    <row r="857" spans="2:50" ht="24.75" hidden="1" customHeight="1" x14ac:dyDescent="0.2">
      <c r="B857" s="20" t="s">
        <v>471</v>
      </c>
      <c r="C857" s="21" t="s">
        <v>418</v>
      </c>
      <c r="D857" s="20" t="s">
        <v>420</v>
      </c>
      <c r="E857" s="20" t="s">
        <v>197</v>
      </c>
      <c r="F857" s="21" t="s">
        <v>165</v>
      </c>
      <c r="G857" s="22" t="s">
        <v>472</v>
      </c>
      <c r="H857" s="20" t="s">
        <v>473</v>
      </c>
      <c r="I857" s="20" t="s">
        <v>474</v>
      </c>
      <c r="J857" s="22" t="s">
        <v>475</v>
      </c>
      <c r="K857" s="28" t="s">
        <v>432</v>
      </c>
      <c r="L857" s="28" t="s">
        <v>433</v>
      </c>
      <c r="M857" s="20" t="s">
        <v>476</v>
      </c>
      <c r="N857" s="20"/>
      <c r="O857" s="22" t="s">
        <v>438</v>
      </c>
      <c r="P857" s="20" t="s">
        <v>439</v>
      </c>
      <c r="Q857" s="22" t="s">
        <v>441</v>
      </c>
      <c r="R857" s="28" t="s">
        <v>443</v>
      </c>
      <c r="S857" s="20" t="s">
        <v>445</v>
      </c>
      <c r="T857" s="20"/>
      <c r="U857" s="22" t="s">
        <v>477</v>
      </c>
      <c r="V857" s="20" t="s">
        <v>473</v>
      </c>
      <c r="W857" s="22" t="s">
        <v>478</v>
      </c>
      <c r="X857" s="28" t="s">
        <v>432</v>
      </c>
      <c r="Y857" s="20" t="s">
        <v>476</v>
      </c>
      <c r="Z857" s="20"/>
      <c r="AA857" s="26">
        <v>5</v>
      </c>
      <c r="AB857" s="42" t="s">
        <v>189</v>
      </c>
      <c r="AC857" s="40"/>
      <c r="AD857" s="20">
        <v>1</v>
      </c>
      <c r="AE857" s="23">
        <v>40200</v>
      </c>
      <c r="AF857" s="23">
        <v>40200</v>
      </c>
      <c r="AG857" s="24">
        <v>45627</v>
      </c>
      <c r="AH857" s="36">
        <v>45627</v>
      </c>
      <c r="AI857" s="25" t="str">
        <f t="shared" si="71"/>
        <v>～</v>
      </c>
      <c r="AJ857" s="37">
        <f t="shared" si="69"/>
        <v>47452</v>
      </c>
      <c r="AK857" s="20" t="s">
        <v>408</v>
      </c>
      <c r="AL857" s="20" t="s">
        <v>492</v>
      </c>
      <c r="AM857" s="27">
        <v>45627</v>
      </c>
      <c r="AN857" s="20"/>
      <c r="AO857" s="27">
        <v>45623</v>
      </c>
      <c r="AP857" s="22" t="s">
        <v>479</v>
      </c>
      <c r="AQ857" s="39" t="str">
        <f t="shared" si="70"/>
        <v/>
      </c>
      <c r="AR857" s="22"/>
      <c r="AT857" t="s">
        <v>413</v>
      </c>
      <c r="AU857">
        <v>60000</v>
      </c>
      <c r="AV857">
        <v>40200</v>
      </c>
    </row>
    <row r="858" spans="2:50" ht="24.75" hidden="1" customHeight="1" x14ac:dyDescent="0.2">
      <c r="B858" s="20" t="s">
        <v>471</v>
      </c>
      <c r="C858" s="21" t="s">
        <v>418</v>
      </c>
      <c r="D858" s="20" t="s">
        <v>420</v>
      </c>
      <c r="E858" s="20" t="s">
        <v>197</v>
      </c>
      <c r="F858" s="21" t="s">
        <v>165</v>
      </c>
      <c r="G858" s="22" t="s">
        <v>472</v>
      </c>
      <c r="H858" s="20" t="s">
        <v>473</v>
      </c>
      <c r="I858" s="20" t="s">
        <v>474</v>
      </c>
      <c r="J858" s="22" t="s">
        <v>475</v>
      </c>
      <c r="K858" s="28" t="s">
        <v>432</v>
      </c>
      <c r="L858" s="28" t="s">
        <v>433</v>
      </c>
      <c r="M858" s="20" t="s">
        <v>476</v>
      </c>
      <c r="N858" s="20"/>
      <c r="O858" s="22" t="s">
        <v>437</v>
      </c>
      <c r="P858" s="20" t="s">
        <v>439</v>
      </c>
      <c r="Q858" s="22" t="s">
        <v>441</v>
      </c>
      <c r="R858" s="28" t="s">
        <v>443</v>
      </c>
      <c r="S858" s="20" t="s">
        <v>445</v>
      </c>
      <c r="T858" s="20"/>
      <c r="U858" s="22" t="s">
        <v>477</v>
      </c>
      <c r="V858" s="20" t="s">
        <v>473</v>
      </c>
      <c r="W858" s="22" t="s">
        <v>478</v>
      </c>
      <c r="X858" s="28" t="s">
        <v>432</v>
      </c>
      <c r="Y858" s="20" t="s">
        <v>476</v>
      </c>
      <c r="Z858" s="20"/>
      <c r="AA858" s="26">
        <v>5</v>
      </c>
      <c r="AB858" s="42" t="s">
        <v>189</v>
      </c>
      <c r="AC858" s="40"/>
      <c r="AD858" s="20">
        <v>1</v>
      </c>
      <c r="AE858" s="23">
        <v>40200</v>
      </c>
      <c r="AF858" s="23">
        <v>40200</v>
      </c>
      <c r="AG858" s="24">
        <v>45627</v>
      </c>
      <c r="AH858" s="36">
        <v>45627</v>
      </c>
      <c r="AI858" s="25" t="str">
        <f t="shared" si="71"/>
        <v>～</v>
      </c>
      <c r="AJ858" s="37">
        <f t="shared" si="69"/>
        <v>47452</v>
      </c>
      <c r="AK858" s="20" t="s">
        <v>408</v>
      </c>
      <c r="AL858" s="20" t="s">
        <v>493</v>
      </c>
      <c r="AM858" s="27">
        <v>45627</v>
      </c>
      <c r="AN858" s="20"/>
      <c r="AO858" s="27">
        <v>45623</v>
      </c>
      <c r="AP858" s="22" t="s">
        <v>479</v>
      </c>
      <c r="AQ858" s="39" t="str">
        <f t="shared" si="70"/>
        <v/>
      </c>
      <c r="AR858" s="22"/>
      <c r="AT858" t="s">
        <v>413</v>
      </c>
      <c r="AU858">
        <v>60000</v>
      </c>
      <c r="AV858">
        <v>40200</v>
      </c>
    </row>
    <row r="859" spans="2:50" ht="24.75" hidden="1" customHeight="1" x14ac:dyDescent="0.2">
      <c r="B859" s="20" t="s">
        <v>471</v>
      </c>
      <c r="C859" s="21" t="s">
        <v>418</v>
      </c>
      <c r="D859" s="20" t="s">
        <v>420</v>
      </c>
      <c r="E859" s="20" t="s">
        <v>197</v>
      </c>
      <c r="F859" s="21" t="s">
        <v>165</v>
      </c>
      <c r="G859" s="22" t="s">
        <v>472</v>
      </c>
      <c r="H859" s="20" t="s">
        <v>473</v>
      </c>
      <c r="I859" s="20" t="s">
        <v>474</v>
      </c>
      <c r="J859" s="22" t="s">
        <v>475</v>
      </c>
      <c r="K859" s="28" t="s">
        <v>432</v>
      </c>
      <c r="L859" s="28" t="s">
        <v>433</v>
      </c>
      <c r="M859" s="20" t="s">
        <v>476</v>
      </c>
      <c r="N859" s="20"/>
      <c r="O859" s="22" t="s">
        <v>437</v>
      </c>
      <c r="P859" s="20" t="s">
        <v>439</v>
      </c>
      <c r="Q859" s="22" t="s">
        <v>441</v>
      </c>
      <c r="R859" s="28" t="s">
        <v>443</v>
      </c>
      <c r="S859" s="20" t="s">
        <v>445</v>
      </c>
      <c r="T859" s="20"/>
      <c r="U859" s="22" t="s">
        <v>477</v>
      </c>
      <c r="V859" s="20" t="s">
        <v>473</v>
      </c>
      <c r="W859" s="22" t="s">
        <v>478</v>
      </c>
      <c r="X859" s="28" t="s">
        <v>432</v>
      </c>
      <c r="Y859" s="20" t="s">
        <v>476</v>
      </c>
      <c r="Z859" s="20"/>
      <c r="AA859" s="26">
        <v>5</v>
      </c>
      <c r="AB859" s="42" t="s">
        <v>189</v>
      </c>
      <c r="AC859" s="40"/>
      <c r="AD859" s="20">
        <v>1</v>
      </c>
      <c r="AE859" s="23">
        <v>56400</v>
      </c>
      <c r="AF859" s="23">
        <v>56400</v>
      </c>
      <c r="AG859" s="24">
        <v>45627</v>
      </c>
      <c r="AH859" s="36">
        <v>45627</v>
      </c>
      <c r="AI859" s="25" t="str">
        <f t="shared" si="71"/>
        <v>～</v>
      </c>
      <c r="AJ859" s="37">
        <f t="shared" si="69"/>
        <v>47452</v>
      </c>
      <c r="AK859" s="20" t="s">
        <v>502</v>
      </c>
      <c r="AL859" s="20" t="s">
        <v>494</v>
      </c>
      <c r="AM859" s="27">
        <v>45627</v>
      </c>
      <c r="AN859" s="20"/>
      <c r="AO859" s="27">
        <v>45623</v>
      </c>
      <c r="AP859" s="22" t="s">
        <v>479</v>
      </c>
      <c r="AQ859" s="39" t="str">
        <f t="shared" si="70"/>
        <v/>
      </c>
      <c r="AR859" s="22"/>
      <c r="AT859" t="s">
        <v>325</v>
      </c>
      <c r="AU859" s="70">
        <v>83400</v>
      </c>
      <c r="AV859" s="70">
        <v>56400</v>
      </c>
    </row>
    <row r="860" spans="2:50" ht="24.75" hidden="1" customHeight="1" x14ac:dyDescent="0.2">
      <c r="B860" s="20" t="s">
        <v>471</v>
      </c>
      <c r="C860" s="21" t="s">
        <v>418</v>
      </c>
      <c r="D860" s="20" t="s">
        <v>420</v>
      </c>
      <c r="E860" s="20" t="s">
        <v>197</v>
      </c>
      <c r="F860" s="21" t="s">
        <v>165</v>
      </c>
      <c r="G860" s="22" t="s">
        <v>472</v>
      </c>
      <c r="H860" s="20" t="s">
        <v>473</v>
      </c>
      <c r="I860" s="20" t="s">
        <v>474</v>
      </c>
      <c r="J860" s="22" t="s">
        <v>475</v>
      </c>
      <c r="K860" s="28" t="s">
        <v>432</v>
      </c>
      <c r="L860" s="28" t="s">
        <v>433</v>
      </c>
      <c r="M860" s="20" t="s">
        <v>476</v>
      </c>
      <c r="N860" s="20"/>
      <c r="O860" s="22" t="s">
        <v>437</v>
      </c>
      <c r="P860" s="20" t="s">
        <v>439</v>
      </c>
      <c r="Q860" s="22" t="s">
        <v>441</v>
      </c>
      <c r="R860" s="28" t="s">
        <v>443</v>
      </c>
      <c r="S860" s="20" t="s">
        <v>445</v>
      </c>
      <c r="T860" s="20"/>
      <c r="U860" s="22" t="s">
        <v>477</v>
      </c>
      <c r="V860" s="20" t="s">
        <v>473</v>
      </c>
      <c r="W860" s="22" t="s">
        <v>478</v>
      </c>
      <c r="X860" s="28" t="s">
        <v>432</v>
      </c>
      <c r="Y860" s="20" t="s">
        <v>476</v>
      </c>
      <c r="Z860" s="20"/>
      <c r="AA860" s="26">
        <v>5</v>
      </c>
      <c r="AB860" s="42" t="s">
        <v>189</v>
      </c>
      <c r="AC860" s="40"/>
      <c r="AD860" s="20">
        <v>1</v>
      </c>
      <c r="AE860" s="23">
        <v>56400</v>
      </c>
      <c r="AF860" s="23">
        <v>56400</v>
      </c>
      <c r="AG860" s="24">
        <v>45627</v>
      </c>
      <c r="AH860" s="36">
        <v>45627</v>
      </c>
      <c r="AI860" s="25" t="str">
        <f t="shared" si="71"/>
        <v>～</v>
      </c>
      <c r="AJ860" s="37">
        <f t="shared" si="69"/>
        <v>47452</v>
      </c>
      <c r="AK860" s="20" t="s">
        <v>221</v>
      </c>
      <c r="AL860" s="20" t="s">
        <v>495</v>
      </c>
      <c r="AM860" s="27">
        <v>45627</v>
      </c>
      <c r="AN860" s="20"/>
      <c r="AO860" s="27">
        <v>45623</v>
      </c>
      <c r="AP860" s="22" t="s">
        <v>479</v>
      </c>
      <c r="AQ860" s="39" t="str">
        <f t="shared" si="70"/>
        <v/>
      </c>
      <c r="AR860" s="22"/>
      <c r="AT860" t="s">
        <v>325</v>
      </c>
      <c r="AU860" s="70">
        <v>83400</v>
      </c>
      <c r="AV860" s="70">
        <v>56400</v>
      </c>
    </row>
    <row r="861" spans="2:50" ht="24.75" hidden="1" customHeight="1" x14ac:dyDescent="0.2">
      <c r="B861" s="20" t="s">
        <v>471</v>
      </c>
      <c r="C861" s="21" t="s">
        <v>418</v>
      </c>
      <c r="D861" s="20" t="s">
        <v>420</v>
      </c>
      <c r="E861" s="20" t="s">
        <v>197</v>
      </c>
      <c r="F861" s="21" t="s">
        <v>165</v>
      </c>
      <c r="G861" s="22" t="s">
        <v>472</v>
      </c>
      <c r="H861" s="20" t="s">
        <v>473</v>
      </c>
      <c r="I861" s="20" t="s">
        <v>474</v>
      </c>
      <c r="J861" s="22" t="s">
        <v>475</v>
      </c>
      <c r="K861" s="28" t="s">
        <v>432</v>
      </c>
      <c r="L861" s="28" t="s">
        <v>433</v>
      </c>
      <c r="M861" s="20" t="s">
        <v>476</v>
      </c>
      <c r="N861" s="20"/>
      <c r="O861" s="22" t="s">
        <v>437</v>
      </c>
      <c r="P861" s="20" t="s">
        <v>439</v>
      </c>
      <c r="Q861" s="22" t="s">
        <v>441</v>
      </c>
      <c r="R861" s="28" t="s">
        <v>443</v>
      </c>
      <c r="S861" s="20" t="s">
        <v>445</v>
      </c>
      <c r="T861" s="20"/>
      <c r="U861" s="22" t="s">
        <v>477</v>
      </c>
      <c r="V861" s="20" t="s">
        <v>473</v>
      </c>
      <c r="W861" s="22" t="s">
        <v>478</v>
      </c>
      <c r="X861" s="28" t="s">
        <v>432</v>
      </c>
      <c r="Y861" s="20" t="s">
        <v>476</v>
      </c>
      <c r="Z861" s="20"/>
      <c r="AA861" s="26">
        <v>5</v>
      </c>
      <c r="AB861" s="42" t="s">
        <v>189</v>
      </c>
      <c r="AC861" s="40"/>
      <c r="AD861" s="20">
        <v>1</v>
      </c>
      <c r="AE861" s="23">
        <v>56400</v>
      </c>
      <c r="AF861" s="84">
        <v>56400</v>
      </c>
      <c r="AG861" s="24">
        <v>45627</v>
      </c>
      <c r="AH861" s="36">
        <v>45627</v>
      </c>
      <c r="AI861" s="25" t="str">
        <f t="shared" si="71"/>
        <v>～</v>
      </c>
      <c r="AJ861" s="37">
        <f t="shared" si="69"/>
        <v>47452</v>
      </c>
      <c r="AK861" s="20" t="s">
        <v>221</v>
      </c>
      <c r="AL861" s="20" t="s">
        <v>496</v>
      </c>
      <c r="AM861" s="27">
        <v>45627</v>
      </c>
      <c r="AN861" s="20"/>
      <c r="AO861" s="27">
        <v>45623</v>
      </c>
      <c r="AP861" s="22" t="s">
        <v>479</v>
      </c>
      <c r="AQ861" s="39" t="str">
        <f t="shared" si="70"/>
        <v/>
      </c>
      <c r="AR861" s="22"/>
      <c r="AT861" t="s">
        <v>325</v>
      </c>
      <c r="AU861" s="70">
        <v>83400</v>
      </c>
      <c r="AV861" s="70">
        <v>56400</v>
      </c>
    </row>
    <row r="862" spans="2:50" ht="24.75" hidden="1" customHeight="1" x14ac:dyDescent="0.2">
      <c r="B862" s="20" t="s">
        <v>471</v>
      </c>
      <c r="C862" s="21" t="s">
        <v>418</v>
      </c>
      <c r="D862" s="20" t="s">
        <v>420</v>
      </c>
      <c r="E862" s="20" t="s">
        <v>197</v>
      </c>
      <c r="F862" s="21" t="s">
        <v>165</v>
      </c>
      <c r="G862" s="22" t="s">
        <v>472</v>
      </c>
      <c r="H862" s="20" t="s">
        <v>473</v>
      </c>
      <c r="I862" s="20" t="s">
        <v>474</v>
      </c>
      <c r="J862" s="22" t="s">
        <v>475</v>
      </c>
      <c r="K862" s="28" t="s">
        <v>432</v>
      </c>
      <c r="L862" s="28" t="s">
        <v>433</v>
      </c>
      <c r="M862" s="20" t="s">
        <v>476</v>
      </c>
      <c r="N862" s="20"/>
      <c r="O862" s="22" t="s">
        <v>437</v>
      </c>
      <c r="P862" s="20" t="s">
        <v>439</v>
      </c>
      <c r="Q862" s="22" t="s">
        <v>441</v>
      </c>
      <c r="R862" s="28" t="s">
        <v>443</v>
      </c>
      <c r="S862" s="20" t="s">
        <v>445</v>
      </c>
      <c r="T862" s="20"/>
      <c r="U862" s="22" t="s">
        <v>477</v>
      </c>
      <c r="V862" s="20" t="s">
        <v>473</v>
      </c>
      <c r="W862" s="22" t="s">
        <v>478</v>
      </c>
      <c r="X862" s="28" t="s">
        <v>432</v>
      </c>
      <c r="Y862" s="20" t="s">
        <v>476</v>
      </c>
      <c r="Z862" s="20"/>
      <c r="AA862" s="26">
        <v>5</v>
      </c>
      <c r="AB862" s="42" t="s">
        <v>189</v>
      </c>
      <c r="AC862" s="40"/>
      <c r="AD862" s="20">
        <v>1</v>
      </c>
      <c r="AE862" s="23">
        <v>56400</v>
      </c>
      <c r="AF862" s="84">
        <v>56400</v>
      </c>
      <c r="AG862" s="24">
        <v>45627</v>
      </c>
      <c r="AH862" s="36">
        <v>45627</v>
      </c>
      <c r="AI862" s="25" t="str">
        <f t="shared" si="71"/>
        <v>～</v>
      </c>
      <c r="AJ862" s="37">
        <f t="shared" si="69"/>
        <v>47452</v>
      </c>
      <c r="AK862" s="20" t="s">
        <v>221</v>
      </c>
      <c r="AL862" s="20" t="s">
        <v>497</v>
      </c>
      <c r="AM862" s="27">
        <v>45627</v>
      </c>
      <c r="AN862" s="20"/>
      <c r="AO862" s="27">
        <v>45623</v>
      </c>
      <c r="AP862" s="22" t="s">
        <v>479</v>
      </c>
      <c r="AQ862" s="39" t="str">
        <f t="shared" si="70"/>
        <v/>
      </c>
      <c r="AR862" s="22"/>
      <c r="AT862" t="s">
        <v>325</v>
      </c>
      <c r="AU862" s="70">
        <v>83400</v>
      </c>
      <c r="AV862" s="70">
        <v>56400</v>
      </c>
      <c r="AW862" s="70">
        <f>SUM(AU845:AU862)</f>
        <v>2193240</v>
      </c>
      <c r="AX862" s="70">
        <f>SUM(AV845:AV862)</f>
        <v>1683600</v>
      </c>
    </row>
    <row r="863" spans="2:50" ht="24.75" hidden="1" customHeight="1" x14ac:dyDescent="0.2">
      <c r="B863" s="20" t="s">
        <v>503</v>
      </c>
      <c r="C863" s="21" t="s">
        <v>554</v>
      </c>
      <c r="D863" s="20" t="s">
        <v>555</v>
      </c>
      <c r="E863" s="20" t="s">
        <v>197</v>
      </c>
      <c r="F863" s="21" t="s">
        <v>165</v>
      </c>
      <c r="G863" s="22" t="s">
        <v>504</v>
      </c>
      <c r="H863" s="20" t="s">
        <v>505</v>
      </c>
      <c r="I863" s="20" t="s">
        <v>168</v>
      </c>
      <c r="J863" s="22" t="s">
        <v>506</v>
      </c>
      <c r="K863" s="28" t="s">
        <v>507</v>
      </c>
      <c r="L863" s="28" t="s">
        <v>508</v>
      </c>
      <c r="M863" s="20" t="s">
        <v>509</v>
      </c>
      <c r="N863" s="20"/>
      <c r="O863" s="22" t="s">
        <v>510</v>
      </c>
      <c r="P863" s="20" t="s">
        <v>511</v>
      </c>
      <c r="Q863" s="22" t="s">
        <v>512</v>
      </c>
      <c r="R863" s="28" t="s">
        <v>513</v>
      </c>
      <c r="S863" s="20" t="s">
        <v>514</v>
      </c>
      <c r="T863" s="20"/>
      <c r="U863" s="22" t="s">
        <v>504</v>
      </c>
      <c r="V863" s="20" t="s">
        <v>505</v>
      </c>
      <c r="W863" s="22" t="s">
        <v>515</v>
      </c>
      <c r="X863" s="28" t="s">
        <v>507</v>
      </c>
      <c r="Y863" s="20" t="s">
        <v>509</v>
      </c>
      <c r="Z863" s="20"/>
      <c r="AA863" s="26">
        <v>5</v>
      </c>
      <c r="AB863" s="42" t="s">
        <v>189</v>
      </c>
      <c r="AC863" s="40"/>
      <c r="AD863" s="20">
        <v>1</v>
      </c>
      <c r="AE863" s="23">
        <v>31800</v>
      </c>
      <c r="AF863" s="23">
        <v>31800</v>
      </c>
      <c r="AG863" s="24">
        <v>45597</v>
      </c>
      <c r="AH863" s="36">
        <v>45536</v>
      </c>
      <c r="AI863" s="25" t="str">
        <f t="shared" si="71"/>
        <v>～</v>
      </c>
      <c r="AJ863" s="37">
        <f t="shared" si="69"/>
        <v>47361</v>
      </c>
      <c r="AK863" s="20" t="s">
        <v>556</v>
      </c>
      <c r="AL863" s="20" t="s">
        <v>517</v>
      </c>
      <c r="AM863" s="27">
        <v>45536</v>
      </c>
      <c r="AN863" s="20"/>
      <c r="AO863" s="27">
        <v>45747</v>
      </c>
      <c r="AP863" s="22" t="s">
        <v>516</v>
      </c>
      <c r="AQ863" s="39" t="str">
        <f t="shared" si="70"/>
        <v/>
      </c>
      <c r="AR863" s="22"/>
      <c r="AT863" t="s">
        <v>61</v>
      </c>
      <c r="AU863" s="70">
        <v>31800</v>
      </c>
      <c r="AV863" s="70">
        <v>21600</v>
      </c>
    </row>
    <row r="864" spans="2:50" ht="24.75" hidden="1" customHeight="1" x14ac:dyDescent="0.2">
      <c r="B864" s="20" t="s">
        <v>503</v>
      </c>
      <c r="C864" s="21" t="s">
        <v>554</v>
      </c>
      <c r="D864" s="20" t="s">
        <v>555</v>
      </c>
      <c r="E864" s="20" t="s">
        <v>197</v>
      </c>
      <c r="F864" s="21" t="s">
        <v>165</v>
      </c>
      <c r="G864" s="22" t="s">
        <v>504</v>
      </c>
      <c r="H864" s="20" t="s">
        <v>505</v>
      </c>
      <c r="I864" s="20" t="s">
        <v>168</v>
      </c>
      <c r="J864" s="22" t="s">
        <v>506</v>
      </c>
      <c r="K864" s="28" t="s">
        <v>507</v>
      </c>
      <c r="L864" s="28" t="s">
        <v>508</v>
      </c>
      <c r="M864" s="20" t="s">
        <v>509</v>
      </c>
      <c r="N864" s="20"/>
      <c r="O864" s="22" t="s">
        <v>510</v>
      </c>
      <c r="P864" s="20" t="s">
        <v>511</v>
      </c>
      <c r="Q864" s="22" t="s">
        <v>512</v>
      </c>
      <c r="R864" s="28" t="s">
        <v>513</v>
      </c>
      <c r="S864" s="20" t="s">
        <v>514</v>
      </c>
      <c r="T864" s="20"/>
      <c r="U864" s="22" t="s">
        <v>504</v>
      </c>
      <c r="V864" s="20" t="s">
        <v>505</v>
      </c>
      <c r="W864" s="22" t="s">
        <v>515</v>
      </c>
      <c r="X864" s="28" t="s">
        <v>507</v>
      </c>
      <c r="Y864" s="20" t="s">
        <v>509</v>
      </c>
      <c r="Z864" s="20"/>
      <c r="AA864" s="26">
        <v>5</v>
      </c>
      <c r="AB864" s="42" t="s">
        <v>189</v>
      </c>
      <c r="AC864" s="40"/>
      <c r="AD864" s="20">
        <v>1</v>
      </c>
      <c r="AE864" s="23">
        <v>31800</v>
      </c>
      <c r="AF864" s="23">
        <v>31800</v>
      </c>
      <c r="AG864" s="24">
        <v>45597</v>
      </c>
      <c r="AH864" s="36">
        <v>45536</v>
      </c>
      <c r="AI864" s="25" t="str">
        <f t="shared" si="71"/>
        <v>～</v>
      </c>
      <c r="AJ864" s="37">
        <f t="shared" si="69"/>
        <v>47361</v>
      </c>
      <c r="AK864" s="20" t="s">
        <v>157</v>
      </c>
      <c r="AL864" s="20" t="s">
        <v>518</v>
      </c>
      <c r="AM864" s="27">
        <v>45536</v>
      </c>
      <c r="AN864" s="20"/>
      <c r="AO864" s="27">
        <v>45747</v>
      </c>
      <c r="AP864" s="22" t="s">
        <v>516</v>
      </c>
      <c r="AQ864" s="39" t="str">
        <f t="shared" si="70"/>
        <v/>
      </c>
      <c r="AR864" s="22"/>
      <c r="AT864" t="s">
        <v>61</v>
      </c>
      <c r="AU864" s="70">
        <v>31800</v>
      </c>
      <c r="AV864" s="70">
        <v>21600</v>
      </c>
    </row>
    <row r="865" spans="2:48" ht="24.75" hidden="1" customHeight="1" x14ac:dyDescent="0.2">
      <c r="B865" s="20" t="s">
        <v>503</v>
      </c>
      <c r="C865" s="21" t="s">
        <v>554</v>
      </c>
      <c r="D865" s="20" t="s">
        <v>555</v>
      </c>
      <c r="E865" s="20" t="s">
        <v>197</v>
      </c>
      <c r="F865" s="21" t="s">
        <v>165</v>
      </c>
      <c r="G865" s="22" t="s">
        <v>504</v>
      </c>
      <c r="H865" s="20" t="s">
        <v>505</v>
      </c>
      <c r="I865" s="20" t="s">
        <v>168</v>
      </c>
      <c r="J865" s="22" t="s">
        <v>506</v>
      </c>
      <c r="K865" s="28" t="s">
        <v>507</v>
      </c>
      <c r="L865" s="28" t="s">
        <v>508</v>
      </c>
      <c r="M865" s="20" t="s">
        <v>509</v>
      </c>
      <c r="N865" s="20"/>
      <c r="O865" s="22" t="s">
        <v>510</v>
      </c>
      <c r="P865" s="20" t="s">
        <v>511</v>
      </c>
      <c r="Q865" s="22" t="s">
        <v>512</v>
      </c>
      <c r="R865" s="28" t="s">
        <v>513</v>
      </c>
      <c r="S865" s="20" t="s">
        <v>514</v>
      </c>
      <c r="T865" s="20"/>
      <c r="U865" s="22" t="s">
        <v>504</v>
      </c>
      <c r="V865" s="20" t="s">
        <v>505</v>
      </c>
      <c r="W865" s="22" t="s">
        <v>515</v>
      </c>
      <c r="X865" s="28" t="s">
        <v>507</v>
      </c>
      <c r="Y865" s="20" t="s">
        <v>509</v>
      </c>
      <c r="Z865" s="20"/>
      <c r="AA865" s="26">
        <v>5</v>
      </c>
      <c r="AB865" s="42" t="s">
        <v>189</v>
      </c>
      <c r="AC865" s="40"/>
      <c r="AD865" s="20">
        <v>1</v>
      </c>
      <c r="AE865" s="23">
        <v>31800</v>
      </c>
      <c r="AF865" s="23">
        <v>31800</v>
      </c>
      <c r="AG865" s="24">
        <v>45597</v>
      </c>
      <c r="AH865" s="36">
        <v>45536</v>
      </c>
      <c r="AI865" s="25" t="str">
        <f t="shared" si="71"/>
        <v>～</v>
      </c>
      <c r="AJ865" s="37">
        <f t="shared" si="69"/>
        <v>47361</v>
      </c>
      <c r="AK865" s="20" t="s">
        <v>157</v>
      </c>
      <c r="AL865" s="20" t="s">
        <v>519</v>
      </c>
      <c r="AM865" s="27">
        <v>45536</v>
      </c>
      <c r="AN865" s="20"/>
      <c r="AO865" s="27">
        <v>45747</v>
      </c>
      <c r="AP865" s="22" t="s">
        <v>516</v>
      </c>
      <c r="AQ865" s="39" t="str">
        <f t="shared" si="70"/>
        <v/>
      </c>
      <c r="AR865" s="22"/>
      <c r="AT865" t="s">
        <v>61</v>
      </c>
      <c r="AU865" s="70">
        <v>31800</v>
      </c>
      <c r="AV865" s="70">
        <v>21600</v>
      </c>
    </row>
    <row r="866" spans="2:48" ht="24.75" hidden="1" customHeight="1" x14ac:dyDescent="0.2">
      <c r="B866" s="20" t="s">
        <v>503</v>
      </c>
      <c r="C866" s="21" t="s">
        <v>554</v>
      </c>
      <c r="D866" s="20" t="s">
        <v>555</v>
      </c>
      <c r="E866" s="20" t="s">
        <v>197</v>
      </c>
      <c r="F866" s="21" t="s">
        <v>165</v>
      </c>
      <c r="G866" s="22" t="s">
        <v>504</v>
      </c>
      <c r="H866" s="20" t="s">
        <v>505</v>
      </c>
      <c r="I866" s="20" t="s">
        <v>168</v>
      </c>
      <c r="J866" s="22" t="s">
        <v>506</v>
      </c>
      <c r="K866" s="28" t="s">
        <v>507</v>
      </c>
      <c r="L866" s="28" t="s">
        <v>508</v>
      </c>
      <c r="M866" s="20" t="s">
        <v>509</v>
      </c>
      <c r="N866" s="20"/>
      <c r="O866" s="22" t="s">
        <v>510</v>
      </c>
      <c r="P866" s="20" t="s">
        <v>511</v>
      </c>
      <c r="Q866" s="22" t="s">
        <v>512</v>
      </c>
      <c r="R866" s="28" t="s">
        <v>513</v>
      </c>
      <c r="S866" s="20" t="s">
        <v>514</v>
      </c>
      <c r="T866" s="20"/>
      <c r="U866" s="22" t="s">
        <v>504</v>
      </c>
      <c r="V866" s="20" t="s">
        <v>505</v>
      </c>
      <c r="W866" s="22" t="s">
        <v>515</v>
      </c>
      <c r="X866" s="28" t="s">
        <v>507</v>
      </c>
      <c r="Y866" s="20" t="s">
        <v>509</v>
      </c>
      <c r="Z866" s="20"/>
      <c r="AA866" s="26">
        <v>5</v>
      </c>
      <c r="AB866" s="42" t="s">
        <v>189</v>
      </c>
      <c r="AC866" s="40"/>
      <c r="AD866" s="20">
        <v>1</v>
      </c>
      <c r="AE866" s="23">
        <v>31800</v>
      </c>
      <c r="AF866" s="23">
        <v>31800</v>
      </c>
      <c r="AG866" s="24">
        <v>45597</v>
      </c>
      <c r="AH866" s="36">
        <v>45536</v>
      </c>
      <c r="AI866" s="25" t="str">
        <f t="shared" si="71"/>
        <v>～</v>
      </c>
      <c r="AJ866" s="37">
        <f t="shared" si="69"/>
        <v>47361</v>
      </c>
      <c r="AK866" s="20" t="s">
        <v>157</v>
      </c>
      <c r="AL866" s="20" t="s">
        <v>520</v>
      </c>
      <c r="AM866" s="27">
        <v>45536</v>
      </c>
      <c r="AN866" s="20"/>
      <c r="AO866" s="27">
        <v>45747</v>
      </c>
      <c r="AP866" s="22" t="s">
        <v>516</v>
      </c>
      <c r="AQ866" s="39" t="str">
        <f t="shared" si="70"/>
        <v/>
      </c>
      <c r="AR866" s="22"/>
      <c r="AT866" t="s">
        <v>61</v>
      </c>
      <c r="AU866" s="70">
        <v>31800</v>
      </c>
      <c r="AV866" s="70">
        <v>21600</v>
      </c>
    </row>
    <row r="867" spans="2:48" ht="24.75" hidden="1" customHeight="1" x14ac:dyDescent="0.2">
      <c r="B867" s="20" t="s">
        <v>503</v>
      </c>
      <c r="C867" s="21" t="s">
        <v>554</v>
      </c>
      <c r="D867" s="20" t="s">
        <v>555</v>
      </c>
      <c r="E867" s="20" t="s">
        <v>197</v>
      </c>
      <c r="F867" s="21" t="s">
        <v>165</v>
      </c>
      <c r="G867" s="22" t="s">
        <v>504</v>
      </c>
      <c r="H867" s="20" t="s">
        <v>505</v>
      </c>
      <c r="I867" s="20" t="s">
        <v>168</v>
      </c>
      <c r="J867" s="22" t="s">
        <v>506</v>
      </c>
      <c r="K867" s="28" t="s">
        <v>507</v>
      </c>
      <c r="L867" s="28" t="s">
        <v>508</v>
      </c>
      <c r="M867" s="20" t="s">
        <v>509</v>
      </c>
      <c r="N867" s="20"/>
      <c r="O867" s="22" t="s">
        <v>510</v>
      </c>
      <c r="P867" s="20" t="s">
        <v>511</v>
      </c>
      <c r="Q867" s="22" t="s">
        <v>512</v>
      </c>
      <c r="R867" s="28" t="s">
        <v>513</v>
      </c>
      <c r="S867" s="20" t="s">
        <v>514</v>
      </c>
      <c r="T867" s="20"/>
      <c r="U867" s="22" t="s">
        <v>504</v>
      </c>
      <c r="V867" s="20" t="s">
        <v>505</v>
      </c>
      <c r="W867" s="22" t="s">
        <v>515</v>
      </c>
      <c r="X867" s="28" t="s">
        <v>507</v>
      </c>
      <c r="Y867" s="20" t="s">
        <v>509</v>
      </c>
      <c r="Z867" s="20"/>
      <c r="AA867" s="26">
        <v>5</v>
      </c>
      <c r="AB867" s="42" t="s">
        <v>189</v>
      </c>
      <c r="AC867" s="40"/>
      <c r="AD867" s="20">
        <v>1</v>
      </c>
      <c r="AE867" s="23">
        <v>31800</v>
      </c>
      <c r="AF867" s="23">
        <v>31800</v>
      </c>
      <c r="AG867" s="24">
        <v>45597</v>
      </c>
      <c r="AH867" s="36">
        <v>45536</v>
      </c>
      <c r="AI867" s="25" t="str">
        <f t="shared" si="71"/>
        <v>～</v>
      </c>
      <c r="AJ867" s="37">
        <f t="shared" si="69"/>
        <v>47361</v>
      </c>
      <c r="AK867" s="20" t="s">
        <v>157</v>
      </c>
      <c r="AL867" s="20" t="s">
        <v>521</v>
      </c>
      <c r="AM867" s="27">
        <v>45536</v>
      </c>
      <c r="AN867" s="20"/>
      <c r="AO867" s="27">
        <v>45747</v>
      </c>
      <c r="AP867" s="22" t="s">
        <v>516</v>
      </c>
      <c r="AQ867" s="39" t="str">
        <f t="shared" si="70"/>
        <v/>
      </c>
      <c r="AR867" s="22"/>
      <c r="AT867" t="s">
        <v>61</v>
      </c>
      <c r="AU867" s="70">
        <v>31800</v>
      </c>
      <c r="AV867" s="70">
        <v>21600</v>
      </c>
    </row>
    <row r="868" spans="2:48" ht="24.75" hidden="1" customHeight="1" x14ac:dyDescent="0.2">
      <c r="B868" s="20" t="s">
        <v>503</v>
      </c>
      <c r="C868" s="21" t="s">
        <v>554</v>
      </c>
      <c r="D868" s="20" t="s">
        <v>555</v>
      </c>
      <c r="E868" s="20" t="s">
        <v>197</v>
      </c>
      <c r="F868" s="21" t="s">
        <v>165</v>
      </c>
      <c r="G868" s="22" t="s">
        <v>504</v>
      </c>
      <c r="H868" s="20" t="s">
        <v>505</v>
      </c>
      <c r="I868" s="20" t="s">
        <v>168</v>
      </c>
      <c r="J868" s="22" t="s">
        <v>506</v>
      </c>
      <c r="K868" s="28" t="s">
        <v>507</v>
      </c>
      <c r="L868" s="28" t="s">
        <v>508</v>
      </c>
      <c r="M868" s="20" t="s">
        <v>509</v>
      </c>
      <c r="N868" s="20"/>
      <c r="O868" s="22" t="s">
        <v>510</v>
      </c>
      <c r="P868" s="20" t="s">
        <v>511</v>
      </c>
      <c r="Q868" s="22" t="s">
        <v>512</v>
      </c>
      <c r="R868" s="28" t="s">
        <v>513</v>
      </c>
      <c r="S868" s="20" t="s">
        <v>514</v>
      </c>
      <c r="T868" s="20"/>
      <c r="U868" s="22" t="s">
        <v>504</v>
      </c>
      <c r="V868" s="20" t="s">
        <v>505</v>
      </c>
      <c r="W868" s="22" t="s">
        <v>515</v>
      </c>
      <c r="X868" s="28" t="s">
        <v>507</v>
      </c>
      <c r="Y868" s="20" t="s">
        <v>509</v>
      </c>
      <c r="Z868" s="20"/>
      <c r="AA868" s="26">
        <v>5</v>
      </c>
      <c r="AB868" s="42" t="s">
        <v>189</v>
      </c>
      <c r="AC868" s="40"/>
      <c r="AD868" s="20">
        <v>1</v>
      </c>
      <c r="AE868" s="23">
        <v>31800</v>
      </c>
      <c r="AF868" s="23">
        <v>31800</v>
      </c>
      <c r="AG868" s="24">
        <v>45597</v>
      </c>
      <c r="AH868" s="36">
        <v>45536</v>
      </c>
      <c r="AI868" s="25" t="str">
        <f t="shared" si="71"/>
        <v>～</v>
      </c>
      <c r="AJ868" s="37">
        <f t="shared" ref="AJ868:AJ931" si="72">IF(ISBLANK($AH868),"",DATE(YEAR($AH868)+$AA868,MONTH($AH868),DAY($AH868)-1))</f>
        <v>47361</v>
      </c>
      <c r="AK868" s="20" t="s">
        <v>157</v>
      </c>
      <c r="AL868" s="20" t="s">
        <v>522</v>
      </c>
      <c r="AM868" s="27">
        <v>45536</v>
      </c>
      <c r="AN868" s="20"/>
      <c r="AO868" s="27">
        <v>45747</v>
      </c>
      <c r="AP868" s="22" t="s">
        <v>516</v>
      </c>
      <c r="AQ868" s="39" t="str">
        <f t="shared" si="70"/>
        <v/>
      </c>
      <c r="AR868" s="22"/>
      <c r="AT868" t="s">
        <v>61</v>
      </c>
      <c r="AU868" s="70">
        <v>31800</v>
      </c>
      <c r="AV868" s="70">
        <v>21600</v>
      </c>
    </row>
    <row r="869" spans="2:48" ht="24.75" hidden="1" customHeight="1" x14ac:dyDescent="0.2">
      <c r="B869" s="20" t="s">
        <v>503</v>
      </c>
      <c r="C869" s="21" t="s">
        <v>554</v>
      </c>
      <c r="D869" s="20" t="s">
        <v>555</v>
      </c>
      <c r="E869" s="20" t="s">
        <v>197</v>
      </c>
      <c r="F869" s="21" t="s">
        <v>165</v>
      </c>
      <c r="G869" s="22" t="s">
        <v>504</v>
      </c>
      <c r="H869" s="20" t="s">
        <v>505</v>
      </c>
      <c r="I869" s="20" t="s">
        <v>168</v>
      </c>
      <c r="J869" s="22" t="s">
        <v>506</v>
      </c>
      <c r="K869" s="28" t="s">
        <v>507</v>
      </c>
      <c r="L869" s="28" t="s">
        <v>508</v>
      </c>
      <c r="M869" s="20" t="s">
        <v>509</v>
      </c>
      <c r="N869" s="20"/>
      <c r="O869" s="22" t="s">
        <v>510</v>
      </c>
      <c r="P869" s="20" t="s">
        <v>511</v>
      </c>
      <c r="Q869" s="22" t="s">
        <v>512</v>
      </c>
      <c r="R869" s="28" t="s">
        <v>513</v>
      </c>
      <c r="S869" s="20" t="s">
        <v>514</v>
      </c>
      <c r="T869" s="20"/>
      <c r="U869" s="22" t="s">
        <v>504</v>
      </c>
      <c r="V869" s="20" t="s">
        <v>505</v>
      </c>
      <c r="W869" s="22" t="s">
        <v>515</v>
      </c>
      <c r="X869" s="28" t="s">
        <v>507</v>
      </c>
      <c r="Y869" s="20" t="s">
        <v>509</v>
      </c>
      <c r="Z869" s="20"/>
      <c r="AA869" s="26">
        <v>5</v>
      </c>
      <c r="AB869" s="42" t="s">
        <v>189</v>
      </c>
      <c r="AC869" s="40"/>
      <c r="AD869" s="20">
        <v>1</v>
      </c>
      <c r="AE869" s="23">
        <v>60000</v>
      </c>
      <c r="AF869" s="23">
        <v>60000</v>
      </c>
      <c r="AG869" s="24">
        <v>45597</v>
      </c>
      <c r="AH869" s="36">
        <v>45536</v>
      </c>
      <c r="AI869" s="25" t="str">
        <f t="shared" si="71"/>
        <v>～</v>
      </c>
      <c r="AJ869" s="37">
        <f t="shared" si="72"/>
        <v>47361</v>
      </c>
      <c r="AK869" s="20" t="s">
        <v>557</v>
      </c>
      <c r="AL869" s="20" t="s">
        <v>524</v>
      </c>
      <c r="AM869" s="27">
        <v>45536</v>
      </c>
      <c r="AN869" s="20"/>
      <c r="AO869" s="27">
        <v>45747</v>
      </c>
      <c r="AP869" s="22" t="s">
        <v>516</v>
      </c>
      <c r="AQ869" s="39" t="str">
        <f t="shared" si="70"/>
        <v/>
      </c>
      <c r="AR869" s="22"/>
      <c r="AT869" t="s">
        <v>414</v>
      </c>
      <c r="AU869" s="70">
        <v>60000</v>
      </c>
      <c r="AV869" s="70">
        <v>40200</v>
      </c>
    </row>
    <row r="870" spans="2:48" ht="24.75" hidden="1" customHeight="1" x14ac:dyDescent="0.2">
      <c r="B870" s="20" t="s">
        <v>503</v>
      </c>
      <c r="C870" s="21" t="s">
        <v>554</v>
      </c>
      <c r="D870" s="20" t="s">
        <v>555</v>
      </c>
      <c r="E870" s="20" t="s">
        <v>197</v>
      </c>
      <c r="F870" s="21" t="s">
        <v>165</v>
      </c>
      <c r="G870" s="22" t="s">
        <v>504</v>
      </c>
      <c r="H870" s="20" t="s">
        <v>505</v>
      </c>
      <c r="I870" s="20" t="s">
        <v>168</v>
      </c>
      <c r="J870" s="22" t="s">
        <v>506</v>
      </c>
      <c r="K870" s="28" t="s">
        <v>507</v>
      </c>
      <c r="L870" s="28" t="s">
        <v>508</v>
      </c>
      <c r="M870" s="20" t="s">
        <v>509</v>
      </c>
      <c r="N870" s="20"/>
      <c r="O870" s="22" t="s">
        <v>510</v>
      </c>
      <c r="P870" s="20" t="s">
        <v>511</v>
      </c>
      <c r="Q870" s="22" t="s">
        <v>512</v>
      </c>
      <c r="R870" s="28" t="s">
        <v>513</v>
      </c>
      <c r="S870" s="20" t="s">
        <v>514</v>
      </c>
      <c r="T870" s="20"/>
      <c r="U870" s="22" t="s">
        <v>504</v>
      </c>
      <c r="V870" s="20" t="s">
        <v>505</v>
      </c>
      <c r="W870" s="22" t="s">
        <v>515</v>
      </c>
      <c r="X870" s="28" t="s">
        <v>507</v>
      </c>
      <c r="Y870" s="20" t="s">
        <v>509</v>
      </c>
      <c r="Z870" s="20"/>
      <c r="AA870" s="26">
        <v>5</v>
      </c>
      <c r="AB870" s="42" t="s">
        <v>189</v>
      </c>
      <c r="AC870" s="40"/>
      <c r="AD870" s="20">
        <v>1</v>
      </c>
      <c r="AE870" s="23">
        <v>60000</v>
      </c>
      <c r="AF870" s="23">
        <v>60000</v>
      </c>
      <c r="AG870" s="24">
        <v>45597</v>
      </c>
      <c r="AH870" s="36">
        <v>45536</v>
      </c>
      <c r="AI870" s="25" t="str">
        <f t="shared" si="71"/>
        <v>～</v>
      </c>
      <c r="AJ870" s="37">
        <f t="shared" si="72"/>
        <v>47361</v>
      </c>
      <c r="AK870" s="20" t="s">
        <v>523</v>
      </c>
      <c r="AL870" s="20" t="s">
        <v>525</v>
      </c>
      <c r="AM870" s="27">
        <v>45536</v>
      </c>
      <c r="AN870" s="20"/>
      <c r="AO870" s="27">
        <v>45747</v>
      </c>
      <c r="AP870" s="22" t="s">
        <v>516</v>
      </c>
      <c r="AQ870" s="39" t="str">
        <f t="shared" si="70"/>
        <v/>
      </c>
      <c r="AR870" s="22"/>
      <c r="AT870" t="s">
        <v>414</v>
      </c>
      <c r="AU870" s="70">
        <v>60000</v>
      </c>
      <c r="AV870" s="70">
        <v>40200</v>
      </c>
    </row>
    <row r="871" spans="2:48" ht="25.5" hidden="1" customHeight="1" x14ac:dyDescent="0.2">
      <c r="B871" s="20" t="s">
        <v>503</v>
      </c>
      <c r="C871" s="21" t="s">
        <v>554</v>
      </c>
      <c r="D871" s="20" t="s">
        <v>555</v>
      </c>
      <c r="E871" s="20" t="s">
        <v>197</v>
      </c>
      <c r="F871" s="21" t="s">
        <v>165</v>
      </c>
      <c r="G871" s="22" t="s">
        <v>504</v>
      </c>
      <c r="H871" s="20" t="s">
        <v>505</v>
      </c>
      <c r="I871" s="20" t="s">
        <v>168</v>
      </c>
      <c r="J871" s="22" t="s">
        <v>506</v>
      </c>
      <c r="K871" s="28" t="s">
        <v>507</v>
      </c>
      <c r="L871" s="28" t="s">
        <v>508</v>
      </c>
      <c r="M871" s="20" t="s">
        <v>509</v>
      </c>
      <c r="N871" s="20"/>
      <c r="O871" s="22" t="s">
        <v>510</v>
      </c>
      <c r="P871" s="20" t="s">
        <v>511</v>
      </c>
      <c r="Q871" s="22" t="s">
        <v>512</v>
      </c>
      <c r="R871" s="28" t="s">
        <v>513</v>
      </c>
      <c r="S871" s="20" t="s">
        <v>514</v>
      </c>
      <c r="T871" s="20"/>
      <c r="U871" s="22" t="s">
        <v>504</v>
      </c>
      <c r="V871" s="20" t="s">
        <v>505</v>
      </c>
      <c r="W871" s="22" t="s">
        <v>515</v>
      </c>
      <c r="X871" s="28" t="s">
        <v>507</v>
      </c>
      <c r="Y871" s="20" t="s">
        <v>509</v>
      </c>
      <c r="Z871" s="20"/>
      <c r="AA871" s="26">
        <v>5</v>
      </c>
      <c r="AB871" s="42" t="s">
        <v>189</v>
      </c>
      <c r="AC871" s="40"/>
      <c r="AD871" s="20">
        <v>1</v>
      </c>
      <c r="AE871" s="23">
        <v>60000</v>
      </c>
      <c r="AF871" s="23">
        <v>60000</v>
      </c>
      <c r="AG871" s="24">
        <v>45597</v>
      </c>
      <c r="AH871" s="36">
        <v>45536</v>
      </c>
      <c r="AI871" s="25" t="str">
        <f t="shared" si="71"/>
        <v>～</v>
      </c>
      <c r="AJ871" s="37">
        <f t="shared" si="72"/>
        <v>47361</v>
      </c>
      <c r="AK871" s="20" t="s">
        <v>523</v>
      </c>
      <c r="AL871" s="20" t="s">
        <v>526</v>
      </c>
      <c r="AM871" s="27">
        <v>45536</v>
      </c>
      <c r="AN871" s="20"/>
      <c r="AO871" s="27">
        <v>45747</v>
      </c>
      <c r="AP871" s="22" t="s">
        <v>516</v>
      </c>
      <c r="AQ871" s="39" t="str">
        <f t="shared" si="70"/>
        <v/>
      </c>
      <c r="AR871" s="22"/>
      <c r="AT871" t="s">
        <v>414</v>
      </c>
      <c r="AU871" s="70">
        <v>60000</v>
      </c>
      <c r="AV871" s="70">
        <v>40200</v>
      </c>
    </row>
    <row r="872" spans="2:48" ht="25.5" hidden="1" customHeight="1" x14ac:dyDescent="0.2">
      <c r="B872" s="20" t="s">
        <v>503</v>
      </c>
      <c r="C872" s="21" t="s">
        <v>554</v>
      </c>
      <c r="D872" s="20" t="s">
        <v>555</v>
      </c>
      <c r="E872" s="20" t="s">
        <v>197</v>
      </c>
      <c r="F872" s="21" t="s">
        <v>165</v>
      </c>
      <c r="G872" s="22" t="s">
        <v>504</v>
      </c>
      <c r="H872" s="20" t="s">
        <v>505</v>
      </c>
      <c r="I872" s="20" t="s">
        <v>168</v>
      </c>
      <c r="J872" s="22" t="s">
        <v>506</v>
      </c>
      <c r="K872" s="28" t="s">
        <v>507</v>
      </c>
      <c r="L872" s="28" t="s">
        <v>508</v>
      </c>
      <c r="M872" s="20" t="s">
        <v>509</v>
      </c>
      <c r="N872" s="20"/>
      <c r="O872" s="22" t="s">
        <v>510</v>
      </c>
      <c r="P872" s="20" t="s">
        <v>511</v>
      </c>
      <c r="Q872" s="22" t="s">
        <v>512</v>
      </c>
      <c r="R872" s="28" t="s">
        <v>513</v>
      </c>
      <c r="S872" s="20" t="s">
        <v>514</v>
      </c>
      <c r="T872" s="20"/>
      <c r="U872" s="22" t="s">
        <v>504</v>
      </c>
      <c r="V872" s="20" t="s">
        <v>505</v>
      </c>
      <c r="W872" s="22" t="s">
        <v>515</v>
      </c>
      <c r="X872" s="28" t="s">
        <v>507</v>
      </c>
      <c r="Y872" s="20" t="s">
        <v>509</v>
      </c>
      <c r="Z872" s="20"/>
      <c r="AA872" s="26">
        <v>5</v>
      </c>
      <c r="AB872" s="42" t="s">
        <v>189</v>
      </c>
      <c r="AC872" s="40"/>
      <c r="AD872" s="20">
        <v>1</v>
      </c>
      <c r="AE872" s="23">
        <v>60000</v>
      </c>
      <c r="AF872" s="23">
        <v>60000</v>
      </c>
      <c r="AG872" s="24">
        <v>45597</v>
      </c>
      <c r="AH872" s="36">
        <v>45536</v>
      </c>
      <c r="AI872" s="25" t="str">
        <f t="shared" si="71"/>
        <v>～</v>
      </c>
      <c r="AJ872" s="37">
        <f t="shared" si="72"/>
        <v>47361</v>
      </c>
      <c r="AK872" s="20" t="s">
        <v>523</v>
      </c>
      <c r="AL872" s="20" t="s">
        <v>527</v>
      </c>
      <c r="AM872" s="27">
        <v>45536</v>
      </c>
      <c r="AN872" s="20"/>
      <c r="AO872" s="27">
        <v>45747</v>
      </c>
      <c r="AP872" s="22" t="s">
        <v>516</v>
      </c>
      <c r="AQ872" s="39" t="str">
        <f t="shared" si="70"/>
        <v/>
      </c>
      <c r="AR872" s="22"/>
      <c r="AT872" t="s">
        <v>414</v>
      </c>
      <c r="AU872" s="70">
        <v>60000</v>
      </c>
      <c r="AV872" s="70">
        <v>40200</v>
      </c>
    </row>
    <row r="873" spans="2:48" ht="25.5" hidden="1" customHeight="1" x14ac:dyDescent="0.2">
      <c r="B873" s="20" t="s">
        <v>503</v>
      </c>
      <c r="C873" s="21" t="s">
        <v>554</v>
      </c>
      <c r="D873" s="20" t="s">
        <v>555</v>
      </c>
      <c r="E873" s="20" t="s">
        <v>197</v>
      </c>
      <c r="F873" s="21" t="s">
        <v>165</v>
      </c>
      <c r="G873" s="22" t="s">
        <v>504</v>
      </c>
      <c r="H873" s="20" t="s">
        <v>505</v>
      </c>
      <c r="I873" s="20" t="s">
        <v>168</v>
      </c>
      <c r="J873" s="22" t="s">
        <v>506</v>
      </c>
      <c r="K873" s="28" t="s">
        <v>507</v>
      </c>
      <c r="L873" s="28" t="s">
        <v>508</v>
      </c>
      <c r="M873" s="20" t="s">
        <v>509</v>
      </c>
      <c r="N873" s="20"/>
      <c r="O873" s="22" t="s">
        <v>510</v>
      </c>
      <c r="P873" s="20" t="s">
        <v>511</v>
      </c>
      <c r="Q873" s="22" t="s">
        <v>512</v>
      </c>
      <c r="R873" s="28" t="s">
        <v>513</v>
      </c>
      <c r="S873" s="20" t="s">
        <v>514</v>
      </c>
      <c r="T873" s="20"/>
      <c r="U873" s="22" t="s">
        <v>504</v>
      </c>
      <c r="V873" s="20" t="s">
        <v>505</v>
      </c>
      <c r="W873" s="22" t="s">
        <v>515</v>
      </c>
      <c r="X873" s="28" t="s">
        <v>507</v>
      </c>
      <c r="Y873" s="20" t="s">
        <v>509</v>
      </c>
      <c r="Z873" s="20"/>
      <c r="AA873" s="26">
        <v>5</v>
      </c>
      <c r="AB873" s="42" t="s">
        <v>189</v>
      </c>
      <c r="AC873" s="40"/>
      <c r="AD873" s="20">
        <v>1</v>
      </c>
      <c r="AE873" s="23">
        <v>60000</v>
      </c>
      <c r="AF873" s="23">
        <v>60000</v>
      </c>
      <c r="AG873" s="24">
        <v>45597</v>
      </c>
      <c r="AH873" s="36">
        <v>45536</v>
      </c>
      <c r="AI873" s="25" t="str">
        <f t="shared" si="71"/>
        <v>～</v>
      </c>
      <c r="AJ873" s="37">
        <f t="shared" si="72"/>
        <v>47361</v>
      </c>
      <c r="AK873" s="20" t="s">
        <v>523</v>
      </c>
      <c r="AL873" s="20" t="s">
        <v>528</v>
      </c>
      <c r="AM873" s="27">
        <v>45536</v>
      </c>
      <c r="AN873" s="20"/>
      <c r="AO873" s="27">
        <v>45747</v>
      </c>
      <c r="AP873" s="22" t="s">
        <v>516</v>
      </c>
      <c r="AQ873" s="39" t="str">
        <f t="shared" si="70"/>
        <v/>
      </c>
      <c r="AR873" s="22"/>
      <c r="AT873" t="s">
        <v>414</v>
      </c>
      <c r="AU873" s="70">
        <v>60000</v>
      </c>
      <c r="AV873" s="70">
        <v>40200</v>
      </c>
    </row>
    <row r="874" spans="2:48" ht="25.5" hidden="1" customHeight="1" x14ac:dyDescent="0.2">
      <c r="B874" s="20" t="s">
        <v>503</v>
      </c>
      <c r="C874" s="21" t="s">
        <v>554</v>
      </c>
      <c r="D874" s="20" t="s">
        <v>555</v>
      </c>
      <c r="E874" s="20" t="s">
        <v>197</v>
      </c>
      <c r="F874" s="21" t="s">
        <v>165</v>
      </c>
      <c r="G874" s="22" t="s">
        <v>504</v>
      </c>
      <c r="H874" s="20" t="s">
        <v>505</v>
      </c>
      <c r="I874" s="20" t="s">
        <v>168</v>
      </c>
      <c r="J874" s="22" t="s">
        <v>506</v>
      </c>
      <c r="K874" s="28" t="s">
        <v>507</v>
      </c>
      <c r="L874" s="28" t="s">
        <v>508</v>
      </c>
      <c r="M874" s="20" t="s">
        <v>509</v>
      </c>
      <c r="N874" s="20"/>
      <c r="O874" s="22" t="s">
        <v>510</v>
      </c>
      <c r="P874" s="20" t="s">
        <v>511</v>
      </c>
      <c r="Q874" s="22" t="s">
        <v>512</v>
      </c>
      <c r="R874" s="28" t="s">
        <v>513</v>
      </c>
      <c r="S874" s="20" t="s">
        <v>514</v>
      </c>
      <c r="T874" s="20"/>
      <c r="U874" s="22" t="s">
        <v>504</v>
      </c>
      <c r="V874" s="20" t="s">
        <v>505</v>
      </c>
      <c r="W874" s="22" t="s">
        <v>515</v>
      </c>
      <c r="X874" s="28" t="s">
        <v>507</v>
      </c>
      <c r="Y874" s="20" t="s">
        <v>509</v>
      </c>
      <c r="Z874" s="20"/>
      <c r="AA874" s="26">
        <v>5</v>
      </c>
      <c r="AB874" s="42" t="s">
        <v>189</v>
      </c>
      <c r="AC874" s="40"/>
      <c r="AD874" s="20">
        <v>1</v>
      </c>
      <c r="AE874" s="23">
        <v>60000</v>
      </c>
      <c r="AF874" s="23">
        <v>60000</v>
      </c>
      <c r="AG874" s="24">
        <v>45597</v>
      </c>
      <c r="AH874" s="36">
        <v>45536</v>
      </c>
      <c r="AI874" s="25" t="str">
        <f t="shared" si="71"/>
        <v>～</v>
      </c>
      <c r="AJ874" s="37">
        <f t="shared" si="72"/>
        <v>47361</v>
      </c>
      <c r="AK874" s="20" t="s">
        <v>523</v>
      </c>
      <c r="AL874" s="20" t="s">
        <v>529</v>
      </c>
      <c r="AM874" s="27">
        <v>45536</v>
      </c>
      <c r="AN874" s="20"/>
      <c r="AO874" s="27">
        <v>45747</v>
      </c>
      <c r="AP874" s="22" t="s">
        <v>516</v>
      </c>
      <c r="AQ874" s="39" t="str">
        <f t="shared" si="70"/>
        <v/>
      </c>
      <c r="AR874" s="22"/>
      <c r="AT874" t="s">
        <v>414</v>
      </c>
      <c r="AU874" s="70">
        <v>60000</v>
      </c>
      <c r="AV874" s="70">
        <v>40200</v>
      </c>
    </row>
    <row r="875" spans="2:48" ht="25.5" hidden="1" customHeight="1" x14ac:dyDescent="0.2">
      <c r="B875" s="20" t="s">
        <v>503</v>
      </c>
      <c r="C875" s="21" t="s">
        <v>554</v>
      </c>
      <c r="D875" s="20" t="s">
        <v>555</v>
      </c>
      <c r="E875" s="20" t="s">
        <v>197</v>
      </c>
      <c r="F875" s="21" t="s">
        <v>165</v>
      </c>
      <c r="G875" s="22" t="s">
        <v>504</v>
      </c>
      <c r="H875" s="20" t="s">
        <v>505</v>
      </c>
      <c r="I875" s="20" t="s">
        <v>168</v>
      </c>
      <c r="J875" s="22" t="s">
        <v>506</v>
      </c>
      <c r="K875" s="28" t="s">
        <v>507</v>
      </c>
      <c r="L875" s="28" t="s">
        <v>508</v>
      </c>
      <c r="M875" s="20" t="s">
        <v>509</v>
      </c>
      <c r="N875" s="20"/>
      <c r="O875" s="22" t="s">
        <v>510</v>
      </c>
      <c r="P875" s="20" t="s">
        <v>511</v>
      </c>
      <c r="Q875" s="22" t="s">
        <v>512</v>
      </c>
      <c r="R875" s="28" t="s">
        <v>513</v>
      </c>
      <c r="S875" s="20" t="s">
        <v>514</v>
      </c>
      <c r="T875" s="20"/>
      <c r="U875" s="22" t="s">
        <v>504</v>
      </c>
      <c r="V875" s="20" t="s">
        <v>505</v>
      </c>
      <c r="W875" s="22" t="s">
        <v>515</v>
      </c>
      <c r="X875" s="28" t="s">
        <v>507</v>
      </c>
      <c r="Y875" s="20" t="s">
        <v>509</v>
      </c>
      <c r="Z875" s="20"/>
      <c r="AA875" s="26">
        <v>5</v>
      </c>
      <c r="AB875" s="42" t="s">
        <v>189</v>
      </c>
      <c r="AC875" s="40"/>
      <c r="AD875" s="20">
        <v>1</v>
      </c>
      <c r="AE875" s="23">
        <v>60000</v>
      </c>
      <c r="AF875" s="23">
        <v>60000</v>
      </c>
      <c r="AG875" s="24">
        <v>45597</v>
      </c>
      <c r="AH875" s="36">
        <v>45536</v>
      </c>
      <c r="AI875" s="25" t="str">
        <f t="shared" si="71"/>
        <v>～</v>
      </c>
      <c r="AJ875" s="37">
        <f t="shared" si="72"/>
        <v>47361</v>
      </c>
      <c r="AK875" s="20" t="s">
        <v>523</v>
      </c>
      <c r="AL875" s="20" t="s">
        <v>530</v>
      </c>
      <c r="AM875" s="27">
        <v>45536</v>
      </c>
      <c r="AN875" s="20"/>
      <c r="AO875" s="27">
        <v>45747</v>
      </c>
      <c r="AP875" s="22" t="s">
        <v>516</v>
      </c>
      <c r="AQ875" s="39" t="str">
        <f t="shared" si="70"/>
        <v/>
      </c>
      <c r="AR875" s="22"/>
      <c r="AT875" t="s">
        <v>414</v>
      </c>
      <c r="AU875" s="70">
        <v>60000</v>
      </c>
      <c r="AV875" s="70">
        <v>40200</v>
      </c>
    </row>
    <row r="876" spans="2:48" ht="25.5" hidden="1" customHeight="1" x14ac:dyDescent="0.2">
      <c r="B876" s="20" t="s">
        <v>503</v>
      </c>
      <c r="C876" s="21" t="s">
        <v>554</v>
      </c>
      <c r="D876" s="20" t="s">
        <v>555</v>
      </c>
      <c r="E876" s="20" t="s">
        <v>197</v>
      </c>
      <c r="F876" s="21" t="s">
        <v>165</v>
      </c>
      <c r="G876" s="22" t="s">
        <v>504</v>
      </c>
      <c r="H876" s="20" t="s">
        <v>505</v>
      </c>
      <c r="I876" s="20" t="s">
        <v>168</v>
      </c>
      <c r="J876" s="22" t="s">
        <v>506</v>
      </c>
      <c r="K876" s="28" t="s">
        <v>507</v>
      </c>
      <c r="L876" s="28" t="s">
        <v>508</v>
      </c>
      <c r="M876" s="20" t="s">
        <v>509</v>
      </c>
      <c r="N876" s="20"/>
      <c r="O876" s="22" t="s">
        <v>510</v>
      </c>
      <c r="P876" s="20" t="s">
        <v>511</v>
      </c>
      <c r="Q876" s="22" t="s">
        <v>512</v>
      </c>
      <c r="R876" s="28" t="s">
        <v>513</v>
      </c>
      <c r="S876" s="20" t="s">
        <v>514</v>
      </c>
      <c r="T876" s="20"/>
      <c r="U876" s="22" t="s">
        <v>504</v>
      </c>
      <c r="V876" s="20" t="s">
        <v>505</v>
      </c>
      <c r="W876" s="22" t="s">
        <v>515</v>
      </c>
      <c r="X876" s="28" t="s">
        <v>507</v>
      </c>
      <c r="Y876" s="20" t="s">
        <v>509</v>
      </c>
      <c r="Z876" s="20"/>
      <c r="AA876" s="26">
        <v>5</v>
      </c>
      <c r="AB876" s="42" t="s">
        <v>189</v>
      </c>
      <c r="AC876" s="40"/>
      <c r="AD876" s="20">
        <v>1</v>
      </c>
      <c r="AE876" s="23">
        <v>60000</v>
      </c>
      <c r="AF876" s="23">
        <v>60000</v>
      </c>
      <c r="AG876" s="24">
        <v>45597</v>
      </c>
      <c r="AH876" s="36">
        <v>45536</v>
      </c>
      <c r="AI876" s="25" t="str">
        <f t="shared" si="71"/>
        <v>～</v>
      </c>
      <c r="AJ876" s="37">
        <f t="shared" si="72"/>
        <v>47361</v>
      </c>
      <c r="AK876" s="20" t="s">
        <v>523</v>
      </c>
      <c r="AL876" s="20" t="s">
        <v>531</v>
      </c>
      <c r="AM876" s="27">
        <v>45536</v>
      </c>
      <c r="AN876" s="20"/>
      <c r="AO876" s="27">
        <v>45747</v>
      </c>
      <c r="AP876" s="22" t="s">
        <v>516</v>
      </c>
      <c r="AQ876" s="39" t="str">
        <f t="shared" si="70"/>
        <v/>
      </c>
      <c r="AR876" s="22"/>
      <c r="AT876" t="s">
        <v>414</v>
      </c>
      <c r="AU876" s="70">
        <v>60000</v>
      </c>
      <c r="AV876" s="70">
        <v>40200</v>
      </c>
    </row>
    <row r="877" spans="2:48" ht="25.5" hidden="1" customHeight="1" x14ac:dyDescent="0.2">
      <c r="B877" s="20" t="s">
        <v>503</v>
      </c>
      <c r="C877" s="21" t="s">
        <v>554</v>
      </c>
      <c r="D877" s="20" t="s">
        <v>555</v>
      </c>
      <c r="E877" s="20" t="s">
        <v>197</v>
      </c>
      <c r="F877" s="21" t="s">
        <v>165</v>
      </c>
      <c r="G877" s="22" t="s">
        <v>504</v>
      </c>
      <c r="H877" s="20" t="s">
        <v>505</v>
      </c>
      <c r="I877" s="20" t="s">
        <v>168</v>
      </c>
      <c r="J877" s="22" t="s">
        <v>506</v>
      </c>
      <c r="K877" s="28" t="s">
        <v>507</v>
      </c>
      <c r="L877" s="28" t="s">
        <v>508</v>
      </c>
      <c r="M877" s="20" t="s">
        <v>509</v>
      </c>
      <c r="N877" s="20"/>
      <c r="O877" s="22" t="s">
        <v>510</v>
      </c>
      <c r="P877" s="20" t="s">
        <v>511</v>
      </c>
      <c r="Q877" s="22" t="s">
        <v>512</v>
      </c>
      <c r="R877" s="28" t="s">
        <v>513</v>
      </c>
      <c r="S877" s="20" t="s">
        <v>514</v>
      </c>
      <c r="T877" s="20"/>
      <c r="U877" s="22" t="s">
        <v>504</v>
      </c>
      <c r="V877" s="20" t="s">
        <v>505</v>
      </c>
      <c r="W877" s="22" t="s">
        <v>515</v>
      </c>
      <c r="X877" s="28" t="s">
        <v>507</v>
      </c>
      <c r="Y877" s="20" t="s">
        <v>509</v>
      </c>
      <c r="Z877" s="20"/>
      <c r="AA877" s="26">
        <v>5</v>
      </c>
      <c r="AB877" s="42" t="s">
        <v>189</v>
      </c>
      <c r="AC877" s="40"/>
      <c r="AD877" s="20">
        <v>1</v>
      </c>
      <c r="AE877" s="23">
        <v>60000</v>
      </c>
      <c r="AF877" s="23">
        <v>60000</v>
      </c>
      <c r="AG877" s="24">
        <v>45597</v>
      </c>
      <c r="AH877" s="36">
        <v>45536</v>
      </c>
      <c r="AI877" s="25" t="str">
        <f t="shared" si="71"/>
        <v>～</v>
      </c>
      <c r="AJ877" s="37">
        <f t="shared" si="72"/>
        <v>47361</v>
      </c>
      <c r="AK877" s="20" t="s">
        <v>523</v>
      </c>
      <c r="AL877" s="20" t="s">
        <v>532</v>
      </c>
      <c r="AM877" s="27">
        <v>45536</v>
      </c>
      <c r="AN877" s="20"/>
      <c r="AO877" s="27">
        <v>45747</v>
      </c>
      <c r="AP877" s="22" t="s">
        <v>516</v>
      </c>
      <c r="AQ877" s="39" t="str">
        <f t="shared" si="70"/>
        <v/>
      </c>
      <c r="AR877" s="22"/>
      <c r="AT877" t="s">
        <v>414</v>
      </c>
      <c r="AU877" s="70">
        <v>60000</v>
      </c>
      <c r="AV877" s="70">
        <v>40200</v>
      </c>
    </row>
    <row r="878" spans="2:48" ht="25.5" hidden="1" customHeight="1" x14ac:dyDescent="0.2">
      <c r="B878" s="20" t="s">
        <v>503</v>
      </c>
      <c r="C878" s="21" t="s">
        <v>554</v>
      </c>
      <c r="D878" s="20" t="s">
        <v>555</v>
      </c>
      <c r="E878" s="20" t="s">
        <v>197</v>
      </c>
      <c r="F878" s="21" t="s">
        <v>165</v>
      </c>
      <c r="G878" s="22" t="s">
        <v>504</v>
      </c>
      <c r="H878" s="20" t="s">
        <v>505</v>
      </c>
      <c r="I878" s="20" t="s">
        <v>168</v>
      </c>
      <c r="J878" s="22" t="s">
        <v>506</v>
      </c>
      <c r="K878" s="28" t="s">
        <v>507</v>
      </c>
      <c r="L878" s="28" t="s">
        <v>508</v>
      </c>
      <c r="M878" s="20" t="s">
        <v>509</v>
      </c>
      <c r="N878" s="20"/>
      <c r="O878" s="22" t="s">
        <v>510</v>
      </c>
      <c r="P878" s="20" t="s">
        <v>511</v>
      </c>
      <c r="Q878" s="22" t="s">
        <v>512</v>
      </c>
      <c r="R878" s="28" t="s">
        <v>513</v>
      </c>
      <c r="S878" s="20" t="s">
        <v>514</v>
      </c>
      <c r="T878" s="20"/>
      <c r="U878" s="22" t="s">
        <v>504</v>
      </c>
      <c r="V878" s="20" t="s">
        <v>505</v>
      </c>
      <c r="W878" s="22" t="s">
        <v>515</v>
      </c>
      <c r="X878" s="28" t="s">
        <v>507</v>
      </c>
      <c r="Y878" s="20" t="s">
        <v>509</v>
      </c>
      <c r="Z878" s="20"/>
      <c r="AA878" s="26">
        <v>5</v>
      </c>
      <c r="AB878" s="42" t="s">
        <v>189</v>
      </c>
      <c r="AC878" s="40"/>
      <c r="AD878" s="20">
        <v>1</v>
      </c>
      <c r="AE878" s="23">
        <v>60000</v>
      </c>
      <c r="AF878" s="23">
        <v>60000</v>
      </c>
      <c r="AG878" s="24">
        <v>45597</v>
      </c>
      <c r="AH878" s="36">
        <v>45536</v>
      </c>
      <c r="AI878" s="25" t="str">
        <f t="shared" si="71"/>
        <v>～</v>
      </c>
      <c r="AJ878" s="37">
        <f t="shared" si="72"/>
        <v>47361</v>
      </c>
      <c r="AK878" s="20" t="s">
        <v>523</v>
      </c>
      <c r="AL878" s="20" t="s">
        <v>533</v>
      </c>
      <c r="AM878" s="27">
        <v>45536</v>
      </c>
      <c r="AN878" s="20"/>
      <c r="AO878" s="27">
        <v>45747</v>
      </c>
      <c r="AP878" s="22" t="s">
        <v>516</v>
      </c>
      <c r="AQ878" s="39" t="str">
        <f t="shared" si="70"/>
        <v/>
      </c>
      <c r="AR878" s="22"/>
      <c r="AT878" t="s">
        <v>414</v>
      </c>
      <c r="AU878" s="70">
        <v>60000</v>
      </c>
      <c r="AV878" s="70">
        <v>40200</v>
      </c>
    </row>
    <row r="879" spans="2:48" ht="25.5" hidden="1" customHeight="1" x14ac:dyDescent="0.2">
      <c r="B879" s="20" t="s">
        <v>503</v>
      </c>
      <c r="C879" s="21" t="s">
        <v>554</v>
      </c>
      <c r="D879" s="20" t="s">
        <v>555</v>
      </c>
      <c r="E879" s="20" t="s">
        <v>197</v>
      </c>
      <c r="F879" s="21" t="s">
        <v>165</v>
      </c>
      <c r="G879" s="22" t="s">
        <v>504</v>
      </c>
      <c r="H879" s="20" t="s">
        <v>505</v>
      </c>
      <c r="I879" s="20" t="s">
        <v>168</v>
      </c>
      <c r="J879" s="22" t="s">
        <v>506</v>
      </c>
      <c r="K879" s="28" t="s">
        <v>507</v>
      </c>
      <c r="L879" s="28" t="s">
        <v>508</v>
      </c>
      <c r="M879" s="20" t="s">
        <v>509</v>
      </c>
      <c r="N879" s="20"/>
      <c r="O879" s="22" t="s">
        <v>510</v>
      </c>
      <c r="P879" s="20" t="s">
        <v>511</v>
      </c>
      <c r="Q879" s="22" t="s">
        <v>512</v>
      </c>
      <c r="R879" s="28" t="s">
        <v>513</v>
      </c>
      <c r="S879" s="20" t="s">
        <v>514</v>
      </c>
      <c r="T879" s="20"/>
      <c r="U879" s="22" t="s">
        <v>504</v>
      </c>
      <c r="V879" s="20" t="s">
        <v>505</v>
      </c>
      <c r="W879" s="22" t="s">
        <v>515</v>
      </c>
      <c r="X879" s="28" t="s">
        <v>507</v>
      </c>
      <c r="Y879" s="20" t="s">
        <v>509</v>
      </c>
      <c r="Z879" s="20"/>
      <c r="AA879" s="26">
        <v>5</v>
      </c>
      <c r="AB879" s="42" t="s">
        <v>189</v>
      </c>
      <c r="AC879" s="40"/>
      <c r="AD879" s="20">
        <v>1</v>
      </c>
      <c r="AE879" s="23">
        <v>60000</v>
      </c>
      <c r="AF879" s="23">
        <v>60000</v>
      </c>
      <c r="AG879" s="24">
        <v>45597</v>
      </c>
      <c r="AH879" s="36">
        <v>45536</v>
      </c>
      <c r="AI879" s="25" t="str">
        <f t="shared" si="71"/>
        <v>～</v>
      </c>
      <c r="AJ879" s="37">
        <f t="shared" si="72"/>
        <v>47361</v>
      </c>
      <c r="AK879" s="20" t="s">
        <v>523</v>
      </c>
      <c r="AL879" s="20" t="s">
        <v>534</v>
      </c>
      <c r="AM879" s="27">
        <v>45536</v>
      </c>
      <c r="AN879" s="20"/>
      <c r="AO879" s="27">
        <v>45747</v>
      </c>
      <c r="AP879" s="22" t="s">
        <v>516</v>
      </c>
      <c r="AQ879" s="39" t="str">
        <f t="shared" si="70"/>
        <v/>
      </c>
      <c r="AR879" s="22"/>
      <c r="AT879" t="s">
        <v>414</v>
      </c>
      <c r="AU879" s="70">
        <v>60000</v>
      </c>
      <c r="AV879" s="70">
        <v>40200</v>
      </c>
    </row>
    <row r="880" spans="2:48" ht="25.5" hidden="1" customHeight="1" x14ac:dyDescent="0.2">
      <c r="B880" s="20" t="s">
        <v>503</v>
      </c>
      <c r="C880" s="21" t="s">
        <v>554</v>
      </c>
      <c r="D880" s="20" t="s">
        <v>555</v>
      </c>
      <c r="E880" s="20" t="s">
        <v>197</v>
      </c>
      <c r="F880" s="21" t="s">
        <v>165</v>
      </c>
      <c r="G880" s="22" t="s">
        <v>504</v>
      </c>
      <c r="H880" s="20" t="s">
        <v>505</v>
      </c>
      <c r="I880" s="20" t="s">
        <v>168</v>
      </c>
      <c r="J880" s="22" t="s">
        <v>506</v>
      </c>
      <c r="K880" s="28" t="s">
        <v>507</v>
      </c>
      <c r="L880" s="28" t="s">
        <v>508</v>
      </c>
      <c r="M880" s="20" t="s">
        <v>509</v>
      </c>
      <c r="N880" s="20"/>
      <c r="O880" s="22" t="s">
        <v>510</v>
      </c>
      <c r="P880" s="20" t="s">
        <v>511</v>
      </c>
      <c r="Q880" s="22" t="s">
        <v>512</v>
      </c>
      <c r="R880" s="28" t="s">
        <v>513</v>
      </c>
      <c r="S880" s="20" t="s">
        <v>514</v>
      </c>
      <c r="T880" s="20"/>
      <c r="U880" s="22" t="s">
        <v>504</v>
      </c>
      <c r="V880" s="20" t="s">
        <v>505</v>
      </c>
      <c r="W880" s="22" t="s">
        <v>515</v>
      </c>
      <c r="X880" s="28" t="s">
        <v>507</v>
      </c>
      <c r="Y880" s="20" t="s">
        <v>509</v>
      </c>
      <c r="Z880" s="20"/>
      <c r="AA880" s="26">
        <v>5</v>
      </c>
      <c r="AB880" s="42" t="s">
        <v>189</v>
      </c>
      <c r="AC880" s="40"/>
      <c r="AD880" s="20">
        <v>1</v>
      </c>
      <c r="AE880" s="23">
        <v>60000</v>
      </c>
      <c r="AF880" s="23">
        <v>60000</v>
      </c>
      <c r="AG880" s="24">
        <v>45597</v>
      </c>
      <c r="AH880" s="36">
        <v>45536</v>
      </c>
      <c r="AI880" s="25" t="str">
        <f t="shared" si="71"/>
        <v>～</v>
      </c>
      <c r="AJ880" s="37">
        <f t="shared" si="72"/>
        <v>47361</v>
      </c>
      <c r="AK880" s="20" t="s">
        <v>557</v>
      </c>
      <c r="AL880" s="20" t="s">
        <v>535</v>
      </c>
      <c r="AM880" s="27">
        <v>45536</v>
      </c>
      <c r="AN880" s="20"/>
      <c r="AO880" s="27">
        <v>45747</v>
      </c>
      <c r="AP880" s="22" t="s">
        <v>516</v>
      </c>
      <c r="AQ880" s="39" t="str">
        <f t="shared" si="70"/>
        <v/>
      </c>
      <c r="AR880" s="22"/>
      <c r="AT880" t="s">
        <v>414</v>
      </c>
      <c r="AU880" s="70">
        <v>60000</v>
      </c>
      <c r="AV880" s="70">
        <v>40200</v>
      </c>
    </row>
    <row r="881" spans="2:48" ht="25.5" hidden="1" customHeight="1" x14ac:dyDescent="0.2">
      <c r="B881" s="20" t="s">
        <v>503</v>
      </c>
      <c r="C881" s="21" t="s">
        <v>554</v>
      </c>
      <c r="D881" s="20" t="s">
        <v>555</v>
      </c>
      <c r="E881" s="20" t="s">
        <v>197</v>
      </c>
      <c r="F881" s="21" t="s">
        <v>165</v>
      </c>
      <c r="G881" s="22" t="s">
        <v>504</v>
      </c>
      <c r="H881" s="20" t="s">
        <v>505</v>
      </c>
      <c r="I881" s="20" t="s">
        <v>168</v>
      </c>
      <c r="J881" s="22" t="s">
        <v>506</v>
      </c>
      <c r="K881" s="28" t="s">
        <v>507</v>
      </c>
      <c r="L881" s="28" t="s">
        <v>508</v>
      </c>
      <c r="M881" s="20" t="s">
        <v>509</v>
      </c>
      <c r="N881" s="20"/>
      <c r="O881" s="22" t="s">
        <v>510</v>
      </c>
      <c r="P881" s="20" t="s">
        <v>511</v>
      </c>
      <c r="Q881" s="22" t="s">
        <v>512</v>
      </c>
      <c r="R881" s="28" t="s">
        <v>513</v>
      </c>
      <c r="S881" s="20" t="s">
        <v>514</v>
      </c>
      <c r="T881" s="20"/>
      <c r="U881" s="22" t="s">
        <v>504</v>
      </c>
      <c r="V881" s="20" t="s">
        <v>505</v>
      </c>
      <c r="W881" s="22" t="s">
        <v>515</v>
      </c>
      <c r="X881" s="28" t="s">
        <v>507</v>
      </c>
      <c r="Y881" s="20" t="s">
        <v>509</v>
      </c>
      <c r="Z881" s="20"/>
      <c r="AA881" s="26">
        <v>5</v>
      </c>
      <c r="AB881" s="42" t="s">
        <v>189</v>
      </c>
      <c r="AC881" s="40"/>
      <c r="AD881" s="20">
        <v>1</v>
      </c>
      <c r="AE881" s="23">
        <v>388200</v>
      </c>
      <c r="AF881" s="23">
        <v>388200</v>
      </c>
      <c r="AG881" s="24">
        <v>45597</v>
      </c>
      <c r="AH881" s="36">
        <v>45536</v>
      </c>
      <c r="AI881" s="25" t="str">
        <f t="shared" si="71"/>
        <v>～</v>
      </c>
      <c r="AJ881" s="37">
        <f t="shared" si="72"/>
        <v>47361</v>
      </c>
      <c r="AK881" s="20" t="s">
        <v>558</v>
      </c>
      <c r="AL881" s="20" t="s">
        <v>536</v>
      </c>
      <c r="AM881" s="27">
        <v>45536</v>
      </c>
      <c r="AN881" s="20" t="s">
        <v>57</v>
      </c>
      <c r="AO881" s="27">
        <v>45747</v>
      </c>
      <c r="AP881" s="22" t="s">
        <v>516</v>
      </c>
      <c r="AQ881" s="39">
        <f t="shared" si="70"/>
        <v>46447</v>
      </c>
      <c r="AR881" s="22" t="s">
        <v>553</v>
      </c>
      <c r="AT881" t="s">
        <v>559</v>
      </c>
      <c r="AU881" s="70">
        <v>388200</v>
      </c>
      <c r="AV881" s="70">
        <v>318000</v>
      </c>
    </row>
    <row r="882" spans="2:48" ht="25.5" hidden="1" customHeight="1" x14ac:dyDescent="0.2">
      <c r="B882" s="20" t="s">
        <v>503</v>
      </c>
      <c r="C882" s="21" t="s">
        <v>554</v>
      </c>
      <c r="D882" s="20" t="s">
        <v>555</v>
      </c>
      <c r="E882" s="20" t="s">
        <v>197</v>
      </c>
      <c r="F882" s="21" t="s">
        <v>165</v>
      </c>
      <c r="G882" s="22" t="s">
        <v>504</v>
      </c>
      <c r="H882" s="20" t="s">
        <v>505</v>
      </c>
      <c r="I882" s="20" t="s">
        <v>168</v>
      </c>
      <c r="J882" s="22" t="s">
        <v>506</v>
      </c>
      <c r="K882" s="28" t="s">
        <v>507</v>
      </c>
      <c r="L882" s="28" t="s">
        <v>508</v>
      </c>
      <c r="M882" s="20" t="s">
        <v>509</v>
      </c>
      <c r="N882" s="20"/>
      <c r="O882" s="22" t="s">
        <v>510</v>
      </c>
      <c r="P882" s="20" t="s">
        <v>511</v>
      </c>
      <c r="Q882" s="22" t="s">
        <v>512</v>
      </c>
      <c r="R882" s="28" t="s">
        <v>513</v>
      </c>
      <c r="S882" s="20" t="s">
        <v>514</v>
      </c>
      <c r="T882" s="20"/>
      <c r="U882" s="22" t="s">
        <v>504</v>
      </c>
      <c r="V882" s="20" t="s">
        <v>505</v>
      </c>
      <c r="W882" s="22" t="s">
        <v>515</v>
      </c>
      <c r="X882" s="28" t="s">
        <v>507</v>
      </c>
      <c r="Y882" s="20" t="s">
        <v>509</v>
      </c>
      <c r="Z882" s="20"/>
      <c r="AA882" s="26">
        <v>5</v>
      </c>
      <c r="AB882" s="42" t="s">
        <v>189</v>
      </c>
      <c r="AC882" s="40"/>
      <c r="AD882" s="20">
        <v>1</v>
      </c>
      <c r="AE882" s="23">
        <v>149160</v>
      </c>
      <c r="AF882" s="23">
        <v>149160</v>
      </c>
      <c r="AG882" s="24">
        <v>45597</v>
      </c>
      <c r="AH882" s="36">
        <v>45536</v>
      </c>
      <c r="AI882" s="25" t="str">
        <f t="shared" si="71"/>
        <v>～</v>
      </c>
      <c r="AJ882" s="37">
        <f t="shared" si="72"/>
        <v>47361</v>
      </c>
      <c r="AK882" s="20" t="s">
        <v>470</v>
      </c>
      <c r="AL882" s="20" t="s">
        <v>537</v>
      </c>
      <c r="AM882" s="27">
        <v>45536</v>
      </c>
      <c r="AN882" s="20"/>
      <c r="AO882" s="27">
        <v>45747</v>
      </c>
      <c r="AP882" s="22" t="s">
        <v>516</v>
      </c>
      <c r="AQ882" s="39" t="str">
        <f t="shared" si="70"/>
        <v/>
      </c>
      <c r="AR882" s="22"/>
      <c r="AT882" t="s">
        <v>466</v>
      </c>
      <c r="AU882" s="70">
        <v>149160</v>
      </c>
      <c r="AV882" s="70">
        <v>118800</v>
      </c>
    </row>
    <row r="883" spans="2:48" ht="25.5" hidden="1" customHeight="1" x14ac:dyDescent="0.2">
      <c r="B883" s="20" t="s">
        <v>503</v>
      </c>
      <c r="C883" s="21" t="s">
        <v>554</v>
      </c>
      <c r="D883" s="20" t="s">
        <v>555</v>
      </c>
      <c r="E883" s="20" t="s">
        <v>197</v>
      </c>
      <c r="F883" s="21" t="s">
        <v>165</v>
      </c>
      <c r="G883" s="22" t="s">
        <v>504</v>
      </c>
      <c r="H883" s="20" t="s">
        <v>505</v>
      </c>
      <c r="I883" s="20" t="s">
        <v>168</v>
      </c>
      <c r="J883" s="22" t="s">
        <v>506</v>
      </c>
      <c r="K883" s="28" t="s">
        <v>507</v>
      </c>
      <c r="L883" s="28" t="s">
        <v>508</v>
      </c>
      <c r="M883" s="20" t="s">
        <v>509</v>
      </c>
      <c r="N883" s="20"/>
      <c r="O883" s="22" t="s">
        <v>510</v>
      </c>
      <c r="P883" s="20" t="s">
        <v>511</v>
      </c>
      <c r="Q883" s="22" t="s">
        <v>512</v>
      </c>
      <c r="R883" s="28" t="s">
        <v>513</v>
      </c>
      <c r="S883" s="20" t="s">
        <v>514</v>
      </c>
      <c r="T883" s="20"/>
      <c r="U883" s="22" t="s">
        <v>504</v>
      </c>
      <c r="V883" s="20" t="s">
        <v>505</v>
      </c>
      <c r="W883" s="22" t="s">
        <v>515</v>
      </c>
      <c r="X883" s="28" t="s">
        <v>507</v>
      </c>
      <c r="Y883" s="20" t="s">
        <v>509</v>
      </c>
      <c r="Z883" s="20"/>
      <c r="AA883" s="26">
        <v>5</v>
      </c>
      <c r="AB883" s="42" t="s">
        <v>189</v>
      </c>
      <c r="AC883" s="40"/>
      <c r="AD883" s="20">
        <v>1</v>
      </c>
      <c r="AE883" s="23">
        <v>149160</v>
      </c>
      <c r="AF883" s="23">
        <v>149160</v>
      </c>
      <c r="AG883" s="24">
        <v>45597</v>
      </c>
      <c r="AH883" s="36">
        <v>45536</v>
      </c>
      <c r="AI883" s="25" t="str">
        <f t="shared" si="71"/>
        <v>～</v>
      </c>
      <c r="AJ883" s="37">
        <f t="shared" si="72"/>
        <v>47361</v>
      </c>
      <c r="AK883" s="20" t="s">
        <v>470</v>
      </c>
      <c r="AL883" s="20" t="s">
        <v>538</v>
      </c>
      <c r="AM883" s="27">
        <v>45536</v>
      </c>
      <c r="AN883" s="20"/>
      <c r="AO883" s="27">
        <v>45747</v>
      </c>
      <c r="AP883" s="22" t="s">
        <v>516</v>
      </c>
      <c r="AQ883" s="39" t="str">
        <f t="shared" si="70"/>
        <v/>
      </c>
      <c r="AR883" s="22"/>
      <c r="AT883" t="s">
        <v>466</v>
      </c>
      <c r="AU883" s="70">
        <v>149160</v>
      </c>
      <c r="AV883" s="70">
        <v>118800</v>
      </c>
    </row>
    <row r="884" spans="2:48" ht="25.5" hidden="1" customHeight="1" x14ac:dyDescent="0.2">
      <c r="B884" s="20" t="s">
        <v>503</v>
      </c>
      <c r="C884" s="21" t="s">
        <v>554</v>
      </c>
      <c r="D884" s="20" t="s">
        <v>555</v>
      </c>
      <c r="E884" s="20" t="s">
        <v>197</v>
      </c>
      <c r="F884" s="21" t="s">
        <v>165</v>
      </c>
      <c r="G884" s="22" t="s">
        <v>504</v>
      </c>
      <c r="H884" s="20" t="s">
        <v>505</v>
      </c>
      <c r="I884" s="20" t="s">
        <v>168</v>
      </c>
      <c r="J884" s="22" t="s">
        <v>506</v>
      </c>
      <c r="K884" s="28" t="s">
        <v>507</v>
      </c>
      <c r="L884" s="28" t="s">
        <v>508</v>
      </c>
      <c r="M884" s="20" t="s">
        <v>509</v>
      </c>
      <c r="N884" s="20"/>
      <c r="O884" s="22" t="s">
        <v>510</v>
      </c>
      <c r="P884" s="20" t="s">
        <v>511</v>
      </c>
      <c r="Q884" s="22" t="s">
        <v>512</v>
      </c>
      <c r="R884" s="28" t="s">
        <v>513</v>
      </c>
      <c r="S884" s="20" t="s">
        <v>514</v>
      </c>
      <c r="T884" s="20"/>
      <c r="U884" s="22" t="s">
        <v>504</v>
      </c>
      <c r="V884" s="20" t="s">
        <v>505</v>
      </c>
      <c r="W884" s="22" t="s">
        <v>515</v>
      </c>
      <c r="X884" s="28" t="s">
        <v>507</v>
      </c>
      <c r="Y884" s="20" t="s">
        <v>509</v>
      </c>
      <c r="Z884" s="20"/>
      <c r="AA884" s="26">
        <v>5</v>
      </c>
      <c r="AB884" s="42" t="s">
        <v>189</v>
      </c>
      <c r="AC884" s="40"/>
      <c r="AD884" s="20">
        <v>1</v>
      </c>
      <c r="AE884" s="23">
        <v>149160</v>
      </c>
      <c r="AF884" s="23">
        <v>149160</v>
      </c>
      <c r="AG884" s="24">
        <v>45597</v>
      </c>
      <c r="AH884" s="36">
        <v>45536</v>
      </c>
      <c r="AI884" s="25" t="str">
        <f t="shared" si="71"/>
        <v>～</v>
      </c>
      <c r="AJ884" s="37">
        <f t="shared" si="72"/>
        <v>47361</v>
      </c>
      <c r="AK884" s="20" t="s">
        <v>470</v>
      </c>
      <c r="AL884" s="20" t="s">
        <v>539</v>
      </c>
      <c r="AM884" s="27">
        <v>45536</v>
      </c>
      <c r="AN884" s="20"/>
      <c r="AO884" s="27">
        <v>45747</v>
      </c>
      <c r="AP884" s="22" t="s">
        <v>516</v>
      </c>
      <c r="AQ884" s="39" t="str">
        <f t="shared" si="70"/>
        <v/>
      </c>
      <c r="AR884" s="22"/>
      <c r="AT884" t="s">
        <v>466</v>
      </c>
      <c r="AU884" s="70">
        <v>149160</v>
      </c>
      <c r="AV884" s="70">
        <v>118800</v>
      </c>
    </row>
    <row r="885" spans="2:48" ht="25.5" hidden="1" customHeight="1" x14ac:dyDescent="0.2">
      <c r="B885" s="20" t="s">
        <v>503</v>
      </c>
      <c r="C885" s="21" t="s">
        <v>554</v>
      </c>
      <c r="D885" s="20" t="s">
        <v>555</v>
      </c>
      <c r="E885" s="20" t="s">
        <v>197</v>
      </c>
      <c r="F885" s="21" t="s">
        <v>165</v>
      </c>
      <c r="G885" s="22" t="s">
        <v>504</v>
      </c>
      <c r="H885" s="20" t="s">
        <v>505</v>
      </c>
      <c r="I885" s="20" t="s">
        <v>168</v>
      </c>
      <c r="J885" s="22" t="s">
        <v>506</v>
      </c>
      <c r="K885" s="28" t="s">
        <v>507</v>
      </c>
      <c r="L885" s="28" t="s">
        <v>508</v>
      </c>
      <c r="M885" s="20" t="s">
        <v>509</v>
      </c>
      <c r="N885" s="20"/>
      <c r="O885" s="22" t="s">
        <v>510</v>
      </c>
      <c r="P885" s="20" t="s">
        <v>511</v>
      </c>
      <c r="Q885" s="22" t="s">
        <v>512</v>
      </c>
      <c r="R885" s="28" t="s">
        <v>513</v>
      </c>
      <c r="S885" s="20" t="s">
        <v>514</v>
      </c>
      <c r="T885" s="20"/>
      <c r="U885" s="22" t="s">
        <v>504</v>
      </c>
      <c r="V885" s="20" t="s">
        <v>505</v>
      </c>
      <c r="W885" s="22" t="s">
        <v>515</v>
      </c>
      <c r="X885" s="28" t="s">
        <v>507</v>
      </c>
      <c r="Y885" s="20" t="s">
        <v>509</v>
      </c>
      <c r="Z885" s="20"/>
      <c r="AA885" s="26">
        <v>5</v>
      </c>
      <c r="AB885" s="42" t="s">
        <v>189</v>
      </c>
      <c r="AC885" s="40"/>
      <c r="AD885" s="20">
        <v>1</v>
      </c>
      <c r="AE885" s="23">
        <v>149160</v>
      </c>
      <c r="AF885" s="23">
        <v>149160</v>
      </c>
      <c r="AG885" s="24">
        <v>45597</v>
      </c>
      <c r="AH885" s="36">
        <v>45536</v>
      </c>
      <c r="AI885" s="25" t="str">
        <f t="shared" si="71"/>
        <v>～</v>
      </c>
      <c r="AJ885" s="37">
        <f t="shared" si="72"/>
        <v>47361</v>
      </c>
      <c r="AK885" s="20" t="s">
        <v>470</v>
      </c>
      <c r="AL885" s="20" t="s">
        <v>540</v>
      </c>
      <c r="AM885" s="27">
        <v>45536</v>
      </c>
      <c r="AN885" s="20"/>
      <c r="AO885" s="27">
        <v>45747</v>
      </c>
      <c r="AP885" s="22" t="s">
        <v>516</v>
      </c>
      <c r="AQ885" s="39" t="str">
        <f t="shared" si="70"/>
        <v/>
      </c>
      <c r="AR885" s="22"/>
      <c r="AT885" t="s">
        <v>466</v>
      </c>
      <c r="AU885" s="70">
        <v>149160</v>
      </c>
      <c r="AV885" s="70">
        <v>118800</v>
      </c>
    </row>
    <row r="886" spans="2:48" ht="25.5" hidden="1" customHeight="1" x14ac:dyDescent="0.2">
      <c r="B886" s="20" t="s">
        <v>503</v>
      </c>
      <c r="C886" s="21" t="s">
        <v>554</v>
      </c>
      <c r="D886" s="20" t="s">
        <v>555</v>
      </c>
      <c r="E886" s="20" t="s">
        <v>197</v>
      </c>
      <c r="F886" s="21" t="s">
        <v>165</v>
      </c>
      <c r="G886" s="22" t="s">
        <v>504</v>
      </c>
      <c r="H886" s="20" t="s">
        <v>505</v>
      </c>
      <c r="I886" s="20" t="s">
        <v>168</v>
      </c>
      <c r="J886" s="22" t="s">
        <v>506</v>
      </c>
      <c r="K886" s="28" t="s">
        <v>507</v>
      </c>
      <c r="L886" s="28" t="s">
        <v>508</v>
      </c>
      <c r="M886" s="20" t="s">
        <v>509</v>
      </c>
      <c r="N886" s="20"/>
      <c r="O886" s="22" t="s">
        <v>510</v>
      </c>
      <c r="P886" s="20" t="s">
        <v>511</v>
      </c>
      <c r="Q886" s="22" t="s">
        <v>512</v>
      </c>
      <c r="R886" s="28" t="s">
        <v>513</v>
      </c>
      <c r="S886" s="20" t="s">
        <v>514</v>
      </c>
      <c r="T886" s="20"/>
      <c r="U886" s="22" t="s">
        <v>504</v>
      </c>
      <c r="V886" s="20" t="s">
        <v>505</v>
      </c>
      <c r="W886" s="22" t="s">
        <v>515</v>
      </c>
      <c r="X886" s="28" t="s">
        <v>507</v>
      </c>
      <c r="Y886" s="20" t="s">
        <v>509</v>
      </c>
      <c r="Z886" s="20"/>
      <c r="AA886" s="26">
        <v>5</v>
      </c>
      <c r="AB886" s="42" t="s">
        <v>189</v>
      </c>
      <c r="AC886" s="40"/>
      <c r="AD886" s="20">
        <v>1</v>
      </c>
      <c r="AE886" s="23">
        <v>149160</v>
      </c>
      <c r="AF886" s="23">
        <v>149160</v>
      </c>
      <c r="AG886" s="24">
        <v>45597</v>
      </c>
      <c r="AH886" s="36">
        <v>45536</v>
      </c>
      <c r="AI886" s="25" t="str">
        <f t="shared" si="71"/>
        <v>～</v>
      </c>
      <c r="AJ886" s="37">
        <f t="shared" si="72"/>
        <v>47361</v>
      </c>
      <c r="AK886" s="20" t="s">
        <v>470</v>
      </c>
      <c r="AL886" s="20" t="s">
        <v>541</v>
      </c>
      <c r="AM886" s="27">
        <v>45536</v>
      </c>
      <c r="AN886" s="20"/>
      <c r="AO886" s="27">
        <v>45747</v>
      </c>
      <c r="AP886" s="22" t="s">
        <v>516</v>
      </c>
      <c r="AQ886" s="39" t="str">
        <f t="shared" si="70"/>
        <v/>
      </c>
      <c r="AR886" s="22"/>
      <c r="AT886" t="s">
        <v>466</v>
      </c>
      <c r="AU886" s="70">
        <v>149160</v>
      </c>
      <c r="AV886" s="70">
        <v>118800</v>
      </c>
    </row>
    <row r="887" spans="2:48" ht="25.5" hidden="1" customHeight="1" x14ac:dyDescent="0.2">
      <c r="B887" s="20" t="s">
        <v>503</v>
      </c>
      <c r="C887" s="21" t="s">
        <v>554</v>
      </c>
      <c r="D887" s="20" t="s">
        <v>555</v>
      </c>
      <c r="E887" s="20" t="s">
        <v>197</v>
      </c>
      <c r="F887" s="21" t="s">
        <v>165</v>
      </c>
      <c r="G887" s="22" t="s">
        <v>504</v>
      </c>
      <c r="H887" s="20" t="s">
        <v>505</v>
      </c>
      <c r="I887" s="20" t="s">
        <v>168</v>
      </c>
      <c r="J887" s="22" t="s">
        <v>506</v>
      </c>
      <c r="K887" s="28" t="s">
        <v>507</v>
      </c>
      <c r="L887" s="28" t="s">
        <v>508</v>
      </c>
      <c r="M887" s="20" t="s">
        <v>509</v>
      </c>
      <c r="N887" s="20"/>
      <c r="O887" s="22" t="s">
        <v>510</v>
      </c>
      <c r="P887" s="20" t="s">
        <v>511</v>
      </c>
      <c r="Q887" s="22" t="s">
        <v>512</v>
      </c>
      <c r="R887" s="28" t="s">
        <v>513</v>
      </c>
      <c r="S887" s="20" t="s">
        <v>514</v>
      </c>
      <c r="T887" s="20"/>
      <c r="U887" s="22" t="s">
        <v>504</v>
      </c>
      <c r="V887" s="20" t="s">
        <v>505</v>
      </c>
      <c r="W887" s="22" t="s">
        <v>515</v>
      </c>
      <c r="X887" s="28" t="s">
        <v>507</v>
      </c>
      <c r="Y887" s="20" t="s">
        <v>509</v>
      </c>
      <c r="Z887" s="20"/>
      <c r="AA887" s="26">
        <v>5</v>
      </c>
      <c r="AB887" s="42" t="s">
        <v>189</v>
      </c>
      <c r="AC887" s="40"/>
      <c r="AD887" s="20">
        <v>1</v>
      </c>
      <c r="AE887" s="23">
        <v>149160</v>
      </c>
      <c r="AF887" s="23">
        <v>149160</v>
      </c>
      <c r="AG887" s="24">
        <v>45597</v>
      </c>
      <c r="AH887" s="36">
        <v>45536</v>
      </c>
      <c r="AI887" s="25" t="str">
        <f t="shared" si="71"/>
        <v>～</v>
      </c>
      <c r="AJ887" s="37">
        <f t="shared" si="72"/>
        <v>47361</v>
      </c>
      <c r="AK887" s="20" t="s">
        <v>470</v>
      </c>
      <c r="AL887" s="20" t="s">
        <v>542</v>
      </c>
      <c r="AM887" s="27">
        <v>45536</v>
      </c>
      <c r="AN887" s="20"/>
      <c r="AO887" s="27">
        <v>45747</v>
      </c>
      <c r="AP887" s="22" t="s">
        <v>516</v>
      </c>
      <c r="AQ887" s="39" t="str">
        <f t="shared" si="70"/>
        <v/>
      </c>
      <c r="AR887" s="22"/>
      <c r="AT887" t="s">
        <v>466</v>
      </c>
      <c r="AU887" s="70">
        <v>149160</v>
      </c>
      <c r="AV887" s="70">
        <v>118800</v>
      </c>
    </row>
    <row r="888" spans="2:48" ht="25.5" hidden="1" customHeight="1" x14ac:dyDescent="0.2">
      <c r="B888" s="20" t="s">
        <v>503</v>
      </c>
      <c r="C888" s="21" t="s">
        <v>554</v>
      </c>
      <c r="D888" s="20" t="s">
        <v>555</v>
      </c>
      <c r="E888" s="20" t="s">
        <v>197</v>
      </c>
      <c r="F888" s="21" t="s">
        <v>165</v>
      </c>
      <c r="G888" s="22" t="s">
        <v>504</v>
      </c>
      <c r="H888" s="20" t="s">
        <v>505</v>
      </c>
      <c r="I888" s="20" t="s">
        <v>168</v>
      </c>
      <c r="J888" s="22" t="s">
        <v>506</v>
      </c>
      <c r="K888" s="28" t="s">
        <v>507</v>
      </c>
      <c r="L888" s="28" t="s">
        <v>508</v>
      </c>
      <c r="M888" s="20" t="s">
        <v>509</v>
      </c>
      <c r="N888" s="20"/>
      <c r="O888" s="22" t="s">
        <v>510</v>
      </c>
      <c r="P888" s="20" t="s">
        <v>511</v>
      </c>
      <c r="Q888" s="22" t="s">
        <v>512</v>
      </c>
      <c r="R888" s="28" t="s">
        <v>513</v>
      </c>
      <c r="S888" s="20" t="s">
        <v>514</v>
      </c>
      <c r="T888" s="20"/>
      <c r="U888" s="22" t="s">
        <v>504</v>
      </c>
      <c r="V888" s="20" t="s">
        <v>505</v>
      </c>
      <c r="W888" s="22" t="s">
        <v>515</v>
      </c>
      <c r="X888" s="28" t="s">
        <v>507</v>
      </c>
      <c r="Y888" s="20" t="s">
        <v>509</v>
      </c>
      <c r="Z888" s="20"/>
      <c r="AA888" s="26">
        <v>5</v>
      </c>
      <c r="AB888" s="42" t="s">
        <v>189</v>
      </c>
      <c r="AC888" s="40"/>
      <c r="AD888" s="20">
        <v>1</v>
      </c>
      <c r="AE888" s="23">
        <v>149160</v>
      </c>
      <c r="AF888" s="23">
        <v>149160</v>
      </c>
      <c r="AG888" s="24">
        <v>45597</v>
      </c>
      <c r="AH888" s="36">
        <v>45536</v>
      </c>
      <c r="AI888" s="25" t="str">
        <f t="shared" si="71"/>
        <v>～</v>
      </c>
      <c r="AJ888" s="37">
        <f t="shared" si="72"/>
        <v>47361</v>
      </c>
      <c r="AK888" s="20" t="s">
        <v>470</v>
      </c>
      <c r="AL888" s="20" t="s">
        <v>543</v>
      </c>
      <c r="AM888" s="27">
        <v>45536</v>
      </c>
      <c r="AN888" s="20"/>
      <c r="AO888" s="27">
        <v>45747</v>
      </c>
      <c r="AP888" s="22" t="s">
        <v>516</v>
      </c>
      <c r="AQ888" s="39" t="str">
        <f t="shared" si="70"/>
        <v/>
      </c>
      <c r="AR888" s="22"/>
      <c r="AT888" t="s">
        <v>466</v>
      </c>
      <c r="AU888" s="70">
        <v>149160</v>
      </c>
      <c r="AV888" s="70">
        <v>118800</v>
      </c>
    </row>
    <row r="889" spans="2:48" ht="25.5" hidden="1" customHeight="1" x14ac:dyDescent="0.2">
      <c r="B889" s="20" t="s">
        <v>503</v>
      </c>
      <c r="C889" s="21" t="s">
        <v>554</v>
      </c>
      <c r="D889" s="20" t="s">
        <v>555</v>
      </c>
      <c r="E889" s="20" t="s">
        <v>197</v>
      </c>
      <c r="F889" s="21" t="s">
        <v>165</v>
      </c>
      <c r="G889" s="22" t="s">
        <v>504</v>
      </c>
      <c r="H889" s="20" t="s">
        <v>505</v>
      </c>
      <c r="I889" s="20" t="s">
        <v>168</v>
      </c>
      <c r="J889" s="22" t="s">
        <v>506</v>
      </c>
      <c r="K889" s="28" t="s">
        <v>507</v>
      </c>
      <c r="L889" s="28" t="s">
        <v>508</v>
      </c>
      <c r="M889" s="20" t="s">
        <v>509</v>
      </c>
      <c r="N889" s="20"/>
      <c r="O889" s="22" t="s">
        <v>510</v>
      </c>
      <c r="P889" s="20" t="s">
        <v>511</v>
      </c>
      <c r="Q889" s="22" t="s">
        <v>512</v>
      </c>
      <c r="R889" s="28" t="s">
        <v>513</v>
      </c>
      <c r="S889" s="20" t="s">
        <v>514</v>
      </c>
      <c r="T889" s="20"/>
      <c r="U889" s="22" t="s">
        <v>504</v>
      </c>
      <c r="V889" s="20" t="s">
        <v>505</v>
      </c>
      <c r="W889" s="22" t="s">
        <v>515</v>
      </c>
      <c r="X889" s="28" t="s">
        <v>507</v>
      </c>
      <c r="Y889" s="20" t="s">
        <v>509</v>
      </c>
      <c r="Z889" s="20"/>
      <c r="AA889" s="26">
        <v>5</v>
      </c>
      <c r="AB889" s="42" t="s">
        <v>189</v>
      </c>
      <c r="AC889" s="40"/>
      <c r="AD889" s="20">
        <v>1</v>
      </c>
      <c r="AE889" s="23">
        <v>149160</v>
      </c>
      <c r="AF889" s="23">
        <v>149160</v>
      </c>
      <c r="AG889" s="24">
        <v>45597</v>
      </c>
      <c r="AH889" s="36">
        <v>45536</v>
      </c>
      <c r="AI889" s="25" t="str">
        <f t="shared" si="71"/>
        <v>～</v>
      </c>
      <c r="AJ889" s="37">
        <f t="shared" si="72"/>
        <v>47361</v>
      </c>
      <c r="AK889" s="20" t="s">
        <v>470</v>
      </c>
      <c r="AL889" s="20" t="s">
        <v>544</v>
      </c>
      <c r="AM889" s="27">
        <v>45536</v>
      </c>
      <c r="AN889" s="20"/>
      <c r="AO889" s="27">
        <v>45747</v>
      </c>
      <c r="AP889" s="22" t="s">
        <v>516</v>
      </c>
      <c r="AQ889" s="39" t="str">
        <f t="shared" si="70"/>
        <v/>
      </c>
      <c r="AR889" s="22"/>
      <c r="AT889" t="s">
        <v>466</v>
      </c>
      <c r="AU889" s="70">
        <v>149160</v>
      </c>
      <c r="AV889" s="70">
        <v>118800</v>
      </c>
    </row>
    <row r="890" spans="2:48" ht="25.5" hidden="1" customHeight="1" x14ac:dyDescent="0.2">
      <c r="B890" s="20" t="s">
        <v>503</v>
      </c>
      <c r="C890" s="21" t="s">
        <v>554</v>
      </c>
      <c r="D890" s="20" t="s">
        <v>555</v>
      </c>
      <c r="E890" s="20" t="s">
        <v>197</v>
      </c>
      <c r="F890" s="21" t="s">
        <v>165</v>
      </c>
      <c r="G890" s="22" t="s">
        <v>504</v>
      </c>
      <c r="H890" s="20" t="s">
        <v>505</v>
      </c>
      <c r="I890" s="20" t="s">
        <v>168</v>
      </c>
      <c r="J890" s="22" t="s">
        <v>506</v>
      </c>
      <c r="K890" s="28" t="s">
        <v>507</v>
      </c>
      <c r="L890" s="28" t="s">
        <v>508</v>
      </c>
      <c r="M890" s="20" t="s">
        <v>509</v>
      </c>
      <c r="N890" s="20"/>
      <c r="O890" s="22" t="s">
        <v>510</v>
      </c>
      <c r="P890" s="20" t="s">
        <v>511</v>
      </c>
      <c r="Q890" s="22" t="s">
        <v>512</v>
      </c>
      <c r="R890" s="28" t="s">
        <v>513</v>
      </c>
      <c r="S890" s="20" t="s">
        <v>514</v>
      </c>
      <c r="T890" s="20"/>
      <c r="U890" s="22" t="s">
        <v>504</v>
      </c>
      <c r="V890" s="20" t="s">
        <v>505</v>
      </c>
      <c r="W890" s="22" t="s">
        <v>515</v>
      </c>
      <c r="X890" s="28" t="s">
        <v>507</v>
      </c>
      <c r="Y890" s="20" t="s">
        <v>509</v>
      </c>
      <c r="Z890" s="20"/>
      <c r="AA890" s="26">
        <v>5</v>
      </c>
      <c r="AB890" s="42" t="s">
        <v>189</v>
      </c>
      <c r="AC890" s="40"/>
      <c r="AD890" s="20">
        <v>1</v>
      </c>
      <c r="AE890" s="23">
        <v>149160</v>
      </c>
      <c r="AF890" s="23">
        <v>149160</v>
      </c>
      <c r="AG890" s="24">
        <v>45597</v>
      </c>
      <c r="AH890" s="36">
        <v>45536</v>
      </c>
      <c r="AI890" s="25" t="str">
        <f t="shared" si="71"/>
        <v>～</v>
      </c>
      <c r="AJ890" s="37">
        <f t="shared" si="72"/>
        <v>47361</v>
      </c>
      <c r="AK890" s="20" t="s">
        <v>470</v>
      </c>
      <c r="AL890" s="20" t="s">
        <v>545</v>
      </c>
      <c r="AM890" s="27">
        <v>45536</v>
      </c>
      <c r="AN890" s="20"/>
      <c r="AO890" s="27">
        <v>45747</v>
      </c>
      <c r="AP890" s="22" t="s">
        <v>516</v>
      </c>
      <c r="AQ890" s="39" t="str">
        <f t="shared" si="70"/>
        <v/>
      </c>
      <c r="AR890" s="22"/>
      <c r="AT890" t="s">
        <v>466</v>
      </c>
      <c r="AU890" s="70">
        <v>149160</v>
      </c>
      <c r="AV890" s="70">
        <v>118800</v>
      </c>
    </row>
    <row r="891" spans="2:48" ht="25.5" hidden="1" customHeight="1" x14ac:dyDescent="0.2">
      <c r="B891" s="20" t="s">
        <v>503</v>
      </c>
      <c r="C891" s="21" t="s">
        <v>554</v>
      </c>
      <c r="D891" s="20" t="s">
        <v>555</v>
      </c>
      <c r="E891" s="20" t="s">
        <v>197</v>
      </c>
      <c r="F891" s="21" t="s">
        <v>165</v>
      </c>
      <c r="G891" s="22" t="s">
        <v>504</v>
      </c>
      <c r="H891" s="20" t="s">
        <v>505</v>
      </c>
      <c r="I891" s="20" t="s">
        <v>168</v>
      </c>
      <c r="J891" s="22" t="s">
        <v>506</v>
      </c>
      <c r="K891" s="28" t="s">
        <v>507</v>
      </c>
      <c r="L891" s="28" t="s">
        <v>508</v>
      </c>
      <c r="M891" s="20" t="s">
        <v>509</v>
      </c>
      <c r="N891" s="20"/>
      <c r="O891" s="22" t="s">
        <v>510</v>
      </c>
      <c r="P891" s="20" t="s">
        <v>511</v>
      </c>
      <c r="Q891" s="22" t="s">
        <v>512</v>
      </c>
      <c r="R891" s="28" t="s">
        <v>513</v>
      </c>
      <c r="S891" s="20" t="s">
        <v>514</v>
      </c>
      <c r="T891" s="20"/>
      <c r="U891" s="22" t="s">
        <v>504</v>
      </c>
      <c r="V891" s="20" t="s">
        <v>505</v>
      </c>
      <c r="W891" s="22" t="s">
        <v>515</v>
      </c>
      <c r="X891" s="28" t="s">
        <v>507</v>
      </c>
      <c r="Y891" s="20" t="s">
        <v>509</v>
      </c>
      <c r="Z891" s="20"/>
      <c r="AA891" s="26">
        <v>5</v>
      </c>
      <c r="AB891" s="42" t="s">
        <v>189</v>
      </c>
      <c r="AC891" s="40"/>
      <c r="AD891" s="20">
        <v>1</v>
      </c>
      <c r="AE891" s="23">
        <v>149160</v>
      </c>
      <c r="AF891" s="23">
        <v>149160</v>
      </c>
      <c r="AG891" s="24">
        <v>45597</v>
      </c>
      <c r="AH891" s="36">
        <v>45536</v>
      </c>
      <c r="AI891" s="25" t="str">
        <f t="shared" si="71"/>
        <v>～</v>
      </c>
      <c r="AJ891" s="37">
        <f t="shared" si="72"/>
        <v>47361</v>
      </c>
      <c r="AK891" s="20" t="s">
        <v>470</v>
      </c>
      <c r="AL891" s="20" t="s">
        <v>546</v>
      </c>
      <c r="AM891" s="27">
        <v>45536</v>
      </c>
      <c r="AN891" s="20"/>
      <c r="AO891" s="27">
        <v>45747</v>
      </c>
      <c r="AP891" s="22" t="s">
        <v>516</v>
      </c>
      <c r="AQ891" s="39" t="str">
        <f t="shared" si="70"/>
        <v/>
      </c>
      <c r="AR891" s="20"/>
      <c r="AS891" s="11"/>
      <c r="AT891" t="s">
        <v>466</v>
      </c>
      <c r="AU891" s="70">
        <v>149160</v>
      </c>
      <c r="AV891" s="70">
        <v>118800</v>
      </c>
    </row>
    <row r="892" spans="2:48" ht="25.5" hidden="1" customHeight="1" x14ac:dyDescent="0.2">
      <c r="B892" s="20" t="s">
        <v>503</v>
      </c>
      <c r="C892" s="21" t="s">
        <v>554</v>
      </c>
      <c r="D892" s="20" t="s">
        <v>555</v>
      </c>
      <c r="E892" s="20" t="s">
        <v>197</v>
      </c>
      <c r="F892" s="21" t="s">
        <v>165</v>
      </c>
      <c r="G892" s="22" t="s">
        <v>504</v>
      </c>
      <c r="H892" s="20" t="s">
        <v>505</v>
      </c>
      <c r="I892" s="20" t="s">
        <v>168</v>
      </c>
      <c r="J892" s="22" t="s">
        <v>506</v>
      </c>
      <c r="K892" s="28" t="s">
        <v>507</v>
      </c>
      <c r="L892" s="28" t="s">
        <v>508</v>
      </c>
      <c r="M892" s="20" t="s">
        <v>509</v>
      </c>
      <c r="N892" s="20"/>
      <c r="O892" s="22" t="s">
        <v>510</v>
      </c>
      <c r="P892" s="20" t="s">
        <v>511</v>
      </c>
      <c r="Q892" s="22" t="s">
        <v>512</v>
      </c>
      <c r="R892" s="28" t="s">
        <v>513</v>
      </c>
      <c r="S892" s="20" t="s">
        <v>514</v>
      </c>
      <c r="T892" s="20"/>
      <c r="U892" s="22" t="s">
        <v>504</v>
      </c>
      <c r="V892" s="20" t="s">
        <v>505</v>
      </c>
      <c r="W892" s="22" t="s">
        <v>515</v>
      </c>
      <c r="X892" s="28" t="s">
        <v>507</v>
      </c>
      <c r="Y892" s="20" t="s">
        <v>509</v>
      </c>
      <c r="Z892" s="20"/>
      <c r="AA892" s="26">
        <v>5</v>
      </c>
      <c r="AB892" s="42" t="s">
        <v>189</v>
      </c>
      <c r="AC892" s="40"/>
      <c r="AD892" s="20">
        <v>1</v>
      </c>
      <c r="AE892" s="23">
        <v>149160</v>
      </c>
      <c r="AF892" s="23">
        <v>149160</v>
      </c>
      <c r="AG892" s="24">
        <v>45597</v>
      </c>
      <c r="AH892" s="36">
        <v>45536</v>
      </c>
      <c r="AI892" s="25" t="str">
        <f t="shared" si="71"/>
        <v>～</v>
      </c>
      <c r="AJ892" s="37">
        <f t="shared" si="72"/>
        <v>47361</v>
      </c>
      <c r="AK892" s="20" t="s">
        <v>470</v>
      </c>
      <c r="AL892" s="20" t="s">
        <v>547</v>
      </c>
      <c r="AM892" s="27">
        <v>45536</v>
      </c>
      <c r="AN892" s="20"/>
      <c r="AO892" s="27">
        <v>45747</v>
      </c>
      <c r="AP892" s="22" t="s">
        <v>516</v>
      </c>
      <c r="AQ892" s="39" t="str">
        <f t="shared" si="70"/>
        <v/>
      </c>
      <c r="AR892" s="22"/>
      <c r="AT892" t="s">
        <v>466</v>
      </c>
      <c r="AU892" s="70">
        <v>149160</v>
      </c>
      <c r="AV892" s="70">
        <v>118800</v>
      </c>
    </row>
    <row r="893" spans="2:48" ht="25.5" hidden="1" customHeight="1" x14ac:dyDescent="0.2">
      <c r="B893" s="20" t="s">
        <v>503</v>
      </c>
      <c r="C893" s="21" t="s">
        <v>554</v>
      </c>
      <c r="D893" s="20" t="s">
        <v>555</v>
      </c>
      <c r="E893" s="20" t="s">
        <v>197</v>
      </c>
      <c r="F893" s="21" t="s">
        <v>165</v>
      </c>
      <c r="G893" s="22" t="s">
        <v>504</v>
      </c>
      <c r="H893" s="20" t="s">
        <v>505</v>
      </c>
      <c r="I893" s="20" t="s">
        <v>168</v>
      </c>
      <c r="J893" s="22" t="s">
        <v>506</v>
      </c>
      <c r="K893" s="28" t="s">
        <v>507</v>
      </c>
      <c r="L893" s="28" t="s">
        <v>508</v>
      </c>
      <c r="M893" s="20" t="s">
        <v>509</v>
      </c>
      <c r="N893" s="20"/>
      <c r="O893" s="22" t="s">
        <v>510</v>
      </c>
      <c r="P893" s="20" t="s">
        <v>511</v>
      </c>
      <c r="Q893" s="22" t="s">
        <v>512</v>
      </c>
      <c r="R893" s="28" t="s">
        <v>513</v>
      </c>
      <c r="S893" s="20" t="s">
        <v>514</v>
      </c>
      <c r="T893" s="20"/>
      <c r="U893" s="22" t="s">
        <v>504</v>
      </c>
      <c r="V893" s="20" t="s">
        <v>505</v>
      </c>
      <c r="W893" s="22" t="s">
        <v>515</v>
      </c>
      <c r="X893" s="28" t="s">
        <v>507</v>
      </c>
      <c r="Y893" s="20" t="s">
        <v>509</v>
      </c>
      <c r="Z893" s="20"/>
      <c r="AA893" s="26">
        <v>5</v>
      </c>
      <c r="AB893" s="42" t="s">
        <v>189</v>
      </c>
      <c r="AC893" s="40"/>
      <c r="AD893" s="20">
        <v>1</v>
      </c>
      <c r="AE893" s="23">
        <v>149160</v>
      </c>
      <c r="AF893" s="23">
        <v>149160</v>
      </c>
      <c r="AG893" s="24">
        <v>45597</v>
      </c>
      <c r="AH893" s="36">
        <v>45536</v>
      </c>
      <c r="AI893" s="25" t="str">
        <f t="shared" si="71"/>
        <v>～</v>
      </c>
      <c r="AJ893" s="37">
        <f t="shared" si="72"/>
        <v>47361</v>
      </c>
      <c r="AK893" s="20" t="s">
        <v>470</v>
      </c>
      <c r="AL893" s="20" t="s">
        <v>548</v>
      </c>
      <c r="AM893" s="27">
        <v>45536</v>
      </c>
      <c r="AN893" s="20"/>
      <c r="AO893" s="27">
        <v>45747</v>
      </c>
      <c r="AP893" s="22" t="s">
        <v>516</v>
      </c>
      <c r="AQ893" s="39" t="str">
        <f t="shared" si="70"/>
        <v/>
      </c>
      <c r="AR893" s="22"/>
      <c r="AT893" t="s">
        <v>466</v>
      </c>
      <c r="AU893" s="70">
        <v>149160</v>
      </c>
      <c r="AV893" s="70">
        <v>118800</v>
      </c>
    </row>
    <row r="894" spans="2:48" ht="25.5" hidden="1" customHeight="1" x14ac:dyDescent="0.2">
      <c r="B894" s="20" t="s">
        <v>503</v>
      </c>
      <c r="C894" s="21" t="s">
        <v>554</v>
      </c>
      <c r="D894" s="20" t="s">
        <v>555</v>
      </c>
      <c r="E894" s="20" t="s">
        <v>197</v>
      </c>
      <c r="F894" s="21" t="s">
        <v>165</v>
      </c>
      <c r="G894" s="22" t="s">
        <v>504</v>
      </c>
      <c r="H894" s="20" t="s">
        <v>505</v>
      </c>
      <c r="I894" s="20" t="s">
        <v>168</v>
      </c>
      <c r="J894" s="22" t="s">
        <v>506</v>
      </c>
      <c r="K894" s="28" t="s">
        <v>507</v>
      </c>
      <c r="L894" s="28" t="s">
        <v>508</v>
      </c>
      <c r="M894" s="20" t="s">
        <v>509</v>
      </c>
      <c r="N894" s="20"/>
      <c r="O894" s="22" t="s">
        <v>510</v>
      </c>
      <c r="P894" s="20" t="s">
        <v>511</v>
      </c>
      <c r="Q894" s="22" t="s">
        <v>512</v>
      </c>
      <c r="R894" s="28" t="s">
        <v>513</v>
      </c>
      <c r="S894" s="20" t="s">
        <v>514</v>
      </c>
      <c r="T894" s="20"/>
      <c r="U894" s="22" t="s">
        <v>504</v>
      </c>
      <c r="V894" s="20" t="s">
        <v>505</v>
      </c>
      <c r="W894" s="22" t="s">
        <v>515</v>
      </c>
      <c r="X894" s="28" t="s">
        <v>507</v>
      </c>
      <c r="Y894" s="20" t="s">
        <v>509</v>
      </c>
      <c r="Z894" s="20"/>
      <c r="AA894" s="26">
        <v>5</v>
      </c>
      <c r="AB894" s="42" t="s">
        <v>189</v>
      </c>
      <c r="AC894" s="40"/>
      <c r="AD894" s="20">
        <v>1</v>
      </c>
      <c r="AE894" s="23">
        <v>149160</v>
      </c>
      <c r="AF894" s="23">
        <v>149160</v>
      </c>
      <c r="AG894" s="24">
        <v>45597</v>
      </c>
      <c r="AH894" s="36">
        <v>45536</v>
      </c>
      <c r="AI894" s="25" t="str">
        <f t="shared" si="71"/>
        <v>～</v>
      </c>
      <c r="AJ894" s="37">
        <f t="shared" si="72"/>
        <v>47361</v>
      </c>
      <c r="AK894" s="20" t="s">
        <v>470</v>
      </c>
      <c r="AL894" s="20" t="s">
        <v>549</v>
      </c>
      <c r="AM894" s="27">
        <v>45536</v>
      </c>
      <c r="AN894" s="20"/>
      <c r="AO894" s="27">
        <v>45747</v>
      </c>
      <c r="AP894" s="22" t="s">
        <v>516</v>
      </c>
      <c r="AQ894" s="39" t="str">
        <f t="shared" si="70"/>
        <v/>
      </c>
      <c r="AR894" s="22"/>
      <c r="AT894" t="s">
        <v>466</v>
      </c>
      <c r="AU894" s="70">
        <v>149160</v>
      </c>
      <c r="AV894" s="70">
        <v>118800</v>
      </c>
    </row>
    <row r="895" spans="2:48" ht="25.5" hidden="1" customHeight="1" x14ac:dyDescent="0.2">
      <c r="B895" s="20" t="s">
        <v>503</v>
      </c>
      <c r="C895" s="21" t="s">
        <v>554</v>
      </c>
      <c r="D895" s="20" t="s">
        <v>555</v>
      </c>
      <c r="E895" s="20" t="s">
        <v>197</v>
      </c>
      <c r="F895" s="21" t="s">
        <v>165</v>
      </c>
      <c r="G895" s="22" t="s">
        <v>504</v>
      </c>
      <c r="H895" s="20" t="s">
        <v>505</v>
      </c>
      <c r="I895" s="20" t="s">
        <v>168</v>
      </c>
      <c r="J895" s="22" t="s">
        <v>506</v>
      </c>
      <c r="K895" s="28" t="s">
        <v>507</v>
      </c>
      <c r="L895" s="28" t="s">
        <v>508</v>
      </c>
      <c r="M895" s="20" t="s">
        <v>509</v>
      </c>
      <c r="N895" s="20"/>
      <c r="O895" s="22" t="s">
        <v>510</v>
      </c>
      <c r="P895" s="20" t="s">
        <v>511</v>
      </c>
      <c r="Q895" s="22" t="s">
        <v>512</v>
      </c>
      <c r="R895" s="28" t="s">
        <v>513</v>
      </c>
      <c r="S895" s="20" t="s">
        <v>514</v>
      </c>
      <c r="T895" s="20"/>
      <c r="U895" s="22" t="s">
        <v>504</v>
      </c>
      <c r="V895" s="20" t="s">
        <v>505</v>
      </c>
      <c r="W895" s="22" t="s">
        <v>515</v>
      </c>
      <c r="X895" s="28" t="s">
        <v>507</v>
      </c>
      <c r="Y895" s="20" t="s">
        <v>509</v>
      </c>
      <c r="Z895" s="20"/>
      <c r="AA895" s="26">
        <v>5</v>
      </c>
      <c r="AB895" s="42" t="s">
        <v>189</v>
      </c>
      <c r="AC895" s="40"/>
      <c r="AD895" s="20">
        <v>1</v>
      </c>
      <c r="AE895" s="23">
        <v>149160</v>
      </c>
      <c r="AF895" s="23">
        <v>149160</v>
      </c>
      <c r="AG895" s="24">
        <v>45597</v>
      </c>
      <c r="AH895" s="36">
        <v>45536</v>
      </c>
      <c r="AI895" s="25" t="str">
        <f t="shared" si="71"/>
        <v>～</v>
      </c>
      <c r="AJ895" s="37">
        <f t="shared" si="72"/>
        <v>47361</v>
      </c>
      <c r="AK895" s="20" t="s">
        <v>470</v>
      </c>
      <c r="AL895" s="20" t="s">
        <v>550</v>
      </c>
      <c r="AM895" s="27">
        <v>45536</v>
      </c>
      <c r="AN895" s="20"/>
      <c r="AO895" s="27">
        <v>45747</v>
      </c>
      <c r="AP895" s="22" t="s">
        <v>516</v>
      </c>
      <c r="AQ895" s="39" t="str">
        <f t="shared" si="70"/>
        <v/>
      </c>
      <c r="AR895" s="22"/>
      <c r="AT895" t="s">
        <v>466</v>
      </c>
      <c r="AU895" s="70">
        <v>149160</v>
      </c>
      <c r="AV895" s="70">
        <v>118800</v>
      </c>
    </row>
    <row r="896" spans="2:48" ht="25.5" hidden="1" customHeight="1" x14ac:dyDescent="0.2">
      <c r="B896" s="20" t="s">
        <v>503</v>
      </c>
      <c r="C896" s="21" t="s">
        <v>554</v>
      </c>
      <c r="D896" s="20" t="s">
        <v>555</v>
      </c>
      <c r="E896" s="20" t="s">
        <v>197</v>
      </c>
      <c r="F896" s="21" t="s">
        <v>165</v>
      </c>
      <c r="G896" s="22" t="s">
        <v>504</v>
      </c>
      <c r="H896" s="20" t="s">
        <v>505</v>
      </c>
      <c r="I896" s="20" t="s">
        <v>168</v>
      </c>
      <c r="J896" s="22" t="s">
        <v>506</v>
      </c>
      <c r="K896" s="28" t="s">
        <v>507</v>
      </c>
      <c r="L896" s="28" t="s">
        <v>508</v>
      </c>
      <c r="M896" s="20" t="s">
        <v>509</v>
      </c>
      <c r="N896" s="20"/>
      <c r="O896" s="22" t="s">
        <v>510</v>
      </c>
      <c r="P896" s="20" t="s">
        <v>511</v>
      </c>
      <c r="Q896" s="22" t="s">
        <v>512</v>
      </c>
      <c r="R896" s="28" t="s">
        <v>513</v>
      </c>
      <c r="S896" s="20" t="s">
        <v>514</v>
      </c>
      <c r="T896" s="20"/>
      <c r="U896" s="22" t="s">
        <v>504</v>
      </c>
      <c r="V896" s="20" t="s">
        <v>505</v>
      </c>
      <c r="W896" s="22" t="s">
        <v>515</v>
      </c>
      <c r="X896" s="28" t="s">
        <v>507</v>
      </c>
      <c r="Y896" s="20" t="s">
        <v>509</v>
      </c>
      <c r="Z896" s="20"/>
      <c r="AA896" s="26">
        <v>5</v>
      </c>
      <c r="AB896" s="42" t="s">
        <v>189</v>
      </c>
      <c r="AC896" s="40"/>
      <c r="AD896" s="20">
        <v>1</v>
      </c>
      <c r="AE896" s="23">
        <v>149160</v>
      </c>
      <c r="AF896" s="23">
        <v>149160</v>
      </c>
      <c r="AG896" s="24">
        <v>45597</v>
      </c>
      <c r="AH896" s="36">
        <v>45536</v>
      </c>
      <c r="AI896" s="25" t="str">
        <f t="shared" si="71"/>
        <v>～</v>
      </c>
      <c r="AJ896" s="37">
        <f t="shared" si="72"/>
        <v>47361</v>
      </c>
      <c r="AK896" s="20" t="s">
        <v>470</v>
      </c>
      <c r="AL896" s="20" t="s">
        <v>551</v>
      </c>
      <c r="AM896" s="27">
        <v>45536</v>
      </c>
      <c r="AN896" s="20"/>
      <c r="AO896" s="27">
        <v>45747</v>
      </c>
      <c r="AP896" s="22" t="s">
        <v>516</v>
      </c>
      <c r="AQ896" s="39" t="str">
        <f t="shared" si="70"/>
        <v/>
      </c>
      <c r="AR896" s="22"/>
      <c r="AT896" t="s">
        <v>466</v>
      </c>
      <c r="AU896" s="70">
        <v>149160</v>
      </c>
      <c r="AV896" s="70">
        <v>118800</v>
      </c>
    </row>
    <row r="897" spans="2:50" ht="25.5" hidden="1" customHeight="1" x14ac:dyDescent="0.2">
      <c r="B897" s="20" t="s">
        <v>503</v>
      </c>
      <c r="C897" s="21" t="s">
        <v>554</v>
      </c>
      <c r="D897" s="20" t="s">
        <v>555</v>
      </c>
      <c r="E897" s="20" t="s">
        <v>197</v>
      </c>
      <c r="F897" s="21" t="s">
        <v>165</v>
      </c>
      <c r="G897" s="22" t="s">
        <v>504</v>
      </c>
      <c r="H897" s="20" t="s">
        <v>505</v>
      </c>
      <c r="I897" s="20" t="s">
        <v>168</v>
      </c>
      <c r="J897" s="22" t="s">
        <v>506</v>
      </c>
      <c r="K897" s="28" t="s">
        <v>507</v>
      </c>
      <c r="L897" s="28" t="s">
        <v>508</v>
      </c>
      <c r="M897" s="20" t="s">
        <v>509</v>
      </c>
      <c r="N897" s="20"/>
      <c r="O897" s="22" t="s">
        <v>510</v>
      </c>
      <c r="P897" s="20" t="s">
        <v>511</v>
      </c>
      <c r="Q897" s="22" t="s">
        <v>512</v>
      </c>
      <c r="R897" s="28" t="s">
        <v>513</v>
      </c>
      <c r="S897" s="20" t="s">
        <v>514</v>
      </c>
      <c r="T897" s="20"/>
      <c r="U897" s="22" t="s">
        <v>504</v>
      </c>
      <c r="V897" s="20" t="s">
        <v>505</v>
      </c>
      <c r="W897" s="22" t="s">
        <v>515</v>
      </c>
      <c r="X897" s="28" t="s">
        <v>507</v>
      </c>
      <c r="Y897" s="20" t="s">
        <v>509</v>
      </c>
      <c r="Z897" s="20"/>
      <c r="AA897" s="26">
        <v>5</v>
      </c>
      <c r="AB897" s="42" t="s">
        <v>189</v>
      </c>
      <c r="AC897" s="40"/>
      <c r="AD897" s="20">
        <v>1</v>
      </c>
      <c r="AE897" s="23">
        <v>129000</v>
      </c>
      <c r="AF897" s="23">
        <v>129000</v>
      </c>
      <c r="AG897" s="24">
        <v>45597</v>
      </c>
      <c r="AH897" s="36">
        <v>45536</v>
      </c>
      <c r="AI897" s="25" t="str">
        <f t="shared" si="71"/>
        <v>～</v>
      </c>
      <c r="AJ897" s="37">
        <f t="shared" si="72"/>
        <v>47361</v>
      </c>
      <c r="AK897" s="20" t="s">
        <v>552</v>
      </c>
      <c r="AL897" s="20" t="s">
        <v>967</v>
      </c>
      <c r="AM897" s="27">
        <v>45536</v>
      </c>
      <c r="AN897" s="20"/>
      <c r="AO897" s="27">
        <v>45747</v>
      </c>
      <c r="AP897" s="22" t="s">
        <v>516</v>
      </c>
      <c r="AQ897" s="39"/>
      <c r="AR897" s="22"/>
      <c r="AT897" t="s">
        <v>560</v>
      </c>
      <c r="AU897" s="70">
        <v>129000</v>
      </c>
      <c r="AV897" s="70">
        <v>106800</v>
      </c>
      <c r="AW897" s="70">
        <f>SUM(AU863:AU897)</f>
        <v>3665400</v>
      </c>
      <c r="AX897" s="70">
        <f>SUM(AV863:AV897)</f>
        <v>2818800</v>
      </c>
    </row>
    <row r="898" spans="2:50" ht="25.5" hidden="1" customHeight="1" x14ac:dyDescent="0.2">
      <c r="B898" s="20" t="s">
        <v>580</v>
      </c>
      <c r="C898" s="21" t="s">
        <v>577</v>
      </c>
      <c r="D898" s="20" t="s">
        <v>578</v>
      </c>
      <c r="E898" s="20" t="s">
        <v>197</v>
      </c>
      <c r="F898" s="21" t="s">
        <v>579</v>
      </c>
      <c r="G898" s="22" t="s">
        <v>682</v>
      </c>
      <c r="H898" s="20" t="s">
        <v>582</v>
      </c>
      <c r="I898" s="20" t="s">
        <v>236</v>
      </c>
      <c r="J898" s="22" t="s">
        <v>583</v>
      </c>
      <c r="K898" s="28"/>
      <c r="L898" s="28" t="s">
        <v>584</v>
      </c>
      <c r="M898" s="20" t="s">
        <v>585</v>
      </c>
      <c r="N898" s="20"/>
      <c r="O898" s="22" t="s">
        <v>586</v>
      </c>
      <c r="P898" s="20" t="s">
        <v>587</v>
      </c>
      <c r="Q898" s="22" t="s">
        <v>588</v>
      </c>
      <c r="R898" s="28" t="s">
        <v>590</v>
      </c>
      <c r="S898" s="20" t="s">
        <v>589</v>
      </c>
      <c r="T898" s="20"/>
      <c r="U898" s="22"/>
      <c r="V898" s="20"/>
      <c r="W898" s="22"/>
      <c r="X898" s="28"/>
      <c r="Y898" s="20"/>
      <c r="Z898" s="20"/>
      <c r="AA898" s="26">
        <v>3</v>
      </c>
      <c r="AB898" s="42" t="s">
        <v>189</v>
      </c>
      <c r="AC898" s="40"/>
      <c r="AD898" s="20">
        <v>1</v>
      </c>
      <c r="AE898" s="23">
        <v>25560</v>
      </c>
      <c r="AF898" s="23">
        <v>22320</v>
      </c>
      <c r="AG898" s="24">
        <v>45658</v>
      </c>
      <c r="AH898" s="36">
        <v>45688</v>
      </c>
      <c r="AI898" s="25" t="str">
        <f t="shared" si="71"/>
        <v>～</v>
      </c>
      <c r="AJ898" s="37">
        <f t="shared" si="72"/>
        <v>46782</v>
      </c>
      <c r="AK898" s="20" t="s">
        <v>683</v>
      </c>
      <c r="AL898" s="20" t="s">
        <v>591</v>
      </c>
      <c r="AM898" s="36">
        <v>45688</v>
      </c>
      <c r="AN898" s="20"/>
      <c r="AO898" s="27">
        <v>45747</v>
      </c>
      <c r="AP898" s="22" t="s">
        <v>595</v>
      </c>
      <c r="AQ898" s="39" t="str">
        <f t="shared" si="70"/>
        <v/>
      </c>
      <c r="AR898" s="22"/>
      <c r="AT898" t="str" cm="1">
        <f t="array" ref="AT898">INDEX([1]価格表!$C$9:$N$449, MATCH(AK898,[1]価格表!$A$9:$A$449,0), MATCH("オンサイト"&amp;AA898&amp;"品番",[1]価格表!$C$6:$N$6&amp;[1]価格表!$C$7:$N$7&amp;[1]価格表!$C$8:$N$8,0))</f>
        <v>J-WVS6532LNUX-CP3A</v>
      </c>
      <c r="AU898" s="70" cm="1">
        <f t="array" ref="AU898">INDEX([1]価格表!$C$9:$N$449, MATCH(AK898&amp;$AU$3,[1]価格表!$A$9:$A$449&amp;[1]価格表!$B$9:$B$449,0), MATCH("オンサイト"&amp;AA898&amp;"価格",[1]価格表!$C$6:$N$6&amp;[1]価格表!$C$7:$N$7&amp;[1]価格表!$C$8:$N$8,0))</f>
        <v>25560</v>
      </c>
      <c r="AV898" s="70" cm="1">
        <f t="array" ref="AV898">INDEX([1]価格表!$C$9:$N$449, MATCH(AK898&amp;$AV$3,[1]価格表!$A$9:$A$449&amp;[1]価格表!$B$9:$B$449,0), MATCH("オンサイト"&amp;AA898&amp;"価格",[1]価格表!$C$6:$N$6&amp;[1]価格表!$C$7:$N$7&amp;[1]価格表!$C$8:$N$8,0))</f>
        <v>22320</v>
      </c>
    </row>
    <row r="899" spans="2:50" ht="25.5" hidden="1" customHeight="1" x14ac:dyDescent="0.2">
      <c r="B899" s="20" t="s">
        <v>580</v>
      </c>
      <c r="C899" s="21" t="s">
        <v>577</v>
      </c>
      <c r="D899" s="20" t="s">
        <v>578</v>
      </c>
      <c r="E899" s="20" t="s">
        <v>197</v>
      </c>
      <c r="F899" s="21" t="s">
        <v>579</v>
      </c>
      <c r="G899" s="22" t="s">
        <v>581</v>
      </c>
      <c r="H899" s="20" t="s">
        <v>582</v>
      </c>
      <c r="I899" s="20" t="s">
        <v>236</v>
      </c>
      <c r="J899" s="22" t="s">
        <v>583</v>
      </c>
      <c r="K899" s="28"/>
      <c r="L899" s="28" t="s">
        <v>584</v>
      </c>
      <c r="M899" s="20" t="s">
        <v>585</v>
      </c>
      <c r="N899" s="20"/>
      <c r="O899" s="22" t="s">
        <v>586</v>
      </c>
      <c r="P899" s="20" t="s">
        <v>587</v>
      </c>
      <c r="Q899" s="22" t="s">
        <v>588</v>
      </c>
      <c r="R899" s="28" t="s">
        <v>590</v>
      </c>
      <c r="S899" s="20" t="s">
        <v>589</v>
      </c>
      <c r="T899" s="20"/>
      <c r="U899" s="22"/>
      <c r="V899" s="20"/>
      <c r="W899" s="22"/>
      <c r="X899" s="28"/>
      <c r="Y899" s="20"/>
      <c r="Z899" s="20"/>
      <c r="AA899" s="26">
        <v>3</v>
      </c>
      <c r="AB899" s="42" t="s">
        <v>189</v>
      </c>
      <c r="AC899" s="40"/>
      <c r="AD899" s="20">
        <v>1</v>
      </c>
      <c r="AE899" s="23">
        <v>25560</v>
      </c>
      <c r="AF899" s="23">
        <v>22320</v>
      </c>
      <c r="AG899" s="24">
        <v>45658</v>
      </c>
      <c r="AH899" s="36">
        <v>45688</v>
      </c>
      <c r="AI899" s="25" t="str">
        <f t="shared" si="71"/>
        <v>～</v>
      </c>
      <c r="AJ899" s="37">
        <f t="shared" si="72"/>
        <v>46782</v>
      </c>
      <c r="AK899" s="20" t="s">
        <v>683</v>
      </c>
      <c r="AL899" s="20" t="s">
        <v>592</v>
      </c>
      <c r="AM899" s="36">
        <v>45688</v>
      </c>
      <c r="AN899" s="20"/>
      <c r="AO899" s="27">
        <v>45747</v>
      </c>
      <c r="AP899" s="22" t="s">
        <v>595</v>
      </c>
      <c r="AQ899" s="39" t="str">
        <f t="shared" si="70"/>
        <v/>
      </c>
      <c r="AR899" s="22"/>
      <c r="AT899" t="str" cm="1">
        <f t="array" ref="AT899">INDEX([1]価格表!$C$9:$N$449, MATCH(AK899,[1]価格表!$A$9:$A$449,0), MATCH("オンサイト"&amp;AA899&amp;"品番",[1]価格表!$C$6:$N$6&amp;[1]価格表!$C$7:$N$7&amp;[1]価格表!$C$8:$N$8,0))</f>
        <v>J-WVS6532LNUX-CP3A</v>
      </c>
      <c r="AU899" s="70" cm="1">
        <f t="array" ref="AU899">INDEX([1]価格表!$C$9:$N$449, MATCH(AK899&amp;$AU$3,[1]価格表!$A$9:$A$449&amp;[1]価格表!$B$9:$B$449,0), MATCH("オンサイト"&amp;AA899&amp;"価格",[1]価格表!$C$6:$N$6&amp;[1]価格表!$C$7:$N$7&amp;[1]価格表!$C$8:$N$8,0))</f>
        <v>25560</v>
      </c>
      <c r="AV899" s="70" cm="1">
        <f t="array" ref="AV899">INDEX([1]価格表!$C$9:$N$449, MATCH(AK899&amp;$AV$3,[1]価格表!$A$9:$A$449&amp;[1]価格表!$B$9:$B$449,0), MATCH("オンサイト"&amp;AA899&amp;"価格",[1]価格表!$C$6:$N$6&amp;[1]価格表!$C$7:$N$7&amp;[1]価格表!$C$8:$N$8,0))</f>
        <v>22320</v>
      </c>
    </row>
    <row r="900" spans="2:50" ht="25.5" hidden="1" customHeight="1" x14ac:dyDescent="0.2">
      <c r="B900" s="20" t="s">
        <v>580</v>
      </c>
      <c r="C900" s="21" t="s">
        <v>577</v>
      </c>
      <c r="D900" s="20" t="s">
        <v>578</v>
      </c>
      <c r="E900" s="20" t="s">
        <v>197</v>
      </c>
      <c r="F900" s="21" t="s">
        <v>579</v>
      </c>
      <c r="G900" s="22" t="s">
        <v>581</v>
      </c>
      <c r="H900" s="20" t="s">
        <v>582</v>
      </c>
      <c r="I900" s="20" t="s">
        <v>236</v>
      </c>
      <c r="J900" s="22" t="s">
        <v>583</v>
      </c>
      <c r="K900" s="28"/>
      <c r="L900" s="28" t="s">
        <v>584</v>
      </c>
      <c r="M900" s="20" t="s">
        <v>585</v>
      </c>
      <c r="N900" s="20"/>
      <c r="O900" s="22" t="s">
        <v>586</v>
      </c>
      <c r="P900" s="20" t="s">
        <v>587</v>
      </c>
      <c r="Q900" s="22" t="s">
        <v>588</v>
      </c>
      <c r="R900" s="28" t="s">
        <v>590</v>
      </c>
      <c r="S900" s="20" t="s">
        <v>589</v>
      </c>
      <c r="T900" s="20"/>
      <c r="U900" s="22"/>
      <c r="V900" s="20"/>
      <c r="W900" s="22"/>
      <c r="X900" s="28"/>
      <c r="Y900" s="20"/>
      <c r="Z900" s="20"/>
      <c r="AA900" s="26">
        <v>3</v>
      </c>
      <c r="AB900" s="42" t="s">
        <v>189</v>
      </c>
      <c r="AC900" s="40"/>
      <c r="AD900" s="20">
        <v>1</v>
      </c>
      <c r="AE900" s="23">
        <v>25560</v>
      </c>
      <c r="AF900" s="23">
        <v>22320</v>
      </c>
      <c r="AG900" s="24">
        <v>45658</v>
      </c>
      <c r="AH900" s="36">
        <v>45688</v>
      </c>
      <c r="AI900" s="25" t="str">
        <f t="shared" si="71"/>
        <v>～</v>
      </c>
      <c r="AJ900" s="37">
        <f t="shared" si="72"/>
        <v>46782</v>
      </c>
      <c r="AK900" s="20" t="s">
        <v>683</v>
      </c>
      <c r="AL900" s="20" t="s">
        <v>593</v>
      </c>
      <c r="AM900" s="36">
        <v>45688</v>
      </c>
      <c r="AN900" s="20"/>
      <c r="AO900" s="27">
        <v>45747</v>
      </c>
      <c r="AP900" s="22" t="s">
        <v>595</v>
      </c>
      <c r="AQ900" s="39" t="str">
        <f t="shared" si="70"/>
        <v/>
      </c>
      <c r="AR900" s="22"/>
      <c r="AT900" t="str" cm="1">
        <f t="array" ref="AT900">INDEX([1]価格表!$C$9:$N$449, MATCH(AK900,[1]価格表!$A$9:$A$449,0), MATCH("オンサイト"&amp;AA900&amp;"品番",[1]価格表!$C$6:$N$6&amp;[1]価格表!$C$7:$N$7&amp;[1]価格表!$C$8:$N$8,0))</f>
        <v>J-WVS6532LNUX-CP3A</v>
      </c>
      <c r="AU900" s="70" cm="1">
        <f t="array" ref="AU900">INDEX([1]価格表!$C$9:$N$449, MATCH(AK900&amp;$AU$3,[1]価格表!$A$9:$A$449&amp;[1]価格表!$B$9:$B$449,0), MATCH("オンサイト"&amp;AA900&amp;"価格",[1]価格表!$C$6:$N$6&amp;[1]価格表!$C$7:$N$7&amp;[1]価格表!$C$8:$N$8,0))</f>
        <v>25560</v>
      </c>
      <c r="AV900" s="70" cm="1">
        <f t="array" ref="AV900">INDEX([1]価格表!$C$9:$N$449, MATCH(AK900&amp;$AV$3,[1]価格表!$A$9:$A$449&amp;[1]価格表!$B$9:$B$449,0), MATCH("オンサイト"&amp;AA900&amp;"価格",[1]価格表!$C$6:$N$6&amp;[1]価格表!$C$7:$N$7&amp;[1]価格表!$C$8:$N$8,0))</f>
        <v>22320</v>
      </c>
    </row>
    <row r="901" spans="2:50" ht="25.5" hidden="1" customHeight="1" x14ac:dyDescent="0.2">
      <c r="B901" s="20" t="s">
        <v>580</v>
      </c>
      <c r="C901" s="21" t="s">
        <v>577</v>
      </c>
      <c r="D901" s="20" t="s">
        <v>578</v>
      </c>
      <c r="E901" s="20" t="s">
        <v>197</v>
      </c>
      <c r="F901" s="21" t="s">
        <v>579</v>
      </c>
      <c r="G901" s="22" t="s">
        <v>682</v>
      </c>
      <c r="H901" s="20" t="s">
        <v>582</v>
      </c>
      <c r="I901" s="20" t="s">
        <v>236</v>
      </c>
      <c r="J901" s="22" t="s">
        <v>583</v>
      </c>
      <c r="K901" s="28"/>
      <c r="L901" s="28" t="s">
        <v>584</v>
      </c>
      <c r="M901" s="20" t="s">
        <v>585</v>
      </c>
      <c r="N901" s="20"/>
      <c r="O901" s="22" t="s">
        <v>586</v>
      </c>
      <c r="P901" s="20" t="s">
        <v>587</v>
      </c>
      <c r="Q901" s="22" t="s">
        <v>588</v>
      </c>
      <c r="R901" s="28" t="s">
        <v>590</v>
      </c>
      <c r="S901" s="20" t="s">
        <v>589</v>
      </c>
      <c r="T901" s="20"/>
      <c r="U901" s="22"/>
      <c r="V901" s="20"/>
      <c r="W901" s="22"/>
      <c r="X901" s="28"/>
      <c r="Y901" s="20"/>
      <c r="Z901" s="20"/>
      <c r="AA901" s="26">
        <v>3</v>
      </c>
      <c r="AB901" s="42" t="s">
        <v>189</v>
      </c>
      <c r="AC901" s="40"/>
      <c r="AD901" s="20">
        <v>1</v>
      </c>
      <c r="AE901" s="23">
        <v>69840</v>
      </c>
      <c r="AF901" s="23">
        <v>47160</v>
      </c>
      <c r="AG901" s="24">
        <v>45658</v>
      </c>
      <c r="AH901" s="36">
        <v>45688</v>
      </c>
      <c r="AI901" s="25" t="str">
        <f t="shared" si="71"/>
        <v>～</v>
      </c>
      <c r="AJ901" s="37">
        <f t="shared" si="72"/>
        <v>46782</v>
      </c>
      <c r="AK901" s="20" t="s">
        <v>684</v>
      </c>
      <c r="AL901" s="20" t="s">
        <v>594</v>
      </c>
      <c r="AM901" s="36">
        <v>45688</v>
      </c>
      <c r="AN901" s="20"/>
      <c r="AO901" s="27">
        <v>45747</v>
      </c>
      <c r="AP901" s="22" t="s">
        <v>595</v>
      </c>
      <c r="AQ901" s="39" t="str">
        <f t="shared" si="70"/>
        <v/>
      </c>
      <c r="AR901" s="22"/>
      <c r="AT901" t="str" cm="1">
        <f t="array" ref="AT901">INDEX([1]価格表!$C$9:$N$449, MATCH(AK901,[1]価格表!$A$9:$A$449,0), MATCH("オンサイト"&amp;AA901&amp;"品番",[1]価格表!$C$6:$N$6&amp;[1]価格表!$C$7:$N$7&amp;[1]価格表!$C$8:$N$8,0))</f>
        <v>J-WJNU201/2-CP3A</v>
      </c>
      <c r="AU901" s="70" cm="1">
        <f t="array" ref="AU901">INDEX([1]価格表!$C$9:$N$449, MATCH(AK901&amp;$AU$3,[1]価格表!$A$9:$A$449&amp;[1]価格表!$B$9:$B$449,0), MATCH("オンサイト"&amp;AA901&amp;"価格",[1]価格表!$C$6:$N$6&amp;[1]価格表!$C$7:$N$7&amp;[1]価格表!$C$8:$N$8,0))</f>
        <v>69840</v>
      </c>
      <c r="AV901" s="70" cm="1">
        <f t="array" ref="AV901">INDEX([1]価格表!$C$9:$N$449, MATCH(AK901&amp;$AV$3,[1]価格表!$A$9:$A$449&amp;[1]価格表!$B$9:$B$449,0), MATCH("オンサイト"&amp;AA901&amp;"価格",[1]価格表!$C$6:$N$6&amp;[1]価格表!$C$7:$N$7&amp;[1]価格表!$C$8:$N$8,0))</f>
        <v>47160</v>
      </c>
      <c r="AW901" s="70">
        <f>SUM(AU898:AU901)</f>
        <v>146520</v>
      </c>
      <c r="AX901" s="70">
        <f>SUM(AV898:AV901)</f>
        <v>114120</v>
      </c>
    </row>
    <row r="902" spans="2:50" ht="25.5" hidden="1" customHeight="1" x14ac:dyDescent="0.2">
      <c r="B902" s="20" t="s">
        <v>596</v>
      </c>
      <c r="C902" s="21" t="s">
        <v>597</v>
      </c>
      <c r="D902" s="20" t="s">
        <v>598</v>
      </c>
      <c r="E902" s="20" t="s">
        <v>197</v>
      </c>
      <c r="F902" s="21" t="s">
        <v>387</v>
      </c>
      <c r="G902" s="22" t="s">
        <v>599</v>
      </c>
      <c r="H902" s="20" t="s">
        <v>600</v>
      </c>
      <c r="I902" s="20" t="s">
        <v>602</v>
      </c>
      <c r="J902" s="22" t="s">
        <v>603</v>
      </c>
      <c r="K902" s="28" t="s">
        <v>604</v>
      </c>
      <c r="L902" s="28" t="s">
        <v>605</v>
      </c>
      <c r="M902" s="20" t="s">
        <v>607</v>
      </c>
      <c r="N902" s="20"/>
      <c r="O902" s="22" t="s">
        <v>608</v>
      </c>
      <c r="P902" s="20" t="s">
        <v>609</v>
      </c>
      <c r="Q902" s="22" t="s">
        <v>610</v>
      </c>
      <c r="R902" s="28" t="s">
        <v>611</v>
      </c>
      <c r="S902" s="20" t="s">
        <v>612</v>
      </c>
      <c r="T902" s="20"/>
      <c r="U902" s="22" t="s">
        <v>599</v>
      </c>
      <c r="V902" s="20" t="s">
        <v>600</v>
      </c>
      <c r="W902" s="22" t="s">
        <v>601</v>
      </c>
      <c r="X902" s="28" t="s">
        <v>613</v>
      </c>
      <c r="Y902" s="20" t="s">
        <v>606</v>
      </c>
      <c r="Z902" s="20"/>
      <c r="AA902" s="26">
        <v>5</v>
      </c>
      <c r="AB902" s="42" t="s">
        <v>614</v>
      </c>
      <c r="AC902" s="40"/>
      <c r="AD902" s="20">
        <v>1</v>
      </c>
      <c r="AE902" s="23">
        <v>318000</v>
      </c>
      <c r="AF902" s="23">
        <v>318000</v>
      </c>
      <c r="AG902" s="24">
        <v>45658</v>
      </c>
      <c r="AH902" s="36">
        <v>45658</v>
      </c>
      <c r="AI902" s="25" t="str">
        <f t="shared" si="71"/>
        <v>～</v>
      </c>
      <c r="AJ902" s="37">
        <f t="shared" si="72"/>
        <v>47483</v>
      </c>
      <c r="AK902" s="20" t="s">
        <v>616</v>
      </c>
      <c r="AL902" s="20" t="s">
        <v>617</v>
      </c>
      <c r="AM902" s="36">
        <v>45658</v>
      </c>
      <c r="AN902" s="20" t="s">
        <v>57</v>
      </c>
      <c r="AO902" s="27">
        <v>45747</v>
      </c>
      <c r="AP902" s="22" t="s">
        <v>615</v>
      </c>
      <c r="AQ902" s="39">
        <f t="shared" si="70"/>
        <v>46569</v>
      </c>
      <c r="AR902" s="22"/>
      <c r="AT902" t="str" cm="1">
        <f t="array" ref="AT902">INDEX([1]価格表!$C$9:$N$449, MATCH(AK902,[1]価格表!$A$9:$A$449,0), MATCH("オンサイト"&amp;AA902&amp;"品番",[1]価格表!$C$6:$N$6&amp;[1]価格表!$C$7:$N$7&amp;[1]価格表!$C$8:$N$8,0))</f>
        <v>J-WJNX510K-CP5A</v>
      </c>
      <c r="AU902" s="70" cm="1">
        <f t="array" ref="AU902">INDEX([1]価格表!$C$9:$N$449, MATCH(AK902&amp;$AU$3,[1]価格表!$A$9:$A$449&amp;[1]価格表!$B$9:$B$449,0), MATCH("オンサイト"&amp;AA902&amp;"価格",[1]価格表!$C$6:$N$6&amp;[1]価格表!$C$7:$N$7&amp;[1]価格表!$C$8:$N$8,0))</f>
        <v>388200</v>
      </c>
      <c r="AV902" s="70" cm="1">
        <f t="array" ref="AV902">INDEX([1]価格表!$C$9:$N$449, MATCH(AK902&amp;$AV$3,[1]価格表!$A$9:$A$449&amp;[1]価格表!$B$9:$B$449,0), MATCH("オンサイト"&amp;AA902&amp;"価格",[1]価格表!$C$6:$N$6&amp;[1]価格表!$C$7:$N$7&amp;[1]価格表!$C$8:$N$8,0))</f>
        <v>318000</v>
      </c>
    </row>
    <row r="903" spans="2:50" ht="25.5" hidden="1" customHeight="1" x14ac:dyDescent="0.2">
      <c r="B903" s="20" t="s">
        <v>596</v>
      </c>
      <c r="C903" s="21" t="s">
        <v>597</v>
      </c>
      <c r="D903" s="20" t="s">
        <v>598</v>
      </c>
      <c r="E903" s="20" t="s">
        <v>197</v>
      </c>
      <c r="F903" s="21" t="s">
        <v>387</v>
      </c>
      <c r="G903" s="22" t="s">
        <v>599</v>
      </c>
      <c r="H903" s="20" t="s">
        <v>600</v>
      </c>
      <c r="I903" s="20" t="s">
        <v>602</v>
      </c>
      <c r="J903" s="22" t="s">
        <v>603</v>
      </c>
      <c r="K903" s="28" t="s">
        <v>604</v>
      </c>
      <c r="L903" s="28" t="s">
        <v>605</v>
      </c>
      <c r="M903" s="20" t="s">
        <v>607</v>
      </c>
      <c r="N903" s="20"/>
      <c r="O903" s="22" t="s">
        <v>608</v>
      </c>
      <c r="P903" s="20" t="s">
        <v>609</v>
      </c>
      <c r="Q903" s="22" t="s">
        <v>610</v>
      </c>
      <c r="R903" s="28" t="s">
        <v>611</v>
      </c>
      <c r="S903" s="20" t="s">
        <v>612</v>
      </c>
      <c r="T903" s="20"/>
      <c r="U903" s="22" t="s">
        <v>599</v>
      </c>
      <c r="V903" s="20" t="s">
        <v>600</v>
      </c>
      <c r="W903" s="22" t="s">
        <v>601</v>
      </c>
      <c r="X903" s="28" t="s">
        <v>613</v>
      </c>
      <c r="Y903" s="20" t="s">
        <v>606</v>
      </c>
      <c r="Z903" s="20"/>
      <c r="AA903" s="26">
        <v>5</v>
      </c>
      <c r="AB903" s="42" t="s">
        <v>614</v>
      </c>
      <c r="AC903" s="40"/>
      <c r="AD903" s="20">
        <v>1</v>
      </c>
      <c r="AE903" s="23">
        <v>118800</v>
      </c>
      <c r="AF903" s="23">
        <v>118800</v>
      </c>
      <c r="AG903" s="24">
        <v>45658</v>
      </c>
      <c r="AH903" s="36">
        <v>45658</v>
      </c>
      <c r="AI903" s="25" t="str">
        <f t="shared" si="71"/>
        <v>～</v>
      </c>
      <c r="AJ903" s="37">
        <f t="shared" si="72"/>
        <v>47483</v>
      </c>
      <c r="AK903" s="20" t="s">
        <v>470</v>
      </c>
      <c r="AL903" s="20" t="s">
        <v>618</v>
      </c>
      <c r="AM903" s="36">
        <v>45658</v>
      </c>
      <c r="AN903" s="20"/>
      <c r="AO903" s="27">
        <v>45747</v>
      </c>
      <c r="AP903" s="22" t="s">
        <v>615</v>
      </c>
      <c r="AQ903" s="39" t="str">
        <f t="shared" si="70"/>
        <v/>
      </c>
      <c r="AR903" s="22"/>
      <c r="AT903" t="str" cm="1">
        <f t="array" ref="AT903">INDEX([1]価格表!$C$9:$N$449, MATCH(AK903,[1]価格表!$A$9:$A$449,0), MATCH("オンサイト"&amp;AA903&amp;"品番",[1]価格表!$C$6:$N$6&amp;[1]価格表!$C$7:$N$7&amp;[1]価格表!$C$8:$N$8,0))</f>
        <v>J-WJHDU42/4-CP5A</v>
      </c>
      <c r="AU903" s="70" cm="1">
        <f t="array" ref="AU903">INDEX([1]価格表!$C$9:$N$449, MATCH(AK903&amp;$AU$3,[1]価格表!$A$9:$A$449&amp;[1]価格表!$B$9:$B$449,0), MATCH("オンサイト"&amp;AA903&amp;"価格",[1]価格表!$C$6:$N$6&amp;[1]価格表!$C$7:$N$7&amp;[1]価格表!$C$8:$N$8,0))</f>
        <v>149160</v>
      </c>
      <c r="AV903" s="70" cm="1">
        <f t="array" ref="AV903">INDEX([1]価格表!$C$9:$N$449, MATCH(AK903&amp;$AV$3,[1]価格表!$A$9:$A$449&amp;[1]価格表!$B$9:$B$449,0), MATCH("オンサイト"&amp;AA903&amp;"価格",[1]価格表!$C$6:$N$6&amp;[1]価格表!$C$7:$N$7&amp;[1]価格表!$C$8:$N$8,0))</f>
        <v>118800</v>
      </c>
    </row>
    <row r="904" spans="2:50" ht="25.5" hidden="1" customHeight="1" x14ac:dyDescent="0.2">
      <c r="B904" s="20" t="s">
        <v>596</v>
      </c>
      <c r="C904" s="21" t="s">
        <v>597</v>
      </c>
      <c r="D904" s="20" t="s">
        <v>598</v>
      </c>
      <c r="E904" s="20" t="s">
        <v>197</v>
      </c>
      <c r="F904" s="21" t="s">
        <v>387</v>
      </c>
      <c r="G904" s="22" t="s">
        <v>599</v>
      </c>
      <c r="H904" s="20" t="s">
        <v>600</v>
      </c>
      <c r="I904" s="20" t="s">
        <v>602</v>
      </c>
      <c r="J904" s="22" t="s">
        <v>603</v>
      </c>
      <c r="K904" s="28" t="s">
        <v>604</v>
      </c>
      <c r="L904" s="28" t="s">
        <v>605</v>
      </c>
      <c r="M904" s="20" t="s">
        <v>607</v>
      </c>
      <c r="N904" s="20"/>
      <c r="O904" s="22" t="s">
        <v>608</v>
      </c>
      <c r="P904" s="20" t="s">
        <v>609</v>
      </c>
      <c r="Q904" s="22" t="s">
        <v>610</v>
      </c>
      <c r="R904" s="28" t="s">
        <v>611</v>
      </c>
      <c r="S904" s="20" t="s">
        <v>612</v>
      </c>
      <c r="T904" s="20"/>
      <c r="U904" s="22" t="s">
        <v>599</v>
      </c>
      <c r="V904" s="20" t="s">
        <v>600</v>
      </c>
      <c r="W904" s="22" t="s">
        <v>601</v>
      </c>
      <c r="X904" s="28" t="s">
        <v>613</v>
      </c>
      <c r="Y904" s="20" t="s">
        <v>606</v>
      </c>
      <c r="Z904" s="20"/>
      <c r="AA904" s="26">
        <v>5</v>
      </c>
      <c r="AB904" s="42" t="s">
        <v>614</v>
      </c>
      <c r="AC904" s="40"/>
      <c r="AD904" s="20">
        <v>1</v>
      </c>
      <c r="AE904" s="23">
        <v>118800</v>
      </c>
      <c r="AF904" s="23">
        <v>118800</v>
      </c>
      <c r="AG904" s="24">
        <v>45658</v>
      </c>
      <c r="AH904" s="36">
        <v>45658</v>
      </c>
      <c r="AI904" s="25" t="str">
        <f t="shared" si="71"/>
        <v>～</v>
      </c>
      <c r="AJ904" s="37">
        <f t="shared" si="72"/>
        <v>47483</v>
      </c>
      <c r="AK904" s="20" t="s">
        <v>470</v>
      </c>
      <c r="AL904" s="20" t="s">
        <v>619</v>
      </c>
      <c r="AM904" s="36">
        <v>45658</v>
      </c>
      <c r="AN904" s="20"/>
      <c r="AO904" s="27">
        <v>45747</v>
      </c>
      <c r="AP904" s="22" t="s">
        <v>615</v>
      </c>
      <c r="AQ904" s="39" t="str">
        <f t="shared" ref="AQ904:AQ967" si="73">IF(COUNTIF($AN904,"*消耗部品交換対象*"),IF(ISBLANK($AH904),"契約期間 未入力",EDATE($AH904,30)),"")</f>
        <v/>
      </c>
      <c r="AR904" s="22"/>
      <c r="AT904" t="str" cm="1">
        <f t="array" ref="AT904">INDEX([1]価格表!$C$9:$N$449, MATCH(AK904,[1]価格表!$A$9:$A$449,0), MATCH("オンサイト"&amp;AA904&amp;"品番",[1]価格表!$C$6:$N$6&amp;[1]価格表!$C$7:$N$7&amp;[1]価格表!$C$8:$N$8,0))</f>
        <v>J-WJHDU42/4-CP5A</v>
      </c>
      <c r="AU904" s="70" cm="1">
        <f t="array" ref="AU904">INDEX([1]価格表!$C$9:$N$449, MATCH(AK904&amp;$AU$3,[1]価格表!$A$9:$A$449&amp;[1]価格表!$B$9:$B$449,0), MATCH("オンサイト"&amp;AA904&amp;"価格",[1]価格表!$C$6:$N$6&amp;[1]価格表!$C$7:$N$7&amp;[1]価格表!$C$8:$N$8,0))</f>
        <v>149160</v>
      </c>
      <c r="AV904" s="70" cm="1">
        <f t="array" ref="AV904">INDEX([1]価格表!$C$9:$N$449, MATCH(AK904&amp;$AV$3,[1]価格表!$A$9:$A$449&amp;[1]価格表!$B$9:$B$449,0), MATCH("オンサイト"&amp;AA904&amp;"価格",[1]価格表!$C$6:$N$6&amp;[1]価格表!$C$7:$N$7&amp;[1]価格表!$C$8:$N$8,0))</f>
        <v>118800</v>
      </c>
    </row>
    <row r="905" spans="2:50" ht="25.5" hidden="1" customHeight="1" x14ac:dyDescent="0.2">
      <c r="B905" s="20" t="s">
        <v>596</v>
      </c>
      <c r="C905" s="21" t="s">
        <v>597</v>
      </c>
      <c r="D905" s="20" t="s">
        <v>598</v>
      </c>
      <c r="E905" s="20" t="s">
        <v>197</v>
      </c>
      <c r="F905" s="21" t="s">
        <v>387</v>
      </c>
      <c r="G905" s="22" t="s">
        <v>599</v>
      </c>
      <c r="H905" s="20" t="s">
        <v>600</v>
      </c>
      <c r="I905" s="20" t="s">
        <v>602</v>
      </c>
      <c r="J905" s="22" t="s">
        <v>603</v>
      </c>
      <c r="K905" s="28" t="s">
        <v>604</v>
      </c>
      <c r="L905" s="28" t="s">
        <v>605</v>
      </c>
      <c r="M905" s="20" t="s">
        <v>607</v>
      </c>
      <c r="N905" s="20"/>
      <c r="O905" s="22" t="s">
        <v>608</v>
      </c>
      <c r="P905" s="20" t="s">
        <v>609</v>
      </c>
      <c r="Q905" s="22" t="s">
        <v>610</v>
      </c>
      <c r="R905" s="28" t="s">
        <v>611</v>
      </c>
      <c r="S905" s="20" t="s">
        <v>612</v>
      </c>
      <c r="T905" s="20"/>
      <c r="U905" s="22" t="s">
        <v>599</v>
      </c>
      <c r="V905" s="20" t="s">
        <v>600</v>
      </c>
      <c r="W905" s="22" t="s">
        <v>601</v>
      </c>
      <c r="X905" s="28" t="s">
        <v>613</v>
      </c>
      <c r="Y905" s="20" t="s">
        <v>606</v>
      </c>
      <c r="Z905" s="20"/>
      <c r="AA905" s="26">
        <v>5</v>
      </c>
      <c r="AB905" s="42" t="s">
        <v>614</v>
      </c>
      <c r="AC905" s="40"/>
      <c r="AD905" s="20">
        <v>1</v>
      </c>
      <c r="AE905" s="23">
        <v>118800</v>
      </c>
      <c r="AF905" s="23">
        <v>118800</v>
      </c>
      <c r="AG905" s="24">
        <v>45658</v>
      </c>
      <c r="AH905" s="36">
        <v>45658</v>
      </c>
      <c r="AI905" s="25" t="str">
        <f t="shared" si="71"/>
        <v>～</v>
      </c>
      <c r="AJ905" s="37">
        <f t="shared" si="72"/>
        <v>47483</v>
      </c>
      <c r="AK905" s="20" t="s">
        <v>470</v>
      </c>
      <c r="AL905" s="20" t="s">
        <v>620</v>
      </c>
      <c r="AM905" s="36">
        <v>45658</v>
      </c>
      <c r="AN905" s="20"/>
      <c r="AO905" s="27">
        <v>45747</v>
      </c>
      <c r="AP905" s="22" t="s">
        <v>615</v>
      </c>
      <c r="AQ905" s="39" t="str">
        <f t="shared" si="73"/>
        <v/>
      </c>
      <c r="AR905" s="22"/>
      <c r="AT905" t="str" cm="1">
        <f t="array" ref="AT905">INDEX([1]価格表!$C$9:$N$449, MATCH(AK905,[1]価格表!$A$9:$A$449,0), MATCH("オンサイト"&amp;AA905&amp;"品番",[1]価格表!$C$6:$N$6&amp;[1]価格表!$C$7:$N$7&amp;[1]価格表!$C$8:$N$8,0))</f>
        <v>J-WJHDU42/4-CP5A</v>
      </c>
      <c r="AU905" s="70" cm="1">
        <f t="array" ref="AU905">INDEX([1]価格表!$C$9:$N$449, MATCH(AK905&amp;$AU$3,[1]価格表!$A$9:$A$449&amp;[1]価格表!$B$9:$B$449,0), MATCH("オンサイト"&amp;AA905&amp;"価格",[1]価格表!$C$6:$N$6&amp;[1]価格表!$C$7:$N$7&amp;[1]価格表!$C$8:$N$8,0))</f>
        <v>149160</v>
      </c>
      <c r="AV905" s="70" cm="1">
        <f t="array" ref="AV905">INDEX([1]価格表!$C$9:$N$449, MATCH(AK905&amp;$AV$3,[1]価格表!$A$9:$A$449&amp;[1]価格表!$B$9:$B$449,0), MATCH("オンサイト"&amp;AA905&amp;"価格",[1]価格表!$C$6:$N$6&amp;[1]価格表!$C$7:$N$7&amp;[1]価格表!$C$8:$N$8,0))</f>
        <v>118800</v>
      </c>
    </row>
    <row r="906" spans="2:50" ht="25.5" hidden="1" customHeight="1" x14ac:dyDescent="0.2">
      <c r="B906" s="20" t="s">
        <v>596</v>
      </c>
      <c r="C906" s="21" t="s">
        <v>597</v>
      </c>
      <c r="D906" s="20" t="s">
        <v>598</v>
      </c>
      <c r="E906" s="20" t="s">
        <v>197</v>
      </c>
      <c r="F906" s="21" t="s">
        <v>387</v>
      </c>
      <c r="G906" s="22" t="s">
        <v>599</v>
      </c>
      <c r="H906" s="20" t="s">
        <v>600</v>
      </c>
      <c r="I906" s="20" t="s">
        <v>602</v>
      </c>
      <c r="J906" s="22" t="s">
        <v>603</v>
      </c>
      <c r="K906" s="28" t="s">
        <v>604</v>
      </c>
      <c r="L906" s="28" t="s">
        <v>605</v>
      </c>
      <c r="M906" s="20" t="s">
        <v>607</v>
      </c>
      <c r="N906" s="20"/>
      <c r="O906" s="22" t="s">
        <v>608</v>
      </c>
      <c r="P906" s="20" t="s">
        <v>609</v>
      </c>
      <c r="Q906" s="22" t="s">
        <v>610</v>
      </c>
      <c r="R906" s="28" t="s">
        <v>611</v>
      </c>
      <c r="S906" s="20" t="s">
        <v>612</v>
      </c>
      <c r="T906" s="20"/>
      <c r="U906" s="22" t="s">
        <v>599</v>
      </c>
      <c r="V906" s="20" t="s">
        <v>600</v>
      </c>
      <c r="W906" s="22" t="s">
        <v>601</v>
      </c>
      <c r="X906" s="28" t="s">
        <v>613</v>
      </c>
      <c r="Y906" s="20" t="s">
        <v>606</v>
      </c>
      <c r="Z906" s="20"/>
      <c r="AA906" s="26">
        <v>5</v>
      </c>
      <c r="AB906" s="42" t="s">
        <v>614</v>
      </c>
      <c r="AC906" s="40"/>
      <c r="AD906" s="20">
        <v>1</v>
      </c>
      <c r="AE906" s="23">
        <v>118800</v>
      </c>
      <c r="AF906" s="23">
        <v>118800</v>
      </c>
      <c r="AG906" s="24">
        <v>45658</v>
      </c>
      <c r="AH906" s="36">
        <v>45658</v>
      </c>
      <c r="AI906" s="25" t="str">
        <f t="shared" si="71"/>
        <v>～</v>
      </c>
      <c r="AJ906" s="37">
        <f t="shared" si="72"/>
        <v>47483</v>
      </c>
      <c r="AK906" s="20" t="s">
        <v>470</v>
      </c>
      <c r="AL906" s="20" t="s">
        <v>621</v>
      </c>
      <c r="AM906" s="36">
        <v>45658</v>
      </c>
      <c r="AN906" s="20"/>
      <c r="AO906" s="27">
        <v>45747</v>
      </c>
      <c r="AP906" s="22" t="s">
        <v>615</v>
      </c>
      <c r="AQ906" s="39" t="str">
        <f t="shared" si="73"/>
        <v/>
      </c>
      <c r="AR906" s="22"/>
      <c r="AT906" t="str" cm="1">
        <f t="array" ref="AT906">INDEX([1]価格表!$C$9:$N$449, MATCH(AK906,[1]価格表!$A$9:$A$449,0), MATCH("オンサイト"&amp;AA906&amp;"品番",[1]価格表!$C$6:$N$6&amp;[1]価格表!$C$7:$N$7&amp;[1]価格表!$C$8:$N$8,0))</f>
        <v>J-WJHDU42/4-CP5A</v>
      </c>
      <c r="AU906" s="70" cm="1">
        <f t="array" ref="AU906">INDEX([1]価格表!$C$9:$N$449, MATCH(AK906&amp;$AU$3,[1]価格表!$A$9:$A$449&amp;[1]価格表!$B$9:$B$449,0), MATCH("オンサイト"&amp;AA906&amp;"価格",[1]価格表!$C$6:$N$6&amp;[1]価格表!$C$7:$N$7&amp;[1]価格表!$C$8:$N$8,0))</f>
        <v>149160</v>
      </c>
      <c r="AV906" s="70" cm="1">
        <f t="array" ref="AV906">INDEX([1]価格表!$C$9:$N$449, MATCH(AK906&amp;$AV$3,[1]価格表!$A$9:$A$449&amp;[1]価格表!$B$9:$B$449,0), MATCH("オンサイト"&amp;AA906&amp;"価格",[1]価格表!$C$6:$N$6&amp;[1]価格表!$C$7:$N$7&amp;[1]価格表!$C$8:$N$8,0))</f>
        <v>118800</v>
      </c>
    </row>
    <row r="907" spans="2:50" ht="25.5" hidden="1" customHeight="1" x14ac:dyDescent="0.2">
      <c r="B907" s="20" t="s">
        <v>596</v>
      </c>
      <c r="C907" s="21" t="s">
        <v>597</v>
      </c>
      <c r="D907" s="20" t="s">
        <v>598</v>
      </c>
      <c r="E907" s="20" t="s">
        <v>197</v>
      </c>
      <c r="F907" s="21" t="s">
        <v>387</v>
      </c>
      <c r="G907" s="22" t="s">
        <v>599</v>
      </c>
      <c r="H907" s="20" t="s">
        <v>600</v>
      </c>
      <c r="I907" s="20" t="s">
        <v>602</v>
      </c>
      <c r="J907" s="22" t="s">
        <v>603</v>
      </c>
      <c r="K907" s="28" t="s">
        <v>604</v>
      </c>
      <c r="L907" s="28" t="s">
        <v>605</v>
      </c>
      <c r="M907" s="20" t="s">
        <v>607</v>
      </c>
      <c r="N907" s="20"/>
      <c r="O907" s="22" t="s">
        <v>608</v>
      </c>
      <c r="P907" s="20" t="s">
        <v>609</v>
      </c>
      <c r="Q907" s="22" t="s">
        <v>610</v>
      </c>
      <c r="R907" s="28" t="s">
        <v>611</v>
      </c>
      <c r="S907" s="20" t="s">
        <v>612</v>
      </c>
      <c r="T907" s="20"/>
      <c r="U907" s="22" t="s">
        <v>599</v>
      </c>
      <c r="V907" s="20" t="s">
        <v>600</v>
      </c>
      <c r="W907" s="22" t="s">
        <v>601</v>
      </c>
      <c r="X907" s="28" t="s">
        <v>613</v>
      </c>
      <c r="Y907" s="20" t="s">
        <v>606</v>
      </c>
      <c r="Z907" s="20"/>
      <c r="AA907" s="26">
        <v>5</v>
      </c>
      <c r="AB907" s="42" t="s">
        <v>614</v>
      </c>
      <c r="AC907" s="40"/>
      <c r="AD907" s="20">
        <v>1</v>
      </c>
      <c r="AE907" s="23">
        <v>118800</v>
      </c>
      <c r="AF907" s="23">
        <v>118800</v>
      </c>
      <c r="AG907" s="24">
        <v>45658</v>
      </c>
      <c r="AH907" s="36">
        <v>45658</v>
      </c>
      <c r="AI907" s="25" t="str">
        <f t="shared" si="71"/>
        <v>～</v>
      </c>
      <c r="AJ907" s="37">
        <f t="shared" si="72"/>
        <v>47483</v>
      </c>
      <c r="AK907" s="20" t="s">
        <v>470</v>
      </c>
      <c r="AL907" s="20" t="s">
        <v>622</v>
      </c>
      <c r="AM907" s="36">
        <v>45658</v>
      </c>
      <c r="AN907" s="20"/>
      <c r="AO907" s="27">
        <v>45747</v>
      </c>
      <c r="AP907" s="22" t="s">
        <v>615</v>
      </c>
      <c r="AQ907" s="39" t="str">
        <f t="shared" si="73"/>
        <v/>
      </c>
      <c r="AR907" s="22"/>
      <c r="AT907" t="str" cm="1">
        <f t="array" ref="AT907">INDEX([1]価格表!$C$9:$N$449, MATCH(AK907,[1]価格表!$A$9:$A$449,0), MATCH("オンサイト"&amp;AA907&amp;"品番",[1]価格表!$C$6:$N$6&amp;[1]価格表!$C$7:$N$7&amp;[1]価格表!$C$8:$N$8,0))</f>
        <v>J-WJHDU42/4-CP5A</v>
      </c>
      <c r="AU907" s="70" cm="1">
        <f t="array" ref="AU907">INDEX([1]価格表!$C$9:$N$449, MATCH(AK907&amp;$AU$3,[1]価格表!$A$9:$A$449&amp;[1]価格表!$B$9:$B$449,0), MATCH("オンサイト"&amp;AA907&amp;"価格",[1]価格表!$C$6:$N$6&amp;[1]価格表!$C$7:$N$7&amp;[1]価格表!$C$8:$N$8,0))</f>
        <v>149160</v>
      </c>
      <c r="AV907" s="70" cm="1">
        <f t="array" ref="AV907">INDEX([1]価格表!$C$9:$N$449, MATCH(AK907&amp;$AV$3,[1]価格表!$A$9:$A$449&amp;[1]価格表!$B$9:$B$449,0), MATCH("オンサイト"&amp;AA907&amp;"価格",[1]価格表!$C$6:$N$6&amp;[1]価格表!$C$7:$N$7&amp;[1]価格表!$C$8:$N$8,0))</f>
        <v>118800</v>
      </c>
    </row>
    <row r="908" spans="2:50" ht="25.5" hidden="1" customHeight="1" x14ac:dyDescent="0.2">
      <c r="B908" s="20" t="s">
        <v>596</v>
      </c>
      <c r="C908" s="21" t="s">
        <v>597</v>
      </c>
      <c r="D908" s="20" t="s">
        <v>598</v>
      </c>
      <c r="E908" s="20" t="s">
        <v>197</v>
      </c>
      <c r="F908" s="21" t="s">
        <v>387</v>
      </c>
      <c r="G908" s="22" t="s">
        <v>599</v>
      </c>
      <c r="H908" s="20" t="s">
        <v>600</v>
      </c>
      <c r="I908" s="20" t="s">
        <v>602</v>
      </c>
      <c r="J908" s="22" t="s">
        <v>603</v>
      </c>
      <c r="K908" s="28" t="s">
        <v>604</v>
      </c>
      <c r="L908" s="28" t="s">
        <v>605</v>
      </c>
      <c r="M908" s="20" t="s">
        <v>607</v>
      </c>
      <c r="N908" s="20"/>
      <c r="O908" s="22" t="s">
        <v>608</v>
      </c>
      <c r="P908" s="20" t="s">
        <v>609</v>
      </c>
      <c r="Q908" s="22" t="s">
        <v>610</v>
      </c>
      <c r="R908" s="28" t="s">
        <v>611</v>
      </c>
      <c r="S908" s="20" t="s">
        <v>612</v>
      </c>
      <c r="T908" s="20"/>
      <c r="U908" s="22" t="s">
        <v>599</v>
      </c>
      <c r="V908" s="20" t="s">
        <v>600</v>
      </c>
      <c r="W908" s="22" t="s">
        <v>601</v>
      </c>
      <c r="X908" s="28" t="s">
        <v>613</v>
      </c>
      <c r="Y908" s="20" t="s">
        <v>606</v>
      </c>
      <c r="Z908" s="20"/>
      <c r="AA908" s="26">
        <v>5</v>
      </c>
      <c r="AB908" s="42" t="s">
        <v>614</v>
      </c>
      <c r="AC908" s="40"/>
      <c r="AD908" s="20">
        <v>1</v>
      </c>
      <c r="AE908" s="23">
        <v>118800</v>
      </c>
      <c r="AF908" s="23">
        <v>118800</v>
      </c>
      <c r="AG908" s="24">
        <v>45658</v>
      </c>
      <c r="AH908" s="36">
        <v>45658</v>
      </c>
      <c r="AI908" s="25" t="str">
        <f t="shared" si="71"/>
        <v>～</v>
      </c>
      <c r="AJ908" s="37">
        <f t="shared" si="72"/>
        <v>47483</v>
      </c>
      <c r="AK908" s="20" t="s">
        <v>470</v>
      </c>
      <c r="AL908" s="20" t="s">
        <v>623</v>
      </c>
      <c r="AM908" s="36">
        <v>45658</v>
      </c>
      <c r="AN908" s="20"/>
      <c r="AO908" s="27">
        <v>45747</v>
      </c>
      <c r="AP908" s="22" t="s">
        <v>615</v>
      </c>
      <c r="AQ908" s="39" t="str">
        <f t="shared" si="73"/>
        <v/>
      </c>
      <c r="AR908" s="22"/>
      <c r="AT908" t="str" cm="1">
        <f t="array" ref="AT908">INDEX([1]価格表!$C$9:$N$449, MATCH(AK908,[1]価格表!$A$9:$A$449,0), MATCH("オンサイト"&amp;AA908&amp;"品番",[1]価格表!$C$6:$N$6&amp;[1]価格表!$C$7:$N$7&amp;[1]価格表!$C$8:$N$8,0))</f>
        <v>J-WJHDU42/4-CP5A</v>
      </c>
      <c r="AU908" s="70" cm="1">
        <f t="array" ref="AU908">INDEX([1]価格表!$C$9:$N$449, MATCH(AK908&amp;$AU$3,[1]価格表!$A$9:$A$449&amp;[1]価格表!$B$9:$B$449,0), MATCH("オンサイト"&amp;AA908&amp;"価格",[1]価格表!$C$6:$N$6&amp;[1]価格表!$C$7:$N$7&amp;[1]価格表!$C$8:$N$8,0))</f>
        <v>149160</v>
      </c>
      <c r="AV908" s="70" cm="1">
        <f t="array" ref="AV908">INDEX([1]価格表!$C$9:$N$449, MATCH(AK908&amp;$AV$3,[1]価格表!$A$9:$A$449&amp;[1]価格表!$B$9:$B$449,0), MATCH("オンサイト"&amp;AA908&amp;"価格",[1]価格表!$C$6:$N$6&amp;[1]価格表!$C$7:$N$7&amp;[1]価格表!$C$8:$N$8,0))</f>
        <v>118800</v>
      </c>
    </row>
    <row r="909" spans="2:50" ht="25.5" hidden="1" customHeight="1" x14ac:dyDescent="0.2">
      <c r="B909" s="20" t="s">
        <v>596</v>
      </c>
      <c r="C909" s="21" t="s">
        <v>597</v>
      </c>
      <c r="D909" s="20" t="s">
        <v>598</v>
      </c>
      <c r="E909" s="20" t="s">
        <v>197</v>
      </c>
      <c r="F909" s="21" t="s">
        <v>387</v>
      </c>
      <c r="G909" s="22" t="s">
        <v>599</v>
      </c>
      <c r="H909" s="20" t="s">
        <v>600</v>
      </c>
      <c r="I909" s="20" t="s">
        <v>602</v>
      </c>
      <c r="J909" s="22" t="s">
        <v>603</v>
      </c>
      <c r="K909" s="28" t="s">
        <v>604</v>
      </c>
      <c r="L909" s="28" t="s">
        <v>605</v>
      </c>
      <c r="M909" s="20" t="s">
        <v>607</v>
      </c>
      <c r="N909" s="20"/>
      <c r="O909" s="22" t="s">
        <v>608</v>
      </c>
      <c r="P909" s="20" t="s">
        <v>609</v>
      </c>
      <c r="Q909" s="22" t="s">
        <v>610</v>
      </c>
      <c r="R909" s="28" t="s">
        <v>611</v>
      </c>
      <c r="S909" s="20" t="s">
        <v>612</v>
      </c>
      <c r="T909" s="20"/>
      <c r="U909" s="22" t="s">
        <v>599</v>
      </c>
      <c r="V909" s="20" t="s">
        <v>600</v>
      </c>
      <c r="W909" s="22" t="s">
        <v>601</v>
      </c>
      <c r="X909" s="28" t="s">
        <v>613</v>
      </c>
      <c r="Y909" s="20" t="s">
        <v>606</v>
      </c>
      <c r="Z909" s="20"/>
      <c r="AA909" s="26">
        <v>5</v>
      </c>
      <c r="AB909" s="42" t="s">
        <v>614</v>
      </c>
      <c r="AC909" s="40"/>
      <c r="AD909" s="20">
        <v>1</v>
      </c>
      <c r="AE909" s="23">
        <v>21600</v>
      </c>
      <c r="AF909" s="23">
        <v>21600</v>
      </c>
      <c r="AG909" s="24">
        <v>45658</v>
      </c>
      <c r="AH909" s="36">
        <v>45658</v>
      </c>
      <c r="AI909" s="25" t="str">
        <f t="shared" si="71"/>
        <v>～</v>
      </c>
      <c r="AJ909" s="37">
        <f t="shared" si="72"/>
        <v>47483</v>
      </c>
      <c r="AK909" s="20" t="s">
        <v>157</v>
      </c>
      <c r="AL909" s="20" t="s">
        <v>624</v>
      </c>
      <c r="AM909" s="36">
        <v>45658</v>
      </c>
      <c r="AN909" s="20"/>
      <c r="AO909" s="27">
        <v>45747</v>
      </c>
      <c r="AP909" s="22" t="s">
        <v>615</v>
      </c>
      <c r="AQ909" s="39" t="str">
        <f t="shared" si="73"/>
        <v/>
      </c>
      <c r="AR909" s="22"/>
      <c r="AT909" t="str" cm="1">
        <f t="array" ref="AT909">INDEX([1]価格表!$C$9:$N$449, MATCH(AK909,[1]価格表!$A$9:$A$449,0), MATCH("オンサイト"&amp;AA909&amp;"品番",[1]価格表!$C$6:$N$6&amp;[1]価格表!$C$7:$N$7&amp;[1]価格表!$C$8:$N$8,0))</f>
        <v>J-WVS1135VUX-CP5A</v>
      </c>
      <c r="AU909" s="70" cm="1">
        <f t="array" ref="AU909">INDEX([1]価格表!$C$9:$N$449, MATCH(AK909&amp;$AU$3,[1]価格表!$A$9:$A$449&amp;[1]価格表!$B$9:$B$449,0), MATCH("オンサイト"&amp;AA909&amp;"価格",[1]価格表!$C$6:$N$6&amp;[1]価格表!$C$7:$N$7&amp;[1]価格表!$C$8:$N$8,0))</f>
        <v>31800</v>
      </c>
      <c r="AV909" s="70" cm="1">
        <f t="array" ref="AV909">INDEX([1]価格表!$C$9:$N$449, MATCH(AK909&amp;$AV$3,[1]価格表!$A$9:$A$449&amp;[1]価格表!$B$9:$B$449,0), MATCH("オンサイト"&amp;AA909&amp;"価格",[1]価格表!$C$6:$N$6&amp;[1]価格表!$C$7:$N$7&amp;[1]価格表!$C$8:$N$8,0))</f>
        <v>21600</v>
      </c>
    </row>
    <row r="910" spans="2:50" ht="25.5" hidden="1" customHeight="1" x14ac:dyDescent="0.2">
      <c r="B910" s="20" t="s">
        <v>596</v>
      </c>
      <c r="C910" s="21" t="s">
        <v>597</v>
      </c>
      <c r="D910" s="20" t="s">
        <v>598</v>
      </c>
      <c r="E910" s="20" t="s">
        <v>197</v>
      </c>
      <c r="F910" s="21" t="s">
        <v>387</v>
      </c>
      <c r="G910" s="22" t="s">
        <v>599</v>
      </c>
      <c r="H910" s="20" t="s">
        <v>600</v>
      </c>
      <c r="I910" s="20" t="s">
        <v>602</v>
      </c>
      <c r="J910" s="22" t="s">
        <v>603</v>
      </c>
      <c r="K910" s="28" t="s">
        <v>604</v>
      </c>
      <c r="L910" s="28" t="s">
        <v>605</v>
      </c>
      <c r="M910" s="20" t="s">
        <v>607</v>
      </c>
      <c r="N910" s="20"/>
      <c r="O910" s="22" t="s">
        <v>608</v>
      </c>
      <c r="P910" s="20" t="s">
        <v>609</v>
      </c>
      <c r="Q910" s="22" t="s">
        <v>610</v>
      </c>
      <c r="R910" s="28" t="s">
        <v>611</v>
      </c>
      <c r="S910" s="20" t="s">
        <v>612</v>
      </c>
      <c r="T910" s="20"/>
      <c r="U910" s="22" t="s">
        <v>599</v>
      </c>
      <c r="V910" s="20" t="s">
        <v>600</v>
      </c>
      <c r="W910" s="22" t="s">
        <v>601</v>
      </c>
      <c r="X910" s="28" t="s">
        <v>613</v>
      </c>
      <c r="Y910" s="20" t="s">
        <v>606</v>
      </c>
      <c r="Z910" s="20"/>
      <c r="AA910" s="26">
        <v>5</v>
      </c>
      <c r="AB910" s="42" t="s">
        <v>614</v>
      </c>
      <c r="AC910" s="40"/>
      <c r="AD910" s="20">
        <v>1</v>
      </c>
      <c r="AE910" s="23">
        <v>21600</v>
      </c>
      <c r="AF910" s="23">
        <v>21600</v>
      </c>
      <c r="AG910" s="24">
        <v>45658</v>
      </c>
      <c r="AH910" s="36">
        <v>45658</v>
      </c>
      <c r="AI910" s="25" t="str">
        <f t="shared" si="71"/>
        <v>～</v>
      </c>
      <c r="AJ910" s="37">
        <f t="shared" si="72"/>
        <v>47483</v>
      </c>
      <c r="AK910" s="20" t="s">
        <v>157</v>
      </c>
      <c r="AL910" s="20" t="s">
        <v>625</v>
      </c>
      <c r="AM910" s="36">
        <v>45658</v>
      </c>
      <c r="AN910" s="20"/>
      <c r="AO910" s="27">
        <v>45747</v>
      </c>
      <c r="AP910" s="22" t="s">
        <v>615</v>
      </c>
      <c r="AQ910" s="39" t="str">
        <f t="shared" si="73"/>
        <v/>
      </c>
      <c r="AR910" s="22"/>
      <c r="AT910" t="str" cm="1">
        <f t="array" ref="AT910">INDEX([1]価格表!$C$9:$N$449, MATCH(AK910,[1]価格表!$A$9:$A$449,0), MATCH("オンサイト"&amp;AA910&amp;"品番",[1]価格表!$C$6:$N$6&amp;[1]価格表!$C$7:$N$7&amp;[1]価格表!$C$8:$N$8,0))</f>
        <v>J-WVS1135VUX-CP5A</v>
      </c>
      <c r="AU910" s="70" cm="1">
        <f t="array" ref="AU910">INDEX([1]価格表!$C$9:$N$449, MATCH(AK910&amp;$AU$3,[1]価格表!$A$9:$A$449&amp;[1]価格表!$B$9:$B$449,0), MATCH("オンサイト"&amp;AA910&amp;"価格",[1]価格表!$C$6:$N$6&amp;[1]価格表!$C$7:$N$7&amp;[1]価格表!$C$8:$N$8,0))</f>
        <v>31800</v>
      </c>
      <c r="AV910" s="70" cm="1">
        <f t="array" ref="AV910">INDEX([1]価格表!$C$9:$N$449, MATCH(AK910&amp;$AV$3,[1]価格表!$A$9:$A$449&amp;[1]価格表!$B$9:$B$449,0), MATCH("オンサイト"&amp;AA910&amp;"価格",[1]価格表!$C$6:$N$6&amp;[1]価格表!$C$7:$N$7&amp;[1]価格表!$C$8:$N$8,0))</f>
        <v>21600</v>
      </c>
    </row>
    <row r="911" spans="2:50" ht="25.5" hidden="1" customHeight="1" x14ac:dyDescent="0.2">
      <c r="B911" s="20" t="s">
        <v>596</v>
      </c>
      <c r="C911" s="21" t="s">
        <v>597</v>
      </c>
      <c r="D911" s="20" t="s">
        <v>598</v>
      </c>
      <c r="E911" s="20" t="s">
        <v>197</v>
      </c>
      <c r="F911" s="21" t="s">
        <v>387</v>
      </c>
      <c r="G911" s="22" t="s">
        <v>599</v>
      </c>
      <c r="H911" s="20" t="s">
        <v>600</v>
      </c>
      <c r="I911" s="20" t="s">
        <v>602</v>
      </c>
      <c r="J911" s="22" t="s">
        <v>603</v>
      </c>
      <c r="K911" s="28" t="s">
        <v>604</v>
      </c>
      <c r="L911" s="28" t="s">
        <v>605</v>
      </c>
      <c r="M911" s="20" t="s">
        <v>607</v>
      </c>
      <c r="N911" s="20"/>
      <c r="O911" s="22" t="s">
        <v>608</v>
      </c>
      <c r="P911" s="20" t="s">
        <v>609</v>
      </c>
      <c r="Q911" s="22" t="s">
        <v>610</v>
      </c>
      <c r="R911" s="28" t="s">
        <v>611</v>
      </c>
      <c r="S911" s="20" t="s">
        <v>612</v>
      </c>
      <c r="T911" s="20"/>
      <c r="U911" s="22" t="s">
        <v>599</v>
      </c>
      <c r="V911" s="20" t="s">
        <v>600</v>
      </c>
      <c r="W911" s="22" t="s">
        <v>601</v>
      </c>
      <c r="X911" s="28" t="s">
        <v>613</v>
      </c>
      <c r="Y911" s="20" t="s">
        <v>606</v>
      </c>
      <c r="Z911" s="20"/>
      <c r="AA911" s="26">
        <v>5</v>
      </c>
      <c r="AB911" s="42" t="s">
        <v>614</v>
      </c>
      <c r="AC911" s="40"/>
      <c r="AD911" s="20">
        <v>1</v>
      </c>
      <c r="AE911" s="23">
        <v>21600</v>
      </c>
      <c r="AF911" s="23">
        <v>21600</v>
      </c>
      <c r="AG911" s="24">
        <v>45658</v>
      </c>
      <c r="AH911" s="36">
        <v>45658</v>
      </c>
      <c r="AI911" s="25" t="str">
        <f t="shared" si="71"/>
        <v>～</v>
      </c>
      <c r="AJ911" s="37">
        <f t="shared" si="72"/>
        <v>47483</v>
      </c>
      <c r="AK911" s="20" t="s">
        <v>157</v>
      </c>
      <c r="AL911" s="20" t="s">
        <v>626</v>
      </c>
      <c r="AM911" s="36">
        <v>45658</v>
      </c>
      <c r="AN911" s="20"/>
      <c r="AO911" s="27">
        <v>45747</v>
      </c>
      <c r="AP911" s="22" t="s">
        <v>615</v>
      </c>
      <c r="AQ911" s="39" t="str">
        <f t="shared" si="73"/>
        <v/>
      </c>
      <c r="AR911" s="22"/>
      <c r="AT911" t="str" cm="1">
        <f t="array" ref="AT911">INDEX([1]価格表!$C$9:$N$449, MATCH(AK911,[1]価格表!$A$9:$A$449,0), MATCH("オンサイト"&amp;AA911&amp;"品番",[1]価格表!$C$6:$N$6&amp;[1]価格表!$C$7:$N$7&amp;[1]価格表!$C$8:$N$8,0))</f>
        <v>J-WVS1135VUX-CP5A</v>
      </c>
      <c r="AU911" s="70" cm="1">
        <f t="array" ref="AU911">INDEX([1]価格表!$C$9:$N$449, MATCH(AK911&amp;$AU$3,[1]価格表!$A$9:$A$449&amp;[1]価格表!$B$9:$B$449,0), MATCH("オンサイト"&amp;AA911&amp;"価格",[1]価格表!$C$6:$N$6&amp;[1]価格表!$C$7:$N$7&amp;[1]価格表!$C$8:$N$8,0))</f>
        <v>31800</v>
      </c>
      <c r="AV911" s="70" cm="1">
        <f t="array" ref="AV911">INDEX([1]価格表!$C$9:$N$449, MATCH(AK911&amp;$AV$3,[1]価格表!$A$9:$A$449&amp;[1]価格表!$B$9:$B$449,0), MATCH("オンサイト"&amp;AA911&amp;"価格",[1]価格表!$C$6:$N$6&amp;[1]価格表!$C$7:$N$7&amp;[1]価格表!$C$8:$N$8,0))</f>
        <v>21600</v>
      </c>
    </row>
    <row r="912" spans="2:50" ht="25.5" hidden="1" customHeight="1" x14ac:dyDescent="0.2">
      <c r="B912" s="20" t="s">
        <v>596</v>
      </c>
      <c r="C912" s="21" t="s">
        <v>597</v>
      </c>
      <c r="D912" s="20" t="s">
        <v>598</v>
      </c>
      <c r="E912" s="20" t="s">
        <v>197</v>
      </c>
      <c r="F912" s="21" t="s">
        <v>387</v>
      </c>
      <c r="G912" s="22" t="s">
        <v>599</v>
      </c>
      <c r="H912" s="20" t="s">
        <v>600</v>
      </c>
      <c r="I912" s="20" t="s">
        <v>602</v>
      </c>
      <c r="J912" s="22" t="s">
        <v>603</v>
      </c>
      <c r="K912" s="28" t="s">
        <v>604</v>
      </c>
      <c r="L912" s="28" t="s">
        <v>605</v>
      </c>
      <c r="M912" s="20" t="s">
        <v>607</v>
      </c>
      <c r="N912" s="20"/>
      <c r="O912" s="22" t="s">
        <v>608</v>
      </c>
      <c r="P912" s="20" t="s">
        <v>609</v>
      </c>
      <c r="Q912" s="22" t="s">
        <v>610</v>
      </c>
      <c r="R912" s="28" t="s">
        <v>611</v>
      </c>
      <c r="S912" s="20" t="s">
        <v>612</v>
      </c>
      <c r="T912" s="20"/>
      <c r="U912" s="22" t="s">
        <v>599</v>
      </c>
      <c r="V912" s="20" t="s">
        <v>600</v>
      </c>
      <c r="W912" s="22" t="s">
        <v>601</v>
      </c>
      <c r="X912" s="28" t="s">
        <v>613</v>
      </c>
      <c r="Y912" s="20" t="s">
        <v>606</v>
      </c>
      <c r="Z912" s="20"/>
      <c r="AA912" s="26">
        <v>5</v>
      </c>
      <c r="AB912" s="42" t="s">
        <v>614</v>
      </c>
      <c r="AC912" s="40"/>
      <c r="AD912" s="20">
        <v>1</v>
      </c>
      <c r="AE912" s="23">
        <v>21600</v>
      </c>
      <c r="AF912" s="23">
        <v>21600</v>
      </c>
      <c r="AG912" s="24">
        <v>45658</v>
      </c>
      <c r="AH912" s="36">
        <v>45658</v>
      </c>
      <c r="AI912" s="25" t="str">
        <f t="shared" si="71"/>
        <v>～</v>
      </c>
      <c r="AJ912" s="37">
        <f t="shared" si="72"/>
        <v>47483</v>
      </c>
      <c r="AK912" s="20" t="s">
        <v>157</v>
      </c>
      <c r="AL912" s="20" t="s">
        <v>627</v>
      </c>
      <c r="AM912" s="36">
        <v>45658</v>
      </c>
      <c r="AN912" s="20"/>
      <c r="AO912" s="27">
        <v>45747</v>
      </c>
      <c r="AP912" s="22" t="s">
        <v>615</v>
      </c>
      <c r="AQ912" s="39" t="str">
        <f t="shared" si="73"/>
        <v/>
      </c>
      <c r="AR912" s="22"/>
      <c r="AT912" t="str" cm="1">
        <f t="array" ref="AT912">INDEX([1]価格表!$C$9:$N$449, MATCH(AK912,[1]価格表!$A$9:$A$449,0), MATCH("オンサイト"&amp;AA912&amp;"品番",[1]価格表!$C$6:$N$6&amp;[1]価格表!$C$7:$N$7&amp;[1]価格表!$C$8:$N$8,0))</f>
        <v>J-WVS1135VUX-CP5A</v>
      </c>
      <c r="AU912" s="70" cm="1">
        <f t="array" ref="AU912">INDEX([1]価格表!$C$9:$N$449, MATCH(AK912&amp;$AU$3,[1]価格表!$A$9:$A$449&amp;[1]価格表!$B$9:$B$449,0), MATCH("オンサイト"&amp;AA912&amp;"価格",[1]価格表!$C$6:$N$6&amp;[1]価格表!$C$7:$N$7&amp;[1]価格表!$C$8:$N$8,0))</f>
        <v>31800</v>
      </c>
      <c r="AV912" s="70" cm="1">
        <f t="array" ref="AV912">INDEX([1]価格表!$C$9:$N$449, MATCH(AK912&amp;$AV$3,[1]価格表!$A$9:$A$449&amp;[1]価格表!$B$9:$B$449,0), MATCH("オンサイト"&amp;AA912&amp;"価格",[1]価格表!$C$6:$N$6&amp;[1]価格表!$C$7:$N$7&amp;[1]価格表!$C$8:$N$8,0))</f>
        <v>21600</v>
      </c>
    </row>
    <row r="913" spans="2:48" ht="25.5" hidden="1" customHeight="1" x14ac:dyDescent="0.2">
      <c r="B913" s="20" t="s">
        <v>596</v>
      </c>
      <c r="C913" s="21" t="s">
        <v>597</v>
      </c>
      <c r="D913" s="20" t="s">
        <v>598</v>
      </c>
      <c r="E913" s="20" t="s">
        <v>197</v>
      </c>
      <c r="F913" s="21" t="s">
        <v>387</v>
      </c>
      <c r="G913" s="22" t="s">
        <v>599</v>
      </c>
      <c r="H913" s="20" t="s">
        <v>600</v>
      </c>
      <c r="I913" s="20" t="s">
        <v>602</v>
      </c>
      <c r="J913" s="22" t="s">
        <v>603</v>
      </c>
      <c r="K913" s="28" t="s">
        <v>604</v>
      </c>
      <c r="L913" s="28" t="s">
        <v>605</v>
      </c>
      <c r="M913" s="20" t="s">
        <v>607</v>
      </c>
      <c r="N913" s="20"/>
      <c r="O913" s="22" t="s">
        <v>608</v>
      </c>
      <c r="P913" s="20" t="s">
        <v>609</v>
      </c>
      <c r="Q913" s="22" t="s">
        <v>610</v>
      </c>
      <c r="R913" s="28" t="s">
        <v>611</v>
      </c>
      <c r="S913" s="20" t="s">
        <v>612</v>
      </c>
      <c r="T913" s="20"/>
      <c r="U913" s="22" t="s">
        <v>599</v>
      </c>
      <c r="V913" s="20" t="s">
        <v>600</v>
      </c>
      <c r="W913" s="22" t="s">
        <v>601</v>
      </c>
      <c r="X913" s="28" t="s">
        <v>613</v>
      </c>
      <c r="Y913" s="20" t="s">
        <v>606</v>
      </c>
      <c r="Z913" s="20"/>
      <c r="AA913" s="26">
        <v>5</v>
      </c>
      <c r="AB913" s="42" t="s">
        <v>614</v>
      </c>
      <c r="AC913" s="40"/>
      <c r="AD913" s="20">
        <v>1</v>
      </c>
      <c r="AE913" s="23">
        <v>21600</v>
      </c>
      <c r="AF913" s="23">
        <v>21600</v>
      </c>
      <c r="AG913" s="24">
        <v>45658</v>
      </c>
      <c r="AH913" s="36">
        <v>45658</v>
      </c>
      <c r="AI913" s="25" t="str">
        <f t="shared" si="71"/>
        <v>～</v>
      </c>
      <c r="AJ913" s="37">
        <f t="shared" si="72"/>
        <v>47483</v>
      </c>
      <c r="AK913" s="20" t="s">
        <v>157</v>
      </c>
      <c r="AL913" s="20" t="s">
        <v>628</v>
      </c>
      <c r="AM913" s="36">
        <v>45658</v>
      </c>
      <c r="AN913" s="20"/>
      <c r="AO913" s="27">
        <v>45747</v>
      </c>
      <c r="AP913" s="22" t="s">
        <v>615</v>
      </c>
      <c r="AQ913" s="39" t="str">
        <f t="shared" si="73"/>
        <v/>
      </c>
      <c r="AR913" s="22"/>
      <c r="AT913" t="str" cm="1">
        <f t="array" ref="AT913">INDEX([1]価格表!$C$9:$N$449, MATCH(AK913,[1]価格表!$A$9:$A$449,0), MATCH("オンサイト"&amp;AA913&amp;"品番",[1]価格表!$C$6:$N$6&amp;[1]価格表!$C$7:$N$7&amp;[1]価格表!$C$8:$N$8,0))</f>
        <v>J-WVS1135VUX-CP5A</v>
      </c>
      <c r="AU913" s="70" cm="1">
        <f t="array" ref="AU913">INDEX([1]価格表!$C$9:$N$449, MATCH(AK913&amp;$AU$3,[1]価格表!$A$9:$A$449&amp;[1]価格表!$B$9:$B$449,0), MATCH("オンサイト"&amp;AA913&amp;"価格",[1]価格表!$C$6:$N$6&amp;[1]価格表!$C$7:$N$7&amp;[1]価格表!$C$8:$N$8,0))</f>
        <v>31800</v>
      </c>
      <c r="AV913" s="70" cm="1">
        <f t="array" ref="AV913">INDEX([1]価格表!$C$9:$N$449, MATCH(AK913&amp;$AV$3,[1]価格表!$A$9:$A$449&amp;[1]価格表!$B$9:$B$449,0), MATCH("オンサイト"&amp;AA913&amp;"価格",[1]価格表!$C$6:$N$6&amp;[1]価格表!$C$7:$N$7&amp;[1]価格表!$C$8:$N$8,0))</f>
        <v>21600</v>
      </c>
    </row>
    <row r="914" spans="2:48" ht="25.5" hidden="1" customHeight="1" x14ac:dyDescent="0.2">
      <c r="B914" s="20" t="s">
        <v>596</v>
      </c>
      <c r="C914" s="21" t="s">
        <v>597</v>
      </c>
      <c r="D914" s="20" t="s">
        <v>598</v>
      </c>
      <c r="E914" s="20" t="s">
        <v>197</v>
      </c>
      <c r="F914" s="21" t="s">
        <v>387</v>
      </c>
      <c r="G914" s="22" t="s">
        <v>599</v>
      </c>
      <c r="H914" s="20" t="s">
        <v>600</v>
      </c>
      <c r="I914" s="20" t="s">
        <v>602</v>
      </c>
      <c r="J914" s="22" t="s">
        <v>603</v>
      </c>
      <c r="K914" s="28" t="s">
        <v>604</v>
      </c>
      <c r="L914" s="28" t="s">
        <v>605</v>
      </c>
      <c r="M914" s="20" t="s">
        <v>607</v>
      </c>
      <c r="N914" s="20"/>
      <c r="O914" s="22" t="s">
        <v>608</v>
      </c>
      <c r="P914" s="20" t="s">
        <v>609</v>
      </c>
      <c r="Q914" s="22" t="s">
        <v>610</v>
      </c>
      <c r="R914" s="28" t="s">
        <v>611</v>
      </c>
      <c r="S914" s="20" t="s">
        <v>612</v>
      </c>
      <c r="T914" s="20"/>
      <c r="U914" s="22" t="s">
        <v>599</v>
      </c>
      <c r="V914" s="20" t="s">
        <v>600</v>
      </c>
      <c r="W914" s="22" t="s">
        <v>601</v>
      </c>
      <c r="X914" s="28" t="s">
        <v>613</v>
      </c>
      <c r="Y914" s="20" t="s">
        <v>606</v>
      </c>
      <c r="Z914" s="20"/>
      <c r="AA914" s="26">
        <v>5</v>
      </c>
      <c r="AB914" s="42" t="s">
        <v>614</v>
      </c>
      <c r="AC914" s="40"/>
      <c r="AD914" s="20">
        <v>1</v>
      </c>
      <c r="AE914" s="23">
        <v>21600</v>
      </c>
      <c r="AF914" s="23">
        <v>21600</v>
      </c>
      <c r="AG914" s="24">
        <v>45658</v>
      </c>
      <c r="AH914" s="36">
        <v>45658</v>
      </c>
      <c r="AI914" s="25" t="str">
        <f t="shared" si="71"/>
        <v>～</v>
      </c>
      <c r="AJ914" s="37">
        <f t="shared" si="72"/>
        <v>47483</v>
      </c>
      <c r="AK914" s="20" t="s">
        <v>157</v>
      </c>
      <c r="AL914" s="20" t="s">
        <v>629</v>
      </c>
      <c r="AM914" s="36">
        <v>45658</v>
      </c>
      <c r="AN914" s="20"/>
      <c r="AO914" s="27">
        <v>45747</v>
      </c>
      <c r="AP914" s="22" t="s">
        <v>615</v>
      </c>
      <c r="AQ914" s="39" t="str">
        <f t="shared" si="73"/>
        <v/>
      </c>
      <c r="AR914" s="22"/>
      <c r="AT914" t="str" cm="1">
        <f t="array" ref="AT914">INDEX([1]価格表!$C$9:$N$449, MATCH(AK914,[1]価格表!$A$9:$A$449,0), MATCH("オンサイト"&amp;AA914&amp;"品番",[1]価格表!$C$6:$N$6&amp;[1]価格表!$C$7:$N$7&amp;[1]価格表!$C$8:$N$8,0))</f>
        <v>J-WVS1135VUX-CP5A</v>
      </c>
      <c r="AU914" s="70" cm="1">
        <f t="array" ref="AU914">INDEX([1]価格表!$C$9:$N$449, MATCH(AK914&amp;$AU$3,[1]価格表!$A$9:$A$449&amp;[1]価格表!$B$9:$B$449,0), MATCH("オンサイト"&amp;AA914&amp;"価格",[1]価格表!$C$6:$N$6&amp;[1]価格表!$C$7:$N$7&amp;[1]価格表!$C$8:$N$8,0))</f>
        <v>31800</v>
      </c>
      <c r="AV914" s="70" cm="1">
        <f t="array" ref="AV914">INDEX([1]価格表!$C$9:$N$449, MATCH(AK914&amp;$AV$3,[1]価格表!$A$9:$A$449&amp;[1]価格表!$B$9:$B$449,0), MATCH("オンサイト"&amp;AA914&amp;"価格",[1]価格表!$C$6:$N$6&amp;[1]価格表!$C$7:$N$7&amp;[1]価格表!$C$8:$N$8,0))</f>
        <v>21600</v>
      </c>
    </row>
    <row r="915" spans="2:48" ht="25.5" hidden="1" customHeight="1" x14ac:dyDescent="0.2">
      <c r="B915" s="20" t="s">
        <v>596</v>
      </c>
      <c r="C915" s="21" t="s">
        <v>597</v>
      </c>
      <c r="D915" s="20" t="s">
        <v>598</v>
      </c>
      <c r="E915" s="20" t="s">
        <v>197</v>
      </c>
      <c r="F915" s="21" t="s">
        <v>387</v>
      </c>
      <c r="G915" s="22" t="s">
        <v>599</v>
      </c>
      <c r="H915" s="20" t="s">
        <v>600</v>
      </c>
      <c r="I915" s="20" t="s">
        <v>602</v>
      </c>
      <c r="J915" s="22" t="s">
        <v>603</v>
      </c>
      <c r="K915" s="28" t="s">
        <v>604</v>
      </c>
      <c r="L915" s="28" t="s">
        <v>605</v>
      </c>
      <c r="M915" s="20" t="s">
        <v>607</v>
      </c>
      <c r="N915" s="20"/>
      <c r="O915" s="22" t="s">
        <v>608</v>
      </c>
      <c r="P915" s="20" t="s">
        <v>609</v>
      </c>
      <c r="Q915" s="22" t="s">
        <v>610</v>
      </c>
      <c r="R915" s="28" t="s">
        <v>611</v>
      </c>
      <c r="S915" s="20" t="s">
        <v>612</v>
      </c>
      <c r="T915" s="20"/>
      <c r="U915" s="22" t="s">
        <v>599</v>
      </c>
      <c r="V915" s="20" t="s">
        <v>600</v>
      </c>
      <c r="W915" s="22" t="s">
        <v>601</v>
      </c>
      <c r="X915" s="28" t="s">
        <v>613</v>
      </c>
      <c r="Y915" s="20" t="s">
        <v>606</v>
      </c>
      <c r="Z915" s="20"/>
      <c r="AA915" s="26">
        <v>5</v>
      </c>
      <c r="AB915" s="42" t="s">
        <v>614</v>
      </c>
      <c r="AC915" s="40"/>
      <c r="AD915" s="20">
        <v>1</v>
      </c>
      <c r="AE915" s="23">
        <v>36000</v>
      </c>
      <c r="AF915" s="23">
        <v>36000</v>
      </c>
      <c r="AG915" s="24">
        <v>45658</v>
      </c>
      <c r="AH915" s="36">
        <v>45658</v>
      </c>
      <c r="AI915" s="25" t="str">
        <f t="shared" ref="AI915:AI978" si="74">IF(ISBLANK($AG915),"","～")</f>
        <v>～</v>
      </c>
      <c r="AJ915" s="37">
        <f t="shared" si="72"/>
        <v>47483</v>
      </c>
      <c r="AK915" s="20" t="s">
        <v>76</v>
      </c>
      <c r="AL915" s="20" t="s">
        <v>630</v>
      </c>
      <c r="AM915" s="36">
        <v>45658</v>
      </c>
      <c r="AN915" s="20"/>
      <c r="AO915" s="27">
        <v>45747</v>
      </c>
      <c r="AP915" s="22" t="s">
        <v>615</v>
      </c>
      <c r="AQ915" s="39" t="str">
        <f t="shared" si="73"/>
        <v/>
      </c>
      <c r="AR915" s="22"/>
      <c r="AT915" t="str" cm="1">
        <f t="array" ref="AT915">INDEX([1]価格表!$C$9:$N$449, MATCH(AK915,[1]価格表!$A$9:$A$449,0), MATCH("オンサイト"&amp;AA915&amp;"品番",[1]価格表!$C$6:$N$6&amp;[1]価格表!$C$7:$N$7&amp;[1]価格表!$C$8:$N$8,0))</f>
        <v>J-WVS1536LUX-CP5A</v>
      </c>
      <c r="AU915" s="70" cm="1">
        <f t="array" ref="AU915">INDEX([1]価格表!$C$9:$N$449, MATCH(AK915&amp;$AU$3,[1]価格表!$A$9:$A$449&amp;[1]価格表!$B$9:$B$449,0), MATCH("オンサイト"&amp;AA915&amp;"価格",[1]価格表!$C$6:$N$6&amp;[1]価格表!$C$7:$N$7&amp;[1]価格表!$C$8:$N$8,0))</f>
        <v>53400</v>
      </c>
      <c r="AV915" s="70" cm="1">
        <f t="array" ref="AV915">INDEX([1]価格表!$C$9:$N$449, MATCH(AK915&amp;$AV$3,[1]価格表!$A$9:$A$449&amp;[1]価格表!$B$9:$B$449,0), MATCH("オンサイト"&amp;AA915&amp;"価格",[1]価格表!$C$6:$N$6&amp;[1]価格表!$C$7:$N$7&amp;[1]価格表!$C$8:$N$8,0))</f>
        <v>36000</v>
      </c>
    </row>
    <row r="916" spans="2:48" ht="25.5" hidden="1" customHeight="1" x14ac:dyDescent="0.2">
      <c r="B916" s="20" t="s">
        <v>596</v>
      </c>
      <c r="C916" s="21" t="s">
        <v>597</v>
      </c>
      <c r="D916" s="20" t="s">
        <v>598</v>
      </c>
      <c r="E916" s="20" t="s">
        <v>197</v>
      </c>
      <c r="F916" s="21" t="s">
        <v>387</v>
      </c>
      <c r="G916" s="22" t="s">
        <v>599</v>
      </c>
      <c r="H916" s="20" t="s">
        <v>600</v>
      </c>
      <c r="I916" s="20" t="s">
        <v>602</v>
      </c>
      <c r="J916" s="22" t="s">
        <v>603</v>
      </c>
      <c r="K916" s="28" t="s">
        <v>604</v>
      </c>
      <c r="L916" s="28" t="s">
        <v>605</v>
      </c>
      <c r="M916" s="20" t="s">
        <v>607</v>
      </c>
      <c r="N916" s="20"/>
      <c r="O916" s="22" t="s">
        <v>608</v>
      </c>
      <c r="P916" s="20" t="s">
        <v>609</v>
      </c>
      <c r="Q916" s="22" t="s">
        <v>610</v>
      </c>
      <c r="R916" s="28" t="s">
        <v>611</v>
      </c>
      <c r="S916" s="20" t="s">
        <v>612</v>
      </c>
      <c r="T916" s="20"/>
      <c r="U916" s="22" t="s">
        <v>599</v>
      </c>
      <c r="V916" s="20" t="s">
        <v>600</v>
      </c>
      <c r="W916" s="22" t="s">
        <v>601</v>
      </c>
      <c r="X916" s="28" t="s">
        <v>613</v>
      </c>
      <c r="Y916" s="20" t="s">
        <v>606</v>
      </c>
      <c r="Z916" s="20"/>
      <c r="AA916" s="26">
        <v>5</v>
      </c>
      <c r="AB916" s="42" t="s">
        <v>614</v>
      </c>
      <c r="AC916" s="40"/>
      <c r="AD916" s="20">
        <v>1</v>
      </c>
      <c r="AE916" s="23">
        <v>36000</v>
      </c>
      <c r="AF916" s="23">
        <v>36000</v>
      </c>
      <c r="AG916" s="24">
        <v>45658</v>
      </c>
      <c r="AH916" s="36">
        <v>45658</v>
      </c>
      <c r="AI916" s="25" t="str">
        <f t="shared" si="74"/>
        <v>～</v>
      </c>
      <c r="AJ916" s="37">
        <f t="shared" si="72"/>
        <v>47483</v>
      </c>
      <c r="AK916" s="20" t="s">
        <v>76</v>
      </c>
      <c r="AL916" s="20" t="s">
        <v>631</v>
      </c>
      <c r="AM916" s="36">
        <v>45658</v>
      </c>
      <c r="AN916" s="20"/>
      <c r="AO916" s="27">
        <v>45747</v>
      </c>
      <c r="AP916" s="22" t="s">
        <v>615</v>
      </c>
      <c r="AQ916" s="39" t="str">
        <f t="shared" si="73"/>
        <v/>
      </c>
      <c r="AR916" s="22"/>
      <c r="AT916" t="str" cm="1">
        <f t="array" ref="AT916">INDEX([1]価格表!$C$9:$N$449, MATCH(AK916,[1]価格表!$A$9:$A$449,0), MATCH("オンサイト"&amp;AA916&amp;"品番",[1]価格表!$C$6:$N$6&amp;[1]価格表!$C$7:$N$7&amp;[1]価格表!$C$8:$N$8,0))</f>
        <v>J-WVS1536LUX-CP5A</v>
      </c>
      <c r="AU916" s="70" cm="1">
        <f t="array" ref="AU916">INDEX([1]価格表!$C$9:$N$449, MATCH(AK916&amp;$AU$3,[1]価格表!$A$9:$A$449&amp;[1]価格表!$B$9:$B$449,0), MATCH("オンサイト"&amp;AA916&amp;"価格",[1]価格表!$C$6:$N$6&amp;[1]価格表!$C$7:$N$7&amp;[1]価格表!$C$8:$N$8,0))</f>
        <v>53400</v>
      </c>
      <c r="AV916" s="70" cm="1">
        <f t="array" ref="AV916">INDEX([1]価格表!$C$9:$N$449, MATCH(AK916&amp;$AV$3,[1]価格表!$A$9:$A$449&amp;[1]価格表!$B$9:$B$449,0), MATCH("オンサイト"&amp;AA916&amp;"価格",[1]価格表!$C$6:$N$6&amp;[1]価格表!$C$7:$N$7&amp;[1]価格表!$C$8:$N$8,0))</f>
        <v>36000</v>
      </c>
    </row>
    <row r="917" spans="2:48" ht="25.5" hidden="1" customHeight="1" x14ac:dyDescent="0.2">
      <c r="B917" s="20" t="s">
        <v>596</v>
      </c>
      <c r="C917" s="21" t="s">
        <v>597</v>
      </c>
      <c r="D917" s="20" t="s">
        <v>598</v>
      </c>
      <c r="E917" s="20" t="s">
        <v>197</v>
      </c>
      <c r="F917" s="21" t="s">
        <v>387</v>
      </c>
      <c r="G917" s="22" t="s">
        <v>599</v>
      </c>
      <c r="H917" s="20" t="s">
        <v>600</v>
      </c>
      <c r="I917" s="20" t="s">
        <v>602</v>
      </c>
      <c r="J917" s="22" t="s">
        <v>603</v>
      </c>
      <c r="K917" s="28" t="s">
        <v>604</v>
      </c>
      <c r="L917" s="28" t="s">
        <v>605</v>
      </c>
      <c r="M917" s="20" t="s">
        <v>607</v>
      </c>
      <c r="N917" s="20"/>
      <c r="O917" s="22" t="s">
        <v>608</v>
      </c>
      <c r="P917" s="20" t="s">
        <v>609</v>
      </c>
      <c r="Q917" s="22" t="s">
        <v>610</v>
      </c>
      <c r="R917" s="28" t="s">
        <v>611</v>
      </c>
      <c r="S917" s="20" t="s">
        <v>612</v>
      </c>
      <c r="T917" s="20"/>
      <c r="U917" s="22" t="s">
        <v>599</v>
      </c>
      <c r="V917" s="20" t="s">
        <v>600</v>
      </c>
      <c r="W917" s="22" t="s">
        <v>601</v>
      </c>
      <c r="X917" s="28" t="s">
        <v>613</v>
      </c>
      <c r="Y917" s="20" t="s">
        <v>606</v>
      </c>
      <c r="Z917" s="20"/>
      <c r="AA917" s="26">
        <v>5</v>
      </c>
      <c r="AB917" s="42" t="s">
        <v>614</v>
      </c>
      <c r="AC917" s="40"/>
      <c r="AD917" s="20">
        <v>1</v>
      </c>
      <c r="AE917" s="23">
        <v>36000</v>
      </c>
      <c r="AF917" s="23">
        <v>36000</v>
      </c>
      <c r="AG917" s="24">
        <v>45658</v>
      </c>
      <c r="AH917" s="36">
        <v>45658</v>
      </c>
      <c r="AI917" s="25" t="str">
        <f t="shared" si="74"/>
        <v>～</v>
      </c>
      <c r="AJ917" s="37">
        <f t="shared" si="72"/>
        <v>47483</v>
      </c>
      <c r="AK917" s="20" t="s">
        <v>76</v>
      </c>
      <c r="AL917" s="20" t="s">
        <v>632</v>
      </c>
      <c r="AM917" s="36">
        <v>45658</v>
      </c>
      <c r="AN917" s="20"/>
      <c r="AO917" s="27">
        <v>45747</v>
      </c>
      <c r="AP917" s="22" t="s">
        <v>615</v>
      </c>
      <c r="AQ917" s="39" t="str">
        <f t="shared" si="73"/>
        <v/>
      </c>
      <c r="AR917" s="22"/>
      <c r="AT917" t="str" cm="1">
        <f t="array" ref="AT917">INDEX([1]価格表!$C$9:$N$449, MATCH(AK917,[1]価格表!$A$9:$A$449,0), MATCH("オンサイト"&amp;AA917&amp;"品番",[1]価格表!$C$6:$N$6&amp;[1]価格表!$C$7:$N$7&amp;[1]価格表!$C$8:$N$8,0))</f>
        <v>J-WVS1536LUX-CP5A</v>
      </c>
      <c r="AU917" s="70" cm="1">
        <f t="array" ref="AU917">INDEX([1]価格表!$C$9:$N$449, MATCH(AK917&amp;$AU$3,[1]価格表!$A$9:$A$449&amp;[1]価格表!$B$9:$B$449,0), MATCH("オンサイト"&amp;AA917&amp;"価格",[1]価格表!$C$6:$N$6&amp;[1]価格表!$C$7:$N$7&amp;[1]価格表!$C$8:$N$8,0))</f>
        <v>53400</v>
      </c>
      <c r="AV917" s="70" cm="1">
        <f t="array" ref="AV917">INDEX([1]価格表!$C$9:$N$449, MATCH(AK917&amp;$AV$3,[1]価格表!$A$9:$A$449&amp;[1]価格表!$B$9:$B$449,0), MATCH("オンサイト"&amp;AA917&amp;"価格",[1]価格表!$C$6:$N$6&amp;[1]価格表!$C$7:$N$7&amp;[1]価格表!$C$8:$N$8,0))</f>
        <v>36000</v>
      </c>
    </row>
    <row r="918" spans="2:48" ht="25.5" hidden="1" customHeight="1" x14ac:dyDescent="0.2">
      <c r="B918" s="20" t="s">
        <v>596</v>
      </c>
      <c r="C918" s="21" t="s">
        <v>597</v>
      </c>
      <c r="D918" s="20" t="s">
        <v>598</v>
      </c>
      <c r="E918" s="20" t="s">
        <v>197</v>
      </c>
      <c r="F918" s="21" t="s">
        <v>387</v>
      </c>
      <c r="G918" s="22" t="s">
        <v>599</v>
      </c>
      <c r="H918" s="20" t="s">
        <v>600</v>
      </c>
      <c r="I918" s="20" t="s">
        <v>602</v>
      </c>
      <c r="J918" s="22" t="s">
        <v>603</v>
      </c>
      <c r="K918" s="28" t="s">
        <v>604</v>
      </c>
      <c r="L918" s="28" t="s">
        <v>605</v>
      </c>
      <c r="M918" s="20" t="s">
        <v>607</v>
      </c>
      <c r="N918" s="20"/>
      <c r="O918" s="22" t="s">
        <v>608</v>
      </c>
      <c r="P918" s="20" t="s">
        <v>609</v>
      </c>
      <c r="Q918" s="22" t="s">
        <v>610</v>
      </c>
      <c r="R918" s="28" t="s">
        <v>611</v>
      </c>
      <c r="S918" s="20" t="s">
        <v>612</v>
      </c>
      <c r="T918" s="20"/>
      <c r="U918" s="22" t="s">
        <v>599</v>
      </c>
      <c r="V918" s="20" t="s">
        <v>600</v>
      </c>
      <c r="W918" s="22" t="s">
        <v>601</v>
      </c>
      <c r="X918" s="28" t="s">
        <v>613</v>
      </c>
      <c r="Y918" s="20" t="s">
        <v>606</v>
      </c>
      <c r="Z918" s="20"/>
      <c r="AA918" s="26">
        <v>5</v>
      </c>
      <c r="AB918" s="42" t="s">
        <v>614</v>
      </c>
      <c r="AC918" s="40"/>
      <c r="AD918" s="20">
        <v>1</v>
      </c>
      <c r="AE918" s="23">
        <v>36000</v>
      </c>
      <c r="AF918" s="23">
        <v>36000</v>
      </c>
      <c r="AG918" s="24">
        <v>45658</v>
      </c>
      <c r="AH918" s="36">
        <v>45658</v>
      </c>
      <c r="AI918" s="25" t="str">
        <f t="shared" si="74"/>
        <v>～</v>
      </c>
      <c r="AJ918" s="37">
        <f t="shared" si="72"/>
        <v>47483</v>
      </c>
      <c r="AK918" s="20" t="s">
        <v>76</v>
      </c>
      <c r="AL918" s="20" t="s">
        <v>633</v>
      </c>
      <c r="AM918" s="36">
        <v>45658</v>
      </c>
      <c r="AN918" s="20"/>
      <c r="AO918" s="27">
        <v>45747</v>
      </c>
      <c r="AP918" s="22" t="s">
        <v>615</v>
      </c>
      <c r="AQ918" s="39" t="str">
        <f t="shared" si="73"/>
        <v/>
      </c>
      <c r="AR918" s="22"/>
      <c r="AT918" t="str" cm="1">
        <f t="array" ref="AT918">INDEX([1]価格表!$C$9:$N$449, MATCH(AK918,[1]価格表!$A$9:$A$449,0), MATCH("オンサイト"&amp;AA918&amp;"品番",[1]価格表!$C$6:$N$6&amp;[1]価格表!$C$7:$N$7&amp;[1]価格表!$C$8:$N$8,0))</f>
        <v>J-WVS1536LUX-CP5A</v>
      </c>
      <c r="AU918" s="70" cm="1">
        <f t="array" ref="AU918">INDEX([1]価格表!$C$9:$N$449, MATCH(AK918&amp;$AU$3,[1]価格表!$A$9:$A$449&amp;[1]価格表!$B$9:$B$449,0), MATCH("オンサイト"&amp;AA918&amp;"価格",[1]価格表!$C$6:$N$6&amp;[1]価格表!$C$7:$N$7&amp;[1]価格表!$C$8:$N$8,0))</f>
        <v>53400</v>
      </c>
      <c r="AV918" s="70" cm="1">
        <f t="array" ref="AV918">INDEX([1]価格表!$C$9:$N$449, MATCH(AK918&amp;$AV$3,[1]価格表!$A$9:$A$449&amp;[1]価格表!$B$9:$B$449,0), MATCH("オンサイト"&amp;AA918&amp;"価格",[1]価格表!$C$6:$N$6&amp;[1]価格表!$C$7:$N$7&amp;[1]価格表!$C$8:$N$8,0))</f>
        <v>36000</v>
      </c>
    </row>
    <row r="919" spans="2:48" ht="25.5" hidden="1" customHeight="1" x14ac:dyDescent="0.2">
      <c r="B919" s="20" t="s">
        <v>596</v>
      </c>
      <c r="C919" s="21" t="s">
        <v>597</v>
      </c>
      <c r="D919" s="20" t="s">
        <v>598</v>
      </c>
      <c r="E919" s="20" t="s">
        <v>197</v>
      </c>
      <c r="F919" s="21" t="s">
        <v>387</v>
      </c>
      <c r="G919" s="22" t="s">
        <v>599</v>
      </c>
      <c r="H919" s="20" t="s">
        <v>600</v>
      </c>
      <c r="I919" s="20" t="s">
        <v>602</v>
      </c>
      <c r="J919" s="22" t="s">
        <v>603</v>
      </c>
      <c r="K919" s="28" t="s">
        <v>604</v>
      </c>
      <c r="L919" s="28" t="s">
        <v>605</v>
      </c>
      <c r="M919" s="20" t="s">
        <v>607</v>
      </c>
      <c r="N919" s="20"/>
      <c r="O919" s="22" t="s">
        <v>608</v>
      </c>
      <c r="P919" s="20" t="s">
        <v>609</v>
      </c>
      <c r="Q919" s="22" t="s">
        <v>610</v>
      </c>
      <c r="R919" s="28" t="s">
        <v>611</v>
      </c>
      <c r="S919" s="20" t="s">
        <v>612</v>
      </c>
      <c r="T919" s="20"/>
      <c r="U919" s="22" t="s">
        <v>599</v>
      </c>
      <c r="V919" s="20" t="s">
        <v>600</v>
      </c>
      <c r="W919" s="22" t="s">
        <v>601</v>
      </c>
      <c r="X919" s="28" t="s">
        <v>613</v>
      </c>
      <c r="Y919" s="20" t="s">
        <v>606</v>
      </c>
      <c r="Z919" s="20"/>
      <c r="AA919" s="26">
        <v>5</v>
      </c>
      <c r="AB919" s="42" t="s">
        <v>614</v>
      </c>
      <c r="AC919" s="40"/>
      <c r="AD919" s="20">
        <v>1</v>
      </c>
      <c r="AE919" s="23">
        <v>36000</v>
      </c>
      <c r="AF919" s="23">
        <v>36000</v>
      </c>
      <c r="AG919" s="24">
        <v>45658</v>
      </c>
      <c r="AH919" s="36">
        <v>45658</v>
      </c>
      <c r="AI919" s="25" t="str">
        <f t="shared" si="74"/>
        <v>～</v>
      </c>
      <c r="AJ919" s="37">
        <f t="shared" si="72"/>
        <v>47483</v>
      </c>
      <c r="AK919" s="20" t="s">
        <v>76</v>
      </c>
      <c r="AL919" s="20" t="s">
        <v>634</v>
      </c>
      <c r="AM919" s="36">
        <v>45658</v>
      </c>
      <c r="AN919" s="20"/>
      <c r="AO919" s="27">
        <v>45747</v>
      </c>
      <c r="AP919" s="22" t="s">
        <v>615</v>
      </c>
      <c r="AQ919" s="39" t="str">
        <f t="shared" si="73"/>
        <v/>
      </c>
      <c r="AR919" s="22"/>
      <c r="AT919" t="str" cm="1">
        <f t="array" ref="AT919">INDEX([1]価格表!$C$9:$N$449, MATCH(AK919,[1]価格表!$A$9:$A$449,0), MATCH("オンサイト"&amp;AA919&amp;"品番",[1]価格表!$C$6:$N$6&amp;[1]価格表!$C$7:$N$7&amp;[1]価格表!$C$8:$N$8,0))</f>
        <v>J-WVS1536LUX-CP5A</v>
      </c>
      <c r="AU919" s="70" cm="1">
        <f t="array" ref="AU919">INDEX([1]価格表!$C$9:$N$449, MATCH(AK919&amp;$AU$3,[1]価格表!$A$9:$A$449&amp;[1]価格表!$B$9:$B$449,0), MATCH("オンサイト"&amp;AA919&amp;"価格",[1]価格表!$C$6:$N$6&amp;[1]価格表!$C$7:$N$7&amp;[1]価格表!$C$8:$N$8,0))</f>
        <v>53400</v>
      </c>
      <c r="AV919" s="70" cm="1">
        <f t="array" ref="AV919">INDEX([1]価格表!$C$9:$N$449, MATCH(AK919&amp;$AV$3,[1]価格表!$A$9:$A$449&amp;[1]価格表!$B$9:$B$449,0), MATCH("オンサイト"&amp;AA919&amp;"価格",[1]価格表!$C$6:$N$6&amp;[1]価格表!$C$7:$N$7&amp;[1]価格表!$C$8:$N$8,0))</f>
        <v>36000</v>
      </c>
    </row>
    <row r="920" spans="2:48" ht="25.5" hidden="1" customHeight="1" x14ac:dyDescent="0.2">
      <c r="B920" s="20" t="s">
        <v>596</v>
      </c>
      <c r="C920" s="21" t="s">
        <v>597</v>
      </c>
      <c r="D920" s="20" t="s">
        <v>598</v>
      </c>
      <c r="E920" s="20" t="s">
        <v>197</v>
      </c>
      <c r="F920" s="21" t="s">
        <v>387</v>
      </c>
      <c r="G920" s="22" t="s">
        <v>599</v>
      </c>
      <c r="H920" s="20" t="s">
        <v>600</v>
      </c>
      <c r="I920" s="20" t="s">
        <v>602</v>
      </c>
      <c r="J920" s="22" t="s">
        <v>603</v>
      </c>
      <c r="K920" s="28" t="s">
        <v>604</v>
      </c>
      <c r="L920" s="28" t="s">
        <v>605</v>
      </c>
      <c r="M920" s="20" t="s">
        <v>607</v>
      </c>
      <c r="N920" s="20"/>
      <c r="O920" s="22" t="s">
        <v>608</v>
      </c>
      <c r="P920" s="20" t="s">
        <v>609</v>
      </c>
      <c r="Q920" s="22" t="s">
        <v>610</v>
      </c>
      <c r="R920" s="28" t="s">
        <v>611</v>
      </c>
      <c r="S920" s="20" t="s">
        <v>612</v>
      </c>
      <c r="T920" s="20"/>
      <c r="U920" s="22" t="s">
        <v>599</v>
      </c>
      <c r="V920" s="20" t="s">
        <v>600</v>
      </c>
      <c r="W920" s="22" t="s">
        <v>601</v>
      </c>
      <c r="X920" s="28" t="s">
        <v>613</v>
      </c>
      <c r="Y920" s="20" t="s">
        <v>606</v>
      </c>
      <c r="Z920" s="20"/>
      <c r="AA920" s="26">
        <v>5</v>
      </c>
      <c r="AB920" s="42" t="s">
        <v>614</v>
      </c>
      <c r="AC920" s="40"/>
      <c r="AD920" s="20">
        <v>1</v>
      </c>
      <c r="AE920" s="23">
        <v>36000</v>
      </c>
      <c r="AF920" s="23">
        <v>36000</v>
      </c>
      <c r="AG920" s="24">
        <v>45658</v>
      </c>
      <c r="AH920" s="36">
        <v>45658</v>
      </c>
      <c r="AI920" s="25" t="str">
        <f t="shared" si="74"/>
        <v>～</v>
      </c>
      <c r="AJ920" s="37">
        <f t="shared" si="72"/>
        <v>47483</v>
      </c>
      <c r="AK920" s="20" t="s">
        <v>76</v>
      </c>
      <c r="AL920" s="20" t="s">
        <v>635</v>
      </c>
      <c r="AM920" s="36">
        <v>45658</v>
      </c>
      <c r="AN920" s="20"/>
      <c r="AO920" s="27">
        <v>45747</v>
      </c>
      <c r="AP920" s="22" t="s">
        <v>615</v>
      </c>
      <c r="AQ920" s="39" t="str">
        <f t="shared" si="73"/>
        <v/>
      </c>
      <c r="AR920" s="22"/>
      <c r="AT920" t="str" cm="1">
        <f t="array" ref="AT920">INDEX([1]価格表!$C$9:$N$449, MATCH(AK920,[1]価格表!$A$9:$A$449,0), MATCH("オンサイト"&amp;AA920&amp;"品番",[1]価格表!$C$6:$N$6&amp;[1]価格表!$C$7:$N$7&amp;[1]価格表!$C$8:$N$8,0))</f>
        <v>J-WVS1536LUX-CP5A</v>
      </c>
      <c r="AU920" s="70" cm="1">
        <f t="array" ref="AU920">INDEX([1]価格表!$C$9:$N$449, MATCH(AK920&amp;$AU$3,[1]価格表!$A$9:$A$449&amp;[1]価格表!$B$9:$B$449,0), MATCH("オンサイト"&amp;AA920&amp;"価格",[1]価格表!$C$6:$N$6&amp;[1]価格表!$C$7:$N$7&amp;[1]価格表!$C$8:$N$8,0))</f>
        <v>53400</v>
      </c>
      <c r="AV920" s="70" cm="1">
        <f t="array" ref="AV920">INDEX([1]価格表!$C$9:$N$449, MATCH(AK920&amp;$AV$3,[1]価格表!$A$9:$A$449&amp;[1]価格表!$B$9:$B$449,0), MATCH("オンサイト"&amp;AA920&amp;"価格",[1]価格表!$C$6:$N$6&amp;[1]価格表!$C$7:$N$7&amp;[1]価格表!$C$8:$N$8,0))</f>
        <v>36000</v>
      </c>
    </row>
    <row r="921" spans="2:48" ht="25.5" hidden="1" customHeight="1" x14ac:dyDescent="0.2">
      <c r="B921" s="20" t="s">
        <v>596</v>
      </c>
      <c r="C921" s="21" t="s">
        <v>597</v>
      </c>
      <c r="D921" s="20" t="s">
        <v>598</v>
      </c>
      <c r="E921" s="20" t="s">
        <v>197</v>
      </c>
      <c r="F921" s="21" t="s">
        <v>387</v>
      </c>
      <c r="G921" s="22" t="s">
        <v>599</v>
      </c>
      <c r="H921" s="20" t="s">
        <v>600</v>
      </c>
      <c r="I921" s="20" t="s">
        <v>602</v>
      </c>
      <c r="J921" s="22" t="s">
        <v>603</v>
      </c>
      <c r="K921" s="28" t="s">
        <v>604</v>
      </c>
      <c r="L921" s="28" t="s">
        <v>605</v>
      </c>
      <c r="M921" s="20" t="s">
        <v>607</v>
      </c>
      <c r="N921" s="20"/>
      <c r="O921" s="22" t="s">
        <v>608</v>
      </c>
      <c r="P921" s="20" t="s">
        <v>609</v>
      </c>
      <c r="Q921" s="22" t="s">
        <v>610</v>
      </c>
      <c r="R921" s="28" t="s">
        <v>611</v>
      </c>
      <c r="S921" s="20" t="s">
        <v>612</v>
      </c>
      <c r="T921" s="20"/>
      <c r="U921" s="22" t="s">
        <v>599</v>
      </c>
      <c r="V921" s="20" t="s">
        <v>600</v>
      </c>
      <c r="W921" s="22" t="s">
        <v>601</v>
      </c>
      <c r="X921" s="28" t="s">
        <v>613</v>
      </c>
      <c r="Y921" s="20" t="s">
        <v>606</v>
      </c>
      <c r="Z921" s="20"/>
      <c r="AA921" s="26">
        <v>5</v>
      </c>
      <c r="AB921" s="42" t="s">
        <v>614</v>
      </c>
      <c r="AC921" s="40"/>
      <c r="AD921" s="20">
        <v>1</v>
      </c>
      <c r="AE921" s="23">
        <v>36000</v>
      </c>
      <c r="AF921" s="23">
        <v>36000</v>
      </c>
      <c r="AG921" s="24">
        <v>45658</v>
      </c>
      <c r="AH921" s="36">
        <v>45658</v>
      </c>
      <c r="AI921" s="25" t="str">
        <f t="shared" si="74"/>
        <v>～</v>
      </c>
      <c r="AJ921" s="37">
        <f t="shared" si="72"/>
        <v>47483</v>
      </c>
      <c r="AK921" s="20" t="s">
        <v>76</v>
      </c>
      <c r="AL921" s="20" t="s">
        <v>636</v>
      </c>
      <c r="AM921" s="36">
        <v>45658</v>
      </c>
      <c r="AN921" s="20"/>
      <c r="AO921" s="27">
        <v>45747</v>
      </c>
      <c r="AP921" s="22" t="s">
        <v>615</v>
      </c>
      <c r="AQ921" s="39" t="str">
        <f t="shared" si="73"/>
        <v/>
      </c>
      <c r="AR921" s="22"/>
      <c r="AT921" t="str" cm="1">
        <f t="array" ref="AT921">INDEX([1]価格表!$C$9:$N$449, MATCH(AK921,[1]価格表!$A$9:$A$449,0), MATCH("オンサイト"&amp;AA921&amp;"品番",[1]価格表!$C$6:$N$6&amp;[1]価格表!$C$7:$N$7&amp;[1]価格表!$C$8:$N$8,0))</f>
        <v>J-WVS1536LUX-CP5A</v>
      </c>
      <c r="AU921" s="70" cm="1">
        <f t="array" ref="AU921">INDEX([1]価格表!$C$9:$N$449, MATCH(AK921&amp;$AU$3,[1]価格表!$A$9:$A$449&amp;[1]価格表!$B$9:$B$449,0), MATCH("オンサイト"&amp;AA921&amp;"価格",[1]価格表!$C$6:$N$6&amp;[1]価格表!$C$7:$N$7&amp;[1]価格表!$C$8:$N$8,0))</f>
        <v>53400</v>
      </c>
      <c r="AV921" s="70" cm="1">
        <f t="array" ref="AV921">INDEX([1]価格表!$C$9:$N$449, MATCH(AK921&amp;$AV$3,[1]価格表!$A$9:$A$449&amp;[1]価格表!$B$9:$B$449,0), MATCH("オンサイト"&amp;AA921&amp;"価格",[1]価格表!$C$6:$N$6&amp;[1]価格表!$C$7:$N$7&amp;[1]価格表!$C$8:$N$8,0))</f>
        <v>36000</v>
      </c>
    </row>
    <row r="922" spans="2:48" ht="25.5" hidden="1" customHeight="1" x14ac:dyDescent="0.2">
      <c r="B922" s="20" t="s">
        <v>596</v>
      </c>
      <c r="C922" s="21" t="s">
        <v>597</v>
      </c>
      <c r="D922" s="20" t="s">
        <v>598</v>
      </c>
      <c r="E922" s="20" t="s">
        <v>197</v>
      </c>
      <c r="F922" s="21" t="s">
        <v>387</v>
      </c>
      <c r="G922" s="22" t="s">
        <v>599</v>
      </c>
      <c r="H922" s="20" t="s">
        <v>600</v>
      </c>
      <c r="I922" s="20" t="s">
        <v>602</v>
      </c>
      <c r="J922" s="22" t="s">
        <v>603</v>
      </c>
      <c r="K922" s="28" t="s">
        <v>604</v>
      </c>
      <c r="L922" s="28" t="s">
        <v>605</v>
      </c>
      <c r="M922" s="20" t="s">
        <v>607</v>
      </c>
      <c r="N922" s="20"/>
      <c r="O922" s="22" t="s">
        <v>608</v>
      </c>
      <c r="P922" s="20" t="s">
        <v>609</v>
      </c>
      <c r="Q922" s="22" t="s">
        <v>610</v>
      </c>
      <c r="R922" s="28" t="s">
        <v>611</v>
      </c>
      <c r="S922" s="20" t="s">
        <v>612</v>
      </c>
      <c r="T922" s="20"/>
      <c r="U922" s="22" t="s">
        <v>599</v>
      </c>
      <c r="V922" s="20" t="s">
        <v>600</v>
      </c>
      <c r="W922" s="22" t="s">
        <v>601</v>
      </c>
      <c r="X922" s="28" t="s">
        <v>613</v>
      </c>
      <c r="Y922" s="20" t="s">
        <v>606</v>
      </c>
      <c r="Z922" s="20"/>
      <c r="AA922" s="26">
        <v>5</v>
      </c>
      <c r="AB922" s="42" t="s">
        <v>614</v>
      </c>
      <c r="AC922" s="40"/>
      <c r="AD922" s="20">
        <v>1</v>
      </c>
      <c r="AE922" s="23">
        <v>36000</v>
      </c>
      <c r="AF922" s="23">
        <v>36000</v>
      </c>
      <c r="AG922" s="24">
        <v>45658</v>
      </c>
      <c r="AH922" s="36">
        <v>45658</v>
      </c>
      <c r="AI922" s="25" t="str">
        <f t="shared" si="74"/>
        <v>～</v>
      </c>
      <c r="AJ922" s="37">
        <f t="shared" si="72"/>
        <v>47483</v>
      </c>
      <c r="AK922" s="20" t="s">
        <v>76</v>
      </c>
      <c r="AL922" s="20" t="s">
        <v>637</v>
      </c>
      <c r="AM922" s="36">
        <v>45658</v>
      </c>
      <c r="AN922" s="20"/>
      <c r="AO922" s="27">
        <v>45747</v>
      </c>
      <c r="AP922" s="22" t="s">
        <v>615</v>
      </c>
      <c r="AQ922" s="39" t="str">
        <f t="shared" si="73"/>
        <v/>
      </c>
      <c r="AR922" s="22"/>
      <c r="AT922" t="str" cm="1">
        <f t="array" ref="AT922">INDEX([1]価格表!$C$9:$N$449, MATCH(AK922,[1]価格表!$A$9:$A$449,0), MATCH("オンサイト"&amp;AA922&amp;"品番",[1]価格表!$C$6:$N$6&amp;[1]価格表!$C$7:$N$7&amp;[1]価格表!$C$8:$N$8,0))</f>
        <v>J-WVS1536LUX-CP5A</v>
      </c>
      <c r="AU922" s="70" cm="1">
        <f t="array" ref="AU922">INDEX([1]価格表!$C$9:$N$449, MATCH(AK922&amp;$AU$3,[1]価格表!$A$9:$A$449&amp;[1]価格表!$B$9:$B$449,0), MATCH("オンサイト"&amp;AA922&amp;"価格",[1]価格表!$C$6:$N$6&amp;[1]価格表!$C$7:$N$7&amp;[1]価格表!$C$8:$N$8,0))</f>
        <v>53400</v>
      </c>
      <c r="AV922" s="70" cm="1">
        <f t="array" ref="AV922">INDEX([1]価格表!$C$9:$N$449, MATCH(AK922&amp;$AV$3,[1]価格表!$A$9:$A$449&amp;[1]価格表!$B$9:$B$449,0), MATCH("オンサイト"&amp;AA922&amp;"価格",[1]価格表!$C$6:$N$6&amp;[1]価格表!$C$7:$N$7&amp;[1]価格表!$C$8:$N$8,0))</f>
        <v>36000</v>
      </c>
    </row>
    <row r="923" spans="2:48" ht="25.5" hidden="1" customHeight="1" x14ac:dyDescent="0.2">
      <c r="B923" s="20" t="s">
        <v>596</v>
      </c>
      <c r="C923" s="21" t="s">
        <v>597</v>
      </c>
      <c r="D923" s="20" t="s">
        <v>598</v>
      </c>
      <c r="E923" s="20" t="s">
        <v>197</v>
      </c>
      <c r="F923" s="21" t="s">
        <v>387</v>
      </c>
      <c r="G923" s="22" t="s">
        <v>599</v>
      </c>
      <c r="H923" s="20" t="s">
        <v>600</v>
      </c>
      <c r="I923" s="20" t="s">
        <v>602</v>
      </c>
      <c r="J923" s="22" t="s">
        <v>603</v>
      </c>
      <c r="K923" s="28" t="s">
        <v>604</v>
      </c>
      <c r="L923" s="28" t="s">
        <v>605</v>
      </c>
      <c r="M923" s="20" t="s">
        <v>607</v>
      </c>
      <c r="N923" s="20"/>
      <c r="O923" s="22" t="s">
        <v>608</v>
      </c>
      <c r="P923" s="20" t="s">
        <v>609</v>
      </c>
      <c r="Q923" s="22" t="s">
        <v>610</v>
      </c>
      <c r="R923" s="28" t="s">
        <v>611</v>
      </c>
      <c r="S923" s="20" t="s">
        <v>612</v>
      </c>
      <c r="T923" s="20"/>
      <c r="U923" s="22" t="s">
        <v>599</v>
      </c>
      <c r="V923" s="20" t="s">
        <v>600</v>
      </c>
      <c r="W923" s="22" t="s">
        <v>601</v>
      </c>
      <c r="X923" s="28" t="s">
        <v>613</v>
      </c>
      <c r="Y923" s="20" t="s">
        <v>606</v>
      </c>
      <c r="Z923" s="20"/>
      <c r="AA923" s="26">
        <v>5</v>
      </c>
      <c r="AB923" s="42" t="s">
        <v>614</v>
      </c>
      <c r="AC923" s="40"/>
      <c r="AD923" s="20">
        <v>1</v>
      </c>
      <c r="AE923" s="23">
        <v>36000</v>
      </c>
      <c r="AF923" s="23">
        <v>36000</v>
      </c>
      <c r="AG923" s="24">
        <v>45658</v>
      </c>
      <c r="AH923" s="36">
        <v>45658</v>
      </c>
      <c r="AI923" s="25" t="str">
        <f t="shared" si="74"/>
        <v>～</v>
      </c>
      <c r="AJ923" s="37">
        <f t="shared" si="72"/>
        <v>47483</v>
      </c>
      <c r="AK923" s="20" t="s">
        <v>76</v>
      </c>
      <c r="AL923" s="20" t="s">
        <v>638</v>
      </c>
      <c r="AM923" s="36">
        <v>45658</v>
      </c>
      <c r="AN923" s="20"/>
      <c r="AO923" s="27">
        <v>45747</v>
      </c>
      <c r="AP923" s="22" t="s">
        <v>615</v>
      </c>
      <c r="AQ923" s="39" t="str">
        <f t="shared" si="73"/>
        <v/>
      </c>
      <c r="AR923" s="22"/>
      <c r="AT923" t="str" cm="1">
        <f t="array" ref="AT923">INDEX([1]価格表!$C$9:$N$449, MATCH(AK923,[1]価格表!$A$9:$A$449,0), MATCH("オンサイト"&amp;AA923&amp;"品番",[1]価格表!$C$6:$N$6&amp;[1]価格表!$C$7:$N$7&amp;[1]価格表!$C$8:$N$8,0))</f>
        <v>J-WVS1536LUX-CP5A</v>
      </c>
      <c r="AU923" s="70" cm="1">
        <f t="array" ref="AU923">INDEX([1]価格表!$C$9:$N$449, MATCH(AK923&amp;$AU$3,[1]価格表!$A$9:$A$449&amp;[1]価格表!$B$9:$B$449,0), MATCH("オンサイト"&amp;AA923&amp;"価格",[1]価格表!$C$6:$N$6&amp;[1]価格表!$C$7:$N$7&amp;[1]価格表!$C$8:$N$8,0))</f>
        <v>53400</v>
      </c>
      <c r="AV923" s="70" cm="1">
        <f t="array" ref="AV923">INDEX([1]価格表!$C$9:$N$449, MATCH(AK923&amp;$AV$3,[1]価格表!$A$9:$A$449&amp;[1]価格表!$B$9:$B$449,0), MATCH("オンサイト"&amp;AA923&amp;"価格",[1]価格表!$C$6:$N$6&amp;[1]価格表!$C$7:$N$7&amp;[1]価格表!$C$8:$N$8,0))</f>
        <v>36000</v>
      </c>
    </row>
    <row r="924" spans="2:48" ht="25.5" hidden="1" customHeight="1" x14ac:dyDescent="0.2">
      <c r="B924" s="20" t="s">
        <v>596</v>
      </c>
      <c r="C924" s="21" t="s">
        <v>597</v>
      </c>
      <c r="D924" s="20" t="s">
        <v>598</v>
      </c>
      <c r="E924" s="20" t="s">
        <v>197</v>
      </c>
      <c r="F924" s="21" t="s">
        <v>387</v>
      </c>
      <c r="G924" s="22" t="s">
        <v>599</v>
      </c>
      <c r="H924" s="20" t="s">
        <v>600</v>
      </c>
      <c r="I924" s="20" t="s">
        <v>602</v>
      </c>
      <c r="J924" s="22" t="s">
        <v>603</v>
      </c>
      <c r="K924" s="28" t="s">
        <v>604</v>
      </c>
      <c r="L924" s="28" t="s">
        <v>605</v>
      </c>
      <c r="M924" s="20" t="s">
        <v>607</v>
      </c>
      <c r="N924" s="20"/>
      <c r="O924" s="22" t="s">
        <v>608</v>
      </c>
      <c r="P924" s="20" t="s">
        <v>609</v>
      </c>
      <c r="Q924" s="22" t="s">
        <v>610</v>
      </c>
      <c r="R924" s="28" t="s">
        <v>611</v>
      </c>
      <c r="S924" s="20" t="s">
        <v>612</v>
      </c>
      <c r="T924" s="20"/>
      <c r="U924" s="22" t="s">
        <v>599</v>
      </c>
      <c r="V924" s="20" t="s">
        <v>600</v>
      </c>
      <c r="W924" s="22" t="s">
        <v>601</v>
      </c>
      <c r="X924" s="28" t="s">
        <v>613</v>
      </c>
      <c r="Y924" s="20" t="s">
        <v>606</v>
      </c>
      <c r="Z924" s="20"/>
      <c r="AA924" s="26">
        <v>5</v>
      </c>
      <c r="AB924" s="42" t="s">
        <v>614</v>
      </c>
      <c r="AC924" s="40"/>
      <c r="AD924" s="20">
        <v>1</v>
      </c>
      <c r="AE924" s="23">
        <v>36000</v>
      </c>
      <c r="AF924" s="23">
        <v>36000</v>
      </c>
      <c r="AG924" s="24">
        <v>45658</v>
      </c>
      <c r="AH924" s="36">
        <v>45658</v>
      </c>
      <c r="AI924" s="25" t="str">
        <f t="shared" si="74"/>
        <v>～</v>
      </c>
      <c r="AJ924" s="37">
        <f t="shared" si="72"/>
        <v>47483</v>
      </c>
      <c r="AK924" s="20" t="s">
        <v>76</v>
      </c>
      <c r="AL924" s="20" t="s">
        <v>639</v>
      </c>
      <c r="AM924" s="36">
        <v>45658</v>
      </c>
      <c r="AN924" s="20"/>
      <c r="AO924" s="27">
        <v>45747</v>
      </c>
      <c r="AP924" s="22" t="s">
        <v>615</v>
      </c>
      <c r="AQ924" s="39" t="str">
        <f t="shared" si="73"/>
        <v/>
      </c>
      <c r="AR924" s="22"/>
      <c r="AT924" t="str" cm="1">
        <f t="array" ref="AT924">INDEX([1]価格表!$C$9:$N$449, MATCH(AK924,[1]価格表!$A$9:$A$449,0), MATCH("オンサイト"&amp;AA924&amp;"品番",[1]価格表!$C$6:$N$6&amp;[1]価格表!$C$7:$N$7&amp;[1]価格表!$C$8:$N$8,0))</f>
        <v>J-WVS1536LUX-CP5A</v>
      </c>
      <c r="AU924" s="70" cm="1">
        <f t="array" ref="AU924">INDEX([1]価格表!$C$9:$N$449, MATCH(AK924&amp;$AU$3,[1]価格表!$A$9:$A$449&amp;[1]価格表!$B$9:$B$449,0), MATCH("オンサイト"&amp;AA924&amp;"価格",[1]価格表!$C$6:$N$6&amp;[1]価格表!$C$7:$N$7&amp;[1]価格表!$C$8:$N$8,0))</f>
        <v>53400</v>
      </c>
      <c r="AV924" s="70" cm="1">
        <f t="array" ref="AV924">INDEX([1]価格表!$C$9:$N$449, MATCH(AK924&amp;$AV$3,[1]価格表!$A$9:$A$449&amp;[1]価格表!$B$9:$B$449,0), MATCH("オンサイト"&amp;AA924&amp;"価格",[1]価格表!$C$6:$N$6&amp;[1]価格表!$C$7:$N$7&amp;[1]価格表!$C$8:$N$8,0))</f>
        <v>36000</v>
      </c>
    </row>
    <row r="925" spans="2:48" ht="25.5" hidden="1" customHeight="1" x14ac:dyDescent="0.2">
      <c r="B925" s="20" t="s">
        <v>596</v>
      </c>
      <c r="C925" s="21" t="s">
        <v>597</v>
      </c>
      <c r="D925" s="20" t="s">
        <v>598</v>
      </c>
      <c r="E925" s="20" t="s">
        <v>197</v>
      </c>
      <c r="F925" s="21" t="s">
        <v>387</v>
      </c>
      <c r="G925" s="22" t="s">
        <v>599</v>
      </c>
      <c r="H925" s="20" t="s">
        <v>600</v>
      </c>
      <c r="I925" s="20" t="s">
        <v>602</v>
      </c>
      <c r="J925" s="22" t="s">
        <v>603</v>
      </c>
      <c r="K925" s="28" t="s">
        <v>604</v>
      </c>
      <c r="L925" s="28" t="s">
        <v>605</v>
      </c>
      <c r="M925" s="20" t="s">
        <v>607</v>
      </c>
      <c r="N925" s="20"/>
      <c r="O925" s="22" t="s">
        <v>608</v>
      </c>
      <c r="P925" s="20" t="s">
        <v>609</v>
      </c>
      <c r="Q925" s="22" t="s">
        <v>610</v>
      </c>
      <c r="R925" s="28" t="s">
        <v>611</v>
      </c>
      <c r="S925" s="20" t="s">
        <v>612</v>
      </c>
      <c r="T925" s="20"/>
      <c r="U925" s="22" t="s">
        <v>599</v>
      </c>
      <c r="V925" s="20" t="s">
        <v>600</v>
      </c>
      <c r="W925" s="22" t="s">
        <v>601</v>
      </c>
      <c r="X925" s="28" t="s">
        <v>613</v>
      </c>
      <c r="Y925" s="20" t="s">
        <v>606</v>
      </c>
      <c r="Z925" s="20"/>
      <c r="AA925" s="26">
        <v>5</v>
      </c>
      <c r="AB925" s="42" t="s">
        <v>614</v>
      </c>
      <c r="AC925" s="40"/>
      <c r="AD925" s="20">
        <v>1</v>
      </c>
      <c r="AE925" s="23">
        <v>36000</v>
      </c>
      <c r="AF925" s="23">
        <v>36000</v>
      </c>
      <c r="AG925" s="24">
        <v>45658</v>
      </c>
      <c r="AH925" s="36">
        <v>45658</v>
      </c>
      <c r="AI925" s="25" t="str">
        <f t="shared" si="74"/>
        <v>～</v>
      </c>
      <c r="AJ925" s="37">
        <f t="shared" si="72"/>
        <v>47483</v>
      </c>
      <c r="AK925" s="20" t="s">
        <v>76</v>
      </c>
      <c r="AL925" s="20" t="s">
        <v>640</v>
      </c>
      <c r="AM925" s="36">
        <v>45658</v>
      </c>
      <c r="AN925" s="20"/>
      <c r="AO925" s="27">
        <v>45747</v>
      </c>
      <c r="AP925" s="22" t="s">
        <v>615</v>
      </c>
      <c r="AQ925" s="39" t="str">
        <f t="shared" si="73"/>
        <v/>
      </c>
      <c r="AR925" s="22"/>
      <c r="AT925" t="str" cm="1">
        <f t="array" ref="AT925">INDEX([1]価格表!$C$9:$N$449, MATCH(AK925,[1]価格表!$A$9:$A$449,0), MATCH("オンサイト"&amp;AA925&amp;"品番",[1]価格表!$C$6:$N$6&amp;[1]価格表!$C$7:$N$7&amp;[1]価格表!$C$8:$N$8,0))</f>
        <v>J-WVS1536LUX-CP5A</v>
      </c>
      <c r="AU925" s="70" cm="1">
        <f t="array" ref="AU925">INDEX([1]価格表!$C$9:$N$449, MATCH(AK925&amp;$AU$3,[1]価格表!$A$9:$A$449&amp;[1]価格表!$B$9:$B$449,0), MATCH("オンサイト"&amp;AA925&amp;"価格",[1]価格表!$C$6:$N$6&amp;[1]価格表!$C$7:$N$7&amp;[1]価格表!$C$8:$N$8,0))</f>
        <v>53400</v>
      </c>
      <c r="AV925" s="70" cm="1">
        <f t="array" ref="AV925">INDEX([1]価格表!$C$9:$N$449, MATCH(AK925&amp;$AV$3,[1]価格表!$A$9:$A$449&amp;[1]価格表!$B$9:$B$449,0), MATCH("オンサイト"&amp;AA925&amp;"価格",[1]価格表!$C$6:$N$6&amp;[1]価格表!$C$7:$N$7&amp;[1]価格表!$C$8:$N$8,0))</f>
        <v>36000</v>
      </c>
    </row>
    <row r="926" spans="2:48" ht="25.5" hidden="1" customHeight="1" x14ac:dyDescent="0.2">
      <c r="B926" s="20" t="s">
        <v>596</v>
      </c>
      <c r="C926" s="21" t="s">
        <v>597</v>
      </c>
      <c r="D926" s="20" t="s">
        <v>598</v>
      </c>
      <c r="E926" s="20" t="s">
        <v>197</v>
      </c>
      <c r="F926" s="21" t="s">
        <v>387</v>
      </c>
      <c r="G926" s="22" t="s">
        <v>599</v>
      </c>
      <c r="H926" s="20" t="s">
        <v>600</v>
      </c>
      <c r="I926" s="20" t="s">
        <v>602</v>
      </c>
      <c r="J926" s="22" t="s">
        <v>603</v>
      </c>
      <c r="K926" s="28" t="s">
        <v>604</v>
      </c>
      <c r="L926" s="28" t="s">
        <v>605</v>
      </c>
      <c r="M926" s="20" t="s">
        <v>607</v>
      </c>
      <c r="N926" s="20"/>
      <c r="O926" s="22" t="s">
        <v>608</v>
      </c>
      <c r="P926" s="20" t="s">
        <v>609</v>
      </c>
      <c r="Q926" s="22" t="s">
        <v>610</v>
      </c>
      <c r="R926" s="28" t="s">
        <v>611</v>
      </c>
      <c r="S926" s="20" t="s">
        <v>612</v>
      </c>
      <c r="T926" s="20"/>
      <c r="U926" s="22" t="s">
        <v>599</v>
      </c>
      <c r="V926" s="20" t="s">
        <v>600</v>
      </c>
      <c r="W926" s="22" t="s">
        <v>601</v>
      </c>
      <c r="X926" s="28" t="s">
        <v>613</v>
      </c>
      <c r="Y926" s="20" t="s">
        <v>606</v>
      </c>
      <c r="Z926" s="20"/>
      <c r="AA926" s="26">
        <v>5</v>
      </c>
      <c r="AB926" s="42" t="s">
        <v>614</v>
      </c>
      <c r="AC926" s="40"/>
      <c r="AD926" s="20">
        <v>1</v>
      </c>
      <c r="AE926" s="23">
        <v>36000</v>
      </c>
      <c r="AF926" s="23">
        <v>36000</v>
      </c>
      <c r="AG926" s="24">
        <v>45658</v>
      </c>
      <c r="AH926" s="36">
        <v>45658</v>
      </c>
      <c r="AI926" s="25" t="str">
        <f t="shared" si="74"/>
        <v>～</v>
      </c>
      <c r="AJ926" s="37">
        <f t="shared" si="72"/>
        <v>47483</v>
      </c>
      <c r="AK926" s="20" t="s">
        <v>76</v>
      </c>
      <c r="AL926" s="20" t="s">
        <v>641</v>
      </c>
      <c r="AM926" s="36">
        <v>45658</v>
      </c>
      <c r="AN926" s="20"/>
      <c r="AO926" s="27">
        <v>45747</v>
      </c>
      <c r="AP926" s="22" t="s">
        <v>615</v>
      </c>
      <c r="AQ926" s="39" t="str">
        <f t="shared" si="73"/>
        <v/>
      </c>
      <c r="AR926" s="22"/>
      <c r="AT926" t="str" cm="1">
        <f t="array" ref="AT926">INDEX([1]価格表!$C$9:$N$449, MATCH(AK926,[1]価格表!$A$9:$A$449,0), MATCH("オンサイト"&amp;AA926&amp;"品番",[1]価格表!$C$6:$N$6&amp;[1]価格表!$C$7:$N$7&amp;[1]価格表!$C$8:$N$8,0))</f>
        <v>J-WVS1536LUX-CP5A</v>
      </c>
      <c r="AU926" s="70" cm="1">
        <f t="array" ref="AU926">INDEX([1]価格表!$C$9:$N$449, MATCH(AK926&amp;$AU$3,[1]価格表!$A$9:$A$449&amp;[1]価格表!$B$9:$B$449,0), MATCH("オンサイト"&amp;AA926&amp;"価格",[1]価格表!$C$6:$N$6&amp;[1]価格表!$C$7:$N$7&amp;[1]価格表!$C$8:$N$8,0))</f>
        <v>53400</v>
      </c>
      <c r="AV926" s="70" cm="1">
        <f t="array" ref="AV926">INDEX([1]価格表!$C$9:$N$449, MATCH(AK926&amp;$AV$3,[1]価格表!$A$9:$A$449&amp;[1]価格表!$B$9:$B$449,0), MATCH("オンサイト"&amp;AA926&amp;"価格",[1]価格表!$C$6:$N$6&amp;[1]価格表!$C$7:$N$7&amp;[1]価格表!$C$8:$N$8,0))</f>
        <v>36000</v>
      </c>
    </row>
    <row r="927" spans="2:48" ht="25.5" hidden="1" customHeight="1" x14ac:dyDescent="0.2">
      <c r="B927" s="20" t="s">
        <v>596</v>
      </c>
      <c r="C927" s="21" t="s">
        <v>597</v>
      </c>
      <c r="D927" s="20" t="s">
        <v>598</v>
      </c>
      <c r="E927" s="20" t="s">
        <v>197</v>
      </c>
      <c r="F927" s="21" t="s">
        <v>387</v>
      </c>
      <c r="G927" s="22" t="s">
        <v>599</v>
      </c>
      <c r="H927" s="20" t="s">
        <v>600</v>
      </c>
      <c r="I927" s="20" t="s">
        <v>602</v>
      </c>
      <c r="J927" s="22" t="s">
        <v>603</v>
      </c>
      <c r="K927" s="28" t="s">
        <v>604</v>
      </c>
      <c r="L927" s="28" t="s">
        <v>605</v>
      </c>
      <c r="M927" s="20" t="s">
        <v>607</v>
      </c>
      <c r="N927" s="20"/>
      <c r="O927" s="22" t="s">
        <v>608</v>
      </c>
      <c r="P927" s="20" t="s">
        <v>609</v>
      </c>
      <c r="Q927" s="22" t="s">
        <v>610</v>
      </c>
      <c r="R927" s="28" t="s">
        <v>611</v>
      </c>
      <c r="S927" s="20" t="s">
        <v>612</v>
      </c>
      <c r="T927" s="20"/>
      <c r="U927" s="22" t="s">
        <v>599</v>
      </c>
      <c r="V927" s="20" t="s">
        <v>600</v>
      </c>
      <c r="W927" s="22" t="s">
        <v>601</v>
      </c>
      <c r="X927" s="28" t="s">
        <v>613</v>
      </c>
      <c r="Y927" s="20" t="s">
        <v>606</v>
      </c>
      <c r="Z927" s="20"/>
      <c r="AA927" s="26">
        <v>5</v>
      </c>
      <c r="AB927" s="42" t="s">
        <v>614</v>
      </c>
      <c r="AC927" s="40"/>
      <c r="AD927" s="20">
        <v>1</v>
      </c>
      <c r="AE927" s="23">
        <v>36000</v>
      </c>
      <c r="AF927" s="23">
        <v>36000</v>
      </c>
      <c r="AG927" s="24">
        <v>45658</v>
      </c>
      <c r="AH927" s="36">
        <v>45658</v>
      </c>
      <c r="AI927" s="25" t="str">
        <f t="shared" si="74"/>
        <v>～</v>
      </c>
      <c r="AJ927" s="37">
        <f t="shared" si="72"/>
        <v>47483</v>
      </c>
      <c r="AK927" s="20" t="s">
        <v>76</v>
      </c>
      <c r="AL927" s="20" t="s">
        <v>642</v>
      </c>
      <c r="AM927" s="36">
        <v>45658</v>
      </c>
      <c r="AN927" s="20"/>
      <c r="AO927" s="27">
        <v>45747</v>
      </c>
      <c r="AP927" s="22" t="s">
        <v>615</v>
      </c>
      <c r="AQ927" s="39" t="str">
        <f t="shared" si="73"/>
        <v/>
      </c>
      <c r="AR927" s="22"/>
      <c r="AT927" t="str" cm="1">
        <f t="array" ref="AT927">INDEX([1]価格表!$C$9:$N$449, MATCH(AK927,[1]価格表!$A$9:$A$449,0), MATCH("オンサイト"&amp;AA927&amp;"品番",[1]価格表!$C$6:$N$6&amp;[1]価格表!$C$7:$N$7&amp;[1]価格表!$C$8:$N$8,0))</f>
        <v>J-WVS1536LUX-CP5A</v>
      </c>
      <c r="AU927" s="70" cm="1">
        <f t="array" ref="AU927">INDEX([1]価格表!$C$9:$N$449, MATCH(AK927&amp;$AU$3,[1]価格表!$A$9:$A$449&amp;[1]価格表!$B$9:$B$449,0), MATCH("オンサイト"&amp;AA927&amp;"価格",[1]価格表!$C$6:$N$6&amp;[1]価格表!$C$7:$N$7&amp;[1]価格表!$C$8:$N$8,0))</f>
        <v>53400</v>
      </c>
      <c r="AV927" s="70" cm="1">
        <f t="array" ref="AV927">INDEX([1]価格表!$C$9:$N$449, MATCH(AK927&amp;$AV$3,[1]価格表!$A$9:$A$449&amp;[1]価格表!$B$9:$B$449,0), MATCH("オンサイト"&amp;AA927&amp;"価格",[1]価格表!$C$6:$N$6&amp;[1]価格表!$C$7:$N$7&amp;[1]価格表!$C$8:$N$8,0))</f>
        <v>36000</v>
      </c>
    </row>
    <row r="928" spans="2:48" ht="25.5" hidden="1" customHeight="1" x14ac:dyDescent="0.2">
      <c r="B928" s="20" t="s">
        <v>596</v>
      </c>
      <c r="C928" s="21" t="s">
        <v>597</v>
      </c>
      <c r="D928" s="20" t="s">
        <v>598</v>
      </c>
      <c r="E928" s="20" t="s">
        <v>197</v>
      </c>
      <c r="F928" s="21" t="s">
        <v>387</v>
      </c>
      <c r="G928" s="22" t="s">
        <v>599</v>
      </c>
      <c r="H928" s="20" t="s">
        <v>600</v>
      </c>
      <c r="I928" s="20" t="s">
        <v>602</v>
      </c>
      <c r="J928" s="22" t="s">
        <v>603</v>
      </c>
      <c r="K928" s="28" t="s">
        <v>604</v>
      </c>
      <c r="L928" s="28" t="s">
        <v>605</v>
      </c>
      <c r="M928" s="20" t="s">
        <v>607</v>
      </c>
      <c r="N928" s="20"/>
      <c r="O928" s="22" t="s">
        <v>608</v>
      </c>
      <c r="P928" s="20" t="s">
        <v>609</v>
      </c>
      <c r="Q928" s="22" t="s">
        <v>610</v>
      </c>
      <c r="R928" s="28" t="s">
        <v>611</v>
      </c>
      <c r="S928" s="20" t="s">
        <v>612</v>
      </c>
      <c r="T928" s="20"/>
      <c r="U928" s="22" t="s">
        <v>599</v>
      </c>
      <c r="V928" s="20" t="s">
        <v>600</v>
      </c>
      <c r="W928" s="22" t="s">
        <v>601</v>
      </c>
      <c r="X928" s="28" t="s">
        <v>613</v>
      </c>
      <c r="Y928" s="20" t="s">
        <v>606</v>
      </c>
      <c r="Z928" s="20"/>
      <c r="AA928" s="26">
        <v>5</v>
      </c>
      <c r="AB928" s="42" t="s">
        <v>614</v>
      </c>
      <c r="AC928" s="40"/>
      <c r="AD928" s="20">
        <v>1</v>
      </c>
      <c r="AE928" s="23">
        <v>36000</v>
      </c>
      <c r="AF928" s="23">
        <v>36000</v>
      </c>
      <c r="AG928" s="24">
        <v>45658</v>
      </c>
      <c r="AH928" s="36">
        <v>45658</v>
      </c>
      <c r="AI928" s="25" t="str">
        <f t="shared" si="74"/>
        <v>～</v>
      </c>
      <c r="AJ928" s="37">
        <f t="shared" si="72"/>
        <v>47483</v>
      </c>
      <c r="AK928" s="20" t="s">
        <v>76</v>
      </c>
      <c r="AL928" s="20" t="s">
        <v>643</v>
      </c>
      <c r="AM928" s="36">
        <v>45658</v>
      </c>
      <c r="AN928" s="20"/>
      <c r="AO928" s="27">
        <v>45747</v>
      </c>
      <c r="AP928" s="22" t="s">
        <v>615</v>
      </c>
      <c r="AQ928" s="39" t="str">
        <f t="shared" si="73"/>
        <v/>
      </c>
      <c r="AR928" s="22"/>
      <c r="AT928" t="str" cm="1">
        <f t="array" ref="AT928">INDEX([1]価格表!$C$9:$N$449, MATCH(AK928,[1]価格表!$A$9:$A$449,0), MATCH("オンサイト"&amp;AA928&amp;"品番",[1]価格表!$C$6:$N$6&amp;[1]価格表!$C$7:$N$7&amp;[1]価格表!$C$8:$N$8,0))</f>
        <v>J-WVS1536LUX-CP5A</v>
      </c>
      <c r="AU928" s="70" cm="1">
        <f t="array" ref="AU928">INDEX([1]価格表!$C$9:$N$449, MATCH(AK928&amp;$AU$3,[1]価格表!$A$9:$A$449&amp;[1]価格表!$B$9:$B$449,0), MATCH("オンサイト"&amp;AA928&amp;"価格",[1]価格表!$C$6:$N$6&amp;[1]価格表!$C$7:$N$7&amp;[1]価格表!$C$8:$N$8,0))</f>
        <v>53400</v>
      </c>
      <c r="AV928" s="70" cm="1">
        <f t="array" ref="AV928">INDEX([1]価格表!$C$9:$N$449, MATCH(AK928&amp;$AV$3,[1]価格表!$A$9:$A$449&amp;[1]価格表!$B$9:$B$449,0), MATCH("オンサイト"&amp;AA928&amp;"価格",[1]価格表!$C$6:$N$6&amp;[1]価格表!$C$7:$N$7&amp;[1]価格表!$C$8:$N$8,0))</f>
        <v>36000</v>
      </c>
    </row>
    <row r="929" spans="2:48" ht="25.5" hidden="1" customHeight="1" x14ac:dyDescent="0.2">
      <c r="B929" s="20" t="s">
        <v>596</v>
      </c>
      <c r="C929" s="21" t="s">
        <v>597</v>
      </c>
      <c r="D929" s="20" t="s">
        <v>598</v>
      </c>
      <c r="E929" s="20" t="s">
        <v>197</v>
      </c>
      <c r="F929" s="21" t="s">
        <v>387</v>
      </c>
      <c r="G929" s="22" t="s">
        <v>599</v>
      </c>
      <c r="H929" s="20" t="s">
        <v>600</v>
      </c>
      <c r="I929" s="20" t="s">
        <v>602</v>
      </c>
      <c r="J929" s="22" t="s">
        <v>603</v>
      </c>
      <c r="K929" s="28" t="s">
        <v>604</v>
      </c>
      <c r="L929" s="28" t="s">
        <v>605</v>
      </c>
      <c r="M929" s="20" t="s">
        <v>607</v>
      </c>
      <c r="N929" s="20"/>
      <c r="O929" s="22" t="s">
        <v>608</v>
      </c>
      <c r="P929" s="20" t="s">
        <v>609</v>
      </c>
      <c r="Q929" s="22" t="s">
        <v>610</v>
      </c>
      <c r="R929" s="28" t="s">
        <v>611</v>
      </c>
      <c r="S929" s="20" t="s">
        <v>612</v>
      </c>
      <c r="T929" s="20"/>
      <c r="U929" s="22" t="s">
        <v>599</v>
      </c>
      <c r="V929" s="20" t="s">
        <v>600</v>
      </c>
      <c r="W929" s="22" t="s">
        <v>601</v>
      </c>
      <c r="X929" s="28" t="s">
        <v>613</v>
      </c>
      <c r="Y929" s="20" t="s">
        <v>606</v>
      </c>
      <c r="Z929" s="20"/>
      <c r="AA929" s="26">
        <v>5</v>
      </c>
      <c r="AB929" s="42" t="s">
        <v>614</v>
      </c>
      <c r="AC929" s="40"/>
      <c r="AD929" s="20">
        <v>1</v>
      </c>
      <c r="AE929" s="23">
        <v>36000</v>
      </c>
      <c r="AF929" s="23">
        <v>36000</v>
      </c>
      <c r="AG929" s="24">
        <v>45658</v>
      </c>
      <c r="AH929" s="36">
        <v>45658</v>
      </c>
      <c r="AI929" s="25" t="str">
        <f t="shared" si="74"/>
        <v>～</v>
      </c>
      <c r="AJ929" s="37">
        <f t="shared" si="72"/>
        <v>47483</v>
      </c>
      <c r="AK929" s="20" t="s">
        <v>76</v>
      </c>
      <c r="AL929" s="20" t="s">
        <v>644</v>
      </c>
      <c r="AM929" s="36">
        <v>45658</v>
      </c>
      <c r="AN929" s="20"/>
      <c r="AO929" s="27">
        <v>45747</v>
      </c>
      <c r="AP929" s="22" t="s">
        <v>615</v>
      </c>
      <c r="AQ929" s="39" t="str">
        <f t="shared" si="73"/>
        <v/>
      </c>
      <c r="AR929" s="22"/>
      <c r="AT929" t="str" cm="1">
        <f t="array" ref="AT929">INDEX([1]価格表!$C$9:$N$449, MATCH(AK929,[1]価格表!$A$9:$A$449,0), MATCH("オンサイト"&amp;AA929&amp;"品番",[1]価格表!$C$6:$N$6&amp;[1]価格表!$C$7:$N$7&amp;[1]価格表!$C$8:$N$8,0))</f>
        <v>J-WVS1536LUX-CP5A</v>
      </c>
      <c r="AU929" s="70" cm="1">
        <f t="array" ref="AU929">INDEX([1]価格表!$C$9:$N$449, MATCH(AK929&amp;$AU$3,[1]価格表!$A$9:$A$449&amp;[1]価格表!$B$9:$B$449,0), MATCH("オンサイト"&amp;AA929&amp;"価格",[1]価格表!$C$6:$N$6&amp;[1]価格表!$C$7:$N$7&amp;[1]価格表!$C$8:$N$8,0))</f>
        <v>53400</v>
      </c>
      <c r="AV929" s="70" cm="1">
        <f t="array" ref="AV929">INDEX([1]価格表!$C$9:$N$449, MATCH(AK929&amp;$AV$3,[1]価格表!$A$9:$A$449&amp;[1]価格表!$B$9:$B$449,0), MATCH("オンサイト"&amp;AA929&amp;"価格",[1]価格表!$C$6:$N$6&amp;[1]価格表!$C$7:$N$7&amp;[1]価格表!$C$8:$N$8,0))</f>
        <v>36000</v>
      </c>
    </row>
    <row r="930" spans="2:48" ht="25.5" hidden="1" customHeight="1" x14ac:dyDescent="0.2">
      <c r="B930" s="20" t="s">
        <v>596</v>
      </c>
      <c r="C930" s="21" t="s">
        <v>597</v>
      </c>
      <c r="D930" s="20" t="s">
        <v>598</v>
      </c>
      <c r="E930" s="20" t="s">
        <v>197</v>
      </c>
      <c r="F930" s="21" t="s">
        <v>387</v>
      </c>
      <c r="G930" s="22" t="s">
        <v>599</v>
      </c>
      <c r="H930" s="20" t="s">
        <v>600</v>
      </c>
      <c r="I930" s="20" t="s">
        <v>602</v>
      </c>
      <c r="J930" s="22" t="s">
        <v>603</v>
      </c>
      <c r="K930" s="28" t="s">
        <v>604</v>
      </c>
      <c r="L930" s="28" t="s">
        <v>605</v>
      </c>
      <c r="M930" s="20" t="s">
        <v>607</v>
      </c>
      <c r="N930" s="20"/>
      <c r="O930" s="22" t="s">
        <v>608</v>
      </c>
      <c r="P930" s="20" t="s">
        <v>609</v>
      </c>
      <c r="Q930" s="22" t="s">
        <v>610</v>
      </c>
      <c r="R930" s="28" t="s">
        <v>611</v>
      </c>
      <c r="S930" s="20" t="s">
        <v>612</v>
      </c>
      <c r="T930" s="20"/>
      <c r="U930" s="22" t="s">
        <v>599</v>
      </c>
      <c r="V930" s="20" t="s">
        <v>600</v>
      </c>
      <c r="W930" s="22" t="s">
        <v>601</v>
      </c>
      <c r="X930" s="28" t="s">
        <v>613</v>
      </c>
      <c r="Y930" s="20" t="s">
        <v>606</v>
      </c>
      <c r="Z930" s="20"/>
      <c r="AA930" s="26">
        <v>5</v>
      </c>
      <c r="AB930" s="42" t="s">
        <v>614</v>
      </c>
      <c r="AC930" s="40"/>
      <c r="AD930" s="20">
        <v>1</v>
      </c>
      <c r="AE930" s="23">
        <v>36000</v>
      </c>
      <c r="AF930" s="23">
        <v>36000</v>
      </c>
      <c r="AG930" s="24">
        <v>45658</v>
      </c>
      <c r="AH930" s="36">
        <v>45658</v>
      </c>
      <c r="AI930" s="25" t="str">
        <f t="shared" si="74"/>
        <v>～</v>
      </c>
      <c r="AJ930" s="37">
        <f t="shared" si="72"/>
        <v>47483</v>
      </c>
      <c r="AK930" s="20" t="s">
        <v>76</v>
      </c>
      <c r="AL930" s="20" t="s">
        <v>645</v>
      </c>
      <c r="AM930" s="36">
        <v>45658</v>
      </c>
      <c r="AN930" s="20"/>
      <c r="AO930" s="27">
        <v>45747</v>
      </c>
      <c r="AP930" s="22" t="s">
        <v>615</v>
      </c>
      <c r="AQ930" s="39" t="str">
        <f t="shared" si="73"/>
        <v/>
      </c>
      <c r="AR930" s="22"/>
      <c r="AT930" t="str" cm="1">
        <f t="array" ref="AT930">INDEX([1]価格表!$C$9:$N$449, MATCH(AK930,[1]価格表!$A$9:$A$449,0), MATCH("オンサイト"&amp;AA930&amp;"品番",[1]価格表!$C$6:$N$6&amp;[1]価格表!$C$7:$N$7&amp;[1]価格表!$C$8:$N$8,0))</f>
        <v>J-WVS1536LUX-CP5A</v>
      </c>
      <c r="AU930" s="70" cm="1">
        <f t="array" ref="AU930">INDEX([1]価格表!$C$9:$N$449, MATCH(AK930&amp;$AU$3,[1]価格表!$A$9:$A$449&amp;[1]価格表!$B$9:$B$449,0), MATCH("オンサイト"&amp;AA930&amp;"価格",[1]価格表!$C$6:$N$6&amp;[1]価格表!$C$7:$N$7&amp;[1]価格表!$C$8:$N$8,0))</f>
        <v>53400</v>
      </c>
      <c r="AV930" s="70" cm="1">
        <f t="array" ref="AV930">INDEX([1]価格表!$C$9:$N$449, MATCH(AK930&amp;$AV$3,[1]価格表!$A$9:$A$449&amp;[1]価格表!$B$9:$B$449,0), MATCH("オンサイト"&amp;AA930&amp;"価格",[1]価格表!$C$6:$N$6&amp;[1]価格表!$C$7:$N$7&amp;[1]価格表!$C$8:$N$8,0))</f>
        <v>36000</v>
      </c>
    </row>
    <row r="931" spans="2:48" ht="25.5" hidden="1" customHeight="1" x14ac:dyDescent="0.2">
      <c r="B931" s="20" t="s">
        <v>596</v>
      </c>
      <c r="C931" s="21" t="s">
        <v>597</v>
      </c>
      <c r="D931" s="20" t="s">
        <v>598</v>
      </c>
      <c r="E931" s="20" t="s">
        <v>197</v>
      </c>
      <c r="F931" s="21" t="s">
        <v>387</v>
      </c>
      <c r="G931" s="22" t="s">
        <v>599</v>
      </c>
      <c r="H931" s="20" t="s">
        <v>600</v>
      </c>
      <c r="I931" s="20" t="s">
        <v>602</v>
      </c>
      <c r="J931" s="22" t="s">
        <v>603</v>
      </c>
      <c r="K931" s="28" t="s">
        <v>604</v>
      </c>
      <c r="L931" s="28" t="s">
        <v>605</v>
      </c>
      <c r="M931" s="20" t="s">
        <v>607</v>
      </c>
      <c r="N931" s="20"/>
      <c r="O931" s="22" t="s">
        <v>608</v>
      </c>
      <c r="P931" s="20" t="s">
        <v>609</v>
      </c>
      <c r="Q931" s="22" t="s">
        <v>610</v>
      </c>
      <c r="R931" s="28" t="s">
        <v>611</v>
      </c>
      <c r="S931" s="20" t="s">
        <v>612</v>
      </c>
      <c r="T931" s="20"/>
      <c r="U931" s="22" t="s">
        <v>599</v>
      </c>
      <c r="V931" s="20" t="s">
        <v>600</v>
      </c>
      <c r="W931" s="22" t="s">
        <v>601</v>
      </c>
      <c r="X931" s="28" t="s">
        <v>613</v>
      </c>
      <c r="Y931" s="20" t="s">
        <v>606</v>
      </c>
      <c r="Z931" s="20"/>
      <c r="AA931" s="26">
        <v>5</v>
      </c>
      <c r="AB931" s="42" t="s">
        <v>614</v>
      </c>
      <c r="AC931" s="40"/>
      <c r="AD931" s="20">
        <v>1</v>
      </c>
      <c r="AE931" s="23">
        <v>37800</v>
      </c>
      <c r="AF931" s="23">
        <v>37800</v>
      </c>
      <c r="AG931" s="24">
        <v>45658</v>
      </c>
      <c r="AH931" s="36">
        <v>45658</v>
      </c>
      <c r="AI931" s="25" t="str">
        <f t="shared" si="74"/>
        <v>～</v>
      </c>
      <c r="AJ931" s="37">
        <f t="shared" si="72"/>
        <v>47483</v>
      </c>
      <c r="AK931" s="20" t="s">
        <v>172</v>
      </c>
      <c r="AL931" s="20" t="s">
        <v>646</v>
      </c>
      <c r="AM931" s="36">
        <v>45658</v>
      </c>
      <c r="AN931" s="20"/>
      <c r="AO931" s="27">
        <v>45747</v>
      </c>
      <c r="AP931" s="22" t="s">
        <v>615</v>
      </c>
      <c r="AQ931" s="39" t="str">
        <f t="shared" si="73"/>
        <v/>
      </c>
      <c r="AR931" s="22"/>
      <c r="AT931" t="str" cm="1">
        <f t="array" ref="AT931">INDEX([1]価格表!$C$9:$N$449, MATCH(AK931,[1]価格表!$A$9:$A$449,0), MATCH("オンサイト"&amp;AA931&amp;"品番",[1]価格表!$C$6:$N$6&amp;[1]価格表!$C$7:$N$7&amp;[1]価格表!$C$8:$N$8,0))</f>
        <v>J-WVS2136LUX-CP5A</v>
      </c>
      <c r="AU931" s="70" cm="1">
        <f t="array" ref="AU931">INDEX([1]価格表!$C$9:$N$449, MATCH(AK931&amp;$AU$3,[1]価格表!$A$9:$A$449&amp;[1]価格表!$B$9:$B$449,0), MATCH("オンサイト"&amp;AA931&amp;"価格",[1]価格表!$C$6:$N$6&amp;[1]価格表!$C$7:$N$7&amp;[1]価格表!$C$8:$N$8,0))</f>
        <v>55800</v>
      </c>
      <c r="AV931" s="70" cm="1">
        <f t="array" ref="AV931">INDEX([1]価格表!$C$9:$N$449, MATCH(AK931&amp;$AV$3,[1]価格表!$A$9:$A$449&amp;[1]価格表!$B$9:$B$449,0), MATCH("オンサイト"&amp;AA931&amp;"価格",[1]価格表!$C$6:$N$6&amp;[1]価格表!$C$7:$N$7&amp;[1]価格表!$C$8:$N$8,0))</f>
        <v>37800</v>
      </c>
    </row>
    <row r="932" spans="2:48" ht="25.5" hidden="1" customHeight="1" x14ac:dyDescent="0.2">
      <c r="B932" s="20" t="s">
        <v>596</v>
      </c>
      <c r="C932" s="21" t="s">
        <v>597</v>
      </c>
      <c r="D932" s="20" t="s">
        <v>598</v>
      </c>
      <c r="E932" s="20" t="s">
        <v>197</v>
      </c>
      <c r="F932" s="21" t="s">
        <v>387</v>
      </c>
      <c r="G932" s="22" t="s">
        <v>599</v>
      </c>
      <c r="H932" s="20" t="s">
        <v>600</v>
      </c>
      <c r="I932" s="20" t="s">
        <v>602</v>
      </c>
      <c r="J932" s="22" t="s">
        <v>603</v>
      </c>
      <c r="K932" s="28" t="s">
        <v>604</v>
      </c>
      <c r="L932" s="28" t="s">
        <v>605</v>
      </c>
      <c r="M932" s="20" t="s">
        <v>607</v>
      </c>
      <c r="N932" s="20"/>
      <c r="O932" s="22" t="s">
        <v>608</v>
      </c>
      <c r="P932" s="20" t="s">
        <v>609</v>
      </c>
      <c r="Q932" s="22" t="s">
        <v>610</v>
      </c>
      <c r="R932" s="28" t="s">
        <v>611</v>
      </c>
      <c r="S932" s="20" t="s">
        <v>612</v>
      </c>
      <c r="T932" s="20"/>
      <c r="U932" s="22" t="s">
        <v>599</v>
      </c>
      <c r="V932" s="20" t="s">
        <v>600</v>
      </c>
      <c r="W932" s="22" t="s">
        <v>601</v>
      </c>
      <c r="X932" s="28" t="s">
        <v>613</v>
      </c>
      <c r="Y932" s="20" t="s">
        <v>606</v>
      </c>
      <c r="Z932" s="20"/>
      <c r="AA932" s="26">
        <v>5</v>
      </c>
      <c r="AB932" s="42" t="s">
        <v>614</v>
      </c>
      <c r="AC932" s="40"/>
      <c r="AD932" s="20">
        <v>1</v>
      </c>
      <c r="AE932" s="23">
        <v>37800</v>
      </c>
      <c r="AF932" s="23">
        <v>37800</v>
      </c>
      <c r="AG932" s="24">
        <v>45658</v>
      </c>
      <c r="AH932" s="36">
        <v>45658</v>
      </c>
      <c r="AI932" s="25" t="str">
        <f t="shared" si="74"/>
        <v>～</v>
      </c>
      <c r="AJ932" s="37">
        <f t="shared" ref="AJ932:AJ995" si="75">IF(ISBLANK($AH932),"",DATE(YEAR($AH932)+$AA932,MONTH($AH932),DAY($AH932)-1))</f>
        <v>47483</v>
      </c>
      <c r="AK932" s="20" t="s">
        <v>172</v>
      </c>
      <c r="AL932" s="20" t="s">
        <v>647</v>
      </c>
      <c r="AM932" s="36">
        <v>45658</v>
      </c>
      <c r="AN932" s="20"/>
      <c r="AO932" s="27">
        <v>45747</v>
      </c>
      <c r="AP932" s="22" t="s">
        <v>615</v>
      </c>
      <c r="AQ932" s="39" t="str">
        <f t="shared" si="73"/>
        <v/>
      </c>
      <c r="AR932" s="22"/>
      <c r="AT932" t="str" cm="1">
        <f t="array" ref="AT932">INDEX([1]価格表!$C$9:$N$449, MATCH(AK932,[1]価格表!$A$9:$A$449,0), MATCH("オンサイト"&amp;AA932&amp;"品番",[1]価格表!$C$6:$N$6&amp;[1]価格表!$C$7:$N$7&amp;[1]価格表!$C$8:$N$8,0))</f>
        <v>J-WVS2136LUX-CP5A</v>
      </c>
      <c r="AU932" s="70" cm="1">
        <f t="array" ref="AU932">INDEX([1]価格表!$C$9:$N$449, MATCH(AK932&amp;$AU$3,[1]価格表!$A$9:$A$449&amp;[1]価格表!$B$9:$B$449,0), MATCH("オンサイト"&amp;AA932&amp;"価格",[1]価格表!$C$6:$N$6&amp;[1]価格表!$C$7:$N$7&amp;[1]価格表!$C$8:$N$8,0))</f>
        <v>55800</v>
      </c>
      <c r="AV932" s="70" cm="1">
        <f t="array" ref="AV932">INDEX([1]価格表!$C$9:$N$449, MATCH(AK932&amp;$AV$3,[1]価格表!$A$9:$A$449&amp;[1]価格表!$B$9:$B$449,0), MATCH("オンサイト"&amp;AA932&amp;"価格",[1]価格表!$C$6:$N$6&amp;[1]価格表!$C$7:$N$7&amp;[1]価格表!$C$8:$N$8,0))</f>
        <v>37800</v>
      </c>
    </row>
    <row r="933" spans="2:48" ht="25.5" hidden="1" customHeight="1" x14ac:dyDescent="0.2">
      <c r="B933" s="20" t="s">
        <v>596</v>
      </c>
      <c r="C933" s="21" t="s">
        <v>597</v>
      </c>
      <c r="D933" s="20" t="s">
        <v>598</v>
      </c>
      <c r="E933" s="20" t="s">
        <v>197</v>
      </c>
      <c r="F933" s="21" t="s">
        <v>387</v>
      </c>
      <c r="G933" s="22" t="s">
        <v>599</v>
      </c>
      <c r="H933" s="20" t="s">
        <v>600</v>
      </c>
      <c r="I933" s="20" t="s">
        <v>602</v>
      </c>
      <c r="J933" s="22" t="s">
        <v>603</v>
      </c>
      <c r="K933" s="28" t="s">
        <v>604</v>
      </c>
      <c r="L933" s="28" t="s">
        <v>605</v>
      </c>
      <c r="M933" s="20" t="s">
        <v>607</v>
      </c>
      <c r="N933" s="20"/>
      <c r="O933" s="22" t="s">
        <v>608</v>
      </c>
      <c r="P933" s="20" t="s">
        <v>609</v>
      </c>
      <c r="Q933" s="22" t="s">
        <v>610</v>
      </c>
      <c r="R933" s="28" t="s">
        <v>611</v>
      </c>
      <c r="S933" s="20" t="s">
        <v>612</v>
      </c>
      <c r="T933" s="20"/>
      <c r="U933" s="22" t="s">
        <v>599</v>
      </c>
      <c r="V933" s="20" t="s">
        <v>600</v>
      </c>
      <c r="W933" s="22" t="s">
        <v>601</v>
      </c>
      <c r="X933" s="28" t="s">
        <v>613</v>
      </c>
      <c r="Y933" s="20" t="s">
        <v>606</v>
      </c>
      <c r="Z933" s="20"/>
      <c r="AA933" s="26">
        <v>5</v>
      </c>
      <c r="AB933" s="42" t="s">
        <v>614</v>
      </c>
      <c r="AC933" s="40"/>
      <c r="AD933" s="20">
        <v>1</v>
      </c>
      <c r="AE933" s="23">
        <v>37800</v>
      </c>
      <c r="AF933" s="23">
        <v>37800</v>
      </c>
      <c r="AG933" s="24">
        <v>45658</v>
      </c>
      <c r="AH933" s="36">
        <v>45658</v>
      </c>
      <c r="AI933" s="25" t="str">
        <f t="shared" si="74"/>
        <v>～</v>
      </c>
      <c r="AJ933" s="37">
        <f t="shared" si="75"/>
        <v>47483</v>
      </c>
      <c r="AK933" s="20" t="s">
        <v>172</v>
      </c>
      <c r="AL933" s="20" t="s">
        <v>648</v>
      </c>
      <c r="AM933" s="36">
        <v>45658</v>
      </c>
      <c r="AN933" s="20"/>
      <c r="AO933" s="27">
        <v>45747</v>
      </c>
      <c r="AP933" s="22" t="s">
        <v>615</v>
      </c>
      <c r="AQ933" s="39" t="str">
        <f t="shared" si="73"/>
        <v/>
      </c>
      <c r="AR933" s="22"/>
      <c r="AT933" t="str" cm="1">
        <f t="array" ref="AT933">INDEX([1]価格表!$C$9:$N$449, MATCH(AK933,[1]価格表!$A$9:$A$449,0), MATCH("オンサイト"&amp;AA933&amp;"品番",[1]価格表!$C$6:$N$6&amp;[1]価格表!$C$7:$N$7&amp;[1]価格表!$C$8:$N$8,0))</f>
        <v>J-WVS2136LUX-CP5A</v>
      </c>
      <c r="AU933" s="70" cm="1">
        <f t="array" ref="AU933">INDEX([1]価格表!$C$9:$N$449, MATCH(AK933&amp;$AU$3,[1]価格表!$A$9:$A$449&amp;[1]価格表!$B$9:$B$449,0), MATCH("オンサイト"&amp;AA933&amp;"価格",[1]価格表!$C$6:$N$6&amp;[1]価格表!$C$7:$N$7&amp;[1]価格表!$C$8:$N$8,0))</f>
        <v>55800</v>
      </c>
      <c r="AV933" s="70" cm="1">
        <f t="array" ref="AV933">INDEX([1]価格表!$C$9:$N$449, MATCH(AK933&amp;$AV$3,[1]価格表!$A$9:$A$449&amp;[1]価格表!$B$9:$B$449,0), MATCH("オンサイト"&amp;AA933&amp;"価格",[1]価格表!$C$6:$N$6&amp;[1]価格表!$C$7:$N$7&amp;[1]価格表!$C$8:$N$8,0))</f>
        <v>37800</v>
      </c>
    </row>
    <row r="934" spans="2:48" ht="25.5" hidden="1" customHeight="1" x14ac:dyDescent="0.2">
      <c r="B934" s="20" t="s">
        <v>596</v>
      </c>
      <c r="C934" s="21" t="s">
        <v>597</v>
      </c>
      <c r="D934" s="20" t="s">
        <v>598</v>
      </c>
      <c r="E934" s="20" t="s">
        <v>197</v>
      </c>
      <c r="F934" s="21" t="s">
        <v>387</v>
      </c>
      <c r="G934" s="22" t="s">
        <v>599</v>
      </c>
      <c r="H934" s="20" t="s">
        <v>600</v>
      </c>
      <c r="I934" s="20" t="s">
        <v>602</v>
      </c>
      <c r="J934" s="22" t="s">
        <v>603</v>
      </c>
      <c r="K934" s="28" t="s">
        <v>604</v>
      </c>
      <c r="L934" s="28" t="s">
        <v>605</v>
      </c>
      <c r="M934" s="20" t="s">
        <v>607</v>
      </c>
      <c r="N934" s="20"/>
      <c r="O934" s="22" t="s">
        <v>608</v>
      </c>
      <c r="P934" s="20" t="s">
        <v>609</v>
      </c>
      <c r="Q934" s="22" t="s">
        <v>610</v>
      </c>
      <c r="R934" s="28" t="s">
        <v>611</v>
      </c>
      <c r="S934" s="20" t="s">
        <v>612</v>
      </c>
      <c r="T934" s="20"/>
      <c r="U934" s="22" t="s">
        <v>599</v>
      </c>
      <c r="V934" s="20" t="s">
        <v>600</v>
      </c>
      <c r="W934" s="22" t="s">
        <v>601</v>
      </c>
      <c r="X934" s="28" t="s">
        <v>613</v>
      </c>
      <c r="Y934" s="20" t="s">
        <v>606</v>
      </c>
      <c r="Z934" s="20"/>
      <c r="AA934" s="26">
        <v>5</v>
      </c>
      <c r="AB934" s="42" t="s">
        <v>614</v>
      </c>
      <c r="AC934" s="40"/>
      <c r="AD934" s="20">
        <v>1</v>
      </c>
      <c r="AE934" s="23">
        <v>37800</v>
      </c>
      <c r="AF934" s="23">
        <v>37800</v>
      </c>
      <c r="AG934" s="24">
        <v>45658</v>
      </c>
      <c r="AH934" s="36">
        <v>45658</v>
      </c>
      <c r="AI934" s="25" t="str">
        <f t="shared" si="74"/>
        <v>～</v>
      </c>
      <c r="AJ934" s="37">
        <f t="shared" si="75"/>
        <v>47483</v>
      </c>
      <c r="AK934" s="20" t="s">
        <v>172</v>
      </c>
      <c r="AL934" s="20" t="s">
        <v>649</v>
      </c>
      <c r="AM934" s="36">
        <v>45658</v>
      </c>
      <c r="AN934" s="20"/>
      <c r="AO934" s="27">
        <v>45747</v>
      </c>
      <c r="AP934" s="22" t="s">
        <v>615</v>
      </c>
      <c r="AQ934" s="39" t="str">
        <f t="shared" si="73"/>
        <v/>
      </c>
      <c r="AR934" s="22"/>
      <c r="AT934" t="str" cm="1">
        <f t="array" ref="AT934">INDEX([1]価格表!$C$9:$N$449, MATCH(AK934,[1]価格表!$A$9:$A$449,0), MATCH("オンサイト"&amp;AA934&amp;"品番",[1]価格表!$C$6:$N$6&amp;[1]価格表!$C$7:$N$7&amp;[1]価格表!$C$8:$N$8,0))</f>
        <v>J-WVS2136LUX-CP5A</v>
      </c>
      <c r="AU934" s="70" cm="1">
        <f t="array" ref="AU934">INDEX([1]価格表!$C$9:$N$449, MATCH(AK934&amp;$AU$3,[1]価格表!$A$9:$A$449&amp;[1]価格表!$B$9:$B$449,0), MATCH("オンサイト"&amp;AA934&amp;"価格",[1]価格表!$C$6:$N$6&amp;[1]価格表!$C$7:$N$7&amp;[1]価格表!$C$8:$N$8,0))</f>
        <v>55800</v>
      </c>
      <c r="AV934" s="70" cm="1">
        <f t="array" ref="AV934">INDEX([1]価格表!$C$9:$N$449, MATCH(AK934&amp;$AV$3,[1]価格表!$A$9:$A$449&amp;[1]価格表!$B$9:$B$449,0), MATCH("オンサイト"&amp;AA934&amp;"価格",[1]価格表!$C$6:$N$6&amp;[1]価格表!$C$7:$N$7&amp;[1]価格表!$C$8:$N$8,0))</f>
        <v>37800</v>
      </c>
    </row>
    <row r="935" spans="2:48" ht="25.5" hidden="1" customHeight="1" x14ac:dyDescent="0.2">
      <c r="B935" s="20" t="s">
        <v>596</v>
      </c>
      <c r="C935" s="21" t="s">
        <v>597</v>
      </c>
      <c r="D935" s="20" t="s">
        <v>598</v>
      </c>
      <c r="E935" s="20" t="s">
        <v>197</v>
      </c>
      <c r="F935" s="21" t="s">
        <v>387</v>
      </c>
      <c r="G935" s="22" t="s">
        <v>599</v>
      </c>
      <c r="H935" s="20" t="s">
        <v>600</v>
      </c>
      <c r="I935" s="20" t="s">
        <v>602</v>
      </c>
      <c r="J935" s="22" t="s">
        <v>603</v>
      </c>
      <c r="K935" s="28" t="s">
        <v>604</v>
      </c>
      <c r="L935" s="28" t="s">
        <v>605</v>
      </c>
      <c r="M935" s="20" t="s">
        <v>607</v>
      </c>
      <c r="N935" s="20"/>
      <c r="O935" s="22" t="s">
        <v>608</v>
      </c>
      <c r="P935" s="20" t="s">
        <v>609</v>
      </c>
      <c r="Q935" s="22" t="s">
        <v>610</v>
      </c>
      <c r="R935" s="28" t="s">
        <v>611</v>
      </c>
      <c r="S935" s="20" t="s">
        <v>612</v>
      </c>
      <c r="T935" s="20"/>
      <c r="U935" s="22" t="s">
        <v>599</v>
      </c>
      <c r="V935" s="20" t="s">
        <v>600</v>
      </c>
      <c r="W935" s="22" t="s">
        <v>601</v>
      </c>
      <c r="X935" s="28" t="s">
        <v>613</v>
      </c>
      <c r="Y935" s="20" t="s">
        <v>606</v>
      </c>
      <c r="Z935" s="20"/>
      <c r="AA935" s="26">
        <v>5</v>
      </c>
      <c r="AB935" s="42" t="s">
        <v>614</v>
      </c>
      <c r="AC935" s="40"/>
      <c r="AD935" s="20">
        <v>1</v>
      </c>
      <c r="AE935" s="23">
        <v>37800</v>
      </c>
      <c r="AF935" s="23">
        <v>37800</v>
      </c>
      <c r="AG935" s="24">
        <v>45658</v>
      </c>
      <c r="AH935" s="36">
        <v>45658</v>
      </c>
      <c r="AI935" s="25" t="str">
        <f t="shared" si="74"/>
        <v>～</v>
      </c>
      <c r="AJ935" s="37">
        <f t="shared" si="75"/>
        <v>47483</v>
      </c>
      <c r="AK935" s="20" t="s">
        <v>172</v>
      </c>
      <c r="AL935" s="20" t="s">
        <v>650</v>
      </c>
      <c r="AM935" s="36">
        <v>45658</v>
      </c>
      <c r="AN935" s="20"/>
      <c r="AO935" s="27">
        <v>45747</v>
      </c>
      <c r="AP935" s="22" t="s">
        <v>615</v>
      </c>
      <c r="AQ935" s="39" t="str">
        <f t="shared" si="73"/>
        <v/>
      </c>
      <c r="AR935" s="22"/>
      <c r="AT935" t="str" cm="1">
        <f t="array" ref="AT935">INDEX([1]価格表!$C$9:$N$449, MATCH(AK935,[1]価格表!$A$9:$A$449,0), MATCH("オンサイト"&amp;AA935&amp;"品番",[1]価格表!$C$6:$N$6&amp;[1]価格表!$C$7:$N$7&amp;[1]価格表!$C$8:$N$8,0))</f>
        <v>J-WVS2136LUX-CP5A</v>
      </c>
      <c r="AU935" s="70" cm="1">
        <f t="array" ref="AU935">INDEX([1]価格表!$C$9:$N$449, MATCH(AK935&amp;$AU$3,[1]価格表!$A$9:$A$449&amp;[1]価格表!$B$9:$B$449,0), MATCH("オンサイト"&amp;AA935&amp;"価格",[1]価格表!$C$6:$N$6&amp;[1]価格表!$C$7:$N$7&amp;[1]価格表!$C$8:$N$8,0))</f>
        <v>55800</v>
      </c>
      <c r="AV935" s="70" cm="1">
        <f t="array" ref="AV935">INDEX([1]価格表!$C$9:$N$449, MATCH(AK935&amp;$AV$3,[1]価格表!$A$9:$A$449&amp;[1]価格表!$B$9:$B$449,0), MATCH("オンサイト"&amp;AA935&amp;"価格",[1]価格表!$C$6:$N$6&amp;[1]価格表!$C$7:$N$7&amp;[1]価格表!$C$8:$N$8,0))</f>
        <v>37800</v>
      </c>
    </row>
    <row r="936" spans="2:48" ht="25.5" hidden="1" customHeight="1" x14ac:dyDescent="0.2">
      <c r="B936" s="20" t="s">
        <v>596</v>
      </c>
      <c r="C936" s="21" t="s">
        <v>597</v>
      </c>
      <c r="D936" s="20" t="s">
        <v>598</v>
      </c>
      <c r="E936" s="20" t="s">
        <v>197</v>
      </c>
      <c r="F936" s="21" t="s">
        <v>387</v>
      </c>
      <c r="G936" s="22" t="s">
        <v>599</v>
      </c>
      <c r="H936" s="20" t="s">
        <v>600</v>
      </c>
      <c r="I936" s="20" t="s">
        <v>602</v>
      </c>
      <c r="J936" s="22" t="s">
        <v>603</v>
      </c>
      <c r="K936" s="28" t="s">
        <v>604</v>
      </c>
      <c r="L936" s="28" t="s">
        <v>605</v>
      </c>
      <c r="M936" s="20" t="s">
        <v>607</v>
      </c>
      <c r="N936" s="20"/>
      <c r="O936" s="22" t="s">
        <v>608</v>
      </c>
      <c r="P936" s="20" t="s">
        <v>609</v>
      </c>
      <c r="Q936" s="22" t="s">
        <v>610</v>
      </c>
      <c r="R936" s="28" t="s">
        <v>611</v>
      </c>
      <c r="S936" s="20" t="s">
        <v>612</v>
      </c>
      <c r="T936" s="20"/>
      <c r="U936" s="22" t="s">
        <v>599</v>
      </c>
      <c r="V936" s="20" t="s">
        <v>600</v>
      </c>
      <c r="W936" s="22" t="s">
        <v>601</v>
      </c>
      <c r="X936" s="28" t="s">
        <v>613</v>
      </c>
      <c r="Y936" s="20" t="s">
        <v>606</v>
      </c>
      <c r="Z936" s="20"/>
      <c r="AA936" s="26">
        <v>5</v>
      </c>
      <c r="AB936" s="42" t="s">
        <v>614</v>
      </c>
      <c r="AC936" s="40"/>
      <c r="AD936" s="20">
        <v>1</v>
      </c>
      <c r="AE936" s="23">
        <v>37800</v>
      </c>
      <c r="AF936" s="23">
        <v>37800</v>
      </c>
      <c r="AG936" s="24">
        <v>45658</v>
      </c>
      <c r="AH936" s="36">
        <v>45658</v>
      </c>
      <c r="AI936" s="25" t="str">
        <f t="shared" si="74"/>
        <v>～</v>
      </c>
      <c r="AJ936" s="37">
        <f t="shared" si="75"/>
        <v>47483</v>
      </c>
      <c r="AK936" s="20" t="s">
        <v>172</v>
      </c>
      <c r="AL936" s="20" t="s">
        <v>651</v>
      </c>
      <c r="AM936" s="36">
        <v>45658</v>
      </c>
      <c r="AN936" s="20"/>
      <c r="AO936" s="27">
        <v>45747</v>
      </c>
      <c r="AP936" s="22" t="s">
        <v>615</v>
      </c>
      <c r="AQ936" s="39" t="str">
        <f t="shared" si="73"/>
        <v/>
      </c>
      <c r="AR936" s="22"/>
      <c r="AT936" t="str" cm="1">
        <f t="array" ref="AT936">INDEX([1]価格表!$C$9:$N$449, MATCH(AK936,[1]価格表!$A$9:$A$449,0), MATCH("オンサイト"&amp;AA936&amp;"品番",[1]価格表!$C$6:$N$6&amp;[1]価格表!$C$7:$N$7&amp;[1]価格表!$C$8:$N$8,0))</f>
        <v>J-WVS2136LUX-CP5A</v>
      </c>
      <c r="AU936" s="70" cm="1">
        <f t="array" ref="AU936">INDEX([1]価格表!$C$9:$N$449, MATCH(AK936&amp;$AU$3,[1]価格表!$A$9:$A$449&amp;[1]価格表!$B$9:$B$449,0), MATCH("オンサイト"&amp;AA936&amp;"価格",[1]価格表!$C$6:$N$6&amp;[1]価格表!$C$7:$N$7&amp;[1]価格表!$C$8:$N$8,0))</f>
        <v>55800</v>
      </c>
      <c r="AV936" s="70" cm="1">
        <f t="array" ref="AV936">INDEX([1]価格表!$C$9:$N$449, MATCH(AK936&amp;$AV$3,[1]価格表!$A$9:$A$449&amp;[1]価格表!$B$9:$B$449,0), MATCH("オンサイト"&amp;AA936&amp;"価格",[1]価格表!$C$6:$N$6&amp;[1]価格表!$C$7:$N$7&amp;[1]価格表!$C$8:$N$8,0))</f>
        <v>37800</v>
      </c>
    </row>
    <row r="937" spans="2:48" ht="25.5" hidden="1" customHeight="1" x14ac:dyDescent="0.2">
      <c r="B937" s="20" t="s">
        <v>596</v>
      </c>
      <c r="C937" s="21" t="s">
        <v>597</v>
      </c>
      <c r="D937" s="20" t="s">
        <v>598</v>
      </c>
      <c r="E937" s="20" t="s">
        <v>197</v>
      </c>
      <c r="F937" s="21" t="s">
        <v>387</v>
      </c>
      <c r="G937" s="22" t="s">
        <v>599</v>
      </c>
      <c r="H937" s="20" t="s">
        <v>600</v>
      </c>
      <c r="I937" s="20" t="s">
        <v>602</v>
      </c>
      <c r="J937" s="22" t="s">
        <v>603</v>
      </c>
      <c r="K937" s="28" t="s">
        <v>604</v>
      </c>
      <c r="L937" s="28" t="s">
        <v>605</v>
      </c>
      <c r="M937" s="20" t="s">
        <v>607</v>
      </c>
      <c r="N937" s="20"/>
      <c r="O937" s="22" t="s">
        <v>608</v>
      </c>
      <c r="P937" s="20" t="s">
        <v>609</v>
      </c>
      <c r="Q937" s="22" t="s">
        <v>610</v>
      </c>
      <c r="R937" s="28" t="s">
        <v>611</v>
      </c>
      <c r="S937" s="20" t="s">
        <v>612</v>
      </c>
      <c r="T937" s="20"/>
      <c r="U937" s="22" t="s">
        <v>599</v>
      </c>
      <c r="V937" s="20" t="s">
        <v>600</v>
      </c>
      <c r="W937" s="22" t="s">
        <v>601</v>
      </c>
      <c r="X937" s="28" t="s">
        <v>613</v>
      </c>
      <c r="Y937" s="20" t="s">
        <v>606</v>
      </c>
      <c r="Z937" s="20"/>
      <c r="AA937" s="26">
        <v>5</v>
      </c>
      <c r="AB937" s="42" t="s">
        <v>614</v>
      </c>
      <c r="AC937" s="40"/>
      <c r="AD937" s="20">
        <v>1</v>
      </c>
      <c r="AE937" s="23">
        <v>37800</v>
      </c>
      <c r="AF937" s="23">
        <v>37800</v>
      </c>
      <c r="AG937" s="24">
        <v>45658</v>
      </c>
      <c r="AH937" s="36">
        <v>45658</v>
      </c>
      <c r="AI937" s="25" t="str">
        <f t="shared" si="74"/>
        <v>～</v>
      </c>
      <c r="AJ937" s="37">
        <f t="shared" si="75"/>
        <v>47483</v>
      </c>
      <c r="AK937" s="20" t="s">
        <v>172</v>
      </c>
      <c r="AL937" s="20" t="s">
        <v>652</v>
      </c>
      <c r="AM937" s="36">
        <v>45658</v>
      </c>
      <c r="AN937" s="20"/>
      <c r="AO937" s="27">
        <v>45747</v>
      </c>
      <c r="AP937" s="22" t="s">
        <v>615</v>
      </c>
      <c r="AQ937" s="39" t="str">
        <f t="shared" si="73"/>
        <v/>
      </c>
      <c r="AR937" s="22"/>
      <c r="AT937" t="str" cm="1">
        <f t="array" ref="AT937">INDEX([1]価格表!$C$9:$N$449, MATCH(AK937,[1]価格表!$A$9:$A$449,0), MATCH("オンサイト"&amp;AA937&amp;"品番",[1]価格表!$C$6:$N$6&amp;[1]価格表!$C$7:$N$7&amp;[1]価格表!$C$8:$N$8,0))</f>
        <v>J-WVS2136LUX-CP5A</v>
      </c>
      <c r="AU937" s="70" cm="1">
        <f t="array" ref="AU937">INDEX([1]価格表!$C$9:$N$449, MATCH(AK937&amp;$AU$3,[1]価格表!$A$9:$A$449&amp;[1]価格表!$B$9:$B$449,0), MATCH("オンサイト"&amp;AA937&amp;"価格",[1]価格表!$C$6:$N$6&amp;[1]価格表!$C$7:$N$7&amp;[1]価格表!$C$8:$N$8,0))</f>
        <v>55800</v>
      </c>
      <c r="AV937" s="70" cm="1">
        <f t="array" ref="AV937">INDEX([1]価格表!$C$9:$N$449, MATCH(AK937&amp;$AV$3,[1]価格表!$A$9:$A$449&amp;[1]価格表!$B$9:$B$449,0), MATCH("オンサイト"&amp;AA937&amp;"価格",[1]価格表!$C$6:$N$6&amp;[1]価格表!$C$7:$N$7&amp;[1]価格表!$C$8:$N$8,0))</f>
        <v>37800</v>
      </c>
    </row>
    <row r="938" spans="2:48" ht="25.5" hidden="1" customHeight="1" x14ac:dyDescent="0.2">
      <c r="B938" s="20" t="s">
        <v>596</v>
      </c>
      <c r="C938" s="21" t="s">
        <v>597</v>
      </c>
      <c r="D938" s="20" t="s">
        <v>598</v>
      </c>
      <c r="E938" s="20" t="s">
        <v>197</v>
      </c>
      <c r="F938" s="21" t="s">
        <v>387</v>
      </c>
      <c r="G938" s="22" t="s">
        <v>599</v>
      </c>
      <c r="H938" s="20" t="s">
        <v>600</v>
      </c>
      <c r="I938" s="20" t="s">
        <v>602</v>
      </c>
      <c r="J938" s="22" t="s">
        <v>603</v>
      </c>
      <c r="K938" s="28" t="s">
        <v>604</v>
      </c>
      <c r="L938" s="28" t="s">
        <v>605</v>
      </c>
      <c r="M938" s="20" t="s">
        <v>607</v>
      </c>
      <c r="N938" s="20"/>
      <c r="O938" s="22" t="s">
        <v>608</v>
      </c>
      <c r="P938" s="20" t="s">
        <v>609</v>
      </c>
      <c r="Q938" s="22" t="s">
        <v>610</v>
      </c>
      <c r="R938" s="28" t="s">
        <v>611</v>
      </c>
      <c r="S938" s="20" t="s">
        <v>612</v>
      </c>
      <c r="T938" s="20"/>
      <c r="U938" s="22" t="s">
        <v>599</v>
      </c>
      <c r="V938" s="20" t="s">
        <v>600</v>
      </c>
      <c r="W938" s="22" t="s">
        <v>601</v>
      </c>
      <c r="X938" s="28" t="s">
        <v>613</v>
      </c>
      <c r="Y938" s="20" t="s">
        <v>606</v>
      </c>
      <c r="Z938" s="20"/>
      <c r="AA938" s="26">
        <v>5</v>
      </c>
      <c r="AB938" s="42" t="s">
        <v>614</v>
      </c>
      <c r="AC938" s="40"/>
      <c r="AD938" s="20">
        <v>1</v>
      </c>
      <c r="AE938" s="23">
        <v>37800</v>
      </c>
      <c r="AF938" s="23">
        <v>37800</v>
      </c>
      <c r="AG938" s="24">
        <v>45658</v>
      </c>
      <c r="AH938" s="36">
        <v>45658</v>
      </c>
      <c r="AI938" s="25" t="str">
        <f t="shared" si="74"/>
        <v>～</v>
      </c>
      <c r="AJ938" s="37">
        <f t="shared" si="75"/>
        <v>47483</v>
      </c>
      <c r="AK938" s="20" t="s">
        <v>172</v>
      </c>
      <c r="AL938" s="20" t="s">
        <v>653</v>
      </c>
      <c r="AM938" s="36">
        <v>45658</v>
      </c>
      <c r="AN938" s="20"/>
      <c r="AO938" s="27">
        <v>45747</v>
      </c>
      <c r="AP938" s="22" t="s">
        <v>615</v>
      </c>
      <c r="AQ938" s="39" t="str">
        <f t="shared" si="73"/>
        <v/>
      </c>
      <c r="AR938" s="22"/>
      <c r="AT938" t="str" cm="1">
        <f t="array" ref="AT938">INDEX([1]価格表!$C$9:$N$449, MATCH(AK938,[1]価格表!$A$9:$A$449,0), MATCH("オンサイト"&amp;AA938&amp;"品番",[1]価格表!$C$6:$N$6&amp;[1]価格表!$C$7:$N$7&amp;[1]価格表!$C$8:$N$8,0))</f>
        <v>J-WVS2136LUX-CP5A</v>
      </c>
      <c r="AU938" s="70" cm="1">
        <f t="array" ref="AU938">INDEX([1]価格表!$C$9:$N$449, MATCH(AK938&amp;$AU$3,[1]価格表!$A$9:$A$449&amp;[1]価格表!$B$9:$B$449,0), MATCH("オンサイト"&amp;AA938&amp;"価格",[1]価格表!$C$6:$N$6&amp;[1]価格表!$C$7:$N$7&amp;[1]価格表!$C$8:$N$8,0))</f>
        <v>55800</v>
      </c>
      <c r="AV938" s="70" cm="1">
        <f t="array" ref="AV938">INDEX([1]価格表!$C$9:$N$449, MATCH(AK938&amp;$AV$3,[1]価格表!$A$9:$A$449&amp;[1]価格表!$B$9:$B$449,0), MATCH("オンサイト"&amp;AA938&amp;"価格",[1]価格表!$C$6:$N$6&amp;[1]価格表!$C$7:$N$7&amp;[1]価格表!$C$8:$N$8,0))</f>
        <v>37800</v>
      </c>
    </row>
    <row r="939" spans="2:48" ht="25.5" hidden="1" customHeight="1" x14ac:dyDescent="0.2">
      <c r="B939" s="20" t="s">
        <v>596</v>
      </c>
      <c r="C939" s="21" t="s">
        <v>597</v>
      </c>
      <c r="D939" s="20" t="s">
        <v>598</v>
      </c>
      <c r="E939" s="20" t="s">
        <v>197</v>
      </c>
      <c r="F939" s="21" t="s">
        <v>387</v>
      </c>
      <c r="G939" s="22" t="s">
        <v>599</v>
      </c>
      <c r="H939" s="20" t="s">
        <v>600</v>
      </c>
      <c r="I939" s="20" t="s">
        <v>602</v>
      </c>
      <c r="J939" s="22" t="s">
        <v>603</v>
      </c>
      <c r="K939" s="28" t="s">
        <v>604</v>
      </c>
      <c r="L939" s="28" t="s">
        <v>605</v>
      </c>
      <c r="M939" s="20" t="s">
        <v>607</v>
      </c>
      <c r="N939" s="20"/>
      <c r="O939" s="22" t="s">
        <v>608</v>
      </c>
      <c r="P939" s="20" t="s">
        <v>609</v>
      </c>
      <c r="Q939" s="22" t="s">
        <v>610</v>
      </c>
      <c r="R939" s="28" t="s">
        <v>611</v>
      </c>
      <c r="S939" s="20" t="s">
        <v>612</v>
      </c>
      <c r="T939" s="20"/>
      <c r="U939" s="22" t="s">
        <v>599</v>
      </c>
      <c r="V939" s="20" t="s">
        <v>600</v>
      </c>
      <c r="W939" s="22" t="s">
        <v>601</v>
      </c>
      <c r="X939" s="28" t="s">
        <v>613</v>
      </c>
      <c r="Y939" s="20" t="s">
        <v>606</v>
      </c>
      <c r="Z939" s="20"/>
      <c r="AA939" s="26">
        <v>5</v>
      </c>
      <c r="AB939" s="42" t="s">
        <v>614</v>
      </c>
      <c r="AC939" s="40"/>
      <c r="AD939" s="20">
        <v>1</v>
      </c>
      <c r="AE939" s="23">
        <v>37800</v>
      </c>
      <c r="AF939" s="23">
        <v>37800</v>
      </c>
      <c r="AG939" s="24">
        <v>45658</v>
      </c>
      <c r="AH939" s="36">
        <v>45658</v>
      </c>
      <c r="AI939" s="25" t="str">
        <f t="shared" si="74"/>
        <v>～</v>
      </c>
      <c r="AJ939" s="37">
        <f t="shared" si="75"/>
        <v>47483</v>
      </c>
      <c r="AK939" s="20" t="s">
        <v>172</v>
      </c>
      <c r="AL939" s="20" t="s">
        <v>654</v>
      </c>
      <c r="AM939" s="36">
        <v>45658</v>
      </c>
      <c r="AN939" s="20"/>
      <c r="AO939" s="27">
        <v>45747</v>
      </c>
      <c r="AP939" s="22" t="s">
        <v>615</v>
      </c>
      <c r="AQ939" s="39" t="str">
        <f t="shared" si="73"/>
        <v/>
      </c>
      <c r="AR939" s="22"/>
      <c r="AT939" t="str" cm="1">
        <f t="array" ref="AT939">INDEX([1]価格表!$C$9:$N$449, MATCH(AK939,[1]価格表!$A$9:$A$449,0), MATCH("オンサイト"&amp;AA939&amp;"品番",[1]価格表!$C$6:$N$6&amp;[1]価格表!$C$7:$N$7&amp;[1]価格表!$C$8:$N$8,0))</f>
        <v>J-WVS2136LUX-CP5A</v>
      </c>
      <c r="AU939" s="70" cm="1">
        <f t="array" ref="AU939">INDEX([1]価格表!$C$9:$N$449, MATCH(AK939&amp;$AU$3,[1]価格表!$A$9:$A$449&amp;[1]価格表!$B$9:$B$449,0), MATCH("オンサイト"&amp;AA939&amp;"価格",[1]価格表!$C$6:$N$6&amp;[1]価格表!$C$7:$N$7&amp;[1]価格表!$C$8:$N$8,0))</f>
        <v>55800</v>
      </c>
      <c r="AV939" s="70" cm="1">
        <f t="array" ref="AV939">INDEX([1]価格表!$C$9:$N$449, MATCH(AK939&amp;$AV$3,[1]価格表!$A$9:$A$449&amp;[1]価格表!$B$9:$B$449,0), MATCH("オンサイト"&amp;AA939&amp;"価格",[1]価格表!$C$6:$N$6&amp;[1]価格表!$C$7:$N$7&amp;[1]価格表!$C$8:$N$8,0))</f>
        <v>37800</v>
      </c>
    </row>
    <row r="940" spans="2:48" ht="25.5" hidden="1" customHeight="1" x14ac:dyDescent="0.2">
      <c r="B940" s="20" t="s">
        <v>596</v>
      </c>
      <c r="C940" s="21" t="s">
        <v>597</v>
      </c>
      <c r="D940" s="20" t="s">
        <v>598</v>
      </c>
      <c r="E940" s="20" t="s">
        <v>197</v>
      </c>
      <c r="F940" s="21" t="s">
        <v>387</v>
      </c>
      <c r="G940" s="22" t="s">
        <v>599</v>
      </c>
      <c r="H940" s="20" t="s">
        <v>600</v>
      </c>
      <c r="I940" s="20" t="s">
        <v>602</v>
      </c>
      <c r="J940" s="22" t="s">
        <v>603</v>
      </c>
      <c r="K940" s="28" t="s">
        <v>604</v>
      </c>
      <c r="L940" s="28" t="s">
        <v>605</v>
      </c>
      <c r="M940" s="20" t="s">
        <v>607</v>
      </c>
      <c r="N940" s="20"/>
      <c r="O940" s="22" t="s">
        <v>608</v>
      </c>
      <c r="P940" s="20" t="s">
        <v>609</v>
      </c>
      <c r="Q940" s="22" t="s">
        <v>610</v>
      </c>
      <c r="R940" s="28" t="s">
        <v>611</v>
      </c>
      <c r="S940" s="20" t="s">
        <v>612</v>
      </c>
      <c r="T940" s="20"/>
      <c r="U940" s="22" t="s">
        <v>599</v>
      </c>
      <c r="V940" s="20" t="s">
        <v>600</v>
      </c>
      <c r="W940" s="22" t="s">
        <v>601</v>
      </c>
      <c r="X940" s="28" t="s">
        <v>613</v>
      </c>
      <c r="Y940" s="20" t="s">
        <v>606</v>
      </c>
      <c r="Z940" s="20"/>
      <c r="AA940" s="26">
        <v>5</v>
      </c>
      <c r="AB940" s="42" t="s">
        <v>614</v>
      </c>
      <c r="AC940" s="40"/>
      <c r="AD940" s="20">
        <v>1</v>
      </c>
      <c r="AE940" s="23">
        <v>37800</v>
      </c>
      <c r="AF940" s="23">
        <v>37800</v>
      </c>
      <c r="AG940" s="24">
        <v>45658</v>
      </c>
      <c r="AH940" s="36">
        <v>45658</v>
      </c>
      <c r="AI940" s="25" t="str">
        <f t="shared" si="74"/>
        <v>～</v>
      </c>
      <c r="AJ940" s="37">
        <f t="shared" si="75"/>
        <v>47483</v>
      </c>
      <c r="AK940" s="20" t="s">
        <v>172</v>
      </c>
      <c r="AL940" s="20" t="s">
        <v>655</v>
      </c>
      <c r="AM940" s="36">
        <v>45658</v>
      </c>
      <c r="AN940" s="20"/>
      <c r="AO940" s="27">
        <v>45747</v>
      </c>
      <c r="AP940" s="22" t="s">
        <v>615</v>
      </c>
      <c r="AQ940" s="39" t="str">
        <f t="shared" si="73"/>
        <v/>
      </c>
      <c r="AR940" s="22"/>
      <c r="AT940" t="str" cm="1">
        <f t="array" ref="AT940">INDEX([1]価格表!$C$9:$N$449, MATCH(AK940,[1]価格表!$A$9:$A$449,0), MATCH("オンサイト"&amp;AA940&amp;"品番",[1]価格表!$C$6:$N$6&amp;[1]価格表!$C$7:$N$7&amp;[1]価格表!$C$8:$N$8,0))</f>
        <v>J-WVS2136LUX-CP5A</v>
      </c>
      <c r="AU940" s="70" cm="1">
        <f t="array" ref="AU940">INDEX([1]価格表!$C$9:$N$449, MATCH(AK940&amp;$AU$3,[1]価格表!$A$9:$A$449&amp;[1]価格表!$B$9:$B$449,0), MATCH("オンサイト"&amp;AA940&amp;"価格",[1]価格表!$C$6:$N$6&amp;[1]価格表!$C$7:$N$7&amp;[1]価格表!$C$8:$N$8,0))</f>
        <v>55800</v>
      </c>
      <c r="AV940" s="70" cm="1">
        <f t="array" ref="AV940">INDEX([1]価格表!$C$9:$N$449, MATCH(AK940&amp;$AV$3,[1]価格表!$A$9:$A$449&amp;[1]価格表!$B$9:$B$449,0), MATCH("オンサイト"&amp;AA940&amp;"価格",[1]価格表!$C$6:$N$6&amp;[1]価格表!$C$7:$N$7&amp;[1]価格表!$C$8:$N$8,0))</f>
        <v>37800</v>
      </c>
    </row>
    <row r="941" spans="2:48" ht="25.5" hidden="1" customHeight="1" x14ac:dyDescent="0.2">
      <c r="B941" s="20" t="s">
        <v>596</v>
      </c>
      <c r="C941" s="21" t="s">
        <v>597</v>
      </c>
      <c r="D941" s="20" t="s">
        <v>598</v>
      </c>
      <c r="E941" s="20" t="s">
        <v>197</v>
      </c>
      <c r="F941" s="21" t="s">
        <v>387</v>
      </c>
      <c r="G941" s="22" t="s">
        <v>599</v>
      </c>
      <c r="H941" s="20" t="s">
        <v>600</v>
      </c>
      <c r="I941" s="20" t="s">
        <v>602</v>
      </c>
      <c r="J941" s="22" t="s">
        <v>603</v>
      </c>
      <c r="K941" s="28" t="s">
        <v>604</v>
      </c>
      <c r="L941" s="28" t="s">
        <v>605</v>
      </c>
      <c r="M941" s="20" t="s">
        <v>607</v>
      </c>
      <c r="N941" s="20"/>
      <c r="O941" s="22" t="s">
        <v>608</v>
      </c>
      <c r="P941" s="20" t="s">
        <v>609</v>
      </c>
      <c r="Q941" s="22" t="s">
        <v>610</v>
      </c>
      <c r="R941" s="28" t="s">
        <v>611</v>
      </c>
      <c r="S941" s="20" t="s">
        <v>612</v>
      </c>
      <c r="T941" s="20"/>
      <c r="U941" s="22" t="s">
        <v>599</v>
      </c>
      <c r="V941" s="20" t="s">
        <v>600</v>
      </c>
      <c r="W941" s="22" t="s">
        <v>601</v>
      </c>
      <c r="X941" s="28" t="s">
        <v>613</v>
      </c>
      <c r="Y941" s="20" t="s">
        <v>606</v>
      </c>
      <c r="Z941" s="20"/>
      <c r="AA941" s="26">
        <v>5</v>
      </c>
      <c r="AB941" s="42" t="s">
        <v>614</v>
      </c>
      <c r="AC941" s="40"/>
      <c r="AD941" s="20">
        <v>1</v>
      </c>
      <c r="AE941" s="23">
        <v>37800</v>
      </c>
      <c r="AF941" s="23">
        <v>37800</v>
      </c>
      <c r="AG941" s="24">
        <v>45658</v>
      </c>
      <c r="AH941" s="36">
        <v>45658</v>
      </c>
      <c r="AI941" s="25" t="str">
        <f t="shared" si="74"/>
        <v>～</v>
      </c>
      <c r="AJ941" s="37">
        <f t="shared" si="75"/>
        <v>47483</v>
      </c>
      <c r="AK941" s="20" t="s">
        <v>172</v>
      </c>
      <c r="AL941" s="20" t="s">
        <v>656</v>
      </c>
      <c r="AM941" s="36">
        <v>45658</v>
      </c>
      <c r="AN941" s="20"/>
      <c r="AO941" s="27">
        <v>45747</v>
      </c>
      <c r="AP941" s="22" t="s">
        <v>615</v>
      </c>
      <c r="AQ941" s="39" t="str">
        <f t="shared" si="73"/>
        <v/>
      </c>
      <c r="AR941" s="22"/>
      <c r="AT941" t="str" cm="1">
        <f t="array" ref="AT941">INDEX([1]価格表!$C$9:$N$449, MATCH(AK941,[1]価格表!$A$9:$A$449,0), MATCH("オンサイト"&amp;AA941&amp;"品番",[1]価格表!$C$6:$N$6&amp;[1]価格表!$C$7:$N$7&amp;[1]価格表!$C$8:$N$8,0))</f>
        <v>J-WVS2136LUX-CP5A</v>
      </c>
      <c r="AU941" s="70" cm="1">
        <f t="array" ref="AU941">INDEX([1]価格表!$C$9:$N$449, MATCH(AK941&amp;$AU$3,[1]価格表!$A$9:$A$449&amp;[1]価格表!$B$9:$B$449,0), MATCH("オンサイト"&amp;AA941&amp;"価格",[1]価格表!$C$6:$N$6&amp;[1]価格表!$C$7:$N$7&amp;[1]価格表!$C$8:$N$8,0))</f>
        <v>55800</v>
      </c>
      <c r="AV941" s="70" cm="1">
        <f t="array" ref="AV941">INDEX([1]価格表!$C$9:$N$449, MATCH(AK941&amp;$AV$3,[1]価格表!$A$9:$A$449&amp;[1]価格表!$B$9:$B$449,0), MATCH("オンサイト"&amp;AA941&amp;"価格",[1]価格表!$C$6:$N$6&amp;[1]価格表!$C$7:$N$7&amp;[1]価格表!$C$8:$N$8,0))</f>
        <v>37800</v>
      </c>
    </row>
    <row r="942" spans="2:48" ht="25.5" hidden="1" customHeight="1" x14ac:dyDescent="0.2">
      <c r="B942" s="20" t="s">
        <v>596</v>
      </c>
      <c r="C942" s="21" t="s">
        <v>597</v>
      </c>
      <c r="D942" s="20" t="s">
        <v>598</v>
      </c>
      <c r="E942" s="20" t="s">
        <v>197</v>
      </c>
      <c r="F942" s="21" t="s">
        <v>387</v>
      </c>
      <c r="G942" s="22" t="s">
        <v>599</v>
      </c>
      <c r="H942" s="20" t="s">
        <v>600</v>
      </c>
      <c r="I942" s="20" t="s">
        <v>602</v>
      </c>
      <c r="J942" s="22" t="s">
        <v>603</v>
      </c>
      <c r="K942" s="28" t="s">
        <v>604</v>
      </c>
      <c r="L942" s="28" t="s">
        <v>605</v>
      </c>
      <c r="M942" s="20" t="s">
        <v>607</v>
      </c>
      <c r="N942" s="20"/>
      <c r="O942" s="22" t="s">
        <v>608</v>
      </c>
      <c r="P942" s="20" t="s">
        <v>609</v>
      </c>
      <c r="Q942" s="22" t="s">
        <v>610</v>
      </c>
      <c r="R942" s="28" t="s">
        <v>611</v>
      </c>
      <c r="S942" s="20" t="s">
        <v>612</v>
      </c>
      <c r="T942" s="20"/>
      <c r="U942" s="22" t="s">
        <v>599</v>
      </c>
      <c r="V942" s="20" t="s">
        <v>600</v>
      </c>
      <c r="W942" s="22" t="s">
        <v>601</v>
      </c>
      <c r="X942" s="28" t="s">
        <v>613</v>
      </c>
      <c r="Y942" s="20" t="s">
        <v>606</v>
      </c>
      <c r="Z942" s="20"/>
      <c r="AA942" s="26">
        <v>5</v>
      </c>
      <c r="AB942" s="42" t="s">
        <v>614</v>
      </c>
      <c r="AC942" s="40"/>
      <c r="AD942" s="20">
        <v>1</v>
      </c>
      <c r="AE942" s="23">
        <v>37800</v>
      </c>
      <c r="AF942" s="23">
        <v>37800</v>
      </c>
      <c r="AG942" s="24">
        <v>45658</v>
      </c>
      <c r="AH942" s="36">
        <v>45658</v>
      </c>
      <c r="AI942" s="25" t="str">
        <f t="shared" si="74"/>
        <v>～</v>
      </c>
      <c r="AJ942" s="37">
        <f t="shared" si="75"/>
        <v>47483</v>
      </c>
      <c r="AK942" s="20" t="s">
        <v>172</v>
      </c>
      <c r="AL942" s="20" t="s">
        <v>657</v>
      </c>
      <c r="AM942" s="36">
        <v>45658</v>
      </c>
      <c r="AN942" s="20"/>
      <c r="AO942" s="27">
        <v>45747</v>
      </c>
      <c r="AP942" s="22" t="s">
        <v>615</v>
      </c>
      <c r="AQ942" s="39" t="str">
        <f t="shared" si="73"/>
        <v/>
      </c>
      <c r="AR942" s="22"/>
      <c r="AT942" t="str" cm="1">
        <f t="array" ref="AT942">INDEX([1]価格表!$C$9:$N$449, MATCH(AK942,[1]価格表!$A$9:$A$449,0), MATCH("オンサイト"&amp;AA942&amp;"品番",[1]価格表!$C$6:$N$6&amp;[1]価格表!$C$7:$N$7&amp;[1]価格表!$C$8:$N$8,0))</f>
        <v>J-WVS2136LUX-CP5A</v>
      </c>
      <c r="AU942" s="70" cm="1">
        <f t="array" ref="AU942">INDEX([1]価格表!$C$9:$N$449, MATCH(AK942&amp;$AU$3,[1]価格表!$A$9:$A$449&amp;[1]価格表!$B$9:$B$449,0), MATCH("オンサイト"&amp;AA942&amp;"価格",[1]価格表!$C$6:$N$6&amp;[1]価格表!$C$7:$N$7&amp;[1]価格表!$C$8:$N$8,0))</f>
        <v>55800</v>
      </c>
      <c r="AV942" s="70" cm="1">
        <f t="array" ref="AV942">INDEX([1]価格表!$C$9:$N$449, MATCH(AK942&amp;$AV$3,[1]価格表!$A$9:$A$449&amp;[1]価格表!$B$9:$B$449,0), MATCH("オンサイト"&amp;AA942&amp;"価格",[1]価格表!$C$6:$N$6&amp;[1]価格表!$C$7:$N$7&amp;[1]価格表!$C$8:$N$8,0))</f>
        <v>37800</v>
      </c>
    </row>
    <row r="943" spans="2:48" ht="25.5" hidden="1" customHeight="1" x14ac:dyDescent="0.2">
      <c r="B943" s="20" t="s">
        <v>596</v>
      </c>
      <c r="C943" s="21" t="s">
        <v>597</v>
      </c>
      <c r="D943" s="20" t="s">
        <v>598</v>
      </c>
      <c r="E943" s="20" t="s">
        <v>197</v>
      </c>
      <c r="F943" s="21" t="s">
        <v>387</v>
      </c>
      <c r="G943" s="22" t="s">
        <v>599</v>
      </c>
      <c r="H943" s="20" t="s">
        <v>600</v>
      </c>
      <c r="I943" s="20" t="s">
        <v>602</v>
      </c>
      <c r="J943" s="22" t="s">
        <v>603</v>
      </c>
      <c r="K943" s="28" t="s">
        <v>604</v>
      </c>
      <c r="L943" s="28" t="s">
        <v>605</v>
      </c>
      <c r="M943" s="20" t="s">
        <v>607</v>
      </c>
      <c r="N943" s="20"/>
      <c r="O943" s="22" t="s">
        <v>608</v>
      </c>
      <c r="P943" s="20" t="s">
        <v>609</v>
      </c>
      <c r="Q943" s="22" t="s">
        <v>610</v>
      </c>
      <c r="R943" s="28" t="s">
        <v>611</v>
      </c>
      <c r="S943" s="20" t="s">
        <v>612</v>
      </c>
      <c r="T943" s="20"/>
      <c r="U943" s="22" t="s">
        <v>599</v>
      </c>
      <c r="V943" s="20" t="s">
        <v>600</v>
      </c>
      <c r="W943" s="22" t="s">
        <v>601</v>
      </c>
      <c r="X943" s="28" t="s">
        <v>613</v>
      </c>
      <c r="Y943" s="20" t="s">
        <v>606</v>
      </c>
      <c r="Z943" s="20"/>
      <c r="AA943" s="26">
        <v>5</v>
      </c>
      <c r="AB943" s="42" t="s">
        <v>614</v>
      </c>
      <c r="AC943" s="40"/>
      <c r="AD943" s="20">
        <v>1</v>
      </c>
      <c r="AE943" s="23">
        <v>37800</v>
      </c>
      <c r="AF943" s="23">
        <v>37800</v>
      </c>
      <c r="AG943" s="24">
        <v>45658</v>
      </c>
      <c r="AH943" s="36">
        <v>45658</v>
      </c>
      <c r="AI943" s="25" t="str">
        <f t="shared" si="74"/>
        <v>～</v>
      </c>
      <c r="AJ943" s="37">
        <f t="shared" si="75"/>
        <v>47483</v>
      </c>
      <c r="AK943" s="20" t="s">
        <v>172</v>
      </c>
      <c r="AL943" s="20" t="s">
        <v>658</v>
      </c>
      <c r="AM943" s="36">
        <v>45658</v>
      </c>
      <c r="AN943" s="20"/>
      <c r="AO943" s="27">
        <v>45747</v>
      </c>
      <c r="AP943" s="22" t="s">
        <v>615</v>
      </c>
      <c r="AQ943" s="39" t="str">
        <f t="shared" si="73"/>
        <v/>
      </c>
      <c r="AR943" s="22"/>
      <c r="AT943" t="str" cm="1">
        <f t="array" ref="AT943">INDEX([1]価格表!$C$9:$N$449, MATCH(AK943,[1]価格表!$A$9:$A$449,0), MATCH("オンサイト"&amp;AA943&amp;"品番",[1]価格表!$C$6:$N$6&amp;[1]価格表!$C$7:$N$7&amp;[1]価格表!$C$8:$N$8,0))</f>
        <v>J-WVS2136LUX-CP5A</v>
      </c>
      <c r="AU943" s="70" cm="1">
        <f t="array" ref="AU943">INDEX([1]価格表!$C$9:$N$449, MATCH(AK943&amp;$AU$3,[1]価格表!$A$9:$A$449&amp;[1]価格表!$B$9:$B$449,0), MATCH("オンサイト"&amp;AA943&amp;"価格",[1]価格表!$C$6:$N$6&amp;[1]価格表!$C$7:$N$7&amp;[1]価格表!$C$8:$N$8,0))</f>
        <v>55800</v>
      </c>
      <c r="AV943" s="70" cm="1">
        <f t="array" ref="AV943">INDEX([1]価格表!$C$9:$N$449, MATCH(AK943&amp;$AV$3,[1]価格表!$A$9:$A$449&amp;[1]価格表!$B$9:$B$449,0), MATCH("オンサイト"&amp;AA943&amp;"価格",[1]価格表!$C$6:$N$6&amp;[1]価格表!$C$7:$N$7&amp;[1]価格表!$C$8:$N$8,0))</f>
        <v>37800</v>
      </c>
    </row>
    <row r="944" spans="2:48" ht="25.5" hidden="1" customHeight="1" x14ac:dyDescent="0.2">
      <c r="B944" s="20" t="s">
        <v>596</v>
      </c>
      <c r="C944" s="21" t="s">
        <v>597</v>
      </c>
      <c r="D944" s="20" t="s">
        <v>598</v>
      </c>
      <c r="E944" s="20" t="s">
        <v>197</v>
      </c>
      <c r="F944" s="21" t="s">
        <v>387</v>
      </c>
      <c r="G944" s="22" t="s">
        <v>599</v>
      </c>
      <c r="H944" s="20" t="s">
        <v>600</v>
      </c>
      <c r="I944" s="20" t="s">
        <v>602</v>
      </c>
      <c r="J944" s="22" t="s">
        <v>603</v>
      </c>
      <c r="K944" s="28" t="s">
        <v>604</v>
      </c>
      <c r="L944" s="28" t="s">
        <v>605</v>
      </c>
      <c r="M944" s="20" t="s">
        <v>607</v>
      </c>
      <c r="N944" s="20"/>
      <c r="O944" s="22" t="s">
        <v>608</v>
      </c>
      <c r="P944" s="20" t="s">
        <v>609</v>
      </c>
      <c r="Q944" s="22" t="s">
        <v>610</v>
      </c>
      <c r="R944" s="28" t="s">
        <v>611</v>
      </c>
      <c r="S944" s="20" t="s">
        <v>612</v>
      </c>
      <c r="T944" s="20"/>
      <c r="U944" s="22" t="s">
        <v>599</v>
      </c>
      <c r="V944" s="20" t="s">
        <v>600</v>
      </c>
      <c r="W944" s="22" t="s">
        <v>601</v>
      </c>
      <c r="X944" s="28" t="s">
        <v>613</v>
      </c>
      <c r="Y944" s="20" t="s">
        <v>606</v>
      </c>
      <c r="Z944" s="20"/>
      <c r="AA944" s="26">
        <v>5</v>
      </c>
      <c r="AB944" s="42" t="s">
        <v>614</v>
      </c>
      <c r="AC944" s="40"/>
      <c r="AD944" s="20">
        <v>1</v>
      </c>
      <c r="AE944" s="23">
        <v>37800</v>
      </c>
      <c r="AF944" s="23">
        <v>37800</v>
      </c>
      <c r="AG944" s="24">
        <v>45658</v>
      </c>
      <c r="AH944" s="36">
        <v>45658</v>
      </c>
      <c r="AI944" s="25" t="str">
        <f t="shared" si="74"/>
        <v>～</v>
      </c>
      <c r="AJ944" s="37">
        <f t="shared" si="75"/>
        <v>47483</v>
      </c>
      <c r="AK944" s="20" t="s">
        <v>172</v>
      </c>
      <c r="AL944" s="20" t="s">
        <v>659</v>
      </c>
      <c r="AM944" s="36">
        <v>45658</v>
      </c>
      <c r="AN944" s="20"/>
      <c r="AO944" s="27">
        <v>45747</v>
      </c>
      <c r="AP944" s="22" t="s">
        <v>615</v>
      </c>
      <c r="AQ944" s="39" t="str">
        <f t="shared" si="73"/>
        <v/>
      </c>
      <c r="AR944" s="22"/>
      <c r="AT944" t="str" cm="1">
        <f t="array" ref="AT944">INDEX([1]価格表!$C$9:$N$449, MATCH(AK944,[1]価格表!$A$9:$A$449,0), MATCH("オンサイト"&amp;AA944&amp;"品番",[1]価格表!$C$6:$N$6&amp;[1]価格表!$C$7:$N$7&amp;[1]価格表!$C$8:$N$8,0))</f>
        <v>J-WVS2136LUX-CP5A</v>
      </c>
      <c r="AU944" s="70" cm="1">
        <f t="array" ref="AU944">INDEX([1]価格表!$C$9:$N$449, MATCH(AK944&amp;$AU$3,[1]価格表!$A$9:$A$449&amp;[1]価格表!$B$9:$B$449,0), MATCH("オンサイト"&amp;AA944&amp;"価格",[1]価格表!$C$6:$N$6&amp;[1]価格表!$C$7:$N$7&amp;[1]価格表!$C$8:$N$8,0))</f>
        <v>55800</v>
      </c>
      <c r="AV944" s="70" cm="1">
        <f t="array" ref="AV944">INDEX([1]価格表!$C$9:$N$449, MATCH(AK944&amp;$AV$3,[1]価格表!$A$9:$A$449&amp;[1]価格表!$B$9:$B$449,0), MATCH("オンサイト"&amp;AA944&amp;"価格",[1]価格表!$C$6:$N$6&amp;[1]価格表!$C$7:$N$7&amp;[1]価格表!$C$8:$N$8,0))</f>
        <v>37800</v>
      </c>
    </row>
    <row r="945" spans="2:48" ht="25.5" hidden="1" customHeight="1" x14ac:dyDescent="0.2">
      <c r="B945" s="20" t="s">
        <v>596</v>
      </c>
      <c r="C945" s="21" t="s">
        <v>597</v>
      </c>
      <c r="D945" s="20" t="s">
        <v>598</v>
      </c>
      <c r="E945" s="20" t="s">
        <v>197</v>
      </c>
      <c r="F945" s="21" t="s">
        <v>387</v>
      </c>
      <c r="G945" s="22" t="s">
        <v>599</v>
      </c>
      <c r="H945" s="20" t="s">
        <v>600</v>
      </c>
      <c r="I945" s="20" t="s">
        <v>602</v>
      </c>
      <c r="J945" s="22" t="s">
        <v>603</v>
      </c>
      <c r="K945" s="28" t="s">
        <v>604</v>
      </c>
      <c r="L945" s="28" t="s">
        <v>605</v>
      </c>
      <c r="M945" s="20" t="s">
        <v>607</v>
      </c>
      <c r="N945" s="20"/>
      <c r="O945" s="22" t="s">
        <v>608</v>
      </c>
      <c r="P945" s="20" t="s">
        <v>609</v>
      </c>
      <c r="Q945" s="22" t="s">
        <v>610</v>
      </c>
      <c r="R945" s="28" t="s">
        <v>611</v>
      </c>
      <c r="S945" s="20" t="s">
        <v>612</v>
      </c>
      <c r="T945" s="20"/>
      <c r="U945" s="22" t="s">
        <v>599</v>
      </c>
      <c r="V945" s="20" t="s">
        <v>600</v>
      </c>
      <c r="W945" s="22" t="s">
        <v>601</v>
      </c>
      <c r="X945" s="28" t="s">
        <v>613</v>
      </c>
      <c r="Y945" s="20" t="s">
        <v>606</v>
      </c>
      <c r="Z945" s="20"/>
      <c r="AA945" s="26">
        <v>5</v>
      </c>
      <c r="AB945" s="42" t="s">
        <v>614</v>
      </c>
      <c r="AC945" s="40"/>
      <c r="AD945" s="20">
        <v>1</v>
      </c>
      <c r="AE945" s="23">
        <v>37800</v>
      </c>
      <c r="AF945" s="23">
        <v>37800</v>
      </c>
      <c r="AG945" s="24">
        <v>45658</v>
      </c>
      <c r="AH945" s="36">
        <v>45658</v>
      </c>
      <c r="AI945" s="25" t="str">
        <f t="shared" si="74"/>
        <v>～</v>
      </c>
      <c r="AJ945" s="37">
        <f t="shared" si="75"/>
        <v>47483</v>
      </c>
      <c r="AK945" s="20" t="s">
        <v>172</v>
      </c>
      <c r="AL945" s="20" t="s">
        <v>660</v>
      </c>
      <c r="AM945" s="36">
        <v>45658</v>
      </c>
      <c r="AN945" s="20"/>
      <c r="AO945" s="27">
        <v>45747</v>
      </c>
      <c r="AP945" s="22" t="s">
        <v>615</v>
      </c>
      <c r="AQ945" s="39" t="str">
        <f t="shared" si="73"/>
        <v/>
      </c>
      <c r="AR945" s="22"/>
      <c r="AT945" t="str" cm="1">
        <f t="array" ref="AT945">INDEX([1]価格表!$C$9:$N$449, MATCH(AK945,[1]価格表!$A$9:$A$449,0), MATCH("オンサイト"&amp;AA945&amp;"品番",[1]価格表!$C$6:$N$6&amp;[1]価格表!$C$7:$N$7&amp;[1]価格表!$C$8:$N$8,0))</f>
        <v>J-WVS2136LUX-CP5A</v>
      </c>
      <c r="AU945" s="70" cm="1">
        <f t="array" ref="AU945">INDEX([1]価格表!$C$9:$N$449, MATCH(AK945&amp;$AU$3,[1]価格表!$A$9:$A$449&amp;[1]価格表!$B$9:$B$449,0), MATCH("オンサイト"&amp;AA945&amp;"価格",[1]価格表!$C$6:$N$6&amp;[1]価格表!$C$7:$N$7&amp;[1]価格表!$C$8:$N$8,0))</f>
        <v>55800</v>
      </c>
      <c r="AV945" s="70" cm="1">
        <f t="array" ref="AV945">INDEX([1]価格表!$C$9:$N$449, MATCH(AK945&amp;$AV$3,[1]価格表!$A$9:$A$449&amp;[1]価格表!$B$9:$B$449,0), MATCH("オンサイト"&amp;AA945&amp;"価格",[1]価格表!$C$6:$N$6&amp;[1]価格表!$C$7:$N$7&amp;[1]価格表!$C$8:$N$8,0))</f>
        <v>37800</v>
      </c>
    </row>
    <row r="946" spans="2:48" ht="25.5" hidden="1" customHeight="1" x14ac:dyDescent="0.2">
      <c r="B946" s="20" t="s">
        <v>596</v>
      </c>
      <c r="C946" s="21" t="s">
        <v>597</v>
      </c>
      <c r="D946" s="20" t="s">
        <v>598</v>
      </c>
      <c r="E946" s="20" t="s">
        <v>197</v>
      </c>
      <c r="F946" s="21" t="s">
        <v>387</v>
      </c>
      <c r="G946" s="22" t="s">
        <v>599</v>
      </c>
      <c r="H946" s="20" t="s">
        <v>600</v>
      </c>
      <c r="I946" s="20" t="s">
        <v>602</v>
      </c>
      <c r="J946" s="22" t="s">
        <v>603</v>
      </c>
      <c r="K946" s="28" t="s">
        <v>604</v>
      </c>
      <c r="L946" s="28" t="s">
        <v>605</v>
      </c>
      <c r="M946" s="20" t="s">
        <v>607</v>
      </c>
      <c r="N946" s="20"/>
      <c r="O946" s="22" t="s">
        <v>608</v>
      </c>
      <c r="P946" s="20" t="s">
        <v>609</v>
      </c>
      <c r="Q946" s="22" t="s">
        <v>610</v>
      </c>
      <c r="R946" s="28" t="s">
        <v>611</v>
      </c>
      <c r="S946" s="20" t="s">
        <v>612</v>
      </c>
      <c r="T946" s="20"/>
      <c r="U946" s="22" t="s">
        <v>599</v>
      </c>
      <c r="V946" s="20" t="s">
        <v>600</v>
      </c>
      <c r="W946" s="22" t="s">
        <v>601</v>
      </c>
      <c r="X946" s="28" t="s">
        <v>613</v>
      </c>
      <c r="Y946" s="20" t="s">
        <v>606</v>
      </c>
      <c r="Z946" s="20"/>
      <c r="AA946" s="26">
        <v>5</v>
      </c>
      <c r="AB946" s="42" t="s">
        <v>614</v>
      </c>
      <c r="AC946" s="40"/>
      <c r="AD946" s="20">
        <v>1</v>
      </c>
      <c r="AE946" s="23">
        <v>37800</v>
      </c>
      <c r="AF946" s="23">
        <v>37800</v>
      </c>
      <c r="AG946" s="24">
        <v>45658</v>
      </c>
      <c r="AH946" s="36">
        <v>45658</v>
      </c>
      <c r="AI946" s="25" t="str">
        <f t="shared" si="74"/>
        <v>～</v>
      </c>
      <c r="AJ946" s="37">
        <f t="shared" si="75"/>
        <v>47483</v>
      </c>
      <c r="AK946" s="20" t="s">
        <v>172</v>
      </c>
      <c r="AL946" s="20" t="s">
        <v>661</v>
      </c>
      <c r="AM946" s="36">
        <v>45658</v>
      </c>
      <c r="AN946" s="20"/>
      <c r="AO946" s="27">
        <v>45747</v>
      </c>
      <c r="AP946" s="22" t="s">
        <v>615</v>
      </c>
      <c r="AQ946" s="39" t="str">
        <f t="shared" si="73"/>
        <v/>
      </c>
      <c r="AR946" s="22"/>
      <c r="AT946" t="str" cm="1">
        <f t="array" ref="AT946">INDEX([1]価格表!$C$9:$N$449, MATCH(AK946,[1]価格表!$A$9:$A$449,0), MATCH("オンサイト"&amp;AA946&amp;"品番",[1]価格表!$C$6:$N$6&amp;[1]価格表!$C$7:$N$7&amp;[1]価格表!$C$8:$N$8,0))</f>
        <v>J-WVS2136LUX-CP5A</v>
      </c>
      <c r="AU946" s="70" cm="1">
        <f t="array" ref="AU946">INDEX([1]価格表!$C$9:$N$449, MATCH(AK946&amp;$AU$3,[1]価格表!$A$9:$A$449&amp;[1]価格表!$B$9:$B$449,0), MATCH("オンサイト"&amp;AA946&amp;"価格",[1]価格表!$C$6:$N$6&amp;[1]価格表!$C$7:$N$7&amp;[1]価格表!$C$8:$N$8,0))</f>
        <v>55800</v>
      </c>
      <c r="AV946" s="70" cm="1">
        <f t="array" ref="AV946">INDEX([1]価格表!$C$9:$N$449, MATCH(AK946&amp;$AV$3,[1]価格表!$A$9:$A$449&amp;[1]価格表!$B$9:$B$449,0), MATCH("オンサイト"&amp;AA946&amp;"価格",[1]価格表!$C$6:$N$6&amp;[1]価格表!$C$7:$N$7&amp;[1]価格表!$C$8:$N$8,0))</f>
        <v>37800</v>
      </c>
    </row>
    <row r="947" spans="2:48" ht="25.5" hidden="1" customHeight="1" x14ac:dyDescent="0.2">
      <c r="B947" s="20" t="s">
        <v>596</v>
      </c>
      <c r="C947" s="21" t="s">
        <v>597</v>
      </c>
      <c r="D947" s="20" t="s">
        <v>598</v>
      </c>
      <c r="E947" s="20" t="s">
        <v>197</v>
      </c>
      <c r="F947" s="21" t="s">
        <v>387</v>
      </c>
      <c r="G947" s="22" t="s">
        <v>599</v>
      </c>
      <c r="H947" s="20" t="s">
        <v>600</v>
      </c>
      <c r="I947" s="20" t="s">
        <v>602</v>
      </c>
      <c r="J947" s="22" t="s">
        <v>603</v>
      </c>
      <c r="K947" s="28" t="s">
        <v>604</v>
      </c>
      <c r="L947" s="28" t="s">
        <v>605</v>
      </c>
      <c r="M947" s="20" t="s">
        <v>607</v>
      </c>
      <c r="N947" s="20"/>
      <c r="O947" s="22" t="s">
        <v>608</v>
      </c>
      <c r="P947" s="20" t="s">
        <v>609</v>
      </c>
      <c r="Q947" s="22" t="s">
        <v>610</v>
      </c>
      <c r="R947" s="28" t="s">
        <v>611</v>
      </c>
      <c r="S947" s="20" t="s">
        <v>612</v>
      </c>
      <c r="T947" s="20"/>
      <c r="U947" s="22" t="s">
        <v>599</v>
      </c>
      <c r="V947" s="20" t="s">
        <v>600</v>
      </c>
      <c r="W947" s="22" t="s">
        <v>601</v>
      </c>
      <c r="X947" s="28" t="s">
        <v>613</v>
      </c>
      <c r="Y947" s="20" t="s">
        <v>606</v>
      </c>
      <c r="Z947" s="20"/>
      <c r="AA947" s="26">
        <v>5</v>
      </c>
      <c r="AB947" s="42" t="s">
        <v>614</v>
      </c>
      <c r="AC947" s="40"/>
      <c r="AD947" s="20">
        <v>1</v>
      </c>
      <c r="AE947" s="23">
        <v>37800</v>
      </c>
      <c r="AF947" s="23">
        <v>37800</v>
      </c>
      <c r="AG947" s="24">
        <v>45658</v>
      </c>
      <c r="AH947" s="36">
        <v>45658</v>
      </c>
      <c r="AI947" s="25" t="str">
        <f t="shared" si="74"/>
        <v>～</v>
      </c>
      <c r="AJ947" s="37">
        <f t="shared" si="75"/>
        <v>47483</v>
      </c>
      <c r="AK947" s="20" t="s">
        <v>172</v>
      </c>
      <c r="AL947" s="20" t="s">
        <v>662</v>
      </c>
      <c r="AM947" s="36">
        <v>45658</v>
      </c>
      <c r="AN947" s="20"/>
      <c r="AO947" s="27">
        <v>45747</v>
      </c>
      <c r="AP947" s="22" t="s">
        <v>615</v>
      </c>
      <c r="AQ947" s="39" t="str">
        <f t="shared" si="73"/>
        <v/>
      </c>
      <c r="AR947" s="22"/>
      <c r="AT947" t="str" cm="1">
        <f t="array" ref="AT947">INDEX([1]価格表!$C$9:$N$449, MATCH(AK947,[1]価格表!$A$9:$A$449,0), MATCH("オンサイト"&amp;AA947&amp;"品番",[1]価格表!$C$6:$N$6&amp;[1]価格表!$C$7:$N$7&amp;[1]価格表!$C$8:$N$8,0))</f>
        <v>J-WVS2136LUX-CP5A</v>
      </c>
      <c r="AU947" s="70" cm="1">
        <f t="array" ref="AU947">INDEX([1]価格表!$C$9:$N$449, MATCH(AK947&amp;$AU$3,[1]価格表!$A$9:$A$449&amp;[1]価格表!$B$9:$B$449,0), MATCH("オンサイト"&amp;AA947&amp;"価格",[1]価格表!$C$6:$N$6&amp;[1]価格表!$C$7:$N$7&amp;[1]価格表!$C$8:$N$8,0))</f>
        <v>55800</v>
      </c>
      <c r="AV947" s="70" cm="1">
        <f t="array" ref="AV947">INDEX([1]価格表!$C$9:$N$449, MATCH(AK947&amp;$AV$3,[1]価格表!$A$9:$A$449&amp;[1]価格表!$B$9:$B$449,0), MATCH("オンサイト"&amp;AA947&amp;"価格",[1]価格表!$C$6:$N$6&amp;[1]価格表!$C$7:$N$7&amp;[1]価格表!$C$8:$N$8,0))</f>
        <v>37800</v>
      </c>
    </row>
    <row r="948" spans="2:48" ht="25.5" hidden="1" customHeight="1" x14ac:dyDescent="0.2">
      <c r="B948" s="20" t="s">
        <v>596</v>
      </c>
      <c r="C948" s="21" t="s">
        <v>597</v>
      </c>
      <c r="D948" s="20" t="s">
        <v>598</v>
      </c>
      <c r="E948" s="20" t="s">
        <v>197</v>
      </c>
      <c r="F948" s="21" t="s">
        <v>387</v>
      </c>
      <c r="G948" s="22" t="s">
        <v>599</v>
      </c>
      <c r="H948" s="20" t="s">
        <v>600</v>
      </c>
      <c r="I948" s="20" t="s">
        <v>602</v>
      </c>
      <c r="J948" s="22" t="s">
        <v>603</v>
      </c>
      <c r="K948" s="28" t="s">
        <v>604</v>
      </c>
      <c r="L948" s="28" t="s">
        <v>605</v>
      </c>
      <c r="M948" s="20" t="s">
        <v>607</v>
      </c>
      <c r="N948" s="20"/>
      <c r="O948" s="22" t="s">
        <v>608</v>
      </c>
      <c r="P948" s="20" t="s">
        <v>609</v>
      </c>
      <c r="Q948" s="22" t="s">
        <v>610</v>
      </c>
      <c r="R948" s="28" t="s">
        <v>611</v>
      </c>
      <c r="S948" s="20" t="s">
        <v>612</v>
      </c>
      <c r="T948" s="20"/>
      <c r="U948" s="22" t="s">
        <v>599</v>
      </c>
      <c r="V948" s="20" t="s">
        <v>600</v>
      </c>
      <c r="W948" s="22" t="s">
        <v>601</v>
      </c>
      <c r="X948" s="28" t="s">
        <v>613</v>
      </c>
      <c r="Y948" s="20" t="s">
        <v>606</v>
      </c>
      <c r="Z948" s="20"/>
      <c r="AA948" s="26">
        <v>5</v>
      </c>
      <c r="AB948" s="42" t="s">
        <v>614</v>
      </c>
      <c r="AC948" s="40"/>
      <c r="AD948" s="20">
        <v>1</v>
      </c>
      <c r="AE948" s="23">
        <v>37800</v>
      </c>
      <c r="AF948" s="23">
        <v>37800</v>
      </c>
      <c r="AG948" s="24">
        <v>45658</v>
      </c>
      <c r="AH948" s="36">
        <v>45658</v>
      </c>
      <c r="AI948" s="25" t="str">
        <f t="shared" si="74"/>
        <v>～</v>
      </c>
      <c r="AJ948" s="37">
        <f t="shared" si="75"/>
        <v>47483</v>
      </c>
      <c r="AK948" s="20" t="s">
        <v>172</v>
      </c>
      <c r="AL948" s="20" t="s">
        <v>663</v>
      </c>
      <c r="AM948" s="36">
        <v>45658</v>
      </c>
      <c r="AN948" s="20"/>
      <c r="AO948" s="27">
        <v>45747</v>
      </c>
      <c r="AP948" s="22" t="s">
        <v>615</v>
      </c>
      <c r="AQ948" s="39" t="str">
        <f t="shared" si="73"/>
        <v/>
      </c>
      <c r="AR948" s="22"/>
      <c r="AT948" t="str" cm="1">
        <f t="array" ref="AT948">INDEX([1]価格表!$C$9:$N$449, MATCH(AK948,[1]価格表!$A$9:$A$449,0), MATCH("オンサイト"&amp;AA948&amp;"品番",[1]価格表!$C$6:$N$6&amp;[1]価格表!$C$7:$N$7&amp;[1]価格表!$C$8:$N$8,0))</f>
        <v>J-WVS2136LUX-CP5A</v>
      </c>
      <c r="AU948" s="70" cm="1">
        <f t="array" ref="AU948">INDEX([1]価格表!$C$9:$N$449, MATCH(AK948&amp;$AU$3,[1]価格表!$A$9:$A$449&amp;[1]価格表!$B$9:$B$449,0), MATCH("オンサイト"&amp;AA948&amp;"価格",[1]価格表!$C$6:$N$6&amp;[1]価格表!$C$7:$N$7&amp;[1]価格表!$C$8:$N$8,0))</f>
        <v>55800</v>
      </c>
      <c r="AV948" s="70" cm="1">
        <f t="array" ref="AV948">INDEX([1]価格表!$C$9:$N$449, MATCH(AK948&amp;$AV$3,[1]価格表!$A$9:$A$449&amp;[1]価格表!$B$9:$B$449,0), MATCH("オンサイト"&amp;AA948&amp;"価格",[1]価格表!$C$6:$N$6&amp;[1]価格表!$C$7:$N$7&amp;[1]価格表!$C$8:$N$8,0))</f>
        <v>37800</v>
      </c>
    </row>
    <row r="949" spans="2:48" ht="25.5" hidden="1" customHeight="1" x14ac:dyDescent="0.2">
      <c r="B949" s="20" t="s">
        <v>596</v>
      </c>
      <c r="C949" s="21" t="s">
        <v>597</v>
      </c>
      <c r="D949" s="20" t="s">
        <v>598</v>
      </c>
      <c r="E949" s="20" t="s">
        <v>197</v>
      </c>
      <c r="F949" s="21" t="s">
        <v>387</v>
      </c>
      <c r="G949" s="22" t="s">
        <v>599</v>
      </c>
      <c r="H949" s="20" t="s">
        <v>600</v>
      </c>
      <c r="I949" s="20" t="s">
        <v>602</v>
      </c>
      <c r="J949" s="22" t="s">
        <v>603</v>
      </c>
      <c r="K949" s="28" t="s">
        <v>604</v>
      </c>
      <c r="L949" s="28" t="s">
        <v>605</v>
      </c>
      <c r="M949" s="20" t="s">
        <v>607</v>
      </c>
      <c r="N949" s="20"/>
      <c r="O949" s="22" t="s">
        <v>608</v>
      </c>
      <c r="P949" s="20" t="s">
        <v>609</v>
      </c>
      <c r="Q949" s="22" t="s">
        <v>610</v>
      </c>
      <c r="R949" s="28" t="s">
        <v>611</v>
      </c>
      <c r="S949" s="20" t="s">
        <v>612</v>
      </c>
      <c r="T949" s="20"/>
      <c r="U949" s="22" t="s">
        <v>599</v>
      </c>
      <c r="V949" s="20" t="s">
        <v>600</v>
      </c>
      <c r="W949" s="22" t="s">
        <v>601</v>
      </c>
      <c r="X949" s="28" t="s">
        <v>613</v>
      </c>
      <c r="Y949" s="20" t="s">
        <v>606</v>
      </c>
      <c r="Z949" s="20"/>
      <c r="AA949" s="26">
        <v>5</v>
      </c>
      <c r="AB949" s="42" t="s">
        <v>614</v>
      </c>
      <c r="AC949" s="40"/>
      <c r="AD949" s="20">
        <v>1</v>
      </c>
      <c r="AE949" s="23">
        <v>37800</v>
      </c>
      <c r="AF949" s="23">
        <v>37800</v>
      </c>
      <c r="AG949" s="24">
        <v>45658</v>
      </c>
      <c r="AH949" s="36">
        <v>45658</v>
      </c>
      <c r="AI949" s="25" t="str">
        <f t="shared" si="74"/>
        <v>～</v>
      </c>
      <c r="AJ949" s="37">
        <f t="shared" si="75"/>
        <v>47483</v>
      </c>
      <c r="AK949" s="20" t="s">
        <v>172</v>
      </c>
      <c r="AL949" s="20" t="s">
        <v>664</v>
      </c>
      <c r="AM949" s="36">
        <v>45658</v>
      </c>
      <c r="AN949" s="20"/>
      <c r="AO949" s="27">
        <v>45747</v>
      </c>
      <c r="AP949" s="22" t="s">
        <v>615</v>
      </c>
      <c r="AQ949" s="39" t="str">
        <f t="shared" si="73"/>
        <v/>
      </c>
      <c r="AR949" s="22"/>
      <c r="AT949" t="str" cm="1">
        <f t="array" ref="AT949">INDEX([1]価格表!$C$9:$N$449, MATCH(AK949,[1]価格表!$A$9:$A$449,0), MATCH("オンサイト"&amp;AA949&amp;"品番",[1]価格表!$C$6:$N$6&amp;[1]価格表!$C$7:$N$7&amp;[1]価格表!$C$8:$N$8,0))</f>
        <v>J-WVS2136LUX-CP5A</v>
      </c>
      <c r="AU949" s="70" cm="1">
        <f t="array" ref="AU949">INDEX([1]価格表!$C$9:$N$449, MATCH(AK949&amp;$AU$3,[1]価格表!$A$9:$A$449&amp;[1]価格表!$B$9:$B$449,0), MATCH("オンサイト"&amp;AA949&amp;"価格",[1]価格表!$C$6:$N$6&amp;[1]価格表!$C$7:$N$7&amp;[1]価格表!$C$8:$N$8,0))</f>
        <v>55800</v>
      </c>
      <c r="AV949" s="70" cm="1">
        <f t="array" ref="AV949">INDEX([1]価格表!$C$9:$N$449, MATCH(AK949&amp;$AV$3,[1]価格表!$A$9:$A$449&amp;[1]価格表!$B$9:$B$449,0), MATCH("オンサイト"&amp;AA949&amp;"価格",[1]価格表!$C$6:$N$6&amp;[1]価格表!$C$7:$N$7&amp;[1]価格表!$C$8:$N$8,0))</f>
        <v>37800</v>
      </c>
    </row>
    <row r="950" spans="2:48" ht="25.5" hidden="1" customHeight="1" x14ac:dyDescent="0.2">
      <c r="B950" s="20" t="s">
        <v>596</v>
      </c>
      <c r="C950" s="21" t="s">
        <v>597</v>
      </c>
      <c r="D950" s="20" t="s">
        <v>598</v>
      </c>
      <c r="E950" s="20" t="s">
        <v>197</v>
      </c>
      <c r="F950" s="21" t="s">
        <v>387</v>
      </c>
      <c r="G950" s="22" t="s">
        <v>599</v>
      </c>
      <c r="H950" s="20" t="s">
        <v>600</v>
      </c>
      <c r="I950" s="20" t="s">
        <v>602</v>
      </c>
      <c r="J950" s="22" t="s">
        <v>603</v>
      </c>
      <c r="K950" s="28" t="s">
        <v>604</v>
      </c>
      <c r="L950" s="28" t="s">
        <v>605</v>
      </c>
      <c r="M950" s="20" t="s">
        <v>607</v>
      </c>
      <c r="N950" s="20"/>
      <c r="O950" s="22" t="s">
        <v>608</v>
      </c>
      <c r="P950" s="20" t="s">
        <v>609</v>
      </c>
      <c r="Q950" s="22" t="s">
        <v>610</v>
      </c>
      <c r="R950" s="28" t="s">
        <v>611</v>
      </c>
      <c r="S950" s="20" t="s">
        <v>612</v>
      </c>
      <c r="T950" s="20"/>
      <c r="U950" s="22" t="s">
        <v>599</v>
      </c>
      <c r="V950" s="20" t="s">
        <v>600</v>
      </c>
      <c r="W950" s="22" t="s">
        <v>601</v>
      </c>
      <c r="X950" s="28" t="s">
        <v>613</v>
      </c>
      <c r="Y950" s="20" t="s">
        <v>606</v>
      </c>
      <c r="Z950" s="20"/>
      <c r="AA950" s="26">
        <v>5</v>
      </c>
      <c r="AB950" s="42" t="s">
        <v>614</v>
      </c>
      <c r="AC950" s="40"/>
      <c r="AD950" s="20">
        <v>1</v>
      </c>
      <c r="AE950" s="23">
        <v>37800</v>
      </c>
      <c r="AF950" s="23">
        <v>37800</v>
      </c>
      <c r="AG950" s="24">
        <v>45658</v>
      </c>
      <c r="AH950" s="36">
        <v>45658</v>
      </c>
      <c r="AI950" s="25" t="str">
        <f t="shared" si="74"/>
        <v>～</v>
      </c>
      <c r="AJ950" s="37">
        <f t="shared" si="75"/>
        <v>47483</v>
      </c>
      <c r="AK950" s="20" t="s">
        <v>172</v>
      </c>
      <c r="AL950" s="20" t="s">
        <v>665</v>
      </c>
      <c r="AM950" s="36">
        <v>45658</v>
      </c>
      <c r="AN950" s="20"/>
      <c r="AO950" s="27">
        <v>45747</v>
      </c>
      <c r="AP950" s="22" t="s">
        <v>615</v>
      </c>
      <c r="AQ950" s="39" t="str">
        <f t="shared" si="73"/>
        <v/>
      </c>
      <c r="AR950" s="22"/>
      <c r="AT950" t="str" cm="1">
        <f t="array" ref="AT950">INDEX([1]価格表!$C$9:$N$449, MATCH(AK950,[1]価格表!$A$9:$A$449,0), MATCH("オンサイト"&amp;AA950&amp;"品番",[1]価格表!$C$6:$N$6&amp;[1]価格表!$C$7:$N$7&amp;[1]価格表!$C$8:$N$8,0))</f>
        <v>J-WVS2136LUX-CP5A</v>
      </c>
      <c r="AU950" s="70" cm="1">
        <f t="array" ref="AU950">INDEX([1]価格表!$C$9:$N$449, MATCH(AK950&amp;$AU$3,[1]価格表!$A$9:$A$449&amp;[1]価格表!$B$9:$B$449,0), MATCH("オンサイト"&amp;AA950&amp;"価格",[1]価格表!$C$6:$N$6&amp;[1]価格表!$C$7:$N$7&amp;[1]価格表!$C$8:$N$8,0))</f>
        <v>55800</v>
      </c>
      <c r="AV950" s="70" cm="1">
        <f t="array" ref="AV950">INDEX([1]価格表!$C$9:$N$449, MATCH(AK950&amp;$AV$3,[1]価格表!$A$9:$A$449&amp;[1]価格表!$B$9:$B$449,0), MATCH("オンサイト"&amp;AA950&amp;"価格",[1]価格表!$C$6:$N$6&amp;[1]価格表!$C$7:$N$7&amp;[1]価格表!$C$8:$N$8,0))</f>
        <v>37800</v>
      </c>
    </row>
    <row r="951" spans="2:48" ht="25.5" hidden="1" customHeight="1" x14ac:dyDescent="0.2">
      <c r="B951" s="20" t="s">
        <v>596</v>
      </c>
      <c r="C951" s="21" t="s">
        <v>597</v>
      </c>
      <c r="D951" s="20" t="s">
        <v>598</v>
      </c>
      <c r="E951" s="20" t="s">
        <v>197</v>
      </c>
      <c r="F951" s="21" t="s">
        <v>387</v>
      </c>
      <c r="G951" s="22" t="s">
        <v>599</v>
      </c>
      <c r="H951" s="20" t="s">
        <v>600</v>
      </c>
      <c r="I951" s="20" t="s">
        <v>602</v>
      </c>
      <c r="J951" s="22" t="s">
        <v>603</v>
      </c>
      <c r="K951" s="28" t="s">
        <v>604</v>
      </c>
      <c r="L951" s="28" t="s">
        <v>605</v>
      </c>
      <c r="M951" s="20" t="s">
        <v>607</v>
      </c>
      <c r="N951" s="20"/>
      <c r="O951" s="22" t="s">
        <v>608</v>
      </c>
      <c r="P951" s="20" t="s">
        <v>609</v>
      </c>
      <c r="Q951" s="22" t="s">
        <v>610</v>
      </c>
      <c r="R951" s="28" t="s">
        <v>611</v>
      </c>
      <c r="S951" s="20" t="s">
        <v>612</v>
      </c>
      <c r="T951" s="20"/>
      <c r="U951" s="22" t="s">
        <v>599</v>
      </c>
      <c r="V951" s="20" t="s">
        <v>600</v>
      </c>
      <c r="W951" s="22" t="s">
        <v>601</v>
      </c>
      <c r="X951" s="28" t="s">
        <v>613</v>
      </c>
      <c r="Y951" s="20" t="s">
        <v>606</v>
      </c>
      <c r="Z951" s="20"/>
      <c r="AA951" s="26">
        <v>5</v>
      </c>
      <c r="AB951" s="42" t="s">
        <v>614</v>
      </c>
      <c r="AC951" s="40"/>
      <c r="AD951" s="20">
        <v>1</v>
      </c>
      <c r="AE951" s="23">
        <v>37800</v>
      </c>
      <c r="AF951" s="23">
        <v>37800</v>
      </c>
      <c r="AG951" s="24">
        <v>45658</v>
      </c>
      <c r="AH951" s="36">
        <v>45658</v>
      </c>
      <c r="AI951" s="25" t="str">
        <f t="shared" si="74"/>
        <v>～</v>
      </c>
      <c r="AJ951" s="37">
        <f t="shared" si="75"/>
        <v>47483</v>
      </c>
      <c r="AK951" s="20" t="s">
        <v>172</v>
      </c>
      <c r="AL951" s="20" t="s">
        <v>666</v>
      </c>
      <c r="AM951" s="36">
        <v>45658</v>
      </c>
      <c r="AN951" s="20"/>
      <c r="AO951" s="27">
        <v>45747</v>
      </c>
      <c r="AP951" s="22" t="s">
        <v>615</v>
      </c>
      <c r="AQ951" s="39" t="str">
        <f t="shared" si="73"/>
        <v/>
      </c>
      <c r="AR951" s="22"/>
      <c r="AT951" t="str" cm="1">
        <f t="array" ref="AT951">INDEX([1]価格表!$C$9:$N$449, MATCH(AK951,[1]価格表!$A$9:$A$449,0), MATCH("オンサイト"&amp;AA951&amp;"品番",[1]価格表!$C$6:$N$6&amp;[1]価格表!$C$7:$N$7&amp;[1]価格表!$C$8:$N$8,0))</f>
        <v>J-WVS2136LUX-CP5A</v>
      </c>
      <c r="AU951" s="70" cm="1">
        <f t="array" ref="AU951">INDEX([1]価格表!$C$9:$N$449, MATCH(AK951&amp;$AU$3,[1]価格表!$A$9:$A$449&amp;[1]価格表!$B$9:$B$449,0), MATCH("オンサイト"&amp;AA951&amp;"価格",[1]価格表!$C$6:$N$6&amp;[1]価格表!$C$7:$N$7&amp;[1]価格表!$C$8:$N$8,0))</f>
        <v>55800</v>
      </c>
      <c r="AV951" s="70" cm="1">
        <f t="array" ref="AV951">INDEX([1]価格表!$C$9:$N$449, MATCH(AK951&amp;$AV$3,[1]価格表!$A$9:$A$449&amp;[1]価格表!$B$9:$B$449,0), MATCH("オンサイト"&amp;AA951&amp;"価格",[1]価格表!$C$6:$N$6&amp;[1]価格表!$C$7:$N$7&amp;[1]価格表!$C$8:$N$8,0))</f>
        <v>37800</v>
      </c>
    </row>
    <row r="952" spans="2:48" ht="25.5" hidden="1" customHeight="1" x14ac:dyDescent="0.2">
      <c r="B952" s="20" t="s">
        <v>596</v>
      </c>
      <c r="C952" s="21" t="s">
        <v>597</v>
      </c>
      <c r="D952" s="20" t="s">
        <v>598</v>
      </c>
      <c r="E952" s="20" t="s">
        <v>197</v>
      </c>
      <c r="F952" s="21" t="s">
        <v>387</v>
      </c>
      <c r="G952" s="22" t="s">
        <v>599</v>
      </c>
      <c r="H952" s="20" t="s">
        <v>600</v>
      </c>
      <c r="I952" s="20" t="s">
        <v>602</v>
      </c>
      <c r="J952" s="22" t="s">
        <v>603</v>
      </c>
      <c r="K952" s="28" t="s">
        <v>604</v>
      </c>
      <c r="L952" s="28" t="s">
        <v>605</v>
      </c>
      <c r="M952" s="20" t="s">
        <v>607</v>
      </c>
      <c r="N952" s="20"/>
      <c r="O952" s="22" t="s">
        <v>608</v>
      </c>
      <c r="P952" s="20" t="s">
        <v>609</v>
      </c>
      <c r="Q952" s="22" t="s">
        <v>610</v>
      </c>
      <c r="R952" s="28" t="s">
        <v>611</v>
      </c>
      <c r="S952" s="20" t="s">
        <v>612</v>
      </c>
      <c r="T952" s="20"/>
      <c r="U952" s="22" t="s">
        <v>599</v>
      </c>
      <c r="V952" s="20" t="s">
        <v>600</v>
      </c>
      <c r="W952" s="22" t="s">
        <v>601</v>
      </c>
      <c r="X952" s="28" t="s">
        <v>613</v>
      </c>
      <c r="Y952" s="20" t="s">
        <v>606</v>
      </c>
      <c r="Z952" s="20"/>
      <c r="AA952" s="26">
        <v>5</v>
      </c>
      <c r="AB952" s="42" t="s">
        <v>614</v>
      </c>
      <c r="AC952" s="40"/>
      <c r="AD952" s="20">
        <v>1</v>
      </c>
      <c r="AE952" s="23">
        <v>37800</v>
      </c>
      <c r="AF952" s="23">
        <v>37800</v>
      </c>
      <c r="AG952" s="24">
        <v>45658</v>
      </c>
      <c r="AH952" s="36">
        <v>45658</v>
      </c>
      <c r="AI952" s="25" t="str">
        <f t="shared" si="74"/>
        <v>～</v>
      </c>
      <c r="AJ952" s="37">
        <f t="shared" si="75"/>
        <v>47483</v>
      </c>
      <c r="AK952" s="20" t="s">
        <v>172</v>
      </c>
      <c r="AL952" s="20" t="s">
        <v>667</v>
      </c>
      <c r="AM952" s="36">
        <v>45658</v>
      </c>
      <c r="AN952" s="20"/>
      <c r="AO952" s="27">
        <v>45747</v>
      </c>
      <c r="AP952" s="22" t="s">
        <v>615</v>
      </c>
      <c r="AQ952" s="39" t="str">
        <f t="shared" si="73"/>
        <v/>
      </c>
      <c r="AR952" s="22"/>
      <c r="AT952" t="str" cm="1">
        <f t="array" ref="AT952">INDEX([1]価格表!$C$9:$N$449, MATCH(AK952,[1]価格表!$A$9:$A$449,0), MATCH("オンサイト"&amp;AA952&amp;"品番",[1]価格表!$C$6:$N$6&amp;[1]価格表!$C$7:$N$7&amp;[1]価格表!$C$8:$N$8,0))</f>
        <v>J-WVS2136LUX-CP5A</v>
      </c>
      <c r="AU952" s="70" cm="1">
        <f t="array" ref="AU952">INDEX([1]価格表!$C$9:$N$449, MATCH(AK952&amp;$AU$3,[1]価格表!$A$9:$A$449&amp;[1]価格表!$B$9:$B$449,0), MATCH("オンサイト"&amp;AA952&amp;"価格",[1]価格表!$C$6:$N$6&amp;[1]価格表!$C$7:$N$7&amp;[1]価格表!$C$8:$N$8,0))</f>
        <v>55800</v>
      </c>
      <c r="AV952" s="70" cm="1">
        <f t="array" ref="AV952">INDEX([1]価格表!$C$9:$N$449, MATCH(AK952&amp;$AV$3,[1]価格表!$A$9:$A$449&amp;[1]価格表!$B$9:$B$449,0), MATCH("オンサイト"&amp;AA952&amp;"価格",[1]価格表!$C$6:$N$6&amp;[1]価格表!$C$7:$N$7&amp;[1]価格表!$C$8:$N$8,0))</f>
        <v>37800</v>
      </c>
    </row>
    <row r="953" spans="2:48" ht="25.5" hidden="1" customHeight="1" x14ac:dyDescent="0.2">
      <c r="B953" s="20" t="s">
        <v>596</v>
      </c>
      <c r="C953" s="21" t="s">
        <v>597</v>
      </c>
      <c r="D953" s="20" t="s">
        <v>598</v>
      </c>
      <c r="E953" s="20" t="s">
        <v>197</v>
      </c>
      <c r="F953" s="21" t="s">
        <v>387</v>
      </c>
      <c r="G953" s="22" t="s">
        <v>599</v>
      </c>
      <c r="H953" s="20" t="s">
        <v>600</v>
      </c>
      <c r="I953" s="20" t="s">
        <v>602</v>
      </c>
      <c r="J953" s="22" t="s">
        <v>603</v>
      </c>
      <c r="K953" s="28" t="s">
        <v>604</v>
      </c>
      <c r="L953" s="28" t="s">
        <v>605</v>
      </c>
      <c r="M953" s="20" t="s">
        <v>607</v>
      </c>
      <c r="N953" s="20"/>
      <c r="O953" s="22" t="s">
        <v>608</v>
      </c>
      <c r="P953" s="20" t="s">
        <v>609</v>
      </c>
      <c r="Q953" s="22" t="s">
        <v>610</v>
      </c>
      <c r="R953" s="28" t="s">
        <v>611</v>
      </c>
      <c r="S953" s="20" t="s">
        <v>612</v>
      </c>
      <c r="T953" s="20"/>
      <c r="U953" s="22" t="s">
        <v>599</v>
      </c>
      <c r="V953" s="20" t="s">
        <v>600</v>
      </c>
      <c r="W953" s="22" t="s">
        <v>601</v>
      </c>
      <c r="X953" s="28" t="s">
        <v>613</v>
      </c>
      <c r="Y953" s="20" t="s">
        <v>606</v>
      </c>
      <c r="Z953" s="20"/>
      <c r="AA953" s="26">
        <v>5</v>
      </c>
      <c r="AB953" s="42" t="s">
        <v>614</v>
      </c>
      <c r="AC953" s="40"/>
      <c r="AD953" s="20">
        <v>1</v>
      </c>
      <c r="AE953" s="23">
        <v>37800</v>
      </c>
      <c r="AF953" s="23">
        <v>37800</v>
      </c>
      <c r="AG953" s="24">
        <v>45658</v>
      </c>
      <c r="AH953" s="36">
        <v>45658</v>
      </c>
      <c r="AI953" s="25" t="str">
        <f t="shared" si="74"/>
        <v>～</v>
      </c>
      <c r="AJ953" s="37">
        <f t="shared" si="75"/>
        <v>47483</v>
      </c>
      <c r="AK953" s="20" t="s">
        <v>172</v>
      </c>
      <c r="AL953" s="20" t="s">
        <v>668</v>
      </c>
      <c r="AM953" s="36">
        <v>45658</v>
      </c>
      <c r="AN953" s="20"/>
      <c r="AO953" s="27">
        <v>45747</v>
      </c>
      <c r="AP953" s="22" t="s">
        <v>615</v>
      </c>
      <c r="AQ953" s="39" t="str">
        <f t="shared" si="73"/>
        <v/>
      </c>
      <c r="AR953" s="22"/>
      <c r="AT953" t="str" cm="1">
        <f t="array" ref="AT953">INDEX([1]価格表!$C$9:$N$449, MATCH(AK953,[1]価格表!$A$9:$A$449,0), MATCH("オンサイト"&amp;AA953&amp;"品番",[1]価格表!$C$6:$N$6&amp;[1]価格表!$C$7:$N$7&amp;[1]価格表!$C$8:$N$8,0))</f>
        <v>J-WVS2136LUX-CP5A</v>
      </c>
      <c r="AU953" s="70" cm="1">
        <f t="array" ref="AU953">INDEX([1]価格表!$C$9:$N$449, MATCH(AK953&amp;$AU$3,[1]価格表!$A$9:$A$449&amp;[1]価格表!$B$9:$B$449,0), MATCH("オンサイト"&amp;AA953&amp;"価格",[1]価格表!$C$6:$N$6&amp;[1]価格表!$C$7:$N$7&amp;[1]価格表!$C$8:$N$8,0))</f>
        <v>55800</v>
      </c>
      <c r="AV953" s="70" cm="1">
        <f t="array" ref="AV953">INDEX([1]価格表!$C$9:$N$449, MATCH(AK953&amp;$AV$3,[1]価格表!$A$9:$A$449&amp;[1]価格表!$B$9:$B$449,0), MATCH("オンサイト"&amp;AA953&amp;"価格",[1]価格表!$C$6:$N$6&amp;[1]価格表!$C$7:$N$7&amp;[1]価格表!$C$8:$N$8,0))</f>
        <v>37800</v>
      </c>
    </row>
    <row r="954" spans="2:48" ht="25.5" hidden="1" customHeight="1" x14ac:dyDescent="0.2">
      <c r="B954" s="20" t="s">
        <v>596</v>
      </c>
      <c r="C954" s="21" t="s">
        <v>597</v>
      </c>
      <c r="D954" s="20" t="s">
        <v>598</v>
      </c>
      <c r="E954" s="20" t="s">
        <v>197</v>
      </c>
      <c r="F954" s="21" t="s">
        <v>387</v>
      </c>
      <c r="G954" s="22" t="s">
        <v>599</v>
      </c>
      <c r="H954" s="20" t="s">
        <v>600</v>
      </c>
      <c r="I954" s="20" t="s">
        <v>602</v>
      </c>
      <c r="J954" s="22" t="s">
        <v>603</v>
      </c>
      <c r="K954" s="28" t="s">
        <v>604</v>
      </c>
      <c r="L954" s="28" t="s">
        <v>605</v>
      </c>
      <c r="M954" s="20" t="s">
        <v>607</v>
      </c>
      <c r="N954" s="20"/>
      <c r="O954" s="22" t="s">
        <v>608</v>
      </c>
      <c r="P954" s="20" t="s">
        <v>609</v>
      </c>
      <c r="Q954" s="22" t="s">
        <v>610</v>
      </c>
      <c r="R954" s="28" t="s">
        <v>611</v>
      </c>
      <c r="S954" s="20" t="s">
        <v>612</v>
      </c>
      <c r="T954" s="20"/>
      <c r="U954" s="22" t="s">
        <v>599</v>
      </c>
      <c r="V954" s="20" t="s">
        <v>600</v>
      </c>
      <c r="W954" s="22" t="s">
        <v>601</v>
      </c>
      <c r="X954" s="28" t="s">
        <v>613</v>
      </c>
      <c r="Y954" s="20" t="s">
        <v>606</v>
      </c>
      <c r="Z954" s="20"/>
      <c r="AA954" s="26">
        <v>5</v>
      </c>
      <c r="AB954" s="42" t="s">
        <v>614</v>
      </c>
      <c r="AC954" s="40"/>
      <c r="AD954" s="20">
        <v>1</v>
      </c>
      <c r="AE954" s="23">
        <v>37800</v>
      </c>
      <c r="AF954" s="23">
        <v>37800</v>
      </c>
      <c r="AG954" s="24">
        <v>45658</v>
      </c>
      <c r="AH954" s="36">
        <v>45658</v>
      </c>
      <c r="AI954" s="25" t="str">
        <f t="shared" si="74"/>
        <v>～</v>
      </c>
      <c r="AJ954" s="37">
        <f t="shared" si="75"/>
        <v>47483</v>
      </c>
      <c r="AK954" s="20" t="s">
        <v>172</v>
      </c>
      <c r="AL954" s="20" t="s">
        <v>669</v>
      </c>
      <c r="AM954" s="36">
        <v>45658</v>
      </c>
      <c r="AN954" s="20"/>
      <c r="AO954" s="27">
        <v>45747</v>
      </c>
      <c r="AP954" s="22" t="s">
        <v>615</v>
      </c>
      <c r="AQ954" s="39" t="str">
        <f t="shared" si="73"/>
        <v/>
      </c>
      <c r="AR954" s="22"/>
      <c r="AT954" t="str" cm="1">
        <f t="array" ref="AT954">INDEX([1]価格表!$C$9:$N$449, MATCH(AK954,[1]価格表!$A$9:$A$449,0), MATCH("オンサイト"&amp;AA954&amp;"品番",[1]価格表!$C$6:$N$6&amp;[1]価格表!$C$7:$N$7&amp;[1]価格表!$C$8:$N$8,0))</f>
        <v>J-WVS2136LUX-CP5A</v>
      </c>
      <c r="AU954" s="70" cm="1">
        <f t="array" ref="AU954">INDEX([1]価格表!$C$9:$N$449, MATCH(AK954&amp;$AU$3,[1]価格表!$A$9:$A$449&amp;[1]価格表!$B$9:$B$449,0), MATCH("オンサイト"&amp;AA954&amp;"価格",[1]価格表!$C$6:$N$6&amp;[1]価格表!$C$7:$N$7&amp;[1]価格表!$C$8:$N$8,0))</f>
        <v>55800</v>
      </c>
      <c r="AV954" s="70" cm="1">
        <f t="array" ref="AV954">INDEX([1]価格表!$C$9:$N$449, MATCH(AK954&amp;$AV$3,[1]価格表!$A$9:$A$449&amp;[1]価格表!$B$9:$B$449,0), MATCH("オンサイト"&amp;AA954&amp;"価格",[1]価格表!$C$6:$N$6&amp;[1]価格表!$C$7:$N$7&amp;[1]価格表!$C$8:$N$8,0))</f>
        <v>37800</v>
      </c>
    </row>
    <row r="955" spans="2:48" ht="25.5" hidden="1" customHeight="1" x14ac:dyDescent="0.2">
      <c r="B955" s="20" t="s">
        <v>596</v>
      </c>
      <c r="C955" s="21" t="s">
        <v>597</v>
      </c>
      <c r="D955" s="20" t="s">
        <v>598</v>
      </c>
      <c r="E955" s="20" t="s">
        <v>197</v>
      </c>
      <c r="F955" s="21" t="s">
        <v>387</v>
      </c>
      <c r="G955" s="22" t="s">
        <v>599</v>
      </c>
      <c r="H955" s="20" t="s">
        <v>600</v>
      </c>
      <c r="I955" s="20" t="s">
        <v>602</v>
      </c>
      <c r="J955" s="22" t="s">
        <v>603</v>
      </c>
      <c r="K955" s="28" t="s">
        <v>604</v>
      </c>
      <c r="L955" s="28" t="s">
        <v>605</v>
      </c>
      <c r="M955" s="20" t="s">
        <v>607</v>
      </c>
      <c r="N955" s="20"/>
      <c r="O955" s="22" t="s">
        <v>608</v>
      </c>
      <c r="P955" s="20" t="s">
        <v>609</v>
      </c>
      <c r="Q955" s="22" t="s">
        <v>610</v>
      </c>
      <c r="R955" s="28" t="s">
        <v>611</v>
      </c>
      <c r="S955" s="20" t="s">
        <v>612</v>
      </c>
      <c r="T955" s="20"/>
      <c r="U955" s="22" t="s">
        <v>599</v>
      </c>
      <c r="V955" s="20" t="s">
        <v>600</v>
      </c>
      <c r="W955" s="22" t="s">
        <v>601</v>
      </c>
      <c r="X955" s="28" t="s">
        <v>613</v>
      </c>
      <c r="Y955" s="20" t="s">
        <v>606</v>
      </c>
      <c r="Z955" s="20"/>
      <c r="AA955" s="26">
        <v>5</v>
      </c>
      <c r="AB955" s="42" t="s">
        <v>614</v>
      </c>
      <c r="AC955" s="40"/>
      <c r="AD955" s="20">
        <v>1</v>
      </c>
      <c r="AE955" s="23">
        <v>37800</v>
      </c>
      <c r="AF955" s="23">
        <v>37800</v>
      </c>
      <c r="AG955" s="24">
        <v>45658</v>
      </c>
      <c r="AH955" s="36">
        <v>45658</v>
      </c>
      <c r="AI955" s="25" t="str">
        <f t="shared" si="74"/>
        <v>～</v>
      </c>
      <c r="AJ955" s="37">
        <f t="shared" si="75"/>
        <v>47483</v>
      </c>
      <c r="AK955" s="20" t="s">
        <v>172</v>
      </c>
      <c r="AL955" s="20" t="s">
        <v>670</v>
      </c>
      <c r="AM955" s="36">
        <v>45658</v>
      </c>
      <c r="AN955" s="20"/>
      <c r="AO955" s="27">
        <v>45747</v>
      </c>
      <c r="AP955" s="22" t="s">
        <v>615</v>
      </c>
      <c r="AQ955" s="39" t="str">
        <f t="shared" si="73"/>
        <v/>
      </c>
      <c r="AR955" s="22"/>
      <c r="AT955" t="str" cm="1">
        <f t="array" ref="AT955">INDEX([1]価格表!$C$9:$N$449, MATCH(AK955,[1]価格表!$A$9:$A$449,0), MATCH("オンサイト"&amp;AA955&amp;"品番",[1]価格表!$C$6:$N$6&amp;[1]価格表!$C$7:$N$7&amp;[1]価格表!$C$8:$N$8,0))</f>
        <v>J-WVS2136LUX-CP5A</v>
      </c>
      <c r="AU955" s="70" cm="1">
        <f t="array" ref="AU955">INDEX([1]価格表!$C$9:$N$449, MATCH(AK955&amp;$AU$3,[1]価格表!$A$9:$A$449&amp;[1]価格表!$B$9:$B$449,0), MATCH("オンサイト"&amp;AA955&amp;"価格",[1]価格表!$C$6:$N$6&amp;[1]価格表!$C$7:$N$7&amp;[1]価格表!$C$8:$N$8,0))</f>
        <v>55800</v>
      </c>
      <c r="AV955" s="70" cm="1">
        <f t="array" ref="AV955">INDEX([1]価格表!$C$9:$N$449, MATCH(AK955&amp;$AV$3,[1]価格表!$A$9:$A$449&amp;[1]価格表!$B$9:$B$449,0), MATCH("オンサイト"&amp;AA955&amp;"価格",[1]価格表!$C$6:$N$6&amp;[1]価格表!$C$7:$N$7&amp;[1]価格表!$C$8:$N$8,0))</f>
        <v>37800</v>
      </c>
    </row>
    <row r="956" spans="2:48" ht="25.5" hidden="1" customHeight="1" x14ac:dyDescent="0.2">
      <c r="B956" s="20" t="s">
        <v>596</v>
      </c>
      <c r="C956" s="21" t="s">
        <v>597</v>
      </c>
      <c r="D956" s="20" t="s">
        <v>598</v>
      </c>
      <c r="E956" s="20" t="s">
        <v>197</v>
      </c>
      <c r="F956" s="21" t="s">
        <v>387</v>
      </c>
      <c r="G956" s="22" t="s">
        <v>599</v>
      </c>
      <c r="H956" s="20" t="s">
        <v>600</v>
      </c>
      <c r="I956" s="20" t="s">
        <v>602</v>
      </c>
      <c r="J956" s="22" t="s">
        <v>603</v>
      </c>
      <c r="K956" s="28" t="s">
        <v>604</v>
      </c>
      <c r="L956" s="28" t="s">
        <v>605</v>
      </c>
      <c r="M956" s="20" t="s">
        <v>607</v>
      </c>
      <c r="N956" s="20"/>
      <c r="O956" s="22" t="s">
        <v>608</v>
      </c>
      <c r="P956" s="20" t="s">
        <v>609</v>
      </c>
      <c r="Q956" s="22" t="s">
        <v>610</v>
      </c>
      <c r="R956" s="28" t="s">
        <v>611</v>
      </c>
      <c r="S956" s="20" t="s">
        <v>612</v>
      </c>
      <c r="T956" s="20"/>
      <c r="U956" s="22" t="s">
        <v>599</v>
      </c>
      <c r="V956" s="20" t="s">
        <v>600</v>
      </c>
      <c r="W956" s="22" t="s">
        <v>601</v>
      </c>
      <c r="X956" s="28" t="s">
        <v>613</v>
      </c>
      <c r="Y956" s="20" t="s">
        <v>606</v>
      </c>
      <c r="Z956" s="20"/>
      <c r="AA956" s="26">
        <v>5</v>
      </c>
      <c r="AB956" s="42" t="s">
        <v>614</v>
      </c>
      <c r="AC956" s="40"/>
      <c r="AD956" s="20">
        <v>1</v>
      </c>
      <c r="AE956" s="23">
        <v>37800</v>
      </c>
      <c r="AF956" s="23">
        <v>37800</v>
      </c>
      <c r="AG956" s="24">
        <v>45658</v>
      </c>
      <c r="AH956" s="36">
        <v>45658</v>
      </c>
      <c r="AI956" s="25" t="str">
        <f t="shared" si="74"/>
        <v>～</v>
      </c>
      <c r="AJ956" s="37">
        <f t="shared" si="75"/>
        <v>47483</v>
      </c>
      <c r="AK956" s="20" t="s">
        <v>172</v>
      </c>
      <c r="AL956" s="20" t="s">
        <v>671</v>
      </c>
      <c r="AM956" s="36">
        <v>45658</v>
      </c>
      <c r="AN956" s="20"/>
      <c r="AO956" s="27">
        <v>45747</v>
      </c>
      <c r="AP956" s="22" t="s">
        <v>615</v>
      </c>
      <c r="AQ956" s="39" t="str">
        <f t="shared" si="73"/>
        <v/>
      </c>
      <c r="AR956" s="22"/>
      <c r="AT956" t="str" cm="1">
        <f t="array" ref="AT956">INDEX([1]価格表!$C$9:$N$449, MATCH(AK956,[1]価格表!$A$9:$A$449,0), MATCH("オンサイト"&amp;AA956&amp;"品番",[1]価格表!$C$6:$N$6&amp;[1]価格表!$C$7:$N$7&amp;[1]価格表!$C$8:$N$8,0))</f>
        <v>J-WVS2136LUX-CP5A</v>
      </c>
      <c r="AU956" s="70" cm="1">
        <f t="array" ref="AU956">INDEX([1]価格表!$C$9:$N$449, MATCH(AK956&amp;$AU$3,[1]価格表!$A$9:$A$449&amp;[1]価格表!$B$9:$B$449,0), MATCH("オンサイト"&amp;AA956&amp;"価格",[1]価格表!$C$6:$N$6&amp;[1]価格表!$C$7:$N$7&amp;[1]価格表!$C$8:$N$8,0))</f>
        <v>55800</v>
      </c>
      <c r="AV956" s="70" cm="1">
        <f t="array" ref="AV956">INDEX([1]価格表!$C$9:$N$449, MATCH(AK956&amp;$AV$3,[1]価格表!$A$9:$A$449&amp;[1]価格表!$B$9:$B$449,0), MATCH("オンサイト"&amp;AA956&amp;"価格",[1]価格表!$C$6:$N$6&amp;[1]価格表!$C$7:$N$7&amp;[1]価格表!$C$8:$N$8,0))</f>
        <v>37800</v>
      </c>
    </row>
    <row r="957" spans="2:48" ht="25.5" hidden="1" customHeight="1" x14ac:dyDescent="0.2">
      <c r="B957" s="20" t="s">
        <v>596</v>
      </c>
      <c r="C957" s="21" t="s">
        <v>597</v>
      </c>
      <c r="D957" s="20" t="s">
        <v>598</v>
      </c>
      <c r="E957" s="20" t="s">
        <v>197</v>
      </c>
      <c r="F957" s="21" t="s">
        <v>387</v>
      </c>
      <c r="G957" s="22" t="s">
        <v>599</v>
      </c>
      <c r="H957" s="20" t="s">
        <v>600</v>
      </c>
      <c r="I957" s="20" t="s">
        <v>602</v>
      </c>
      <c r="J957" s="22" t="s">
        <v>603</v>
      </c>
      <c r="K957" s="28" t="s">
        <v>604</v>
      </c>
      <c r="L957" s="28" t="s">
        <v>605</v>
      </c>
      <c r="M957" s="20" t="s">
        <v>607</v>
      </c>
      <c r="N957" s="20"/>
      <c r="O957" s="22" t="s">
        <v>608</v>
      </c>
      <c r="P957" s="20" t="s">
        <v>609</v>
      </c>
      <c r="Q957" s="22" t="s">
        <v>610</v>
      </c>
      <c r="R957" s="28" t="s">
        <v>611</v>
      </c>
      <c r="S957" s="20" t="s">
        <v>612</v>
      </c>
      <c r="T957" s="20"/>
      <c r="U957" s="22" t="s">
        <v>599</v>
      </c>
      <c r="V957" s="20" t="s">
        <v>600</v>
      </c>
      <c r="W957" s="22" t="s">
        <v>601</v>
      </c>
      <c r="X957" s="28" t="s">
        <v>613</v>
      </c>
      <c r="Y957" s="20" t="s">
        <v>606</v>
      </c>
      <c r="Z957" s="20"/>
      <c r="AA957" s="26">
        <v>5</v>
      </c>
      <c r="AB957" s="42" t="s">
        <v>614</v>
      </c>
      <c r="AC957" s="40"/>
      <c r="AD957" s="20">
        <v>1</v>
      </c>
      <c r="AE957" s="23">
        <v>37800</v>
      </c>
      <c r="AF957" s="23">
        <v>37800</v>
      </c>
      <c r="AG957" s="24">
        <v>45658</v>
      </c>
      <c r="AH957" s="36">
        <v>45658</v>
      </c>
      <c r="AI957" s="25" t="str">
        <f t="shared" si="74"/>
        <v>～</v>
      </c>
      <c r="AJ957" s="37">
        <f t="shared" si="75"/>
        <v>47483</v>
      </c>
      <c r="AK957" s="20" t="s">
        <v>172</v>
      </c>
      <c r="AL957" s="20" t="s">
        <v>672</v>
      </c>
      <c r="AM957" s="36">
        <v>45658</v>
      </c>
      <c r="AN957" s="20"/>
      <c r="AO957" s="27">
        <v>45747</v>
      </c>
      <c r="AP957" s="22" t="s">
        <v>615</v>
      </c>
      <c r="AQ957" s="39" t="str">
        <f t="shared" si="73"/>
        <v/>
      </c>
      <c r="AR957" s="22"/>
      <c r="AT957" t="str" cm="1">
        <f t="array" ref="AT957">INDEX([1]価格表!$C$9:$N$449, MATCH(AK957,[1]価格表!$A$9:$A$449,0), MATCH("オンサイト"&amp;AA957&amp;"品番",[1]価格表!$C$6:$N$6&amp;[1]価格表!$C$7:$N$7&amp;[1]価格表!$C$8:$N$8,0))</f>
        <v>J-WVS2136LUX-CP5A</v>
      </c>
      <c r="AU957" s="70" cm="1">
        <f t="array" ref="AU957">INDEX([1]価格表!$C$9:$N$449, MATCH(AK957&amp;$AU$3,[1]価格表!$A$9:$A$449&amp;[1]価格表!$B$9:$B$449,0), MATCH("オンサイト"&amp;AA957&amp;"価格",[1]価格表!$C$6:$N$6&amp;[1]価格表!$C$7:$N$7&amp;[1]価格表!$C$8:$N$8,0))</f>
        <v>55800</v>
      </c>
      <c r="AV957" s="70" cm="1">
        <f t="array" ref="AV957">INDEX([1]価格表!$C$9:$N$449, MATCH(AK957&amp;$AV$3,[1]価格表!$A$9:$A$449&amp;[1]価格表!$B$9:$B$449,0), MATCH("オンサイト"&amp;AA957&amp;"価格",[1]価格表!$C$6:$N$6&amp;[1]価格表!$C$7:$N$7&amp;[1]価格表!$C$8:$N$8,0))</f>
        <v>37800</v>
      </c>
    </row>
    <row r="958" spans="2:48" ht="25.5" hidden="1" customHeight="1" x14ac:dyDescent="0.2">
      <c r="B958" s="20" t="s">
        <v>596</v>
      </c>
      <c r="C958" s="21" t="s">
        <v>597</v>
      </c>
      <c r="D958" s="20" t="s">
        <v>598</v>
      </c>
      <c r="E958" s="20" t="s">
        <v>197</v>
      </c>
      <c r="F958" s="21" t="s">
        <v>387</v>
      </c>
      <c r="G958" s="22" t="s">
        <v>599</v>
      </c>
      <c r="H958" s="20" t="s">
        <v>600</v>
      </c>
      <c r="I958" s="20" t="s">
        <v>602</v>
      </c>
      <c r="J958" s="22" t="s">
        <v>603</v>
      </c>
      <c r="K958" s="28" t="s">
        <v>604</v>
      </c>
      <c r="L958" s="28" t="s">
        <v>605</v>
      </c>
      <c r="M958" s="20" t="s">
        <v>607</v>
      </c>
      <c r="N958" s="20"/>
      <c r="O958" s="22" t="s">
        <v>608</v>
      </c>
      <c r="P958" s="20" t="s">
        <v>609</v>
      </c>
      <c r="Q958" s="22" t="s">
        <v>610</v>
      </c>
      <c r="R958" s="28" t="s">
        <v>611</v>
      </c>
      <c r="S958" s="20" t="s">
        <v>612</v>
      </c>
      <c r="T958" s="20"/>
      <c r="U958" s="22" t="s">
        <v>599</v>
      </c>
      <c r="V958" s="20" t="s">
        <v>600</v>
      </c>
      <c r="W958" s="22" t="s">
        <v>601</v>
      </c>
      <c r="X958" s="28" t="s">
        <v>613</v>
      </c>
      <c r="Y958" s="20" t="s">
        <v>606</v>
      </c>
      <c r="Z958" s="20"/>
      <c r="AA958" s="26">
        <v>5</v>
      </c>
      <c r="AB958" s="42" t="s">
        <v>614</v>
      </c>
      <c r="AC958" s="40"/>
      <c r="AD958" s="20">
        <v>1</v>
      </c>
      <c r="AE958" s="23">
        <v>37800</v>
      </c>
      <c r="AF958" s="23">
        <v>37800</v>
      </c>
      <c r="AG958" s="24">
        <v>45658</v>
      </c>
      <c r="AH958" s="36">
        <v>45658</v>
      </c>
      <c r="AI958" s="25" t="str">
        <f t="shared" si="74"/>
        <v>～</v>
      </c>
      <c r="AJ958" s="37">
        <f t="shared" si="75"/>
        <v>47483</v>
      </c>
      <c r="AK958" s="20" t="s">
        <v>172</v>
      </c>
      <c r="AL958" s="20" t="s">
        <v>673</v>
      </c>
      <c r="AM958" s="36">
        <v>45658</v>
      </c>
      <c r="AN958" s="20"/>
      <c r="AO958" s="27">
        <v>45747</v>
      </c>
      <c r="AP958" s="22" t="s">
        <v>615</v>
      </c>
      <c r="AQ958" s="39" t="str">
        <f t="shared" si="73"/>
        <v/>
      </c>
      <c r="AR958" s="22"/>
      <c r="AT958" t="str" cm="1">
        <f t="array" ref="AT958">INDEX([1]価格表!$C$9:$N$449, MATCH(AK958,[1]価格表!$A$9:$A$449,0), MATCH("オンサイト"&amp;AA958&amp;"品番",[1]価格表!$C$6:$N$6&amp;[1]価格表!$C$7:$N$7&amp;[1]価格表!$C$8:$N$8,0))</f>
        <v>J-WVS2136LUX-CP5A</v>
      </c>
      <c r="AU958" s="70" cm="1">
        <f t="array" ref="AU958">INDEX([1]価格表!$C$9:$N$449, MATCH(AK958&amp;$AU$3,[1]価格表!$A$9:$A$449&amp;[1]価格表!$B$9:$B$449,0), MATCH("オンサイト"&amp;AA958&amp;"価格",[1]価格表!$C$6:$N$6&amp;[1]価格表!$C$7:$N$7&amp;[1]価格表!$C$8:$N$8,0))</f>
        <v>55800</v>
      </c>
      <c r="AV958" s="70" cm="1">
        <f t="array" ref="AV958">INDEX([1]価格表!$C$9:$N$449, MATCH(AK958&amp;$AV$3,[1]価格表!$A$9:$A$449&amp;[1]価格表!$B$9:$B$449,0), MATCH("オンサイト"&amp;AA958&amp;"価格",[1]価格表!$C$6:$N$6&amp;[1]価格表!$C$7:$N$7&amp;[1]価格表!$C$8:$N$8,0))</f>
        <v>37800</v>
      </c>
    </row>
    <row r="959" spans="2:48" ht="25.5" hidden="1" customHeight="1" x14ac:dyDescent="0.2">
      <c r="B959" s="20" t="s">
        <v>596</v>
      </c>
      <c r="C959" s="21" t="s">
        <v>597</v>
      </c>
      <c r="D959" s="20" t="s">
        <v>598</v>
      </c>
      <c r="E959" s="20" t="s">
        <v>197</v>
      </c>
      <c r="F959" s="21" t="s">
        <v>387</v>
      </c>
      <c r="G959" s="22" t="s">
        <v>599</v>
      </c>
      <c r="H959" s="20" t="s">
        <v>600</v>
      </c>
      <c r="I959" s="20" t="s">
        <v>602</v>
      </c>
      <c r="J959" s="22" t="s">
        <v>603</v>
      </c>
      <c r="K959" s="28" t="s">
        <v>604</v>
      </c>
      <c r="L959" s="28" t="s">
        <v>605</v>
      </c>
      <c r="M959" s="20" t="s">
        <v>607</v>
      </c>
      <c r="N959" s="20"/>
      <c r="O959" s="22" t="s">
        <v>608</v>
      </c>
      <c r="P959" s="20" t="s">
        <v>609</v>
      </c>
      <c r="Q959" s="22" t="s">
        <v>610</v>
      </c>
      <c r="R959" s="28" t="s">
        <v>611</v>
      </c>
      <c r="S959" s="20" t="s">
        <v>612</v>
      </c>
      <c r="T959" s="20"/>
      <c r="U959" s="22" t="s">
        <v>599</v>
      </c>
      <c r="V959" s="20" t="s">
        <v>600</v>
      </c>
      <c r="W959" s="22" t="s">
        <v>601</v>
      </c>
      <c r="X959" s="28" t="s">
        <v>613</v>
      </c>
      <c r="Y959" s="20" t="s">
        <v>606</v>
      </c>
      <c r="Z959" s="20"/>
      <c r="AA959" s="26">
        <v>5</v>
      </c>
      <c r="AB959" s="42" t="s">
        <v>614</v>
      </c>
      <c r="AC959" s="40"/>
      <c r="AD959" s="20">
        <v>1</v>
      </c>
      <c r="AE959" s="23">
        <v>37800</v>
      </c>
      <c r="AF959" s="23">
        <v>37800</v>
      </c>
      <c r="AG959" s="24">
        <v>45658</v>
      </c>
      <c r="AH959" s="36">
        <v>45658</v>
      </c>
      <c r="AI959" s="25" t="str">
        <f t="shared" si="74"/>
        <v>～</v>
      </c>
      <c r="AJ959" s="37">
        <f t="shared" si="75"/>
        <v>47483</v>
      </c>
      <c r="AK959" s="20" t="s">
        <v>172</v>
      </c>
      <c r="AL959" s="20" t="s">
        <v>674</v>
      </c>
      <c r="AM959" s="36">
        <v>45658</v>
      </c>
      <c r="AN959" s="20"/>
      <c r="AO959" s="27">
        <v>45747</v>
      </c>
      <c r="AP959" s="22" t="s">
        <v>615</v>
      </c>
      <c r="AQ959" s="39" t="str">
        <f t="shared" si="73"/>
        <v/>
      </c>
      <c r="AR959" s="22"/>
      <c r="AT959" t="str" cm="1">
        <f t="array" ref="AT959">INDEX([1]価格表!$C$9:$N$449, MATCH(AK959,[1]価格表!$A$9:$A$449,0), MATCH("オンサイト"&amp;AA959&amp;"品番",[1]価格表!$C$6:$N$6&amp;[1]価格表!$C$7:$N$7&amp;[1]価格表!$C$8:$N$8,0))</f>
        <v>J-WVS2136LUX-CP5A</v>
      </c>
      <c r="AU959" s="70" cm="1">
        <f t="array" ref="AU959">INDEX([1]価格表!$C$9:$N$449, MATCH(AK959&amp;$AU$3,[1]価格表!$A$9:$A$449&amp;[1]価格表!$B$9:$B$449,0), MATCH("オンサイト"&amp;AA959&amp;"価格",[1]価格表!$C$6:$N$6&amp;[1]価格表!$C$7:$N$7&amp;[1]価格表!$C$8:$N$8,0))</f>
        <v>55800</v>
      </c>
      <c r="AV959" s="70" cm="1">
        <f t="array" ref="AV959">INDEX([1]価格表!$C$9:$N$449, MATCH(AK959&amp;$AV$3,[1]価格表!$A$9:$A$449&amp;[1]価格表!$B$9:$B$449,0), MATCH("オンサイト"&amp;AA959&amp;"価格",[1]価格表!$C$6:$N$6&amp;[1]価格表!$C$7:$N$7&amp;[1]価格表!$C$8:$N$8,0))</f>
        <v>37800</v>
      </c>
    </row>
    <row r="960" spans="2:48" ht="25.5" hidden="1" customHeight="1" x14ac:dyDescent="0.2">
      <c r="B960" s="20" t="s">
        <v>596</v>
      </c>
      <c r="C960" s="21" t="s">
        <v>597</v>
      </c>
      <c r="D960" s="20" t="s">
        <v>598</v>
      </c>
      <c r="E960" s="20" t="s">
        <v>197</v>
      </c>
      <c r="F960" s="21" t="s">
        <v>387</v>
      </c>
      <c r="G960" s="22" t="s">
        <v>599</v>
      </c>
      <c r="H960" s="20" t="s">
        <v>600</v>
      </c>
      <c r="I960" s="20" t="s">
        <v>602</v>
      </c>
      <c r="J960" s="22" t="s">
        <v>603</v>
      </c>
      <c r="K960" s="28" t="s">
        <v>604</v>
      </c>
      <c r="L960" s="28" t="s">
        <v>605</v>
      </c>
      <c r="M960" s="20" t="s">
        <v>607</v>
      </c>
      <c r="N960" s="20"/>
      <c r="O960" s="22" t="s">
        <v>608</v>
      </c>
      <c r="P960" s="20" t="s">
        <v>609</v>
      </c>
      <c r="Q960" s="22" t="s">
        <v>610</v>
      </c>
      <c r="R960" s="28" t="s">
        <v>611</v>
      </c>
      <c r="S960" s="20" t="s">
        <v>612</v>
      </c>
      <c r="T960" s="20"/>
      <c r="U960" s="22" t="s">
        <v>599</v>
      </c>
      <c r="V960" s="20" t="s">
        <v>600</v>
      </c>
      <c r="W960" s="22" t="s">
        <v>601</v>
      </c>
      <c r="X960" s="28" t="s">
        <v>613</v>
      </c>
      <c r="Y960" s="20" t="s">
        <v>606</v>
      </c>
      <c r="Z960" s="20"/>
      <c r="AA960" s="26">
        <v>5</v>
      </c>
      <c r="AB960" s="42" t="s">
        <v>614</v>
      </c>
      <c r="AC960" s="40"/>
      <c r="AD960" s="20">
        <v>1</v>
      </c>
      <c r="AE960" s="23">
        <v>37800</v>
      </c>
      <c r="AF960" s="23">
        <v>37800</v>
      </c>
      <c r="AG960" s="24">
        <v>45658</v>
      </c>
      <c r="AH960" s="36">
        <v>45658</v>
      </c>
      <c r="AI960" s="25" t="str">
        <f t="shared" si="74"/>
        <v>～</v>
      </c>
      <c r="AJ960" s="37">
        <f t="shared" si="75"/>
        <v>47483</v>
      </c>
      <c r="AK960" s="20" t="s">
        <v>172</v>
      </c>
      <c r="AL960" s="20" t="s">
        <v>675</v>
      </c>
      <c r="AM960" s="36">
        <v>45658</v>
      </c>
      <c r="AN960" s="20"/>
      <c r="AO960" s="27">
        <v>45747</v>
      </c>
      <c r="AP960" s="22" t="s">
        <v>615</v>
      </c>
      <c r="AQ960" s="39" t="str">
        <f t="shared" si="73"/>
        <v/>
      </c>
      <c r="AR960" s="22"/>
      <c r="AT960" t="str" cm="1">
        <f t="array" ref="AT960">INDEX([1]価格表!$C$9:$N$449, MATCH(AK960,[1]価格表!$A$9:$A$449,0), MATCH("オンサイト"&amp;AA960&amp;"品番",[1]価格表!$C$6:$N$6&amp;[1]価格表!$C$7:$N$7&amp;[1]価格表!$C$8:$N$8,0))</f>
        <v>J-WVS2136LUX-CP5A</v>
      </c>
      <c r="AU960" s="70" cm="1">
        <f t="array" ref="AU960">INDEX([1]価格表!$C$9:$N$449, MATCH(AK960&amp;$AU$3,[1]価格表!$A$9:$A$449&amp;[1]価格表!$B$9:$B$449,0), MATCH("オンサイト"&amp;AA960&amp;"価格",[1]価格表!$C$6:$N$6&amp;[1]価格表!$C$7:$N$7&amp;[1]価格表!$C$8:$N$8,0))</f>
        <v>55800</v>
      </c>
      <c r="AV960" s="70" cm="1">
        <f t="array" ref="AV960">INDEX([1]価格表!$C$9:$N$449, MATCH(AK960&amp;$AV$3,[1]価格表!$A$9:$A$449&amp;[1]価格表!$B$9:$B$449,0), MATCH("オンサイト"&amp;AA960&amp;"価格",[1]価格表!$C$6:$N$6&amp;[1]価格表!$C$7:$N$7&amp;[1]価格表!$C$8:$N$8,0))</f>
        <v>37800</v>
      </c>
    </row>
    <row r="961" spans="2:50" ht="25.5" hidden="1" customHeight="1" x14ac:dyDescent="0.2">
      <c r="B961" s="20" t="s">
        <v>596</v>
      </c>
      <c r="C961" s="21" t="s">
        <v>597</v>
      </c>
      <c r="D961" s="20" t="s">
        <v>598</v>
      </c>
      <c r="E961" s="20" t="s">
        <v>197</v>
      </c>
      <c r="F961" s="21" t="s">
        <v>387</v>
      </c>
      <c r="G961" s="22" t="s">
        <v>599</v>
      </c>
      <c r="H961" s="20" t="s">
        <v>600</v>
      </c>
      <c r="I961" s="20" t="s">
        <v>602</v>
      </c>
      <c r="J961" s="22" t="s">
        <v>603</v>
      </c>
      <c r="K961" s="28" t="s">
        <v>604</v>
      </c>
      <c r="L961" s="28" t="s">
        <v>605</v>
      </c>
      <c r="M961" s="20" t="s">
        <v>607</v>
      </c>
      <c r="N961" s="20"/>
      <c r="O961" s="22" t="s">
        <v>608</v>
      </c>
      <c r="P961" s="20" t="s">
        <v>609</v>
      </c>
      <c r="Q961" s="22" t="s">
        <v>610</v>
      </c>
      <c r="R961" s="28" t="s">
        <v>611</v>
      </c>
      <c r="S961" s="20" t="s">
        <v>612</v>
      </c>
      <c r="T961" s="20"/>
      <c r="U961" s="22" t="s">
        <v>599</v>
      </c>
      <c r="V961" s="20" t="s">
        <v>600</v>
      </c>
      <c r="W961" s="22" t="s">
        <v>601</v>
      </c>
      <c r="X961" s="28" t="s">
        <v>613</v>
      </c>
      <c r="Y961" s="20" t="s">
        <v>606</v>
      </c>
      <c r="Z961" s="20"/>
      <c r="AA961" s="26">
        <v>5</v>
      </c>
      <c r="AB961" s="42" t="s">
        <v>614</v>
      </c>
      <c r="AC961" s="40"/>
      <c r="AD961" s="20">
        <v>1</v>
      </c>
      <c r="AE961" s="23">
        <v>37800</v>
      </c>
      <c r="AF961" s="23">
        <v>37800</v>
      </c>
      <c r="AG961" s="24">
        <v>45658</v>
      </c>
      <c r="AH961" s="36">
        <v>45658</v>
      </c>
      <c r="AI961" s="25" t="str">
        <f t="shared" si="74"/>
        <v>～</v>
      </c>
      <c r="AJ961" s="37">
        <f t="shared" si="75"/>
        <v>47483</v>
      </c>
      <c r="AK961" s="20" t="s">
        <v>172</v>
      </c>
      <c r="AL961" s="20" t="s">
        <v>676</v>
      </c>
      <c r="AM961" s="36">
        <v>45658</v>
      </c>
      <c r="AN961" s="20"/>
      <c r="AO961" s="27">
        <v>45747</v>
      </c>
      <c r="AP961" s="22" t="s">
        <v>615</v>
      </c>
      <c r="AQ961" s="39" t="str">
        <f t="shared" si="73"/>
        <v/>
      </c>
      <c r="AR961" s="22"/>
      <c r="AT961" t="str" cm="1">
        <f t="array" ref="AT961">INDEX([1]価格表!$C$9:$N$449, MATCH(AK961,[1]価格表!$A$9:$A$449,0), MATCH("オンサイト"&amp;AA961&amp;"品番",[1]価格表!$C$6:$N$6&amp;[1]価格表!$C$7:$N$7&amp;[1]価格表!$C$8:$N$8,0))</f>
        <v>J-WVS2136LUX-CP5A</v>
      </c>
      <c r="AU961" s="70" cm="1">
        <f t="array" ref="AU961">INDEX([1]価格表!$C$9:$N$449, MATCH(AK961&amp;$AU$3,[1]価格表!$A$9:$A$449&amp;[1]価格表!$B$9:$B$449,0), MATCH("オンサイト"&amp;AA961&amp;"価格",[1]価格表!$C$6:$N$6&amp;[1]価格表!$C$7:$N$7&amp;[1]価格表!$C$8:$N$8,0))</f>
        <v>55800</v>
      </c>
      <c r="AV961" s="70" cm="1">
        <f t="array" ref="AV961">INDEX([1]価格表!$C$9:$N$449, MATCH(AK961&amp;$AV$3,[1]価格表!$A$9:$A$449&amp;[1]価格表!$B$9:$B$449,0), MATCH("オンサイト"&amp;AA961&amp;"価格",[1]価格表!$C$6:$N$6&amp;[1]価格表!$C$7:$N$7&amp;[1]価格表!$C$8:$N$8,0))</f>
        <v>37800</v>
      </c>
    </row>
    <row r="962" spans="2:50" ht="25.5" hidden="1" customHeight="1" x14ac:dyDescent="0.2">
      <c r="B962" s="20" t="s">
        <v>596</v>
      </c>
      <c r="C962" s="21" t="s">
        <v>597</v>
      </c>
      <c r="D962" s="20" t="s">
        <v>598</v>
      </c>
      <c r="E962" s="20" t="s">
        <v>197</v>
      </c>
      <c r="F962" s="21" t="s">
        <v>387</v>
      </c>
      <c r="G962" s="22" t="s">
        <v>599</v>
      </c>
      <c r="H962" s="20" t="s">
        <v>600</v>
      </c>
      <c r="I962" s="20" t="s">
        <v>602</v>
      </c>
      <c r="J962" s="22" t="s">
        <v>603</v>
      </c>
      <c r="K962" s="28" t="s">
        <v>604</v>
      </c>
      <c r="L962" s="28" t="s">
        <v>605</v>
      </c>
      <c r="M962" s="20" t="s">
        <v>607</v>
      </c>
      <c r="N962" s="20"/>
      <c r="O962" s="22" t="s">
        <v>608</v>
      </c>
      <c r="P962" s="20" t="s">
        <v>609</v>
      </c>
      <c r="Q962" s="22" t="s">
        <v>610</v>
      </c>
      <c r="R962" s="28" t="s">
        <v>611</v>
      </c>
      <c r="S962" s="20" t="s">
        <v>612</v>
      </c>
      <c r="T962" s="20"/>
      <c r="U962" s="22" t="s">
        <v>599</v>
      </c>
      <c r="V962" s="20" t="s">
        <v>600</v>
      </c>
      <c r="W962" s="22" t="s">
        <v>601</v>
      </c>
      <c r="X962" s="28" t="s">
        <v>613</v>
      </c>
      <c r="Y962" s="20" t="s">
        <v>606</v>
      </c>
      <c r="Z962" s="20"/>
      <c r="AA962" s="26">
        <v>5</v>
      </c>
      <c r="AB962" s="42" t="s">
        <v>614</v>
      </c>
      <c r="AC962" s="40"/>
      <c r="AD962" s="20">
        <v>1</v>
      </c>
      <c r="AE962" s="71">
        <v>37800</v>
      </c>
      <c r="AF962" s="23">
        <v>37800</v>
      </c>
      <c r="AG962" s="24">
        <v>45658</v>
      </c>
      <c r="AH962" s="36">
        <v>45658</v>
      </c>
      <c r="AI962" s="25" t="str">
        <f t="shared" si="74"/>
        <v>～</v>
      </c>
      <c r="AJ962" s="37">
        <f t="shared" si="75"/>
        <v>47483</v>
      </c>
      <c r="AK962" s="20" t="s">
        <v>172</v>
      </c>
      <c r="AL962" s="20" t="s">
        <v>677</v>
      </c>
      <c r="AM962" s="36">
        <v>45658</v>
      </c>
      <c r="AN962" s="20"/>
      <c r="AO962" s="27">
        <v>45747</v>
      </c>
      <c r="AP962" s="22" t="s">
        <v>615</v>
      </c>
      <c r="AQ962" s="39" t="str">
        <f t="shared" si="73"/>
        <v/>
      </c>
      <c r="AR962" s="22"/>
      <c r="AT962" t="str" cm="1">
        <f t="array" ref="AT962">INDEX([1]価格表!$C$9:$N$449, MATCH(AK962,[1]価格表!$A$9:$A$449,0), MATCH("オンサイト"&amp;AA962&amp;"品番",[1]価格表!$C$6:$N$6&amp;[1]価格表!$C$7:$N$7&amp;[1]価格表!$C$8:$N$8,0))</f>
        <v>J-WVS2136LUX-CP5A</v>
      </c>
      <c r="AU962" s="70" cm="1">
        <f t="array" ref="AU962">INDEX([1]価格表!$C$9:$N$449, MATCH(AK962&amp;$AU$3,[1]価格表!$A$9:$A$449&amp;[1]価格表!$B$9:$B$449,0), MATCH("オンサイト"&amp;AA962&amp;"価格",[1]価格表!$C$6:$N$6&amp;[1]価格表!$C$7:$N$7&amp;[1]価格表!$C$8:$N$8,0))</f>
        <v>55800</v>
      </c>
      <c r="AV962" s="70" cm="1">
        <f t="array" ref="AV962">INDEX([1]価格表!$C$9:$N$449, MATCH(AK962&amp;$AV$3,[1]価格表!$A$9:$A$449&amp;[1]価格表!$B$9:$B$449,0), MATCH("オンサイト"&amp;AA962&amp;"価格",[1]価格表!$C$6:$N$6&amp;[1]価格表!$C$7:$N$7&amp;[1]価格表!$C$8:$N$8,0))</f>
        <v>37800</v>
      </c>
    </row>
    <row r="963" spans="2:50" ht="25.5" hidden="1" customHeight="1" x14ac:dyDescent="0.2">
      <c r="B963" s="20" t="s">
        <v>596</v>
      </c>
      <c r="C963" s="21" t="s">
        <v>597</v>
      </c>
      <c r="D963" s="20" t="s">
        <v>598</v>
      </c>
      <c r="E963" s="20" t="s">
        <v>197</v>
      </c>
      <c r="F963" s="21" t="s">
        <v>387</v>
      </c>
      <c r="G963" s="22" t="s">
        <v>599</v>
      </c>
      <c r="H963" s="20" t="s">
        <v>600</v>
      </c>
      <c r="I963" s="20" t="s">
        <v>602</v>
      </c>
      <c r="J963" s="22" t="s">
        <v>603</v>
      </c>
      <c r="K963" s="28" t="s">
        <v>604</v>
      </c>
      <c r="L963" s="28" t="s">
        <v>605</v>
      </c>
      <c r="M963" s="20" t="s">
        <v>607</v>
      </c>
      <c r="N963" s="20"/>
      <c r="O963" s="22" t="s">
        <v>608</v>
      </c>
      <c r="P963" s="20" t="s">
        <v>609</v>
      </c>
      <c r="Q963" s="22" t="s">
        <v>610</v>
      </c>
      <c r="R963" s="28" t="s">
        <v>611</v>
      </c>
      <c r="S963" s="20" t="s">
        <v>612</v>
      </c>
      <c r="T963" s="20"/>
      <c r="U963" s="22" t="s">
        <v>599</v>
      </c>
      <c r="V963" s="20" t="s">
        <v>600</v>
      </c>
      <c r="W963" s="22" t="s">
        <v>601</v>
      </c>
      <c r="X963" s="28" t="s">
        <v>613</v>
      </c>
      <c r="Y963" s="20" t="s">
        <v>606</v>
      </c>
      <c r="Z963" s="20"/>
      <c r="AA963" s="26">
        <v>5</v>
      </c>
      <c r="AB963" s="42" t="s">
        <v>614</v>
      </c>
      <c r="AC963" s="40"/>
      <c r="AD963" s="20">
        <v>1</v>
      </c>
      <c r="AE963" s="71">
        <v>37800</v>
      </c>
      <c r="AF963" s="23">
        <v>37800</v>
      </c>
      <c r="AG963" s="24">
        <v>45658</v>
      </c>
      <c r="AH963" s="36">
        <v>45658</v>
      </c>
      <c r="AI963" s="25" t="str">
        <f t="shared" si="74"/>
        <v>～</v>
      </c>
      <c r="AJ963" s="37">
        <f t="shared" si="75"/>
        <v>47483</v>
      </c>
      <c r="AK963" s="20" t="s">
        <v>172</v>
      </c>
      <c r="AL963" s="20" t="s">
        <v>678</v>
      </c>
      <c r="AM963" s="36">
        <v>45658</v>
      </c>
      <c r="AN963" s="20"/>
      <c r="AO963" s="27">
        <v>45747</v>
      </c>
      <c r="AP963" s="22" t="s">
        <v>615</v>
      </c>
      <c r="AQ963" s="39" t="str">
        <f t="shared" si="73"/>
        <v/>
      </c>
      <c r="AR963" s="22"/>
      <c r="AT963" t="str" cm="1">
        <f t="array" ref="AT963">INDEX([1]価格表!$C$9:$N$449, MATCH(AK963,[1]価格表!$A$9:$A$449,0), MATCH("オンサイト"&amp;AA963&amp;"品番",[1]価格表!$C$6:$N$6&amp;[1]価格表!$C$7:$N$7&amp;[1]価格表!$C$8:$N$8,0))</f>
        <v>J-WVS2136LUX-CP5A</v>
      </c>
      <c r="AU963" s="70" cm="1">
        <f t="array" ref="AU963">INDEX([1]価格表!$C$9:$N$449, MATCH(AK963&amp;$AU$3,[1]価格表!$A$9:$A$449&amp;[1]価格表!$B$9:$B$449,0), MATCH("オンサイト"&amp;AA963&amp;"価格",[1]価格表!$C$6:$N$6&amp;[1]価格表!$C$7:$N$7&amp;[1]価格表!$C$8:$N$8,0))</f>
        <v>55800</v>
      </c>
      <c r="AV963" s="70" cm="1">
        <f t="array" ref="AV963">INDEX([1]価格表!$C$9:$N$449, MATCH(AK963&amp;$AV$3,[1]価格表!$A$9:$A$449&amp;[1]価格表!$B$9:$B$449,0), MATCH("オンサイト"&amp;AA963&amp;"価格",[1]価格表!$C$6:$N$6&amp;[1]価格表!$C$7:$N$7&amp;[1]価格表!$C$8:$N$8,0))</f>
        <v>37800</v>
      </c>
    </row>
    <row r="964" spans="2:50" ht="25.5" hidden="1" customHeight="1" x14ac:dyDescent="0.2">
      <c r="B964" s="20" t="s">
        <v>596</v>
      </c>
      <c r="C964" s="21" t="s">
        <v>597</v>
      </c>
      <c r="D964" s="20" t="s">
        <v>598</v>
      </c>
      <c r="E964" s="20" t="s">
        <v>197</v>
      </c>
      <c r="F964" s="21" t="s">
        <v>387</v>
      </c>
      <c r="G964" s="22" t="s">
        <v>599</v>
      </c>
      <c r="H964" s="20" t="s">
        <v>600</v>
      </c>
      <c r="I964" s="20" t="s">
        <v>602</v>
      </c>
      <c r="J964" s="22" t="s">
        <v>603</v>
      </c>
      <c r="K964" s="28" t="s">
        <v>604</v>
      </c>
      <c r="L964" s="28" t="s">
        <v>605</v>
      </c>
      <c r="M964" s="20" t="s">
        <v>607</v>
      </c>
      <c r="N964" s="20"/>
      <c r="O964" s="22" t="s">
        <v>608</v>
      </c>
      <c r="P964" s="20" t="s">
        <v>609</v>
      </c>
      <c r="Q964" s="22" t="s">
        <v>610</v>
      </c>
      <c r="R964" s="28" t="s">
        <v>611</v>
      </c>
      <c r="S964" s="20" t="s">
        <v>612</v>
      </c>
      <c r="T964" s="20"/>
      <c r="U964" s="22" t="s">
        <v>599</v>
      </c>
      <c r="V964" s="20" t="s">
        <v>600</v>
      </c>
      <c r="W964" s="22" t="s">
        <v>601</v>
      </c>
      <c r="X964" s="28" t="s">
        <v>613</v>
      </c>
      <c r="Y964" s="20" t="s">
        <v>606</v>
      </c>
      <c r="Z964" s="20"/>
      <c r="AA964" s="26">
        <v>5</v>
      </c>
      <c r="AB964" s="42" t="s">
        <v>614</v>
      </c>
      <c r="AC964" s="40"/>
      <c r="AD964" s="20">
        <v>1</v>
      </c>
      <c r="AE964" s="71">
        <v>37800</v>
      </c>
      <c r="AF964" s="23">
        <v>37800</v>
      </c>
      <c r="AG964" s="24">
        <v>45658</v>
      </c>
      <c r="AH964" s="36">
        <v>45658</v>
      </c>
      <c r="AI964" s="25" t="str">
        <f t="shared" si="74"/>
        <v>～</v>
      </c>
      <c r="AJ964" s="37">
        <f t="shared" si="75"/>
        <v>47483</v>
      </c>
      <c r="AK964" s="20" t="s">
        <v>172</v>
      </c>
      <c r="AL964" s="20" t="s">
        <v>679</v>
      </c>
      <c r="AM964" s="36">
        <v>45658</v>
      </c>
      <c r="AN964" s="20"/>
      <c r="AO964" s="27">
        <v>45747</v>
      </c>
      <c r="AP964" s="22" t="s">
        <v>615</v>
      </c>
      <c r="AQ964" s="39" t="str">
        <f t="shared" si="73"/>
        <v/>
      </c>
      <c r="AR964" s="22"/>
      <c r="AT964" t="str" cm="1">
        <f t="array" ref="AT964">INDEX([1]価格表!$C$9:$N$449, MATCH(AK964,[1]価格表!$A$9:$A$449,0), MATCH("オンサイト"&amp;AA964&amp;"品番",[1]価格表!$C$6:$N$6&amp;[1]価格表!$C$7:$N$7&amp;[1]価格表!$C$8:$N$8,0))</f>
        <v>J-WVS2136LUX-CP5A</v>
      </c>
      <c r="AU964" s="70" cm="1">
        <f t="array" ref="AU964">INDEX([1]価格表!$C$9:$N$449, MATCH(AK964&amp;$AU$3,[1]価格表!$A$9:$A$449&amp;[1]価格表!$B$9:$B$449,0), MATCH("オンサイト"&amp;AA964&amp;"価格",[1]価格表!$C$6:$N$6&amp;[1]価格表!$C$7:$N$7&amp;[1]価格表!$C$8:$N$8,0))</f>
        <v>55800</v>
      </c>
      <c r="AV964" s="70" cm="1">
        <f t="array" ref="AV964">INDEX([1]価格表!$C$9:$N$449, MATCH(AK964&amp;$AV$3,[1]価格表!$A$9:$A$449&amp;[1]価格表!$B$9:$B$449,0), MATCH("オンサイト"&amp;AA964&amp;"価格",[1]価格表!$C$6:$N$6&amp;[1]価格表!$C$7:$N$7&amp;[1]価格表!$C$8:$N$8,0))</f>
        <v>37800</v>
      </c>
    </row>
    <row r="965" spans="2:50" ht="25.5" hidden="1" customHeight="1" x14ac:dyDescent="0.2">
      <c r="B965" s="20" t="s">
        <v>596</v>
      </c>
      <c r="C965" s="21" t="s">
        <v>597</v>
      </c>
      <c r="D965" s="20" t="s">
        <v>598</v>
      </c>
      <c r="E965" s="20" t="s">
        <v>197</v>
      </c>
      <c r="F965" s="21" t="s">
        <v>387</v>
      </c>
      <c r="G965" s="22" t="s">
        <v>599</v>
      </c>
      <c r="H965" s="20" t="s">
        <v>600</v>
      </c>
      <c r="I965" s="20" t="s">
        <v>602</v>
      </c>
      <c r="J965" s="22" t="s">
        <v>603</v>
      </c>
      <c r="K965" s="28" t="s">
        <v>604</v>
      </c>
      <c r="L965" s="28" t="s">
        <v>605</v>
      </c>
      <c r="M965" s="20" t="s">
        <v>607</v>
      </c>
      <c r="N965" s="20"/>
      <c r="O965" s="22" t="s">
        <v>608</v>
      </c>
      <c r="P965" s="20" t="s">
        <v>609</v>
      </c>
      <c r="Q965" s="22" t="s">
        <v>610</v>
      </c>
      <c r="R965" s="28" t="s">
        <v>611</v>
      </c>
      <c r="S965" s="20" t="s">
        <v>612</v>
      </c>
      <c r="T965" s="20"/>
      <c r="U965" s="22" t="s">
        <v>599</v>
      </c>
      <c r="V965" s="20" t="s">
        <v>600</v>
      </c>
      <c r="W965" s="22" t="s">
        <v>601</v>
      </c>
      <c r="X965" s="28" t="s">
        <v>613</v>
      </c>
      <c r="Y965" s="20" t="s">
        <v>606</v>
      </c>
      <c r="Z965" s="20"/>
      <c r="AA965" s="26">
        <v>5</v>
      </c>
      <c r="AB965" s="42" t="s">
        <v>614</v>
      </c>
      <c r="AC965" s="40"/>
      <c r="AD965" s="20">
        <v>1</v>
      </c>
      <c r="AE965" s="71">
        <v>64800</v>
      </c>
      <c r="AF965" s="23">
        <v>64800</v>
      </c>
      <c r="AG965" s="24">
        <v>45658</v>
      </c>
      <c r="AH965" s="36">
        <v>45658</v>
      </c>
      <c r="AI965" s="25" t="str">
        <f t="shared" si="74"/>
        <v>～</v>
      </c>
      <c r="AJ965" s="37">
        <f t="shared" si="75"/>
        <v>47483</v>
      </c>
      <c r="AK965" s="20" t="s">
        <v>680</v>
      </c>
      <c r="AL965" s="20" t="s">
        <v>681</v>
      </c>
      <c r="AM965" s="36">
        <v>45658</v>
      </c>
      <c r="AN965" s="20"/>
      <c r="AO965" s="27">
        <v>45747</v>
      </c>
      <c r="AP965" s="22" t="s">
        <v>615</v>
      </c>
      <c r="AQ965" s="39" t="str">
        <f t="shared" si="73"/>
        <v/>
      </c>
      <c r="AR965" s="22"/>
      <c r="AT965" t="str" cm="1">
        <f t="array" ref="AT965">INDEX([1]価格表!$C$9:$N$449, MATCH(AK965,[1]価格表!$A$9:$A$449,0), MATCH("オンサイト"&amp;AA965&amp;"品番",[1]価格表!$C$6:$N$6&amp;[1]価格表!$C$7:$N$7&amp;[1]価格表!$C$8:$N$8,0))</f>
        <v>J-WVS2536LNUX-CP5A</v>
      </c>
      <c r="AU965" s="70" cm="1">
        <f t="array" ref="AU965">INDEX([1]価格表!$C$9:$N$449, MATCH(AK965&amp;$AU$3,[1]価格表!$A$9:$A$449&amp;[1]価格表!$B$9:$B$449,0), MATCH("オンサイト"&amp;AA965&amp;"価格",[1]価格表!$C$6:$N$6&amp;[1]価格表!$C$7:$N$7&amp;[1]価格表!$C$8:$N$8,0))</f>
        <v>95400</v>
      </c>
      <c r="AV965" s="70" cm="1">
        <f t="array" ref="AV965">INDEX([1]価格表!$C$9:$N$449, MATCH(AK965&amp;$AV$3,[1]価格表!$A$9:$A$449&amp;[1]価格表!$B$9:$B$449,0), MATCH("オンサイト"&amp;AA965&amp;"価格",[1]価格表!$C$6:$N$6&amp;[1]価格表!$C$7:$N$7&amp;[1]価格表!$C$8:$N$8,0))</f>
        <v>64800</v>
      </c>
      <c r="AW965" s="70">
        <f>SUM(AU902:AU965)</f>
        <v>4320960</v>
      </c>
      <c r="AX965" s="70">
        <f>SUM(AV902:AV965)</f>
        <v>3086400</v>
      </c>
    </row>
    <row r="966" spans="2:50" ht="24" hidden="1" customHeight="1" x14ac:dyDescent="0.2">
      <c r="B966" s="20" t="s">
        <v>701</v>
      </c>
      <c r="C966" s="21" t="s">
        <v>703</v>
      </c>
      <c r="D966" s="20" t="s">
        <v>702</v>
      </c>
      <c r="E966" s="20" t="s">
        <v>197</v>
      </c>
      <c r="F966" s="21" t="s">
        <v>165</v>
      </c>
      <c r="G966" s="22" t="s">
        <v>704</v>
      </c>
      <c r="H966" s="20" t="s">
        <v>705</v>
      </c>
      <c r="I966" s="20" t="s">
        <v>707</v>
      </c>
      <c r="J966" s="22" t="s">
        <v>706</v>
      </c>
      <c r="K966" s="28" t="s">
        <v>708</v>
      </c>
      <c r="L966" s="28" t="s">
        <v>709</v>
      </c>
      <c r="M966" s="20" t="s">
        <v>710</v>
      </c>
      <c r="N966" s="20"/>
      <c r="O966" s="22" t="s">
        <v>711</v>
      </c>
      <c r="P966" s="20" t="s">
        <v>440</v>
      </c>
      <c r="Q966" s="22" t="s">
        <v>712</v>
      </c>
      <c r="R966" s="28" t="s">
        <v>713</v>
      </c>
      <c r="S966" s="20" t="s">
        <v>446</v>
      </c>
      <c r="T966" s="20"/>
      <c r="U966" s="22" t="s">
        <v>704</v>
      </c>
      <c r="V966" s="20" t="s">
        <v>705</v>
      </c>
      <c r="W966" s="22" t="s">
        <v>714</v>
      </c>
      <c r="X966" s="28" t="s">
        <v>708</v>
      </c>
      <c r="Y966" s="20" t="s">
        <v>710</v>
      </c>
      <c r="Z966" s="20"/>
      <c r="AA966" s="26">
        <v>5</v>
      </c>
      <c r="AB966" s="42" t="s">
        <v>614</v>
      </c>
      <c r="AC966" s="40"/>
      <c r="AD966" s="20">
        <v>1</v>
      </c>
      <c r="AE966" s="70">
        <v>277200</v>
      </c>
      <c r="AF966" s="23">
        <v>277200</v>
      </c>
      <c r="AG966" s="24">
        <v>45689</v>
      </c>
      <c r="AH966" s="36">
        <v>45689</v>
      </c>
      <c r="AI966" s="25" t="str">
        <f t="shared" si="74"/>
        <v>～</v>
      </c>
      <c r="AJ966" s="37">
        <f t="shared" si="75"/>
        <v>47514</v>
      </c>
      <c r="AK966" s="20" t="s">
        <v>499</v>
      </c>
      <c r="AL966" s="20" t="s">
        <v>722</v>
      </c>
      <c r="AM966" s="27">
        <v>45689</v>
      </c>
      <c r="AN966" s="20" t="s">
        <v>57</v>
      </c>
      <c r="AO966" s="27">
        <v>45747</v>
      </c>
      <c r="AP966" s="22" t="s">
        <v>747</v>
      </c>
      <c r="AQ966" s="39">
        <f t="shared" si="73"/>
        <v>46600</v>
      </c>
      <c r="AR966" s="22" t="s">
        <v>748</v>
      </c>
      <c r="AT966" t="str" cm="1">
        <f t="array" ref="AT966">INDEX([1]価格表!$C$9:$N$449, MATCH(AK966,[1]価格表!$A$9:$A$449,0), MATCH("オンサイト"&amp;AA966&amp;"品番",[1]価格表!$C$6:$N$6&amp;[1]価格表!$C$7:$N$7&amp;[1]価格表!$C$8:$N$8,0))</f>
        <v>J-WJNX410K-CP5A</v>
      </c>
      <c r="AU966" s="70" cm="1">
        <f t="array" ref="AU966">INDEX([1]価格表!$C$9:$N$449, MATCH(AK966&amp;$AU$3,[1]価格表!$A$9:$A$449&amp;[1]価格表!$B$9:$B$449,0), MATCH("オンサイト"&amp;AA966&amp;"価格",[1]価格表!$C$6:$N$6&amp;[1]価格表!$C$7:$N$7&amp;[1]価格表!$C$8:$N$8,0))</f>
        <v>277200</v>
      </c>
      <c r="AV966" s="70" cm="1">
        <f t="array" ref="AV966">INDEX([1]価格表!$C$9:$N$449, MATCH(AK966&amp;$AV$3,[1]価格表!$A$9:$A$449&amp;[1]価格表!$B$9:$B$449,0), MATCH("オンサイト"&amp;AA966&amp;"価格",[1]価格表!$C$6:$N$6&amp;[1]価格表!$C$7:$N$7&amp;[1]価格表!$C$8:$N$8,0))</f>
        <v>228000</v>
      </c>
    </row>
    <row r="967" spans="2:50" ht="25.5" hidden="1" customHeight="1" x14ac:dyDescent="0.2">
      <c r="B967" s="20" t="s">
        <v>701</v>
      </c>
      <c r="C967" s="21" t="s">
        <v>703</v>
      </c>
      <c r="D967" s="20" t="s">
        <v>702</v>
      </c>
      <c r="E967" s="20" t="s">
        <v>197</v>
      </c>
      <c r="F967" s="21" t="s">
        <v>165</v>
      </c>
      <c r="G967" s="22" t="s">
        <v>704</v>
      </c>
      <c r="H967" s="20" t="s">
        <v>705</v>
      </c>
      <c r="I967" s="20" t="s">
        <v>707</v>
      </c>
      <c r="J967" s="22" t="s">
        <v>706</v>
      </c>
      <c r="K967" s="28" t="s">
        <v>708</v>
      </c>
      <c r="L967" s="28" t="s">
        <v>709</v>
      </c>
      <c r="M967" s="20" t="s">
        <v>710</v>
      </c>
      <c r="N967" s="20"/>
      <c r="O967" s="22" t="s">
        <v>711</v>
      </c>
      <c r="P967" s="20" t="s">
        <v>440</v>
      </c>
      <c r="Q967" s="22" t="s">
        <v>712</v>
      </c>
      <c r="R967" s="28" t="s">
        <v>713</v>
      </c>
      <c r="S967" s="20" t="s">
        <v>446</v>
      </c>
      <c r="T967" s="20"/>
      <c r="U967" s="22" t="s">
        <v>704</v>
      </c>
      <c r="V967" s="20" t="s">
        <v>705</v>
      </c>
      <c r="W967" s="22" t="s">
        <v>714</v>
      </c>
      <c r="X967" s="28" t="s">
        <v>708</v>
      </c>
      <c r="Y967" s="20" t="s">
        <v>710</v>
      </c>
      <c r="Z967" s="20"/>
      <c r="AA967" s="26">
        <v>5</v>
      </c>
      <c r="AB967" s="42" t="s">
        <v>614</v>
      </c>
      <c r="AC967" s="40"/>
      <c r="AD967" s="20">
        <v>1</v>
      </c>
      <c r="AE967" s="23">
        <v>179000</v>
      </c>
      <c r="AF967" s="23">
        <v>179000</v>
      </c>
      <c r="AG967" s="24">
        <v>45690</v>
      </c>
      <c r="AH967" s="36">
        <v>45689</v>
      </c>
      <c r="AI967" s="25" t="str">
        <f t="shared" si="74"/>
        <v>～</v>
      </c>
      <c r="AJ967" s="37">
        <f t="shared" si="75"/>
        <v>47514</v>
      </c>
      <c r="AK967" s="4" t="s">
        <v>715</v>
      </c>
      <c r="AL967" s="20" t="s">
        <v>723</v>
      </c>
      <c r="AM967" s="27">
        <v>45689</v>
      </c>
      <c r="AN967" s="20"/>
      <c r="AO967" s="27">
        <v>45747</v>
      </c>
      <c r="AP967" s="22" t="s">
        <v>747</v>
      </c>
      <c r="AQ967" s="39" t="str">
        <f t="shared" si="73"/>
        <v/>
      </c>
      <c r="AR967" s="22"/>
      <c r="AT967" t="str" cm="1">
        <f t="array" ref="AT967">INDEX([1]価格表!$C$9:$N$449, MATCH(AK967,[1]価格表!$A$9:$A$449,0), MATCH("オンサイト"&amp;AA967&amp;"品番",[1]価格表!$C$6:$N$6&amp;[1]価格表!$C$7:$N$7&amp;[1]価格表!$C$8:$N$8,0))</f>
        <v>J-WJHDU42/8-CP5A</v>
      </c>
      <c r="AU967" s="70" cm="1">
        <f t="array" ref="AU967">INDEX([1]価格表!$C$9:$N$449, MATCH(AK967&amp;$AU$3,[1]価格表!$A$9:$A$449&amp;[1]価格表!$B$9:$B$449,0), MATCH("オンサイト"&amp;AA967&amp;"価格",[1]価格表!$C$6:$N$6&amp;[1]価格表!$C$7:$N$7&amp;[1]価格表!$C$8:$N$8,0))</f>
        <v>179000</v>
      </c>
      <c r="AV967" s="70" cm="1">
        <f t="array" ref="AV967">INDEX([1]価格表!$C$9:$N$449, MATCH(AK967&amp;$AV$3,[1]価格表!$A$9:$A$449&amp;[1]価格表!$B$9:$B$449,0), MATCH("オンサイト"&amp;AA967&amp;"価格",[1]価格表!$C$6:$N$6&amp;[1]価格表!$C$7:$N$7&amp;[1]価格表!$C$8:$N$8,0))</f>
        <v>142560</v>
      </c>
    </row>
    <row r="968" spans="2:50" ht="24.75" hidden="1" customHeight="1" x14ac:dyDescent="0.2">
      <c r="B968" s="20" t="s">
        <v>701</v>
      </c>
      <c r="C968" s="21" t="s">
        <v>703</v>
      </c>
      <c r="D968" s="20" t="s">
        <v>702</v>
      </c>
      <c r="E968" s="20" t="s">
        <v>197</v>
      </c>
      <c r="F968" s="21" t="s">
        <v>165</v>
      </c>
      <c r="G968" s="22" t="s">
        <v>704</v>
      </c>
      <c r="H968" s="20" t="s">
        <v>705</v>
      </c>
      <c r="I968" s="20" t="s">
        <v>707</v>
      </c>
      <c r="J968" s="22" t="s">
        <v>706</v>
      </c>
      <c r="K968" s="28" t="s">
        <v>708</v>
      </c>
      <c r="L968" s="28" t="s">
        <v>709</v>
      </c>
      <c r="M968" s="20" t="s">
        <v>710</v>
      </c>
      <c r="N968" s="20"/>
      <c r="O968" s="22" t="s">
        <v>711</v>
      </c>
      <c r="P968" s="20" t="s">
        <v>440</v>
      </c>
      <c r="Q968" s="22" t="s">
        <v>712</v>
      </c>
      <c r="R968" s="28" t="s">
        <v>713</v>
      </c>
      <c r="S968" s="20" t="s">
        <v>446</v>
      </c>
      <c r="T968" s="20"/>
      <c r="U968" s="22" t="s">
        <v>704</v>
      </c>
      <c r="V968" s="20" t="s">
        <v>705</v>
      </c>
      <c r="W968" s="22" t="s">
        <v>714</v>
      </c>
      <c r="X968" s="28" t="s">
        <v>708</v>
      </c>
      <c r="Y968" s="20" t="s">
        <v>710</v>
      </c>
      <c r="Z968" s="20"/>
      <c r="AA968" s="26">
        <v>5</v>
      </c>
      <c r="AB968" s="42" t="s">
        <v>614</v>
      </c>
      <c r="AC968" s="40"/>
      <c r="AD968" s="20">
        <v>1</v>
      </c>
      <c r="AE968" s="71">
        <v>179000</v>
      </c>
      <c r="AF968" s="23">
        <v>179000</v>
      </c>
      <c r="AG968" s="24">
        <v>45691</v>
      </c>
      <c r="AH968" s="36">
        <v>45689</v>
      </c>
      <c r="AI968" s="25" t="str">
        <f t="shared" si="74"/>
        <v>～</v>
      </c>
      <c r="AJ968" s="37">
        <f t="shared" si="75"/>
        <v>47514</v>
      </c>
      <c r="AK968" s="20" t="s">
        <v>719</v>
      </c>
      <c r="AL968" s="20" t="s">
        <v>724</v>
      </c>
      <c r="AM968" s="27">
        <v>45689</v>
      </c>
      <c r="AN968" s="20"/>
      <c r="AO968" s="27">
        <v>45747</v>
      </c>
      <c r="AP968" s="22" t="s">
        <v>747</v>
      </c>
      <c r="AQ968" s="39" t="str">
        <f t="shared" ref="AQ968:AQ1024" si="76">IF(COUNTIF($AN968,"*消耗部品交換対象*"),IF(ISBLANK($AH968),"契約期間 未入力",EDATE($AH968,30)),"")</f>
        <v/>
      </c>
      <c r="AR968" s="22"/>
      <c r="AT968" t="str" cm="1">
        <f t="array" ref="AT968">INDEX([1]価格表!$C$9:$N$449, MATCH(AK968,[1]価格表!$A$9:$A$449,0), MATCH("オンサイト"&amp;AA968&amp;"品番",[1]価格表!$C$6:$N$6&amp;[1]価格表!$C$7:$N$7&amp;[1]価格表!$C$8:$N$8,0))</f>
        <v>J-WJHDU42/8-CP5A</v>
      </c>
      <c r="AU968" s="70" cm="1">
        <f t="array" ref="AU968">INDEX([1]価格表!$C$9:$N$449, MATCH(AK968&amp;$AU$3,[1]価格表!$A$9:$A$449&amp;[1]価格表!$B$9:$B$449,0), MATCH("オンサイト"&amp;AA968&amp;"価格",[1]価格表!$C$6:$N$6&amp;[1]価格表!$C$7:$N$7&amp;[1]価格表!$C$8:$N$8,0))</f>
        <v>179000</v>
      </c>
      <c r="AV968" s="70" cm="1">
        <f t="array" ref="AV968">INDEX([1]価格表!$C$9:$N$449, MATCH(AK968&amp;$AV$3,[1]価格表!$A$9:$A$449&amp;[1]価格表!$B$9:$B$449,0), MATCH("オンサイト"&amp;AA968&amp;"価格",[1]価格表!$C$6:$N$6&amp;[1]価格表!$C$7:$N$7&amp;[1]価格表!$C$8:$N$8,0))</f>
        <v>142560</v>
      </c>
    </row>
    <row r="969" spans="2:50" ht="24.75" hidden="1" customHeight="1" x14ac:dyDescent="0.2">
      <c r="B969" s="20" t="s">
        <v>701</v>
      </c>
      <c r="C969" s="21" t="s">
        <v>703</v>
      </c>
      <c r="D969" s="20" t="s">
        <v>702</v>
      </c>
      <c r="E969" s="20" t="s">
        <v>197</v>
      </c>
      <c r="F969" s="21" t="s">
        <v>165</v>
      </c>
      <c r="G969" s="22" t="s">
        <v>704</v>
      </c>
      <c r="H969" s="20" t="s">
        <v>705</v>
      </c>
      <c r="I969" s="20" t="s">
        <v>707</v>
      </c>
      <c r="J969" s="22" t="s">
        <v>706</v>
      </c>
      <c r="K969" s="28" t="s">
        <v>708</v>
      </c>
      <c r="L969" s="28" t="s">
        <v>709</v>
      </c>
      <c r="M969" s="20" t="s">
        <v>710</v>
      </c>
      <c r="N969" s="20"/>
      <c r="O969" s="22" t="s">
        <v>711</v>
      </c>
      <c r="P969" s="20" t="s">
        <v>440</v>
      </c>
      <c r="Q969" s="22" t="s">
        <v>712</v>
      </c>
      <c r="R969" s="28" t="s">
        <v>713</v>
      </c>
      <c r="S969" s="20" t="s">
        <v>446</v>
      </c>
      <c r="T969" s="20"/>
      <c r="U969" s="22" t="s">
        <v>704</v>
      </c>
      <c r="V969" s="20" t="s">
        <v>705</v>
      </c>
      <c r="W969" s="22" t="s">
        <v>714</v>
      </c>
      <c r="X969" s="28" t="s">
        <v>708</v>
      </c>
      <c r="Y969" s="20" t="s">
        <v>710</v>
      </c>
      <c r="Z969" s="20"/>
      <c r="AA969" s="26">
        <v>5</v>
      </c>
      <c r="AB969" s="42" t="s">
        <v>614</v>
      </c>
      <c r="AC969" s="40"/>
      <c r="AD969" s="20">
        <v>1</v>
      </c>
      <c r="AE969" s="71">
        <v>179000</v>
      </c>
      <c r="AF969" s="23">
        <v>179000</v>
      </c>
      <c r="AG969" s="24">
        <v>45692</v>
      </c>
      <c r="AH969" s="36">
        <v>45689</v>
      </c>
      <c r="AI969" s="25" t="str">
        <f t="shared" si="74"/>
        <v>～</v>
      </c>
      <c r="AJ969" s="37">
        <f t="shared" si="75"/>
        <v>47514</v>
      </c>
      <c r="AK969" s="20" t="s">
        <v>719</v>
      </c>
      <c r="AL969" s="20" t="s">
        <v>725</v>
      </c>
      <c r="AM969" s="27">
        <v>45689</v>
      </c>
      <c r="AN969" s="20"/>
      <c r="AO969" s="27">
        <v>45747</v>
      </c>
      <c r="AP969" s="22" t="s">
        <v>747</v>
      </c>
      <c r="AQ969" s="39" t="str">
        <f t="shared" si="76"/>
        <v/>
      </c>
      <c r="AR969" s="22"/>
      <c r="AT969" t="str" cm="1">
        <f t="array" ref="AT969">INDEX([1]価格表!$C$9:$N$449, MATCH(AK969,[1]価格表!$A$9:$A$449,0), MATCH("オンサイト"&amp;AA969&amp;"品番",[1]価格表!$C$6:$N$6&amp;[1]価格表!$C$7:$N$7&amp;[1]価格表!$C$8:$N$8,0))</f>
        <v>J-WJHDU42/8-CP5A</v>
      </c>
      <c r="AU969" s="70" cm="1">
        <f t="array" ref="AU969">INDEX([1]価格表!$C$9:$N$449, MATCH(AK969&amp;$AU$3,[1]価格表!$A$9:$A$449&amp;[1]価格表!$B$9:$B$449,0), MATCH("オンサイト"&amp;AA969&amp;"価格",[1]価格表!$C$6:$N$6&amp;[1]価格表!$C$7:$N$7&amp;[1]価格表!$C$8:$N$8,0))</f>
        <v>179000</v>
      </c>
      <c r="AV969" s="70" cm="1">
        <f t="array" ref="AV969">INDEX([1]価格表!$C$9:$N$449, MATCH(AK969&amp;$AV$3,[1]価格表!$A$9:$A$449&amp;[1]価格表!$B$9:$B$449,0), MATCH("オンサイト"&amp;AA969&amp;"価格",[1]価格表!$C$6:$N$6&amp;[1]価格表!$C$7:$N$7&amp;[1]価格表!$C$8:$N$8,0))</f>
        <v>142560</v>
      </c>
    </row>
    <row r="970" spans="2:50" ht="24.75" hidden="1" customHeight="1" x14ac:dyDescent="0.2">
      <c r="B970" s="20" t="s">
        <v>701</v>
      </c>
      <c r="C970" s="21" t="s">
        <v>703</v>
      </c>
      <c r="D970" s="20" t="s">
        <v>702</v>
      </c>
      <c r="E970" s="20" t="s">
        <v>197</v>
      </c>
      <c r="F970" s="21" t="s">
        <v>165</v>
      </c>
      <c r="G970" s="22" t="s">
        <v>704</v>
      </c>
      <c r="H970" s="20" t="s">
        <v>705</v>
      </c>
      <c r="I970" s="20" t="s">
        <v>707</v>
      </c>
      <c r="J970" s="22" t="s">
        <v>706</v>
      </c>
      <c r="K970" s="28" t="s">
        <v>708</v>
      </c>
      <c r="L970" s="28" t="s">
        <v>709</v>
      </c>
      <c r="M970" s="20" t="s">
        <v>710</v>
      </c>
      <c r="N970" s="20"/>
      <c r="O970" s="22" t="s">
        <v>711</v>
      </c>
      <c r="P970" s="20" t="s">
        <v>440</v>
      </c>
      <c r="Q970" s="22" t="s">
        <v>712</v>
      </c>
      <c r="R970" s="28" t="s">
        <v>713</v>
      </c>
      <c r="S970" s="20" t="s">
        <v>446</v>
      </c>
      <c r="T970" s="20"/>
      <c r="U970" s="22" t="s">
        <v>704</v>
      </c>
      <c r="V970" s="20" t="s">
        <v>705</v>
      </c>
      <c r="W970" s="22" t="s">
        <v>714</v>
      </c>
      <c r="X970" s="28" t="s">
        <v>708</v>
      </c>
      <c r="Y970" s="20" t="s">
        <v>710</v>
      </c>
      <c r="Z970" s="20"/>
      <c r="AA970" s="26">
        <v>5</v>
      </c>
      <c r="AB970" s="42" t="s">
        <v>614</v>
      </c>
      <c r="AC970" s="40"/>
      <c r="AD970" s="20">
        <v>1</v>
      </c>
      <c r="AE970" s="71">
        <v>179000</v>
      </c>
      <c r="AF970" s="23">
        <v>179000</v>
      </c>
      <c r="AG970" s="24">
        <v>45693</v>
      </c>
      <c r="AH970" s="36">
        <v>45689</v>
      </c>
      <c r="AI970" s="25" t="str">
        <f t="shared" si="74"/>
        <v>～</v>
      </c>
      <c r="AJ970" s="37">
        <f t="shared" si="75"/>
        <v>47514</v>
      </c>
      <c r="AK970" s="20" t="s">
        <v>719</v>
      </c>
      <c r="AL970" s="20" t="s">
        <v>726</v>
      </c>
      <c r="AM970" s="27">
        <v>45689</v>
      </c>
      <c r="AN970" s="20"/>
      <c r="AO970" s="27">
        <v>45747</v>
      </c>
      <c r="AP970" s="22" t="s">
        <v>747</v>
      </c>
      <c r="AQ970" s="39" t="str">
        <f t="shared" si="76"/>
        <v/>
      </c>
      <c r="AR970" s="22"/>
      <c r="AT970" t="str" cm="1">
        <f t="array" ref="AT970">INDEX([1]価格表!$C$9:$N$449, MATCH(AK970,[1]価格表!$A$9:$A$449,0), MATCH("オンサイト"&amp;AA970&amp;"品番",[1]価格表!$C$6:$N$6&amp;[1]価格表!$C$7:$N$7&amp;[1]価格表!$C$8:$N$8,0))</f>
        <v>J-WJHDU42/8-CP5A</v>
      </c>
      <c r="AU970" s="70" cm="1">
        <f t="array" ref="AU970">INDEX([1]価格表!$C$9:$N$449, MATCH(AK970&amp;$AU$3,[1]価格表!$A$9:$A$449&amp;[1]価格表!$B$9:$B$449,0), MATCH("オンサイト"&amp;AA970&amp;"価格",[1]価格表!$C$6:$N$6&amp;[1]価格表!$C$7:$N$7&amp;[1]価格表!$C$8:$N$8,0))</f>
        <v>179000</v>
      </c>
      <c r="AV970" s="70" cm="1">
        <f t="array" ref="AV970">INDEX([1]価格表!$C$9:$N$449, MATCH(AK970&amp;$AV$3,[1]価格表!$A$9:$A$449&amp;[1]価格表!$B$9:$B$449,0), MATCH("オンサイト"&amp;AA970&amp;"価格",[1]価格表!$C$6:$N$6&amp;[1]価格表!$C$7:$N$7&amp;[1]価格表!$C$8:$N$8,0))</f>
        <v>142560</v>
      </c>
    </row>
    <row r="971" spans="2:50" ht="24.75" hidden="1" customHeight="1" x14ac:dyDescent="0.2">
      <c r="B971" s="20" t="s">
        <v>701</v>
      </c>
      <c r="C971" s="21" t="s">
        <v>703</v>
      </c>
      <c r="D971" s="20" t="s">
        <v>702</v>
      </c>
      <c r="E971" s="20" t="s">
        <v>197</v>
      </c>
      <c r="F971" s="21" t="s">
        <v>165</v>
      </c>
      <c r="G971" s="22" t="s">
        <v>704</v>
      </c>
      <c r="H971" s="20" t="s">
        <v>705</v>
      </c>
      <c r="I971" s="20" t="s">
        <v>707</v>
      </c>
      <c r="J971" s="22" t="s">
        <v>706</v>
      </c>
      <c r="K971" s="28" t="s">
        <v>708</v>
      </c>
      <c r="L971" s="28" t="s">
        <v>709</v>
      </c>
      <c r="M971" s="20" t="s">
        <v>710</v>
      </c>
      <c r="N971" s="20"/>
      <c r="O971" s="22" t="s">
        <v>711</v>
      </c>
      <c r="P971" s="20" t="s">
        <v>440</v>
      </c>
      <c r="Q971" s="22" t="s">
        <v>712</v>
      </c>
      <c r="R971" s="28" t="s">
        <v>713</v>
      </c>
      <c r="S971" s="20" t="s">
        <v>446</v>
      </c>
      <c r="T971" s="20"/>
      <c r="U971" s="22" t="s">
        <v>704</v>
      </c>
      <c r="V971" s="20" t="s">
        <v>705</v>
      </c>
      <c r="W971" s="22" t="s">
        <v>714</v>
      </c>
      <c r="X971" s="28" t="s">
        <v>708</v>
      </c>
      <c r="Y971" s="20" t="s">
        <v>710</v>
      </c>
      <c r="Z971" s="20"/>
      <c r="AA971" s="26">
        <v>5</v>
      </c>
      <c r="AB971" s="42" t="s">
        <v>614</v>
      </c>
      <c r="AC971" s="40"/>
      <c r="AD971" s="20">
        <v>1</v>
      </c>
      <c r="AE971" s="71">
        <v>179000</v>
      </c>
      <c r="AF971" s="23">
        <v>179000</v>
      </c>
      <c r="AG971" s="24">
        <v>45694</v>
      </c>
      <c r="AH971" s="36">
        <v>45689</v>
      </c>
      <c r="AI971" s="25" t="str">
        <f t="shared" si="74"/>
        <v>～</v>
      </c>
      <c r="AJ971" s="37">
        <f t="shared" si="75"/>
        <v>47514</v>
      </c>
      <c r="AK971" s="20" t="s">
        <v>719</v>
      </c>
      <c r="AL971" s="20" t="s">
        <v>727</v>
      </c>
      <c r="AM971" s="27">
        <v>45689</v>
      </c>
      <c r="AN971" s="20"/>
      <c r="AO971" s="27">
        <v>45747</v>
      </c>
      <c r="AP971" s="22" t="s">
        <v>747</v>
      </c>
      <c r="AQ971" s="39" t="str">
        <f t="shared" si="76"/>
        <v/>
      </c>
      <c r="AR971" s="22"/>
      <c r="AT971" t="str" cm="1">
        <f t="array" ref="AT971">INDEX([1]価格表!$C$9:$N$449, MATCH(AK971,[1]価格表!$A$9:$A$449,0), MATCH("オンサイト"&amp;AA971&amp;"品番",[1]価格表!$C$6:$N$6&amp;[1]価格表!$C$7:$N$7&amp;[1]価格表!$C$8:$N$8,0))</f>
        <v>J-WJHDU42/8-CP5A</v>
      </c>
      <c r="AU971" s="70" cm="1">
        <f t="array" ref="AU971">INDEX([1]価格表!$C$9:$N$449, MATCH(AK971&amp;$AU$3,[1]価格表!$A$9:$A$449&amp;[1]価格表!$B$9:$B$449,0), MATCH("オンサイト"&amp;AA971&amp;"価格",[1]価格表!$C$6:$N$6&amp;[1]価格表!$C$7:$N$7&amp;[1]価格表!$C$8:$N$8,0))</f>
        <v>179000</v>
      </c>
      <c r="AV971" s="70" cm="1">
        <f t="array" ref="AV971">INDEX([1]価格表!$C$9:$N$449, MATCH(AK971&amp;$AV$3,[1]価格表!$A$9:$A$449&amp;[1]価格表!$B$9:$B$449,0), MATCH("オンサイト"&amp;AA971&amp;"価格",[1]価格表!$C$6:$N$6&amp;[1]価格表!$C$7:$N$7&amp;[1]価格表!$C$8:$N$8,0))</f>
        <v>142560</v>
      </c>
    </row>
    <row r="972" spans="2:50" ht="24.75" hidden="1" customHeight="1" x14ac:dyDescent="0.2">
      <c r="B972" s="20" t="s">
        <v>701</v>
      </c>
      <c r="C972" s="21" t="s">
        <v>703</v>
      </c>
      <c r="D972" s="20" t="s">
        <v>702</v>
      </c>
      <c r="E972" s="20" t="s">
        <v>197</v>
      </c>
      <c r="F972" s="21" t="s">
        <v>165</v>
      </c>
      <c r="G972" s="22" t="s">
        <v>704</v>
      </c>
      <c r="H972" s="20" t="s">
        <v>705</v>
      </c>
      <c r="I972" s="20" t="s">
        <v>707</v>
      </c>
      <c r="J972" s="22" t="s">
        <v>706</v>
      </c>
      <c r="K972" s="28" t="s">
        <v>708</v>
      </c>
      <c r="L972" s="28" t="s">
        <v>709</v>
      </c>
      <c r="M972" s="20" t="s">
        <v>710</v>
      </c>
      <c r="N972" s="20"/>
      <c r="O972" s="22" t="s">
        <v>711</v>
      </c>
      <c r="P972" s="20" t="s">
        <v>440</v>
      </c>
      <c r="Q972" s="22" t="s">
        <v>712</v>
      </c>
      <c r="R972" s="28" t="s">
        <v>713</v>
      </c>
      <c r="S972" s="20" t="s">
        <v>446</v>
      </c>
      <c r="T972" s="20"/>
      <c r="U972" s="22" t="s">
        <v>704</v>
      </c>
      <c r="V972" s="20" t="s">
        <v>705</v>
      </c>
      <c r="W972" s="22" t="s">
        <v>714</v>
      </c>
      <c r="X972" s="28" t="s">
        <v>708</v>
      </c>
      <c r="Y972" s="20" t="s">
        <v>710</v>
      </c>
      <c r="Z972" s="20"/>
      <c r="AA972" s="26">
        <v>5</v>
      </c>
      <c r="AB972" s="42" t="s">
        <v>614</v>
      </c>
      <c r="AC972" s="40"/>
      <c r="AD972" s="20">
        <v>1</v>
      </c>
      <c r="AE972" s="23">
        <v>28200</v>
      </c>
      <c r="AF972" s="23">
        <v>28200</v>
      </c>
      <c r="AG972" s="24">
        <v>45695</v>
      </c>
      <c r="AH972" s="36">
        <v>45689</v>
      </c>
      <c r="AI972" s="25" t="str">
        <f t="shared" si="74"/>
        <v>～</v>
      </c>
      <c r="AJ972" s="37">
        <f t="shared" si="75"/>
        <v>47514</v>
      </c>
      <c r="AK972" s="20" t="s">
        <v>716</v>
      </c>
      <c r="AL972" s="20" t="s">
        <v>728</v>
      </c>
      <c r="AM972" s="27">
        <v>45689</v>
      </c>
      <c r="AN972" s="20"/>
      <c r="AO972" s="27">
        <v>45747</v>
      </c>
      <c r="AP972" s="22" t="s">
        <v>747</v>
      </c>
      <c r="AQ972" s="39" t="str">
        <f t="shared" si="76"/>
        <v/>
      </c>
      <c r="AR972" s="22"/>
      <c r="AT972" t="str" cm="1">
        <f t="array" ref="AT972">INDEX([1]価格表!$C$9:$N$449, MATCH(AK972,[1]価格表!$A$9:$A$449,0), MATCH("オンサイト"&amp;AA972&amp;"品番",[1]価格表!$C$6:$N$6&amp;[1]価格表!$C$7:$N$7&amp;[1]価格表!$C$8:$N$8,0))</f>
        <v>J-WVU31301F2L-CP5A</v>
      </c>
      <c r="AU972" s="70" cm="1">
        <f t="array" ref="AU972">INDEX([1]価格表!$C$9:$N$449, MATCH(AK972&amp;$AU$3,[1]価格表!$A$9:$A$449&amp;[1]価格表!$B$9:$B$449,0), MATCH("オンサイト"&amp;AA972&amp;"価格",[1]価格表!$C$6:$N$6&amp;[1]価格表!$C$7:$N$7&amp;[1]価格表!$C$8:$N$8,0))</f>
        <v>28200</v>
      </c>
      <c r="AV972" s="70" cm="1">
        <f t="array" ref="AV972">INDEX([1]価格表!$C$9:$N$449, MATCH(AK972&amp;$AV$3,[1]価格表!$A$9:$A$449&amp;[1]価格表!$B$9:$B$449,0), MATCH("オンサイト"&amp;AA972&amp;"価格",[1]価格表!$C$6:$N$6&amp;[1]価格表!$C$7:$N$7&amp;[1]価格表!$C$8:$N$8,0))</f>
        <v>18600</v>
      </c>
    </row>
    <row r="973" spans="2:50" ht="24.75" hidden="1" customHeight="1" x14ac:dyDescent="0.2">
      <c r="B973" s="20" t="s">
        <v>701</v>
      </c>
      <c r="C973" s="21" t="s">
        <v>703</v>
      </c>
      <c r="D973" s="20" t="s">
        <v>702</v>
      </c>
      <c r="E973" s="20" t="s">
        <v>197</v>
      </c>
      <c r="F973" s="21" t="s">
        <v>165</v>
      </c>
      <c r="G973" s="22" t="s">
        <v>704</v>
      </c>
      <c r="H973" s="20" t="s">
        <v>705</v>
      </c>
      <c r="I973" s="20" t="s">
        <v>707</v>
      </c>
      <c r="J973" s="22" t="s">
        <v>706</v>
      </c>
      <c r="K973" s="28" t="s">
        <v>708</v>
      </c>
      <c r="L973" s="28" t="s">
        <v>709</v>
      </c>
      <c r="M973" s="20" t="s">
        <v>710</v>
      </c>
      <c r="N973" s="20"/>
      <c r="O973" s="22" t="s">
        <v>711</v>
      </c>
      <c r="P973" s="20" t="s">
        <v>440</v>
      </c>
      <c r="Q973" s="22" t="s">
        <v>712</v>
      </c>
      <c r="R973" s="28" t="s">
        <v>713</v>
      </c>
      <c r="S973" s="20" t="s">
        <v>446</v>
      </c>
      <c r="T973" s="20"/>
      <c r="U973" s="22" t="s">
        <v>704</v>
      </c>
      <c r="V973" s="20" t="s">
        <v>705</v>
      </c>
      <c r="W973" s="22" t="s">
        <v>714</v>
      </c>
      <c r="X973" s="28" t="s">
        <v>708</v>
      </c>
      <c r="Y973" s="20" t="s">
        <v>710</v>
      </c>
      <c r="Z973" s="20"/>
      <c r="AA973" s="26">
        <v>5</v>
      </c>
      <c r="AB973" s="42" t="s">
        <v>614</v>
      </c>
      <c r="AC973" s="40"/>
      <c r="AD973" s="20">
        <v>1</v>
      </c>
      <c r="AE973" s="23">
        <v>28200</v>
      </c>
      <c r="AF973" s="23">
        <v>28200</v>
      </c>
      <c r="AG973" s="24">
        <v>45696</v>
      </c>
      <c r="AH973" s="36">
        <v>45689</v>
      </c>
      <c r="AI973" s="25" t="str">
        <f t="shared" si="74"/>
        <v>～</v>
      </c>
      <c r="AJ973" s="37">
        <f t="shared" si="75"/>
        <v>47514</v>
      </c>
      <c r="AK973" s="20" t="s">
        <v>720</v>
      </c>
      <c r="AL973" s="20" t="s">
        <v>729</v>
      </c>
      <c r="AM973" s="27">
        <v>45689</v>
      </c>
      <c r="AN973" s="20"/>
      <c r="AO973" s="27">
        <v>45747</v>
      </c>
      <c r="AP973" s="22" t="s">
        <v>747</v>
      </c>
      <c r="AQ973" s="39" t="str">
        <f t="shared" si="76"/>
        <v/>
      </c>
      <c r="AR973" s="22"/>
      <c r="AT973" t="str" cm="1">
        <f t="array" ref="AT973">INDEX([1]価格表!$C$9:$N$449, MATCH(AK973,[1]価格表!$A$9:$A$449,0), MATCH("オンサイト"&amp;AA973&amp;"品番",[1]価格表!$C$6:$N$6&amp;[1]価格表!$C$7:$N$7&amp;[1]価格表!$C$8:$N$8,0))</f>
        <v>J-WVU31301F2L-CP5A</v>
      </c>
      <c r="AU973" s="70" cm="1">
        <f t="array" ref="AU973">INDEX([1]価格表!$C$9:$N$449, MATCH(AK973&amp;$AU$3,[1]価格表!$A$9:$A$449&amp;[1]価格表!$B$9:$B$449,0), MATCH("オンサイト"&amp;AA973&amp;"価格",[1]価格表!$C$6:$N$6&amp;[1]価格表!$C$7:$N$7&amp;[1]価格表!$C$8:$N$8,0))</f>
        <v>28200</v>
      </c>
      <c r="AV973" s="70" cm="1">
        <f t="array" ref="AV973">INDEX([1]価格表!$C$9:$N$449, MATCH(AK973&amp;$AV$3,[1]価格表!$A$9:$A$449&amp;[1]価格表!$B$9:$B$449,0), MATCH("オンサイト"&amp;AA973&amp;"価格",[1]価格表!$C$6:$N$6&amp;[1]価格表!$C$7:$N$7&amp;[1]価格表!$C$8:$N$8,0))</f>
        <v>18600</v>
      </c>
    </row>
    <row r="974" spans="2:50" ht="24.75" hidden="1" customHeight="1" x14ac:dyDescent="0.2">
      <c r="B974" s="20" t="s">
        <v>701</v>
      </c>
      <c r="C974" s="21" t="s">
        <v>703</v>
      </c>
      <c r="D974" s="20" t="s">
        <v>702</v>
      </c>
      <c r="E974" s="20" t="s">
        <v>197</v>
      </c>
      <c r="F974" s="21" t="s">
        <v>165</v>
      </c>
      <c r="G974" s="22" t="s">
        <v>704</v>
      </c>
      <c r="H974" s="20" t="s">
        <v>705</v>
      </c>
      <c r="I974" s="20" t="s">
        <v>707</v>
      </c>
      <c r="J974" s="22" t="s">
        <v>706</v>
      </c>
      <c r="K974" s="28" t="s">
        <v>708</v>
      </c>
      <c r="L974" s="28" t="s">
        <v>709</v>
      </c>
      <c r="M974" s="20" t="s">
        <v>710</v>
      </c>
      <c r="N974" s="20"/>
      <c r="O974" s="22" t="s">
        <v>711</v>
      </c>
      <c r="P974" s="20" t="s">
        <v>440</v>
      </c>
      <c r="Q974" s="22" t="s">
        <v>712</v>
      </c>
      <c r="R974" s="28" t="s">
        <v>713</v>
      </c>
      <c r="S974" s="20" t="s">
        <v>446</v>
      </c>
      <c r="T974" s="20"/>
      <c r="U974" s="22" t="s">
        <v>704</v>
      </c>
      <c r="V974" s="20" t="s">
        <v>705</v>
      </c>
      <c r="W974" s="22" t="s">
        <v>714</v>
      </c>
      <c r="X974" s="28" t="s">
        <v>708</v>
      </c>
      <c r="Y974" s="20" t="s">
        <v>710</v>
      </c>
      <c r="Z974" s="20"/>
      <c r="AA974" s="26">
        <v>5</v>
      </c>
      <c r="AB974" s="42" t="s">
        <v>614</v>
      </c>
      <c r="AC974" s="40"/>
      <c r="AD974" s="20">
        <v>1</v>
      </c>
      <c r="AE974" s="23">
        <v>28200</v>
      </c>
      <c r="AF974" s="23">
        <v>28200</v>
      </c>
      <c r="AG974" s="24">
        <v>45697</v>
      </c>
      <c r="AH974" s="36">
        <v>45689</v>
      </c>
      <c r="AI974" s="25" t="str">
        <f t="shared" si="74"/>
        <v>～</v>
      </c>
      <c r="AJ974" s="37">
        <f t="shared" si="75"/>
        <v>47514</v>
      </c>
      <c r="AK974" s="20" t="s">
        <v>720</v>
      </c>
      <c r="AL974" s="20" t="s">
        <v>730</v>
      </c>
      <c r="AM974" s="27">
        <v>45689</v>
      </c>
      <c r="AN974" s="20"/>
      <c r="AO974" s="27">
        <v>45747</v>
      </c>
      <c r="AP974" s="22" t="s">
        <v>747</v>
      </c>
      <c r="AQ974" s="39" t="str">
        <f t="shared" si="76"/>
        <v/>
      </c>
      <c r="AR974" s="22"/>
      <c r="AT974" t="str" cm="1">
        <f t="array" ref="AT974">INDEX([1]価格表!$C$9:$N$449, MATCH(AK974,[1]価格表!$A$9:$A$449,0), MATCH("オンサイト"&amp;AA974&amp;"品番",[1]価格表!$C$6:$N$6&amp;[1]価格表!$C$7:$N$7&amp;[1]価格表!$C$8:$N$8,0))</f>
        <v>J-WVU31301F2L-CP5A</v>
      </c>
      <c r="AU974" s="70" cm="1">
        <f t="array" ref="AU974">INDEX([1]価格表!$C$9:$N$449, MATCH(AK974&amp;$AU$3,[1]価格表!$A$9:$A$449&amp;[1]価格表!$B$9:$B$449,0), MATCH("オンサイト"&amp;AA974&amp;"価格",[1]価格表!$C$6:$N$6&amp;[1]価格表!$C$7:$N$7&amp;[1]価格表!$C$8:$N$8,0))</f>
        <v>28200</v>
      </c>
      <c r="AV974" s="70" cm="1">
        <f t="array" ref="AV974">INDEX([1]価格表!$C$9:$N$449, MATCH(AK974&amp;$AV$3,[1]価格表!$A$9:$A$449&amp;[1]価格表!$B$9:$B$449,0), MATCH("オンサイト"&amp;AA974&amp;"価格",[1]価格表!$C$6:$N$6&amp;[1]価格表!$C$7:$N$7&amp;[1]価格表!$C$8:$N$8,0))</f>
        <v>18600</v>
      </c>
    </row>
    <row r="975" spans="2:50" ht="24.75" hidden="1" customHeight="1" x14ac:dyDescent="0.2">
      <c r="B975" s="20" t="s">
        <v>701</v>
      </c>
      <c r="C975" s="21" t="s">
        <v>703</v>
      </c>
      <c r="D975" s="20" t="s">
        <v>702</v>
      </c>
      <c r="E975" s="20" t="s">
        <v>197</v>
      </c>
      <c r="F975" s="21" t="s">
        <v>165</v>
      </c>
      <c r="G975" s="22" t="s">
        <v>704</v>
      </c>
      <c r="H975" s="20" t="s">
        <v>705</v>
      </c>
      <c r="I975" s="20" t="s">
        <v>707</v>
      </c>
      <c r="J975" s="22" t="s">
        <v>706</v>
      </c>
      <c r="K975" s="28" t="s">
        <v>708</v>
      </c>
      <c r="L975" s="28" t="s">
        <v>709</v>
      </c>
      <c r="M975" s="20" t="s">
        <v>710</v>
      </c>
      <c r="N975" s="20"/>
      <c r="O975" s="22" t="s">
        <v>711</v>
      </c>
      <c r="P975" s="20" t="s">
        <v>440</v>
      </c>
      <c r="Q975" s="22" t="s">
        <v>712</v>
      </c>
      <c r="R975" s="28" t="s">
        <v>713</v>
      </c>
      <c r="S975" s="20" t="s">
        <v>446</v>
      </c>
      <c r="T975" s="20"/>
      <c r="U975" s="22" t="s">
        <v>704</v>
      </c>
      <c r="V975" s="20" t="s">
        <v>705</v>
      </c>
      <c r="W975" s="22" t="s">
        <v>714</v>
      </c>
      <c r="X975" s="28" t="s">
        <v>708</v>
      </c>
      <c r="Y975" s="20" t="s">
        <v>710</v>
      </c>
      <c r="Z975" s="20"/>
      <c r="AA975" s="26">
        <v>5</v>
      </c>
      <c r="AB975" s="42" t="s">
        <v>614</v>
      </c>
      <c r="AC975" s="40"/>
      <c r="AD975" s="20">
        <v>1</v>
      </c>
      <c r="AE975" s="23">
        <v>28200</v>
      </c>
      <c r="AF975" s="23">
        <v>28200</v>
      </c>
      <c r="AG975" s="24">
        <v>45698</v>
      </c>
      <c r="AH975" s="36">
        <v>45689</v>
      </c>
      <c r="AI975" s="25" t="str">
        <f t="shared" si="74"/>
        <v>～</v>
      </c>
      <c r="AJ975" s="37">
        <f t="shared" si="75"/>
        <v>47514</v>
      </c>
      <c r="AK975" s="20" t="s">
        <v>720</v>
      </c>
      <c r="AL975" s="20" t="s">
        <v>731</v>
      </c>
      <c r="AM975" s="27">
        <v>45689</v>
      </c>
      <c r="AN975" s="20"/>
      <c r="AO975" s="27">
        <v>45747</v>
      </c>
      <c r="AP975" s="22" t="s">
        <v>747</v>
      </c>
      <c r="AQ975" s="39" t="str">
        <f t="shared" si="76"/>
        <v/>
      </c>
      <c r="AR975" s="22"/>
      <c r="AT975" t="str" cm="1">
        <f t="array" ref="AT975">INDEX([1]価格表!$C$9:$N$449, MATCH(AK975,[1]価格表!$A$9:$A$449,0), MATCH("オンサイト"&amp;AA975&amp;"品番",[1]価格表!$C$6:$N$6&amp;[1]価格表!$C$7:$N$7&amp;[1]価格表!$C$8:$N$8,0))</f>
        <v>J-WVU31301F2L-CP5A</v>
      </c>
      <c r="AU975" s="70" cm="1">
        <f t="array" ref="AU975">INDEX([1]価格表!$C$9:$N$449, MATCH(AK975&amp;$AU$3,[1]価格表!$A$9:$A$449&amp;[1]価格表!$B$9:$B$449,0), MATCH("オンサイト"&amp;AA975&amp;"価格",[1]価格表!$C$6:$N$6&amp;[1]価格表!$C$7:$N$7&amp;[1]価格表!$C$8:$N$8,0))</f>
        <v>28200</v>
      </c>
      <c r="AV975" s="70" cm="1">
        <f t="array" ref="AV975">INDEX([1]価格表!$C$9:$N$449, MATCH(AK975&amp;$AV$3,[1]価格表!$A$9:$A$449&amp;[1]価格表!$B$9:$B$449,0), MATCH("オンサイト"&amp;AA975&amp;"価格",[1]価格表!$C$6:$N$6&amp;[1]価格表!$C$7:$N$7&amp;[1]価格表!$C$8:$N$8,0))</f>
        <v>18600</v>
      </c>
    </row>
    <row r="976" spans="2:50" ht="24.75" hidden="1" customHeight="1" x14ac:dyDescent="0.2">
      <c r="B976" s="20" t="s">
        <v>701</v>
      </c>
      <c r="C976" s="21" t="s">
        <v>703</v>
      </c>
      <c r="D976" s="20" t="s">
        <v>702</v>
      </c>
      <c r="E976" s="20" t="s">
        <v>197</v>
      </c>
      <c r="F976" s="21" t="s">
        <v>165</v>
      </c>
      <c r="G976" s="22" t="s">
        <v>704</v>
      </c>
      <c r="H976" s="20" t="s">
        <v>705</v>
      </c>
      <c r="I976" s="20" t="s">
        <v>707</v>
      </c>
      <c r="J976" s="22" t="s">
        <v>706</v>
      </c>
      <c r="K976" s="28" t="s">
        <v>708</v>
      </c>
      <c r="L976" s="28" t="s">
        <v>709</v>
      </c>
      <c r="M976" s="20" t="s">
        <v>710</v>
      </c>
      <c r="N976" s="20"/>
      <c r="O976" s="22" t="s">
        <v>711</v>
      </c>
      <c r="P976" s="20" t="s">
        <v>440</v>
      </c>
      <c r="Q976" s="22" t="s">
        <v>712</v>
      </c>
      <c r="R976" s="28" t="s">
        <v>713</v>
      </c>
      <c r="S976" s="20" t="s">
        <v>446</v>
      </c>
      <c r="T976" s="20"/>
      <c r="U976" s="22" t="s">
        <v>704</v>
      </c>
      <c r="V976" s="20" t="s">
        <v>705</v>
      </c>
      <c r="W976" s="22" t="s">
        <v>714</v>
      </c>
      <c r="X976" s="28" t="s">
        <v>708</v>
      </c>
      <c r="Y976" s="20" t="s">
        <v>710</v>
      </c>
      <c r="Z976" s="20"/>
      <c r="AA976" s="26">
        <v>5</v>
      </c>
      <c r="AB976" s="42" t="s">
        <v>614</v>
      </c>
      <c r="AC976" s="40"/>
      <c r="AD976" s="20">
        <v>1</v>
      </c>
      <c r="AE976" s="23">
        <v>28200</v>
      </c>
      <c r="AF976" s="23">
        <v>28200</v>
      </c>
      <c r="AG976" s="24">
        <v>45699</v>
      </c>
      <c r="AH976" s="36">
        <v>45689</v>
      </c>
      <c r="AI976" s="25" t="str">
        <f t="shared" si="74"/>
        <v>～</v>
      </c>
      <c r="AJ976" s="37">
        <f t="shared" si="75"/>
        <v>47514</v>
      </c>
      <c r="AK976" s="20" t="s">
        <v>720</v>
      </c>
      <c r="AL976" s="20" t="s">
        <v>732</v>
      </c>
      <c r="AM976" s="27">
        <v>45689</v>
      </c>
      <c r="AN976" s="20"/>
      <c r="AO976" s="27">
        <v>45747</v>
      </c>
      <c r="AP976" s="22" t="s">
        <v>747</v>
      </c>
      <c r="AQ976" s="39" t="str">
        <f t="shared" si="76"/>
        <v/>
      </c>
      <c r="AR976" s="22"/>
      <c r="AT976" t="str" cm="1">
        <f t="array" ref="AT976">INDEX([1]価格表!$C$9:$N$449, MATCH(AK976,[1]価格表!$A$9:$A$449,0), MATCH("オンサイト"&amp;AA976&amp;"品番",[1]価格表!$C$6:$N$6&amp;[1]価格表!$C$7:$N$7&amp;[1]価格表!$C$8:$N$8,0))</f>
        <v>J-WVU31301F2L-CP5A</v>
      </c>
      <c r="AU976" s="70" cm="1">
        <f t="array" ref="AU976">INDEX([1]価格表!$C$9:$N$449, MATCH(AK976&amp;$AU$3,[1]価格表!$A$9:$A$449&amp;[1]価格表!$B$9:$B$449,0), MATCH("オンサイト"&amp;AA976&amp;"価格",[1]価格表!$C$6:$N$6&amp;[1]価格表!$C$7:$N$7&amp;[1]価格表!$C$8:$N$8,0))</f>
        <v>28200</v>
      </c>
      <c r="AV976" s="70" cm="1">
        <f t="array" ref="AV976">INDEX([1]価格表!$C$9:$N$449, MATCH(AK976&amp;$AV$3,[1]価格表!$A$9:$A$449&amp;[1]価格表!$B$9:$B$449,0), MATCH("オンサイト"&amp;AA976&amp;"価格",[1]価格表!$C$6:$N$6&amp;[1]価格表!$C$7:$N$7&amp;[1]価格表!$C$8:$N$8,0))</f>
        <v>18600</v>
      </c>
    </row>
    <row r="977" spans="2:50" ht="24.75" hidden="1" customHeight="1" x14ac:dyDescent="0.2">
      <c r="B977" s="20" t="s">
        <v>701</v>
      </c>
      <c r="C977" s="21" t="s">
        <v>703</v>
      </c>
      <c r="D977" s="20" t="s">
        <v>702</v>
      </c>
      <c r="E977" s="20" t="s">
        <v>197</v>
      </c>
      <c r="F977" s="21" t="s">
        <v>165</v>
      </c>
      <c r="G977" s="22" t="s">
        <v>704</v>
      </c>
      <c r="H977" s="20" t="s">
        <v>705</v>
      </c>
      <c r="I977" s="20" t="s">
        <v>707</v>
      </c>
      <c r="J977" s="22" t="s">
        <v>706</v>
      </c>
      <c r="K977" s="28" t="s">
        <v>708</v>
      </c>
      <c r="L977" s="28" t="s">
        <v>709</v>
      </c>
      <c r="M977" s="20" t="s">
        <v>710</v>
      </c>
      <c r="N977" s="20"/>
      <c r="O977" s="22" t="s">
        <v>711</v>
      </c>
      <c r="P977" s="20" t="s">
        <v>440</v>
      </c>
      <c r="Q977" s="22" t="s">
        <v>712</v>
      </c>
      <c r="R977" s="28" t="s">
        <v>713</v>
      </c>
      <c r="S977" s="20" t="s">
        <v>446</v>
      </c>
      <c r="T977" s="20"/>
      <c r="U977" s="22" t="s">
        <v>704</v>
      </c>
      <c r="V977" s="20" t="s">
        <v>705</v>
      </c>
      <c r="W977" s="22" t="s">
        <v>714</v>
      </c>
      <c r="X977" s="28" t="s">
        <v>708</v>
      </c>
      <c r="Y977" s="20" t="s">
        <v>710</v>
      </c>
      <c r="Z977" s="20"/>
      <c r="AA977" s="26">
        <v>5</v>
      </c>
      <c r="AB977" s="42" t="s">
        <v>614</v>
      </c>
      <c r="AC977" s="40"/>
      <c r="AD977" s="20">
        <v>1</v>
      </c>
      <c r="AE977" s="23">
        <v>28200</v>
      </c>
      <c r="AF977" s="23">
        <v>28200</v>
      </c>
      <c r="AG977" s="24">
        <v>45700</v>
      </c>
      <c r="AH977" s="36">
        <v>45689</v>
      </c>
      <c r="AI977" s="25" t="str">
        <f t="shared" si="74"/>
        <v>～</v>
      </c>
      <c r="AJ977" s="37">
        <f t="shared" si="75"/>
        <v>47514</v>
      </c>
      <c r="AK977" s="20" t="s">
        <v>720</v>
      </c>
      <c r="AL977" s="20" t="s">
        <v>733</v>
      </c>
      <c r="AM977" s="27">
        <v>45689</v>
      </c>
      <c r="AN977" s="20"/>
      <c r="AO977" s="27">
        <v>45747</v>
      </c>
      <c r="AP977" s="22" t="s">
        <v>747</v>
      </c>
      <c r="AQ977" s="39" t="str">
        <f t="shared" si="76"/>
        <v/>
      </c>
      <c r="AR977" s="22"/>
      <c r="AT977" t="str" cm="1">
        <f t="array" ref="AT977">INDEX([1]価格表!$C$9:$N$449, MATCH(AK977,[1]価格表!$A$9:$A$449,0), MATCH("オンサイト"&amp;AA977&amp;"品番",[1]価格表!$C$6:$N$6&amp;[1]価格表!$C$7:$N$7&amp;[1]価格表!$C$8:$N$8,0))</f>
        <v>J-WVU31301F2L-CP5A</v>
      </c>
      <c r="AU977" s="70" cm="1">
        <f t="array" ref="AU977">INDEX([1]価格表!$C$9:$N$449, MATCH(AK977&amp;$AU$3,[1]価格表!$A$9:$A$449&amp;[1]価格表!$B$9:$B$449,0), MATCH("オンサイト"&amp;AA977&amp;"価格",[1]価格表!$C$6:$N$6&amp;[1]価格表!$C$7:$N$7&amp;[1]価格表!$C$8:$N$8,0))</f>
        <v>28200</v>
      </c>
      <c r="AV977" s="70" cm="1">
        <f t="array" ref="AV977">INDEX([1]価格表!$C$9:$N$449, MATCH(AK977&amp;$AV$3,[1]価格表!$A$9:$A$449&amp;[1]価格表!$B$9:$B$449,0), MATCH("オンサイト"&amp;AA977&amp;"価格",[1]価格表!$C$6:$N$6&amp;[1]価格表!$C$7:$N$7&amp;[1]価格表!$C$8:$N$8,0))</f>
        <v>18600</v>
      </c>
    </row>
    <row r="978" spans="2:50" ht="24.75" hidden="1" customHeight="1" x14ac:dyDescent="0.2">
      <c r="B978" s="20" t="s">
        <v>701</v>
      </c>
      <c r="C978" s="21" t="s">
        <v>703</v>
      </c>
      <c r="D978" s="20" t="s">
        <v>702</v>
      </c>
      <c r="E978" s="20" t="s">
        <v>197</v>
      </c>
      <c r="F978" s="21" t="s">
        <v>165</v>
      </c>
      <c r="G978" s="22" t="s">
        <v>704</v>
      </c>
      <c r="H978" s="20" t="s">
        <v>705</v>
      </c>
      <c r="I978" s="20" t="s">
        <v>707</v>
      </c>
      <c r="J978" s="22" t="s">
        <v>706</v>
      </c>
      <c r="K978" s="28" t="s">
        <v>708</v>
      </c>
      <c r="L978" s="28" t="s">
        <v>709</v>
      </c>
      <c r="M978" s="20" t="s">
        <v>710</v>
      </c>
      <c r="N978" s="20"/>
      <c r="O978" s="22" t="s">
        <v>711</v>
      </c>
      <c r="P978" s="20" t="s">
        <v>440</v>
      </c>
      <c r="Q978" s="22" t="s">
        <v>712</v>
      </c>
      <c r="R978" s="28" t="s">
        <v>713</v>
      </c>
      <c r="S978" s="20" t="s">
        <v>446</v>
      </c>
      <c r="T978" s="20"/>
      <c r="U978" s="22" t="s">
        <v>704</v>
      </c>
      <c r="V978" s="20" t="s">
        <v>705</v>
      </c>
      <c r="W978" s="22" t="s">
        <v>714</v>
      </c>
      <c r="X978" s="28" t="s">
        <v>708</v>
      </c>
      <c r="Y978" s="20" t="s">
        <v>710</v>
      </c>
      <c r="Z978" s="20"/>
      <c r="AA978" s="26">
        <v>5</v>
      </c>
      <c r="AB978" s="42" t="s">
        <v>614</v>
      </c>
      <c r="AC978" s="40"/>
      <c r="AD978" s="20">
        <v>1</v>
      </c>
      <c r="AE978" s="23">
        <v>28200</v>
      </c>
      <c r="AF978" s="23">
        <v>28200</v>
      </c>
      <c r="AG978" s="24">
        <v>45701</v>
      </c>
      <c r="AH978" s="36">
        <v>45689</v>
      </c>
      <c r="AI978" s="25" t="str">
        <f t="shared" si="74"/>
        <v>～</v>
      </c>
      <c r="AJ978" s="37">
        <f t="shared" si="75"/>
        <v>47514</v>
      </c>
      <c r="AK978" s="20" t="s">
        <v>720</v>
      </c>
      <c r="AL978" s="20" t="s">
        <v>734</v>
      </c>
      <c r="AM978" s="27">
        <v>45689</v>
      </c>
      <c r="AN978" s="20"/>
      <c r="AO978" s="27">
        <v>45747</v>
      </c>
      <c r="AP978" s="22" t="s">
        <v>747</v>
      </c>
      <c r="AQ978" s="39" t="str">
        <f t="shared" si="76"/>
        <v/>
      </c>
      <c r="AR978" s="22"/>
      <c r="AT978" t="str" cm="1">
        <f t="array" ref="AT978">INDEX([1]価格表!$C$9:$N$449, MATCH(AK978,[1]価格表!$A$9:$A$449,0), MATCH("オンサイト"&amp;AA978&amp;"品番",[1]価格表!$C$6:$N$6&amp;[1]価格表!$C$7:$N$7&amp;[1]価格表!$C$8:$N$8,0))</f>
        <v>J-WVU31301F2L-CP5A</v>
      </c>
      <c r="AU978" s="70" cm="1">
        <f t="array" ref="AU978">INDEX([1]価格表!$C$9:$N$449, MATCH(AK978&amp;$AU$3,[1]価格表!$A$9:$A$449&amp;[1]価格表!$B$9:$B$449,0), MATCH("オンサイト"&amp;AA978&amp;"価格",[1]価格表!$C$6:$N$6&amp;[1]価格表!$C$7:$N$7&amp;[1]価格表!$C$8:$N$8,0))</f>
        <v>28200</v>
      </c>
      <c r="AV978" s="70" cm="1">
        <f t="array" ref="AV978">INDEX([1]価格表!$C$9:$N$449, MATCH(AK978&amp;$AV$3,[1]価格表!$A$9:$A$449&amp;[1]価格表!$B$9:$B$449,0), MATCH("オンサイト"&amp;AA978&amp;"価格",[1]価格表!$C$6:$N$6&amp;[1]価格表!$C$7:$N$7&amp;[1]価格表!$C$8:$N$8,0))</f>
        <v>18600</v>
      </c>
    </row>
    <row r="979" spans="2:50" ht="25.2" hidden="1" customHeight="1" x14ac:dyDescent="0.2">
      <c r="B979" s="20" t="s">
        <v>701</v>
      </c>
      <c r="C979" s="21" t="s">
        <v>703</v>
      </c>
      <c r="D979" s="20" t="s">
        <v>702</v>
      </c>
      <c r="E979" s="20" t="s">
        <v>197</v>
      </c>
      <c r="F979" s="21" t="s">
        <v>165</v>
      </c>
      <c r="G979" s="22" t="s">
        <v>704</v>
      </c>
      <c r="H979" s="20" t="s">
        <v>705</v>
      </c>
      <c r="I979" s="20" t="s">
        <v>707</v>
      </c>
      <c r="J979" s="22" t="s">
        <v>706</v>
      </c>
      <c r="K979" s="28" t="s">
        <v>708</v>
      </c>
      <c r="L979" s="28" t="s">
        <v>709</v>
      </c>
      <c r="M979" s="20" t="s">
        <v>710</v>
      </c>
      <c r="N979" s="20"/>
      <c r="O979" s="22" t="s">
        <v>711</v>
      </c>
      <c r="P979" s="20" t="s">
        <v>440</v>
      </c>
      <c r="Q979" s="22" t="s">
        <v>712</v>
      </c>
      <c r="R979" s="28" t="s">
        <v>713</v>
      </c>
      <c r="S979" s="20" t="s">
        <v>446</v>
      </c>
      <c r="T979" s="20"/>
      <c r="U979" s="22" t="s">
        <v>704</v>
      </c>
      <c r="V979" s="20" t="s">
        <v>705</v>
      </c>
      <c r="W979" s="22" t="s">
        <v>714</v>
      </c>
      <c r="X979" s="28" t="s">
        <v>708</v>
      </c>
      <c r="Y979" s="20" t="s">
        <v>710</v>
      </c>
      <c r="Z979" s="20"/>
      <c r="AA979" s="26">
        <v>5</v>
      </c>
      <c r="AB979" s="42" t="s">
        <v>614</v>
      </c>
      <c r="AC979" s="40"/>
      <c r="AD979" s="20">
        <v>1</v>
      </c>
      <c r="AE979" s="23">
        <v>28200</v>
      </c>
      <c r="AF979" s="23">
        <v>28200</v>
      </c>
      <c r="AG979" s="24">
        <v>45702</v>
      </c>
      <c r="AH979" s="36">
        <v>45689</v>
      </c>
      <c r="AI979" s="25" t="str">
        <f t="shared" ref="AI979:AI990" si="77">IF(ISBLANK($AG979),"","～")</f>
        <v>～</v>
      </c>
      <c r="AJ979" s="37">
        <f t="shared" si="75"/>
        <v>47514</v>
      </c>
      <c r="AK979" s="20" t="s">
        <v>720</v>
      </c>
      <c r="AL979" s="20" t="s">
        <v>735</v>
      </c>
      <c r="AM979" s="27">
        <v>45689</v>
      </c>
      <c r="AN979" s="20"/>
      <c r="AO979" s="27">
        <v>45747</v>
      </c>
      <c r="AP979" s="22" t="s">
        <v>747</v>
      </c>
      <c r="AQ979" s="39" t="str">
        <f t="shared" si="76"/>
        <v/>
      </c>
      <c r="AR979" s="22"/>
      <c r="AT979" t="str" cm="1">
        <f t="array" ref="AT979">INDEX([1]価格表!$C$9:$N$449, MATCH(AK979,[1]価格表!$A$9:$A$449,0), MATCH("オンサイト"&amp;AA979&amp;"品番",[1]価格表!$C$6:$N$6&amp;[1]価格表!$C$7:$N$7&amp;[1]価格表!$C$8:$N$8,0))</f>
        <v>J-WVU31301F2L-CP5A</v>
      </c>
      <c r="AU979" s="70" cm="1">
        <f t="array" ref="AU979">INDEX([1]価格表!$C$9:$N$449, MATCH(AK979&amp;$AU$3,[1]価格表!$A$9:$A$449&amp;[1]価格表!$B$9:$B$449,0), MATCH("オンサイト"&amp;AA979&amp;"価格",[1]価格表!$C$6:$N$6&amp;[1]価格表!$C$7:$N$7&amp;[1]価格表!$C$8:$N$8,0))</f>
        <v>28200</v>
      </c>
      <c r="AV979" s="70" cm="1">
        <f t="array" ref="AV979">INDEX([1]価格表!$C$9:$N$449, MATCH(AK979&amp;$AV$3,[1]価格表!$A$9:$A$449&amp;[1]価格表!$B$9:$B$449,0), MATCH("オンサイト"&amp;AA979&amp;"価格",[1]価格表!$C$6:$N$6&amp;[1]価格表!$C$7:$N$7&amp;[1]価格表!$C$8:$N$8,0))</f>
        <v>18600</v>
      </c>
    </row>
    <row r="980" spans="2:50" ht="27" hidden="1" customHeight="1" x14ac:dyDescent="0.2">
      <c r="B980" s="20" t="s">
        <v>701</v>
      </c>
      <c r="C980" s="21" t="s">
        <v>703</v>
      </c>
      <c r="D980" s="20" t="s">
        <v>702</v>
      </c>
      <c r="E980" s="20" t="s">
        <v>197</v>
      </c>
      <c r="F980" s="21" t="s">
        <v>165</v>
      </c>
      <c r="G980" s="22" t="s">
        <v>704</v>
      </c>
      <c r="H980" s="20" t="s">
        <v>705</v>
      </c>
      <c r="I980" s="20" t="s">
        <v>707</v>
      </c>
      <c r="J980" s="22" t="s">
        <v>706</v>
      </c>
      <c r="K980" s="28" t="s">
        <v>708</v>
      </c>
      <c r="L980" s="28" t="s">
        <v>709</v>
      </c>
      <c r="M980" s="20" t="s">
        <v>710</v>
      </c>
      <c r="N980" s="20"/>
      <c r="O980" s="22" t="s">
        <v>711</v>
      </c>
      <c r="P980" s="20" t="s">
        <v>440</v>
      </c>
      <c r="Q980" s="22" t="s">
        <v>712</v>
      </c>
      <c r="R980" s="28" t="s">
        <v>713</v>
      </c>
      <c r="S980" s="20" t="s">
        <v>446</v>
      </c>
      <c r="T980" s="20"/>
      <c r="U980" s="22" t="s">
        <v>704</v>
      </c>
      <c r="V980" s="20" t="s">
        <v>705</v>
      </c>
      <c r="W980" s="22" t="s">
        <v>714</v>
      </c>
      <c r="X980" s="28" t="s">
        <v>708</v>
      </c>
      <c r="Y980" s="20" t="s">
        <v>710</v>
      </c>
      <c r="Z980" s="20"/>
      <c r="AA980" s="26">
        <v>5</v>
      </c>
      <c r="AB980" s="42" t="s">
        <v>614</v>
      </c>
      <c r="AC980" s="40"/>
      <c r="AD980" s="20">
        <v>1</v>
      </c>
      <c r="AE980" s="23">
        <v>28200</v>
      </c>
      <c r="AF980" s="23">
        <v>28200</v>
      </c>
      <c r="AG980" s="24">
        <v>45703</v>
      </c>
      <c r="AH980" s="36">
        <v>45689</v>
      </c>
      <c r="AI980" s="25" t="str">
        <f t="shared" si="77"/>
        <v>～</v>
      </c>
      <c r="AJ980" s="37">
        <f t="shared" si="75"/>
        <v>47514</v>
      </c>
      <c r="AK980" s="20" t="s">
        <v>720</v>
      </c>
      <c r="AL980" s="20" t="s">
        <v>736</v>
      </c>
      <c r="AM980" s="27">
        <v>45689</v>
      </c>
      <c r="AN980" s="20"/>
      <c r="AO980" s="27">
        <v>45747</v>
      </c>
      <c r="AP980" s="22" t="s">
        <v>747</v>
      </c>
      <c r="AQ980" s="39" t="str">
        <f t="shared" si="76"/>
        <v/>
      </c>
      <c r="AR980" s="22"/>
      <c r="AT980" t="str" cm="1">
        <f t="array" ref="AT980">INDEX([1]価格表!$C$9:$N$449, MATCH(AK980,[1]価格表!$A$9:$A$449,0), MATCH("オンサイト"&amp;AA980&amp;"品番",[1]価格表!$C$6:$N$6&amp;[1]価格表!$C$7:$N$7&amp;[1]価格表!$C$8:$N$8,0))</f>
        <v>J-WVU31301F2L-CP5A</v>
      </c>
      <c r="AU980" s="70" cm="1">
        <f t="array" ref="AU980">INDEX([1]価格表!$C$9:$N$449, MATCH(AK980&amp;$AU$3,[1]価格表!$A$9:$A$449&amp;[1]価格表!$B$9:$B$449,0), MATCH("オンサイト"&amp;AA980&amp;"価格",[1]価格表!$C$6:$N$6&amp;[1]価格表!$C$7:$N$7&amp;[1]価格表!$C$8:$N$8,0))</f>
        <v>28200</v>
      </c>
      <c r="AV980" s="70" cm="1">
        <f t="array" ref="AV980">INDEX([1]価格表!$C$9:$N$449, MATCH(AK980&amp;$AV$3,[1]価格表!$A$9:$A$449&amp;[1]価格表!$B$9:$B$449,0), MATCH("オンサイト"&amp;AA980&amp;"価格",[1]価格表!$C$6:$N$6&amp;[1]価格表!$C$7:$N$7&amp;[1]価格表!$C$8:$N$8,0))</f>
        <v>18600</v>
      </c>
    </row>
    <row r="981" spans="2:50" ht="27" hidden="1" customHeight="1" x14ac:dyDescent="0.2">
      <c r="B981" s="20" t="s">
        <v>701</v>
      </c>
      <c r="C981" s="21" t="s">
        <v>703</v>
      </c>
      <c r="D981" s="20" t="s">
        <v>702</v>
      </c>
      <c r="E981" s="20" t="s">
        <v>197</v>
      </c>
      <c r="F981" s="21" t="s">
        <v>165</v>
      </c>
      <c r="G981" s="22" t="s">
        <v>704</v>
      </c>
      <c r="H981" s="20" t="s">
        <v>705</v>
      </c>
      <c r="I981" s="20" t="s">
        <v>707</v>
      </c>
      <c r="J981" s="22" t="s">
        <v>706</v>
      </c>
      <c r="K981" s="28" t="s">
        <v>708</v>
      </c>
      <c r="L981" s="28" t="s">
        <v>709</v>
      </c>
      <c r="M981" s="20" t="s">
        <v>710</v>
      </c>
      <c r="N981" s="20"/>
      <c r="O981" s="22" t="s">
        <v>711</v>
      </c>
      <c r="P981" s="20" t="s">
        <v>440</v>
      </c>
      <c r="Q981" s="22" t="s">
        <v>712</v>
      </c>
      <c r="R981" s="28" t="s">
        <v>713</v>
      </c>
      <c r="S981" s="20" t="s">
        <v>446</v>
      </c>
      <c r="T981" s="20"/>
      <c r="U981" s="22" t="s">
        <v>704</v>
      </c>
      <c r="V981" s="20" t="s">
        <v>705</v>
      </c>
      <c r="W981" s="22" t="s">
        <v>714</v>
      </c>
      <c r="X981" s="28" t="s">
        <v>708</v>
      </c>
      <c r="Y981" s="20" t="s">
        <v>710</v>
      </c>
      <c r="Z981" s="20"/>
      <c r="AA981" s="26">
        <v>5</v>
      </c>
      <c r="AB981" s="42" t="s">
        <v>614</v>
      </c>
      <c r="AC981" s="40"/>
      <c r="AD981" s="20">
        <v>1</v>
      </c>
      <c r="AE981" s="23">
        <v>28200</v>
      </c>
      <c r="AF981" s="23">
        <v>28200</v>
      </c>
      <c r="AG981" s="24">
        <v>45704</v>
      </c>
      <c r="AH981" s="36">
        <v>45689</v>
      </c>
      <c r="AI981" s="25" t="str">
        <f t="shared" si="77"/>
        <v>～</v>
      </c>
      <c r="AJ981" s="37">
        <f t="shared" si="75"/>
        <v>47514</v>
      </c>
      <c r="AK981" s="20" t="s">
        <v>720</v>
      </c>
      <c r="AL981" s="20" t="s">
        <v>737</v>
      </c>
      <c r="AM981" s="27">
        <v>45689</v>
      </c>
      <c r="AN981" s="20"/>
      <c r="AO981" s="27">
        <v>45747</v>
      </c>
      <c r="AP981" s="22" t="s">
        <v>747</v>
      </c>
      <c r="AQ981" s="39" t="str">
        <f t="shared" si="76"/>
        <v/>
      </c>
      <c r="AR981" s="22"/>
      <c r="AT981" t="str" cm="1">
        <f t="array" ref="AT981">INDEX([1]価格表!$C$9:$N$449, MATCH(AK981,[1]価格表!$A$9:$A$449,0), MATCH("オンサイト"&amp;AA981&amp;"品番",[1]価格表!$C$6:$N$6&amp;[1]価格表!$C$7:$N$7&amp;[1]価格表!$C$8:$N$8,0))</f>
        <v>J-WVU31301F2L-CP5A</v>
      </c>
      <c r="AU981" s="70" cm="1">
        <f t="array" ref="AU981">INDEX([1]価格表!$C$9:$N$449, MATCH(AK981&amp;$AU$3,[1]価格表!$A$9:$A$449&amp;[1]価格表!$B$9:$B$449,0), MATCH("オンサイト"&amp;AA981&amp;"価格",[1]価格表!$C$6:$N$6&amp;[1]価格表!$C$7:$N$7&amp;[1]価格表!$C$8:$N$8,0))</f>
        <v>28200</v>
      </c>
      <c r="AV981" s="70" cm="1">
        <f t="array" ref="AV981">INDEX([1]価格表!$C$9:$N$449, MATCH(AK981&amp;$AV$3,[1]価格表!$A$9:$A$449&amp;[1]価格表!$B$9:$B$449,0), MATCH("オンサイト"&amp;AA981&amp;"価格",[1]価格表!$C$6:$N$6&amp;[1]価格表!$C$7:$N$7&amp;[1]価格表!$C$8:$N$8,0))</f>
        <v>18600</v>
      </c>
    </row>
    <row r="982" spans="2:50" ht="27" hidden="1" customHeight="1" x14ac:dyDescent="0.2">
      <c r="B982" s="20" t="s">
        <v>701</v>
      </c>
      <c r="C982" s="21" t="s">
        <v>703</v>
      </c>
      <c r="D982" s="20" t="s">
        <v>702</v>
      </c>
      <c r="E982" s="20" t="s">
        <v>197</v>
      </c>
      <c r="F982" s="21" t="s">
        <v>165</v>
      </c>
      <c r="G982" s="22" t="s">
        <v>704</v>
      </c>
      <c r="H982" s="20" t="s">
        <v>705</v>
      </c>
      <c r="I982" s="20" t="s">
        <v>707</v>
      </c>
      <c r="J982" s="22" t="s">
        <v>706</v>
      </c>
      <c r="K982" s="28" t="s">
        <v>708</v>
      </c>
      <c r="L982" s="28" t="s">
        <v>709</v>
      </c>
      <c r="M982" s="20" t="s">
        <v>710</v>
      </c>
      <c r="N982" s="20"/>
      <c r="O982" s="22" t="s">
        <v>711</v>
      </c>
      <c r="P982" s="20" t="s">
        <v>440</v>
      </c>
      <c r="Q982" s="22" t="s">
        <v>712</v>
      </c>
      <c r="R982" s="28" t="s">
        <v>713</v>
      </c>
      <c r="S982" s="20" t="s">
        <v>446</v>
      </c>
      <c r="T982" s="20"/>
      <c r="U982" s="22" t="s">
        <v>704</v>
      </c>
      <c r="V982" s="20" t="s">
        <v>705</v>
      </c>
      <c r="W982" s="22" t="s">
        <v>714</v>
      </c>
      <c r="X982" s="28" t="s">
        <v>708</v>
      </c>
      <c r="Y982" s="20" t="s">
        <v>710</v>
      </c>
      <c r="Z982" s="20"/>
      <c r="AA982" s="26">
        <v>5</v>
      </c>
      <c r="AB982" s="42" t="s">
        <v>614</v>
      </c>
      <c r="AC982" s="40"/>
      <c r="AD982" s="20">
        <v>1</v>
      </c>
      <c r="AE982" s="23">
        <v>28200</v>
      </c>
      <c r="AF982" s="23">
        <v>28200</v>
      </c>
      <c r="AG982" s="24">
        <v>45705</v>
      </c>
      <c r="AH982" s="36">
        <v>45689</v>
      </c>
      <c r="AI982" s="25" t="str">
        <f t="shared" si="77"/>
        <v>～</v>
      </c>
      <c r="AJ982" s="37">
        <f t="shared" si="75"/>
        <v>47514</v>
      </c>
      <c r="AK982" s="20" t="s">
        <v>720</v>
      </c>
      <c r="AL982" s="20" t="s">
        <v>738</v>
      </c>
      <c r="AM982" s="27">
        <v>45689</v>
      </c>
      <c r="AN982" s="20"/>
      <c r="AO982" s="27">
        <v>45747</v>
      </c>
      <c r="AP982" s="22" t="s">
        <v>747</v>
      </c>
      <c r="AQ982" s="39" t="str">
        <f t="shared" si="76"/>
        <v/>
      </c>
      <c r="AR982" s="22"/>
      <c r="AT982" t="str" cm="1">
        <f t="array" ref="AT982">INDEX([1]価格表!$C$9:$N$449, MATCH(AK982,[1]価格表!$A$9:$A$449,0), MATCH("オンサイト"&amp;AA982&amp;"品番",[1]価格表!$C$6:$N$6&amp;[1]価格表!$C$7:$N$7&amp;[1]価格表!$C$8:$N$8,0))</f>
        <v>J-WVU31301F2L-CP5A</v>
      </c>
      <c r="AU982" s="70" cm="1">
        <f t="array" ref="AU982">INDEX([1]価格表!$C$9:$N$449, MATCH(AK982&amp;$AU$3,[1]価格表!$A$9:$A$449&amp;[1]価格表!$B$9:$B$449,0), MATCH("オンサイト"&amp;AA982&amp;"価格",[1]価格表!$C$6:$N$6&amp;[1]価格表!$C$7:$N$7&amp;[1]価格表!$C$8:$N$8,0))</f>
        <v>28200</v>
      </c>
      <c r="AV982" s="70" cm="1">
        <f t="array" ref="AV982">INDEX([1]価格表!$C$9:$N$449, MATCH(AK982&amp;$AV$3,[1]価格表!$A$9:$A$449&amp;[1]価格表!$B$9:$B$449,0), MATCH("オンサイト"&amp;AA982&amp;"価格",[1]価格表!$C$6:$N$6&amp;[1]価格表!$C$7:$N$7&amp;[1]価格表!$C$8:$N$8,0))</f>
        <v>18600</v>
      </c>
    </row>
    <row r="983" spans="2:50" ht="27" hidden="1" customHeight="1" x14ac:dyDescent="0.2">
      <c r="B983" s="20" t="s">
        <v>701</v>
      </c>
      <c r="C983" s="21" t="s">
        <v>703</v>
      </c>
      <c r="D983" s="20" t="s">
        <v>702</v>
      </c>
      <c r="E983" s="20" t="s">
        <v>197</v>
      </c>
      <c r="F983" s="21" t="s">
        <v>165</v>
      </c>
      <c r="G983" s="22" t="s">
        <v>704</v>
      </c>
      <c r="H983" s="20" t="s">
        <v>705</v>
      </c>
      <c r="I983" s="20" t="s">
        <v>707</v>
      </c>
      <c r="J983" s="22" t="s">
        <v>706</v>
      </c>
      <c r="K983" s="28" t="s">
        <v>708</v>
      </c>
      <c r="L983" s="28" t="s">
        <v>709</v>
      </c>
      <c r="M983" s="20" t="s">
        <v>710</v>
      </c>
      <c r="N983" s="20"/>
      <c r="O983" s="22" t="s">
        <v>711</v>
      </c>
      <c r="P983" s="20" t="s">
        <v>440</v>
      </c>
      <c r="Q983" s="22" t="s">
        <v>712</v>
      </c>
      <c r="R983" s="28" t="s">
        <v>713</v>
      </c>
      <c r="S983" s="20" t="s">
        <v>446</v>
      </c>
      <c r="T983" s="20"/>
      <c r="U983" s="22" t="s">
        <v>704</v>
      </c>
      <c r="V983" s="20" t="s">
        <v>705</v>
      </c>
      <c r="W983" s="22" t="s">
        <v>714</v>
      </c>
      <c r="X983" s="28" t="s">
        <v>708</v>
      </c>
      <c r="Y983" s="20" t="s">
        <v>710</v>
      </c>
      <c r="Z983" s="20"/>
      <c r="AA983" s="26">
        <v>5</v>
      </c>
      <c r="AB983" s="42" t="s">
        <v>614</v>
      </c>
      <c r="AC983" s="40"/>
      <c r="AD983" s="20">
        <v>1</v>
      </c>
      <c r="AE983" s="23">
        <v>28200</v>
      </c>
      <c r="AF983" s="23">
        <v>28200</v>
      </c>
      <c r="AG983" s="24">
        <v>45706</v>
      </c>
      <c r="AH983" s="36">
        <v>45689</v>
      </c>
      <c r="AI983" s="25" t="str">
        <f t="shared" si="77"/>
        <v>～</v>
      </c>
      <c r="AJ983" s="37">
        <f t="shared" si="75"/>
        <v>47514</v>
      </c>
      <c r="AK983" s="20" t="s">
        <v>720</v>
      </c>
      <c r="AL983" s="20" t="s">
        <v>739</v>
      </c>
      <c r="AM983" s="27">
        <v>45689</v>
      </c>
      <c r="AN983" s="20"/>
      <c r="AO983" s="27">
        <v>45747</v>
      </c>
      <c r="AP983" s="22" t="s">
        <v>747</v>
      </c>
      <c r="AQ983" s="39" t="str">
        <f t="shared" si="76"/>
        <v/>
      </c>
      <c r="AR983" s="22"/>
      <c r="AT983" t="str" cm="1">
        <f t="array" ref="AT983">INDEX([1]価格表!$C$9:$N$449, MATCH(AK983,[1]価格表!$A$9:$A$449,0), MATCH("オンサイト"&amp;AA983&amp;"品番",[1]価格表!$C$6:$N$6&amp;[1]価格表!$C$7:$N$7&amp;[1]価格表!$C$8:$N$8,0))</f>
        <v>J-WVU31301F2L-CP5A</v>
      </c>
      <c r="AU983" s="70" cm="1">
        <f t="array" ref="AU983">INDEX([1]価格表!$C$9:$N$449, MATCH(AK983&amp;$AU$3,[1]価格表!$A$9:$A$449&amp;[1]価格表!$B$9:$B$449,0), MATCH("オンサイト"&amp;AA983&amp;"価格",[1]価格表!$C$6:$N$6&amp;[1]価格表!$C$7:$N$7&amp;[1]価格表!$C$8:$N$8,0))</f>
        <v>28200</v>
      </c>
      <c r="AV983" s="70" cm="1">
        <f t="array" ref="AV983">INDEX([1]価格表!$C$9:$N$449, MATCH(AK983&amp;$AV$3,[1]価格表!$A$9:$A$449&amp;[1]価格表!$B$9:$B$449,0), MATCH("オンサイト"&amp;AA983&amp;"価格",[1]価格表!$C$6:$N$6&amp;[1]価格表!$C$7:$N$7&amp;[1]価格表!$C$8:$N$8,0))</f>
        <v>18600</v>
      </c>
    </row>
    <row r="984" spans="2:50" ht="27" hidden="1" customHeight="1" x14ac:dyDescent="0.2">
      <c r="B984" s="20" t="s">
        <v>701</v>
      </c>
      <c r="C984" s="21" t="s">
        <v>703</v>
      </c>
      <c r="D984" s="20" t="s">
        <v>702</v>
      </c>
      <c r="E984" s="20" t="s">
        <v>197</v>
      </c>
      <c r="F984" s="21" t="s">
        <v>165</v>
      </c>
      <c r="G984" s="22" t="s">
        <v>704</v>
      </c>
      <c r="H984" s="20" t="s">
        <v>705</v>
      </c>
      <c r="I984" s="20" t="s">
        <v>707</v>
      </c>
      <c r="J984" s="22" t="s">
        <v>706</v>
      </c>
      <c r="K984" s="28" t="s">
        <v>708</v>
      </c>
      <c r="L984" s="28" t="s">
        <v>709</v>
      </c>
      <c r="M984" s="20" t="s">
        <v>710</v>
      </c>
      <c r="N984" s="20"/>
      <c r="O984" s="22" t="s">
        <v>711</v>
      </c>
      <c r="P984" s="20" t="s">
        <v>440</v>
      </c>
      <c r="Q984" s="22" t="s">
        <v>712</v>
      </c>
      <c r="R984" s="28" t="s">
        <v>713</v>
      </c>
      <c r="S984" s="20" t="s">
        <v>446</v>
      </c>
      <c r="T984" s="20"/>
      <c r="U984" s="22" t="s">
        <v>704</v>
      </c>
      <c r="V984" s="20" t="s">
        <v>705</v>
      </c>
      <c r="W984" s="22" t="s">
        <v>714</v>
      </c>
      <c r="X984" s="28" t="s">
        <v>708</v>
      </c>
      <c r="Y984" s="20" t="s">
        <v>710</v>
      </c>
      <c r="Z984" s="20"/>
      <c r="AA984" s="26">
        <v>5</v>
      </c>
      <c r="AB984" s="42" t="s">
        <v>614</v>
      </c>
      <c r="AC984" s="40"/>
      <c r="AD984" s="20">
        <v>1</v>
      </c>
      <c r="AE984" s="23">
        <v>78000</v>
      </c>
      <c r="AF984" s="23">
        <v>78000</v>
      </c>
      <c r="AG984" s="24">
        <v>45707</v>
      </c>
      <c r="AH984" s="36">
        <v>45689</v>
      </c>
      <c r="AI984" s="25" t="str">
        <f t="shared" si="77"/>
        <v>～</v>
      </c>
      <c r="AJ984" s="37">
        <f t="shared" si="75"/>
        <v>47514</v>
      </c>
      <c r="AK984" s="20" t="s">
        <v>717</v>
      </c>
      <c r="AL984" s="20" t="s">
        <v>740</v>
      </c>
      <c r="AM984" s="27">
        <v>45689</v>
      </c>
      <c r="AN984" s="20"/>
      <c r="AO984" s="27">
        <v>45747</v>
      </c>
      <c r="AP984" s="22" t="s">
        <v>747</v>
      </c>
      <c r="AQ984" s="39" t="str">
        <f t="shared" si="76"/>
        <v/>
      </c>
      <c r="AR984" s="22"/>
      <c r="AT984" t="str" cm="1">
        <f t="array" ref="AT984">INDEX([1]価格表!$C$9:$N$449, MATCH(AK984,[1]価格表!$A$9:$A$449,0), MATCH("オンサイト"&amp;AA984&amp;"品番",[1]価格表!$C$6:$N$6&amp;[1]価格表!$C$7:$N$7&amp;[1]価格表!$C$8:$N$8,0))</f>
        <v>J-WVU85402-V2L-CP5A</v>
      </c>
      <c r="AU984" s="70" cm="1">
        <f t="array" ref="AU984">INDEX([1]価格表!$C$9:$N$449, MATCH(AK984&amp;$AU$3,[1]価格表!$A$9:$A$449&amp;[1]価格表!$B$9:$B$449,0), MATCH("オンサイト"&amp;AA984&amp;"価格",[1]価格表!$C$6:$N$6&amp;[1]価格表!$C$7:$N$7&amp;[1]価格表!$C$8:$N$8,0))</f>
        <v>78000</v>
      </c>
      <c r="AV984" s="70" cm="1">
        <f t="array" ref="AV984">INDEX([1]価格表!$C$9:$N$449, MATCH(AK984&amp;$AV$3,[1]価格表!$A$9:$A$449&amp;[1]価格表!$B$9:$B$449,0), MATCH("オンサイト"&amp;AA984&amp;"価格",[1]価格表!$C$6:$N$6&amp;[1]価格表!$C$7:$N$7&amp;[1]価格表!$C$8:$N$8,0))</f>
        <v>52200</v>
      </c>
    </row>
    <row r="985" spans="2:50" ht="27" hidden="1" customHeight="1" x14ac:dyDescent="0.2">
      <c r="B985" s="20" t="s">
        <v>701</v>
      </c>
      <c r="C985" s="21" t="s">
        <v>703</v>
      </c>
      <c r="D985" s="20" t="s">
        <v>702</v>
      </c>
      <c r="E985" s="20" t="s">
        <v>197</v>
      </c>
      <c r="F985" s="21" t="s">
        <v>165</v>
      </c>
      <c r="G985" s="22" t="s">
        <v>704</v>
      </c>
      <c r="H985" s="20" t="s">
        <v>705</v>
      </c>
      <c r="I985" s="20" t="s">
        <v>707</v>
      </c>
      <c r="J985" s="22" t="s">
        <v>706</v>
      </c>
      <c r="K985" s="28" t="s">
        <v>708</v>
      </c>
      <c r="L985" s="28" t="s">
        <v>709</v>
      </c>
      <c r="M985" s="20" t="s">
        <v>710</v>
      </c>
      <c r="N985" s="20"/>
      <c r="O985" s="22" t="s">
        <v>711</v>
      </c>
      <c r="P985" s="20" t="s">
        <v>440</v>
      </c>
      <c r="Q985" s="22" t="s">
        <v>712</v>
      </c>
      <c r="R985" s="28" t="s">
        <v>713</v>
      </c>
      <c r="S985" s="20" t="s">
        <v>446</v>
      </c>
      <c r="T985" s="20"/>
      <c r="U985" s="22" t="s">
        <v>704</v>
      </c>
      <c r="V985" s="20" t="s">
        <v>705</v>
      </c>
      <c r="W985" s="22" t="s">
        <v>714</v>
      </c>
      <c r="X985" s="28" t="s">
        <v>708</v>
      </c>
      <c r="Y985" s="20" t="s">
        <v>710</v>
      </c>
      <c r="Z985" s="20"/>
      <c r="AA985" s="26">
        <v>5</v>
      </c>
      <c r="AB985" s="42" t="s">
        <v>614</v>
      </c>
      <c r="AC985" s="40"/>
      <c r="AD985" s="20">
        <v>1</v>
      </c>
      <c r="AE985" s="23">
        <v>78000</v>
      </c>
      <c r="AF985" s="23">
        <v>78000</v>
      </c>
      <c r="AG985" s="24">
        <v>45708</v>
      </c>
      <c r="AH985" s="36">
        <v>45689</v>
      </c>
      <c r="AI985" s="25" t="str">
        <f t="shared" si="77"/>
        <v>～</v>
      </c>
      <c r="AJ985" s="37">
        <f t="shared" si="75"/>
        <v>47514</v>
      </c>
      <c r="AK985" s="20" t="s">
        <v>721</v>
      </c>
      <c r="AL985" s="20" t="s">
        <v>741</v>
      </c>
      <c r="AM985" s="27">
        <v>45689</v>
      </c>
      <c r="AN985" s="20"/>
      <c r="AO985" s="27">
        <v>45747</v>
      </c>
      <c r="AP985" s="22" t="s">
        <v>747</v>
      </c>
      <c r="AQ985" s="39" t="str">
        <f t="shared" si="76"/>
        <v/>
      </c>
      <c r="AR985" s="22"/>
      <c r="AT985" t="str" cm="1">
        <f t="array" ref="AT985">INDEX([1]価格表!$C$9:$N$449, MATCH(AK985,[1]価格表!$A$9:$A$449,0), MATCH("オンサイト"&amp;AA985&amp;"品番",[1]価格表!$C$6:$N$6&amp;[1]価格表!$C$7:$N$7&amp;[1]価格表!$C$8:$N$8,0))</f>
        <v>J-WVU85402-V2L-CP5A</v>
      </c>
      <c r="AU985" s="70" cm="1">
        <f t="array" ref="AU985">INDEX([1]価格表!$C$9:$N$449, MATCH(AK985&amp;$AU$3,[1]価格表!$A$9:$A$449&amp;[1]価格表!$B$9:$B$449,0), MATCH("オンサイト"&amp;AA985&amp;"価格",[1]価格表!$C$6:$N$6&amp;[1]価格表!$C$7:$N$7&amp;[1]価格表!$C$8:$N$8,0))</f>
        <v>78000</v>
      </c>
      <c r="AV985" s="70" cm="1">
        <f t="array" ref="AV985">INDEX([1]価格表!$C$9:$N$449, MATCH(AK985&amp;$AV$3,[1]価格表!$A$9:$A$449&amp;[1]価格表!$B$9:$B$449,0), MATCH("オンサイト"&amp;AA985&amp;"価格",[1]価格表!$C$6:$N$6&amp;[1]価格表!$C$7:$N$7&amp;[1]価格表!$C$8:$N$8,0))</f>
        <v>52200</v>
      </c>
    </row>
    <row r="986" spans="2:50" ht="27" hidden="1" customHeight="1" x14ac:dyDescent="0.2">
      <c r="B986" s="20" t="s">
        <v>701</v>
      </c>
      <c r="C986" s="21" t="s">
        <v>703</v>
      </c>
      <c r="D986" s="20" t="s">
        <v>702</v>
      </c>
      <c r="E986" s="20" t="s">
        <v>197</v>
      </c>
      <c r="F986" s="21" t="s">
        <v>165</v>
      </c>
      <c r="G986" s="22" t="s">
        <v>704</v>
      </c>
      <c r="H986" s="20" t="s">
        <v>705</v>
      </c>
      <c r="I986" s="20" t="s">
        <v>707</v>
      </c>
      <c r="J986" s="22" t="s">
        <v>706</v>
      </c>
      <c r="K986" s="28" t="s">
        <v>708</v>
      </c>
      <c r="L986" s="28" t="s">
        <v>709</v>
      </c>
      <c r="M986" s="20" t="s">
        <v>710</v>
      </c>
      <c r="N986" s="20"/>
      <c r="O986" s="22" t="s">
        <v>711</v>
      </c>
      <c r="P986" s="20" t="s">
        <v>440</v>
      </c>
      <c r="Q986" s="22" t="s">
        <v>712</v>
      </c>
      <c r="R986" s="28" t="s">
        <v>713</v>
      </c>
      <c r="S986" s="20" t="s">
        <v>446</v>
      </c>
      <c r="T986" s="20"/>
      <c r="U986" s="22" t="s">
        <v>704</v>
      </c>
      <c r="V986" s="20" t="s">
        <v>705</v>
      </c>
      <c r="W986" s="22" t="s">
        <v>714</v>
      </c>
      <c r="X986" s="28" t="s">
        <v>708</v>
      </c>
      <c r="Y986" s="20" t="s">
        <v>710</v>
      </c>
      <c r="Z986" s="20"/>
      <c r="AA986" s="26">
        <v>5</v>
      </c>
      <c r="AB986" s="42" t="s">
        <v>614</v>
      </c>
      <c r="AC986" s="40"/>
      <c r="AD986" s="20">
        <v>1</v>
      </c>
      <c r="AE986" s="23">
        <v>78000</v>
      </c>
      <c r="AF986" s="23">
        <v>78000</v>
      </c>
      <c r="AG986" s="24">
        <v>45709</v>
      </c>
      <c r="AH986" s="36">
        <v>45689</v>
      </c>
      <c r="AI986" s="25" t="str">
        <f t="shared" si="77"/>
        <v>～</v>
      </c>
      <c r="AJ986" s="37">
        <f t="shared" si="75"/>
        <v>47514</v>
      </c>
      <c r="AK986" s="20" t="s">
        <v>721</v>
      </c>
      <c r="AL986" s="20" t="s">
        <v>742</v>
      </c>
      <c r="AM986" s="27">
        <v>45689</v>
      </c>
      <c r="AN986" s="20"/>
      <c r="AO986" s="27">
        <v>45747</v>
      </c>
      <c r="AP986" s="22" t="s">
        <v>747</v>
      </c>
      <c r="AQ986" s="39" t="str">
        <f t="shared" si="76"/>
        <v/>
      </c>
      <c r="AR986" s="22"/>
      <c r="AT986" t="str" cm="1">
        <f t="array" ref="AT986">INDEX([1]価格表!$C$9:$N$449, MATCH(AK986,[1]価格表!$A$9:$A$449,0), MATCH("オンサイト"&amp;AA986&amp;"品番",[1]価格表!$C$6:$N$6&amp;[1]価格表!$C$7:$N$7&amp;[1]価格表!$C$8:$N$8,0))</f>
        <v>J-WVU85402-V2L-CP5A</v>
      </c>
      <c r="AU986" s="70" cm="1">
        <f t="array" ref="AU986">INDEX([1]価格表!$C$9:$N$449, MATCH(AK986&amp;$AU$3,[1]価格表!$A$9:$A$449&amp;[1]価格表!$B$9:$B$449,0), MATCH("オンサイト"&amp;AA986&amp;"価格",[1]価格表!$C$6:$N$6&amp;[1]価格表!$C$7:$N$7&amp;[1]価格表!$C$8:$N$8,0))</f>
        <v>78000</v>
      </c>
      <c r="AV986" s="70" cm="1">
        <f t="array" ref="AV986">INDEX([1]価格表!$C$9:$N$449, MATCH(AK986&amp;$AV$3,[1]価格表!$A$9:$A$449&amp;[1]価格表!$B$9:$B$449,0), MATCH("オンサイト"&amp;AA986&amp;"価格",[1]価格表!$C$6:$N$6&amp;[1]価格表!$C$7:$N$7&amp;[1]価格表!$C$8:$N$8,0))</f>
        <v>52200</v>
      </c>
    </row>
    <row r="987" spans="2:50" ht="27" hidden="1" customHeight="1" x14ac:dyDescent="0.2">
      <c r="B987" s="20" t="s">
        <v>701</v>
      </c>
      <c r="C987" s="21" t="s">
        <v>703</v>
      </c>
      <c r="D987" s="20" t="s">
        <v>702</v>
      </c>
      <c r="E987" s="20" t="s">
        <v>197</v>
      </c>
      <c r="F987" s="21" t="s">
        <v>165</v>
      </c>
      <c r="G987" s="22" t="s">
        <v>704</v>
      </c>
      <c r="H987" s="20" t="s">
        <v>705</v>
      </c>
      <c r="I987" s="20" t="s">
        <v>707</v>
      </c>
      <c r="J987" s="22" t="s">
        <v>706</v>
      </c>
      <c r="K987" s="28" t="s">
        <v>708</v>
      </c>
      <c r="L987" s="28" t="s">
        <v>709</v>
      </c>
      <c r="M987" s="20" t="s">
        <v>710</v>
      </c>
      <c r="N987" s="20"/>
      <c r="O987" s="22" t="s">
        <v>711</v>
      </c>
      <c r="P987" s="20" t="s">
        <v>440</v>
      </c>
      <c r="Q987" s="22" t="s">
        <v>712</v>
      </c>
      <c r="R987" s="28" t="s">
        <v>713</v>
      </c>
      <c r="S987" s="20" t="s">
        <v>446</v>
      </c>
      <c r="T987" s="20"/>
      <c r="U987" s="22" t="s">
        <v>704</v>
      </c>
      <c r="V987" s="20" t="s">
        <v>705</v>
      </c>
      <c r="W987" s="22" t="s">
        <v>714</v>
      </c>
      <c r="X987" s="28" t="s">
        <v>708</v>
      </c>
      <c r="Y987" s="20" t="s">
        <v>710</v>
      </c>
      <c r="Z987" s="20"/>
      <c r="AA987" s="26">
        <v>5</v>
      </c>
      <c r="AB987" s="42" t="s">
        <v>614</v>
      </c>
      <c r="AC987" s="40"/>
      <c r="AD987" s="20">
        <v>1</v>
      </c>
      <c r="AE987" s="23">
        <v>78000</v>
      </c>
      <c r="AF987" s="23">
        <v>78000</v>
      </c>
      <c r="AG987" s="24">
        <v>45710</v>
      </c>
      <c r="AH987" s="36">
        <v>45689</v>
      </c>
      <c r="AI987" s="25" t="str">
        <f t="shared" si="77"/>
        <v>～</v>
      </c>
      <c r="AJ987" s="37">
        <f t="shared" si="75"/>
        <v>47514</v>
      </c>
      <c r="AK987" s="20" t="s">
        <v>721</v>
      </c>
      <c r="AL987" s="20" t="s">
        <v>743</v>
      </c>
      <c r="AM987" s="27">
        <v>45689</v>
      </c>
      <c r="AN987" s="20"/>
      <c r="AO987" s="27">
        <v>45747</v>
      </c>
      <c r="AP987" s="22" t="s">
        <v>747</v>
      </c>
      <c r="AQ987" s="39" t="str">
        <f t="shared" si="76"/>
        <v/>
      </c>
      <c r="AR987" s="22"/>
      <c r="AT987" t="str" cm="1">
        <f t="array" ref="AT987">INDEX([1]価格表!$C$9:$N$449, MATCH(AK987,[1]価格表!$A$9:$A$449,0), MATCH("オンサイト"&amp;AA987&amp;"品番",[1]価格表!$C$6:$N$6&amp;[1]価格表!$C$7:$N$7&amp;[1]価格表!$C$8:$N$8,0))</f>
        <v>J-WVU85402-V2L-CP5A</v>
      </c>
      <c r="AU987" s="70" cm="1">
        <f t="array" ref="AU987">INDEX([1]価格表!$C$9:$N$449, MATCH(AK987&amp;$AU$3,[1]価格表!$A$9:$A$449&amp;[1]価格表!$B$9:$B$449,0), MATCH("オンサイト"&amp;AA987&amp;"価格",[1]価格表!$C$6:$N$6&amp;[1]価格表!$C$7:$N$7&amp;[1]価格表!$C$8:$N$8,0))</f>
        <v>78000</v>
      </c>
      <c r="AV987" s="70" cm="1">
        <f t="array" ref="AV987">INDEX([1]価格表!$C$9:$N$449, MATCH(AK987&amp;$AV$3,[1]価格表!$A$9:$A$449&amp;[1]価格表!$B$9:$B$449,0), MATCH("オンサイト"&amp;AA987&amp;"価格",[1]価格表!$C$6:$N$6&amp;[1]価格表!$C$7:$N$7&amp;[1]価格表!$C$8:$N$8,0))</f>
        <v>52200</v>
      </c>
    </row>
    <row r="988" spans="2:50" ht="24" hidden="1" customHeight="1" x14ac:dyDescent="0.2">
      <c r="B988" s="20" t="s">
        <v>701</v>
      </c>
      <c r="C988" s="21" t="s">
        <v>703</v>
      </c>
      <c r="D988" s="20" t="s">
        <v>702</v>
      </c>
      <c r="E988" s="20" t="s">
        <v>197</v>
      </c>
      <c r="F988" s="21" t="s">
        <v>165</v>
      </c>
      <c r="G988" s="22" t="s">
        <v>704</v>
      </c>
      <c r="H988" s="20" t="s">
        <v>705</v>
      </c>
      <c r="I988" s="20" t="s">
        <v>707</v>
      </c>
      <c r="J988" s="22" t="s">
        <v>706</v>
      </c>
      <c r="K988" s="28" t="s">
        <v>708</v>
      </c>
      <c r="L988" s="28" t="s">
        <v>709</v>
      </c>
      <c r="M988" s="20" t="s">
        <v>710</v>
      </c>
      <c r="N988" s="20"/>
      <c r="O988" s="22" t="s">
        <v>711</v>
      </c>
      <c r="P988" s="20" t="s">
        <v>440</v>
      </c>
      <c r="Q988" s="22" t="s">
        <v>712</v>
      </c>
      <c r="R988" s="28" t="s">
        <v>713</v>
      </c>
      <c r="S988" s="20" t="s">
        <v>446</v>
      </c>
      <c r="T988" s="20"/>
      <c r="U988" s="22" t="s">
        <v>704</v>
      </c>
      <c r="V988" s="20" t="s">
        <v>705</v>
      </c>
      <c r="W988" s="22" t="s">
        <v>714</v>
      </c>
      <c r="X988" s="28" t="s">
        <v>708</v>
      </c>
      <c r="Y988" s="20" t="s">
        <v>710</v>
      </c>
      <c r="Z988" s="20"/>
      <c r="AA988" s="26">
        <v>5</v>
      </c>
      <c r="AB988" s="42" t="s">
        <v>614</v>
      </c>
      <c r="AC988" s="40"/>
      <c r="AD988" s="20">
        <v>1</v>
      </c>
      <c r="AE988" s="23">
        <v>78000</v>
      </c>
      <c r="AF988" s="23">
        <v>78000</v>
      </c>
      <c r="AG988" s="24">
        <v>45711</v>
      </c>
      <c r="AH988" s="36">
        <v>45689</v>
      </c>
      <c r="AI988" s="25" t="str">
        <f t="shared" si="77"/>
        <v>～</v>
      </c>
      <c r="AJ988" s="37">
        <f t="shared" si="75"/>
        <v>47514</v>
      </c>
      <c r="AK988" s="20" t="s">
        <v>721</v>
      </c>
      <c r="AL988" s="20" t="s">
        <v>744</v>
      </c>
      <c r="AM988" s="27">
        <v>45689</v>
      </c>
      <c r="AN988" s="20"/>
      <c r="AO988" s="27">
        <v>45747</v>
      </c>
      <c r="AP988" s="22" t="s">
        <v>747</v>
      </c>
      <c r="AQ988" s="39" t="str">
        <f t="shared" si="76"/>
        <v/>
      </c>
      <c r="AR988" s="22"/>
      <c r="AT988" t="str" cm="1">
        <f t="array" ref="AT988">INDEX([1]価格表!$C$9:$N$449, MATCH(AK988,[1]価格表!$A$9:$A$449,0), MATCH("オンサイト"&amp;AA988&amp;"品番",[1]価格表!$C$6:$N$6&amp;[1]価格表!$C$7:$N$7&amp;[1]価格表!$C$8:$N$8,0))</f>
        <v>J-WVU85402-V2L-CP5A</v>
      </c>
      <c r="AU988" s="70" cm="1">
        <f t="array" ref="AU988">INDEX([1]価格表!$C$9:$N$449, MATCH(AK988&amp;$AU$3,[1]価格表!$A$9:$A$449&amp;[1]価格表!$B$9:$B$449,0), MATCH("オンサイト"&amp;AA988&amp;"価格",[1]価格表!$C$6:$N$6&amp;[1]価格表!$C$7:$N$7&amp;[1]価格表!$C$8:$N$8,0))</f>
        <v>78000</v>
      </c>
      <c r="AV988" s="70" cm="1">
        <f t="array" ref="AV988">INDEX([1]価格表!$C$9:$N$449, MATCH(AK988&amp;$AV$3,[1]価格表!$A$9:$A$449&amp;[1]価格表!$B$9:$B$449,0), MATCH("オンサイト"&amp;AA988&amp;"価格",[1]価格表!$C$6:$N$6&amp;[1]価格表!$C$7:$N$7&amp;[1]価格表!$C$8:$N$8,0))</f>
        <v>52200</v>
      </c>
    </row>
    <row r="989" spans="2:50" ht="24" hidden="1" customHeight="1" x14ac:dyDescent="0.2">
      <c r="B989" s="20" t="s">
        <v>701</v>
      </c>
      <c r="C989" s="21" t="s">
        <v>703</v>
      </c>
      <c r="D989" s="20" t="s">
        <v>702</v>
      </c>
      <c r="E989" s="20" t="s">
        <v>197</v>
      </c>
      <c r="F989" s="21" t="s">
        <v>165</v>
      </c>
      <c r="G989" s="22" t="s">
        <v>704</v>
      </c>
      <c r="H989" s="20" t="s">
        <v>705</v>
      </c>
      <c r="I989" s="20" t="s">
        <v>707</v>
      </c>
      <c r="J989" s="22" t="s">
        <v>706</v>
      </c>
      <c r="K989" s="28" t="s">
        <v>708</v>
      </c>
      <c r="L989" s="28" t="s">
        <v>709</v>
      </c>
      <c r="M989" s="20" t="s">
        <v>710</v>
      </c>
      <c r="N989" s="20"/>
      <c r="O989" s="22" t="s">
        <v>711</v>
      </c>
      <c r="P989" s="20" t="s">
        <v>440</v>
      </c>
      <c r="Q989" s="22" t="s">
        <v>712</v>
      </c>
      <c r="R989" s="28" t="s">
        <v>713</v>
      </c>
      <c r="S989" s="20" t="s">
        <v>446</v>
      </c>
      <c r="T989" s="20"/>
      <c r="U989" s="22" t="s">
        <v>704</v>
      </c>
      <c r="V989" s="20" t="s">
        <v>705</v>
      </c>
      <c r="W989" s="22" t="s">
        <v>714</v>
      </c>
      <c r="X989" s="28" t="s">
        <v>708</v>
      </c>
      <c r="Y989" s="20" t="s">
        <v>710</v>
      </c>
      <c r="Z989" s="20"/>
      <c r="AA989" s="26">
        <v>5</v>
      </c>
      <c r="AB989" s="42" t="s">
        <v>614</v>
      </c>
      <c r="AC989" s="40"/>
      <c r="AD989" s="20">
        <v>1</v>
      </c>
      <c r="AE989" s="23">
        <v>78000</v>
      </c>
      <c r="AF989" s="23">
        <v>78000</v>
      </c>
      <c r="AG989" s="24">
        <v>45712</v>
      </c>
      <c r="AH989" s="36">
        <v>45689</v>
      </c>
      <c r="AI989" s="25" t="str">
        <f t="shared" si="77"/>
        <v>～</v>
      </c>
      <c r="AJ989" s="37">
        <f t="shared" si="75"/>
        <v>47514</v>
      </c>
      <c r="AK989" s="20" t="s">
        <v>721</v>
      </c>
      <c r="AL989" s="20" t="s">
        <v>745</v>
      </c>
      <c r="AM989" s="27">
        <v>45689</v>
      </c>
      <c r="AN989" s="20"/>
      <c r="AO989" s="27">
        <v>45747</v>
      </c>
      <c r="AP989" s="22" t="s">
        <v>747</v>
      </c>
      <c r="AQ989" s="39" t="str">
        <f t="shared" si="76"/>
        <v/>
      </c>
      <c r="AR989" s="22"/>
      <c r="AT989" t="str" cm="1">
        <f t="array" ref="AT989">INDEX([1]価格表!$C$9:$N$449, MATCH(AK989,[1]価格表!$A$9:$A$449,0), MATCH("オンサイト"&amp;AA989&amp;"品番",[1]価格表!$C$6:$N$6&amp;[1]価格表!$C$7:$N$7&amp;[1]価格表!$C$8:$N$8,0))</f>
        <v>J-WVU85402-V2L-CP5A</v>
      </c>
      <c r="AU989" s="70" cm="1">
        <f t="array" ref="AU989">INDEX([1]価格表!$C$9:$N$449, MATCH(AK989&amp;$AU$3,[1]価格表!$A$9:$A$449&amp;[1]価格表!$B$9:$B$449,0), MATCH("オンサイト"&amp;AA989&amp;"価格",[1]価格表!$C$6:$N$6&amp;[1]価格表!$C$7:$N$7&amp;[1]価格表!$C$8:$N$8,0))</f>
        <v>78000</v>
      </c>
      <c r="AV989" s="70" cm="1">
        <f t="array" ref="AV989">INDEX([1]価格表!$C$9:$N$449, MATCH(AK989&amp;$AV$3,[1]価格表!$A$9:$A$449&amp;[1]価格表!$B$9:$B$449,0), MATCH("オンサイト"&amp;AA989&amp;"価格",[1]価格表!$C$6:$N$6&amp;[1]価格表!$C$7:$N$7&amp;[1]価格表!$C$8:$N$8,0))</f>
        <v>52200</v>
      </c>
    </row>
    <row r="990" spans="2:50" ht="24" hidden="1" customHeight="1" x14ac:dyDescent="0.2">
      <c r="B990" s="20" t="s">
        <v>701</v>
      </c>
      <c r="C990" s="21" t="s">
        <v>703</v>
      </c>
      <c r="D990" s="20" t="s">
        <v>702</v>
      </c>
      <c r="E990" s="20" t="s">
        <v>197</v>
      </c>
      <c r="F990" s="21" t="s">
        <v>165</v>
      </c>
      <c r="G990" s="22" t="s">
        <v>704</v>
      </c>
      <c r="H990" s="20" t="s">
        <v>705</v>
      </c>
      <c r="I990" s="20" t="s">
        <v>707</v>
      </c>
      <c r="J990" s="22" t="s">
        <v>706</v>
      </c>
      <c r="K990" s="28" t="s">
        <v>708</v>
      </c>
      <c r="L990" s="28" t="s">
        <v>709</v>
      </c>
      <c r="M990" s="20" t="s">
        <v>710</v>
      </c>
      <c r="N990" s="20"/>
      <c r="O990" s="22" t="s">
        <v>711</v>
      </c>
      <c r="P990" s="20" t="s">
        <v>440</v>
      </c>
      <c r="Q990" s="22" t="s">
        <v>712</v>
      </c>
      <c r="R990" s="28" t="s">
        <v>713</v>
      </c>
      <c r="S990" s="20" t="s">
        <v>446</v>
      </c>
      <c r="T990" s="20"/>
      <c r="U990" s="22" t="s">
        <v>704</v>
      </c>
      <c r="V990" s="20" t="s">
        <v>705</v>
      </c>
      <c r="W990" s="22" t="s">
        <v>714</v>
      </c>
      <c r="X990" s="28" t="s">
        <v>708</v>
      </c>
      <c r="Y990" s="20" t="s">
        <v>710</v>
      </c>
      <c r="Z990" s="20"/>
      <c r="AA990" s="26">
        <v>5</v>
      </c>
      <c r="AB990" s="42" t="s">
        <v>614</v>
      </c>
      <c r="AC990" s="40"/>
      <c r="AD990" s="20">
        <v>1</v>
      </c>
      <c r="AE990" s="23">
        <v>168600</v>
      </c>
      <c r="AF990" s="23">
        <v>168600</v>
      </c>
      <c r="AG990" s="24">
        <v>45713</v>
      </c>
      <c r="AH990" s="36">
        <v>45689</v>
      </c>
      <c r="AI990" s="25" t="str">
        <f t="shared" si="77"/>
        <v>～</v>
      </c>
      <c r="AJ990" s="37">
        <f t="shared" si="75"/>
        <v>47514</v>
      </c>
      <c r="AK990" s="20" t="s">
        <v>718</v>
      </c>
      <c r="AL990" s="20" t="s">
        <v>746</v>
      </c>
      <c r="AM990" s="27">
        <v>45689</v>
      </c>
      <c r="AN990" s="20"/>
      <c r="AO990" s="27">
        <v>45747</v>
      </c>
      <c r="AP990" s="22" t="s">
        <v>747</v>
      </c>
      <c r="AQ990" s="39" t="str">
        <f t="shared" si="76"/>
        <v/>
      </c>
      <c r="AR990" s="22"/>
      <c r="AT990" t="str" cm="1">
        <f t="array" ref="AT990">INDEX([1]価格表!$C$9:$N$449, MATCH(AK990,[1]価格表!$A$9:$A$449,0), MATCH("オンサイト"&amp;AA990&amp;"品番",[1]価格表!$C$6:$N$6&amp;[1]価格表!$C$7:$N$7&amp;[1]価格表!$C$8:$N$8,0))</f>
        <v>J-WVS8573LUX-CP5A</v>
      </c>
      <c r="AU990" s="70" cm="1">
        <f t="array" ref="AU990">INDEX([1]価格表!$C$9:$N$449, MATCH(AK990&amp;$AU$3,[1]価格表!$A$9:$A$449&amp;[1]価格表!$B$9:$B$449,0), MATCH("オンサイト"&amp;AA990&amp;"価格",[1]価格表!$C$6:$N$6&amp;[1]価格表!$C$7:$N$7&amp;[1]価格表!$C$8:$N$8,0))</f>
        <v>168600</v>
      </c>
      <c r="AV990" s="70" cm="1">
        <f t="array" ref="AV990">INDEX([1]価格表!$C$9:$N$449, MATCH(AK990&amp;$AV$3,[1]価格表!$A$9:$A$449&amp;[1]価格表!$B$9:$B$449,0), MATCH("オンサイト"&amp;AA990&amp;"価格",[1]価格表!$C$6:$N$6&amp;[1]価格表!$C$7:$N$7&amp;[1]価格表!$C$8:$N$8,0))</f>
        <v>114000</v>
      </c>
      <c r="AW990" s="70">
        <f>SUM(AU966:AU990)</f>
        <v>2147200</v>
      </c>
      <c r="AX990" s="70">
        <f>SUM(AV966:AV990)</f>
        <v>1591200</v>
      </c>
    </row>
    <row r="991" spans="2:50" ht="24" hidden="1" customHeight="1" x14ac:dyDescent="0.2">
      <c r="B991" s="20" t="s">
        <v>846</v>
      </c>
      <c r="C991" s="21" t="s">
        <v>882</v>
      </c>
      <c r="D991" s="20" t="s">
        <v>883</v>
      </c>
      <c r="E991" s="20" t="s">
        <v>197</v>
      </c>
      <c r="F991" s="21" t="s">
        <v>165</v>
      </c>
      <c r="G991" s="22" t="s">
        <v>847</v>
      </c>
      <c r="H991" s="20" t="s">
        <v>878</v>
      </c>
      <c r="I991" s="20" t="s">
        <v>848</v>
      </c>
      <c r="J991" s="22" t="s">
        <v>849</v>
      </c>
      <c r="K991" s="28" t="s">
        <v>850</v>
      </c>
      <c r="L991" s="28" t="s">
        <v>851</v>
      </c>
      <c r="M991" s="20" t="s">
        <v>879</v>
      </c>
      <c r="N991" s="20"/>
      <c r="O991" s="22" t="s">
        <v>852</v>
      </c>
      <c r="P991" s="20" t="s">
        <v>880</v>
      </c>
      <c r="Q991" s="22" t="s">
        <v>853</v>
      </c>
      <c r="R991" s="28" t="s">
        <v>854</v>
      </c>
      <c r="S991" s="20" t="s">
        <v>881</v>
      </c>
      <c r="T991" s="20"/>
      <c r="U991" s="22" t="s">
        <v>847</v>
      </c>
      <c r="V991" s="20" t="s">
        <v>878</v>
      </c>
      <c r="W991" s="22" t="s">
        <v>855</v>
      </c>
      <c r="X991" s="28" t="s">
        <v>851</v>
      </c>
      <c r="Y991" s="20" t="s">
        <v>879</v>
      </c>
      <c r="Z991" s="20"/>
      <c r="AA991" s="26">
        <v>5</v>
      </c>
      <c r="AB991" s="42" t="s">
        <v>189</v>
      </c>
      <c r="AC991" s="40"/>
      <c r="AD991" s="20">
        <v>1</v>
      </c>
      <c r="AE991" s="86">
        <v>67200</v>
      </c>
      <c r="AF991" s="86">
        <v>67200</v>
      </c>
      <c r="AG991" s="87">
        <v>45689</v>
      </c>
      <c r="AH991" s="36">
        <v>45717</v>
      </c>
      <c r="AI991" s="25" t="s">
        <v>856</v>
      </c>
      <c r="AJ991" s="37">
        <f t="shared" si="75"/>
        <v>47542</v>
      </c>
      <c r="AK991" s="20" t="s">
        <v>890</v>
      </c>
      <c r="AL991" s="20" t="s">
        <v>857</v>
      </c>
      <c r="AM991" s="27">
        <v>45717</v>
      </c>
      <c r="AN991" s="20"/>
      <c r="AO991" s="27">
        <v>45747</v>
      </c>
      <c r="AP991" s="22" t="s">
        <v>886</v>
      </c>
      <c r="AQ991" s="39" t="str">
        <f t="shared" si="76"/>
        <v/>
      </c>
      <c r="AR991" s="22"/>
      <c r="AT991" t="str" cm="1">
        <f t="array" ref="AT991">INDEX([1]価格表!$C$9:$N$449, MATCH(AK991,[1]価格表!$A$9:$A$449,0), MATCH("オンサイト"&amp;AA991&amp;"品番",[1]価格表!$C$6:$N$6&amp;[1]価格表!$C$7:$N$7&amp;[1]価格表!$C$8:$N$8,0))</f>
        <v>J-WVS61301Z2-CP5A</v>
      </c>
      <c r="AU991" s="70" cm="1">
        <f t="array" ref="AU991">INDEX([1]価格表!$C$9:$N$449, MATCH(AK991&amp;$AU$3,[1]価格表!$A$9:$A$449&amp;[1]価格表!$B$9:$B$449,0), MATCH("オンサイト"&amp;AA991&amp;"価格",[1]価格表!$C$6:$N$6&amp;[1]価格表!$C$7:$N$7&amp;[1]価格表!$C$8:$N$8,0))</f>
        <v>67200</v>
      </c>
      <c r="AV991" s="70" cm="1">
        <f t="array" ref="AV991">INDEX([1]価格表!$C$9:$N$449, MATCH(AK991&amp;$AV$3,[1]価格表!$A$9:$A$449&amp;[1]価格表!$B$9:$B$449,0), MATCH("オンサイト"&amp;AA991&amp;"価格",[1]価格表!$C$6:$N$6&amp;[1]価格表!$C$7:$N$7&amp;[1]価格表!$C$8:$N$8,0))</f>
        <v>45600</v>
      </c>
    </row>
    <row r="992" spans="2:50" ht="24" hidden="1" customHeight="1" x14ac:dyDescent="0.2">
      <c r="B992" s="20" t="s">
        <v>846</v>
      </c>
      <c r="C992" s="21" t="s">
        <v>882</v>
      </c>
      <c r="D992" s="20" t="s">
        <v>883</v>
      </c>
      <c r="E992" s="20" t="s">
        <v>197</v>
      </c>
      <c r="F992" s="21" t="s">
        <v>165</v>
      </c>
      <c r="G992" s="22" t="s">
        <v>847</v>
      </c>
      <c r="H992" s="20" t="s">
        <v>878</v>
      </c>
      <c r="I992" s="20" t="s">
        <v>848</v>
      </c>
      <c r="J992" s="22" t="s">
        <v>849</v>
      </c>
      <c r="K992" s="28" t="s">
        <v>850</v>
      </c>
      <c r="L992" s="28" t="s">
        <v>851</v>
      </c>
      <c r="M992" s="20" t="s">
        <v>879</v>
      </c>
      <c r="N992" s="20"/>
      <c r="O992" s="22" t="s">
        <v>852</v>
      </c>
      <c r="P992" s="20" t="s">
        <v>880</v>
      </c>
      <c r="Q992" s="22" t="s">
        <v>853</v>
      </c>
      <c r="R992" s="28" t="s">
        <v>854</v>
      </c>
      <c r="S992" s="20" t="s">
        <v>881</v>
      </c>
      <c r="T992" s="20"/>
      <c r="U992" s="22" t="s">
        <v>847</v>
      </c>
      <c r="V992" s="20" t="s">
        <v>878</v>
      </c>
      <c r="W992" s="22" t="s">
        <v>855</v>
      </c>
      <c r="X992" s="28" t="s">
        <v>851</v>
      </c>
      <c r="Y992" s="20" t="s">
        <v>879</v>
      </c>
      <c r="Z992" s="20"/>
      <c r="AA992" s="26">
        <v>5</v>
      </c>
      <c r="AB992" s="42" t="s">
        <v>189</v>
      </c>
      <c r="AC992" s="40"/>
      <c r="AD992" s="20">
        <v>1</v>
      </c>
      <c r="AE992" s="86">
        <v>67200</v>
      </c>
      <c r="AF992" s="86">
        <v>67200</v>
      </c>
      <c r="AG992" s="87">
        <v>45689</v>
      </c>
      <c r="AH992" s="36">
        <v>45717</v>
      </c>
      <c r="AI992" s="25" t="s">
        <v>856</v>
      </c>
      <c r="AJ992" s="37">
        <f t="shared" si="75"/>
        <v>47542</v>
      </c>
      <c r="AK992" s="20" t="s">
        <v>405</v>
      </c>
      <c r="AL992" s="20" t="s">
        <v>858</v>
      </c>
      <c r="AM992" s="27">
        <v>45717</v>
      </c>
      <c r="AN992" s="20"/>
      <c r="AO992" s="27">
        <v>45747</v>
      </c>
      <c r="AP992" s="22" t="s">
        <v>886</v>
      </c>
      <c r="AQ992" s="39" t="str">
        <f t="shared" si="76"/>
        <v/>
      </c>
      <c r="AR992" s="22"/>
      <c r="AT992" t="str" cm="1">
        <f t="array" ref="AT992">INDEX([1]価格表!$C$9:$N$449, MATCH(AK992,[1]価格表!$A$9:$A$449,0), MATCH("オンサイト"&amp;AA992&amp;"品番",[1]価格表!$C$6:$N$6&amp;[1]価格表!$C$7:$N$7&amp;[1]価格表!$C$8:$N$8,0))</f>
        <v>J-WVS61301Z2-CP5A</v>
      </c>
      <c r="AU992" s="70" cm="1">
        <f t="array" ref="AU992">INDEX([1]価格表!$C$9:$N$449, MATCH(AK992&amp;$AU$3,[1]価格表!$A$9:$A$449&amp;[1]価格表!$B$9:$B$449,0), MATCH("オンサイト"&amp;AA992&amp;"価格",[1]価格表!$C$6:$N$6&amp;[1]価格表!$C$7:$N$7&amp;[1]価格表!$C$8:$N$8,0))</f>
        <v>67200</v>
      </c>
      <c r="AV992" s="70" cm="1">
        <f t="array" ref="AV992">INDEX([1]価格表!$C$9:$N$449, MATCH(AK992&amp;$AV$3,[1]価格表!$A$9:$A$449&amp;[1]価格表!$B$9:$B$449,0), MATCH("オンサイト"&amp;AA992&amp;"価格",[1]価格表!$C$6:$N$6&amp;[1]価格表!$C$7:$N$7&amp;[1]価格表!$C$8:$N$8,0))</f>
        <v>45600</v>
      </c>
    </row>
    <row r="993" spans="2:50" ht="24" hidden="1" customHeight="1" x14ac:dyDescent="0.2">
      <c r="B993" s="20" t="s">
        <v>846</v>
      </c>
      <c r="C993" s="21" t="s">
        <v>882</v>
      </c>
      <c r="D993" s="20" t="s">
        <v>883</v>
      </c>
      <c r="E993" s="20" t="s">
        <v>197</v>
      </c>
      <c r="F993" s="21" t="s">
        <v>165</v>
      </c>
      <c r="G993" s="22" t="s">
        <v>847</v>
      </c>
      <c r="H993" s="20" t="s">
        <v>878</v>
      </c>
      <c r="I993" s="20" t="s">
        <v>848</v>
      </c>
      <c r="J993" s="22" t="s">
        <v>849</v>
      </c>
      <c r="K993" s="28" t="s">
        <v>850</v>
      </c>
      <c r="L993" s="28" t="s">
        <v>851</v>
      </c>
      <c r="M993" s="20" t="s">
        <v>879</v>
      </c>
      <c r="N993" s="20"/>
      <c r="O993" s="22" t="s">
        <v>852</v>
      </c>
      <c r="P993" s="20" t="s">
        <v>880</v>
      </c>
      <c r="Q993" s="22" t="s">
        <v>853</v>
      </c>
      <c r="R993" s="28" t="s">
        <v>854</v>
      </c>
      <c r="S993" s="20" t="s">
        <v>881</v>
      </c>
      <c r="T993" s="20"/>
      <c r="U993" s="22" t="s">
        <v>847</v>
      </c>
      <c r="V993" s="20" t="s">
        <v>878</v>
      </c>
      <c r="W993" s="22" t="s">
        <v>855</v>
      </c>
      <c r="X993" s="28" t="s">
        <v>851</v>
      </c>
      <c r="Y993" s="20" t="s">
        <v>879</v>
      </c>
      <c r="Z993" s="20"/>
      <c r="AA993" s="26">
        <v>5</v>
      </c>
      <c r="AB993" s="42" t="s">
        <v>189</v>
      </c>
      <c r="AC993" s="40"/>
      <c r="AD993" s="20">
        <v>1</v>
      </c>
      <c r="AE993" s="86">
        <v>67200</v>
      </c>
      <c r="AF993" s="86">
        <v>67200</v>
      </c>
      <c r="AG993" s="87">
        <v>45689</v>
      </c>
      <c r="AH993" s="36">
        <v>45717</v>
      </c>
      <c r="AI993" s="25" t="s">
        <v>856</v>
      </c>
      <c r="AJ993" s="37">
        <f t="shared" si="75"/>
        <v>47542</v>
      </c>
      <c r="AK993" s="20" t="s">
        <v>405</v>
      </c>
      <c r="AL993" s="20" t="s">
        <v>859</v>
      </c>
      <c r="AM993" s="27">
        <v>45717</v>
      </c>
      <c r="AN993" s="20"/>
      <c r="AO993" s="27">
        <v>45747</v>
      </c>
      <c r="AP993" s="22" t="s">
        <v>886</v>
      </c>
      <c r="AQ993" s="39" t="str">
        <f t="shared" si="76"/>
        <v/>
      </c>
      <c r="AR993" s="22"/>
      <c r="AT993" t="str" cm="1">
        <f t="array" ref="AT993">INDEX([1]価格表!$C$9:$N$449, MATCH(AK993,[1]価格表!$A$9:$A$449,0), MATCH("オンサイト"&amp;AA993&amp;"品番",[1]価格表!$C$6:$N$6&amp;[1]価格表!$C$7:$N$7&amp;[1]価格表!$C$8:$N$8,0))</f>
        <v>J-WVS61301Z2-CP5A</v>
      </c>
      <c r="AU993" s="70" cm="1">
        <f t="array" ref="AU993">INDEX([1]価格表!$C$9:$N$449, MATCH(AK993&amp;$AU$3,[1]価格表!$A$9:$A$449&amp;[1]価格表!$B$9:$B$449,0), MATCH("オンサイト"&amp;AA993&amp;"価格",[1]価格表!$C$6:$N$6&amp;[1]価格表!$C$7:$N$7&amp;[1]価格表!$C$8:$N$8,0))</f>
        <v>67200</v>
      </c>
      <c r="AV993" s="70" cm="1">
        <f t="array" ref="AV993">INDEX([1]価格表!$C$9:$N$449, MATCH(AK993&amp;$AV$3,[1]価格表!$A$9:$A$449&amp;[1]価格表!$B$9:$B$449,0), MATCH("オンサイト"&amp;AA993&amp;"価格",[1]価格表!$C$6:$N$6&amp;[1]価格表!$C$7:$N$7&amp;[1]価格表!$C$8:$N$8,0))</f>
        <v>45600</v>
      </c>
    </row>
    <row r="994" spans="2:50" ht="24" hidden="1" customHeight="1" x14ac:dyDescent="0.2">
      <c r="B994" s="20" t="s">
        <v>846</v>
      </c>
      <c r="C994" s="21" t="s">
        <v>882</v>
      </c>
      <c r="D994" s="20" t="s">
        <v>883</v>
      </c>
      <c r="E994" s="20" t="s">
        <v>197</v>
      </c>
      <c r="F994" s="21" t="s">
        <v>165</v>
      </c>
      <c r="G994" s="22" t="s">
        <v>847</v>
      </c>
      <c r="H994" s="20" t="s">
        <v>878</v>
      </c>
      <c r="I994" s="20" t="s">
        <v>848</v>
      </c>
      <c r="J994" s="22" t="s">
        <v>849</v>
      </c>
      <c r="K994" s="28" t="s">
        <v>850</v>
      </c>
      <c r="L994" s="28" t="s">
        <v>851</v>
      </c>
      <c r="M994" s="20" t="s">
        <v>879</v>
      </c>
      <c r="N994" s="20"/>
      <c r="O994" s="22" t="s">
        <v>852</v>
      </c>
      <c r="P994" s="20" t="s">
        <v>880</v>
      </c>
      <c r="Q994" s="22" t="s">
        <v>853</v>
      </c>
      <c r="R994" s="28" t="s">
        <v>854</v>
      </c>
      <c r="S994" s="20" t="s">
        <v>881</v>
      </c>
      <c r="T994" s="20"/>
      <c r="U994" s="22" t="s">
        <v>847</v>
      </c>
      <c r="V994" s="20" t="s">
        <v>878</v>
      </c>
      <c r="W994" s="22" t="s">
        <v>855</v>
      </c>
      <c r="X994" s="28" t="s">
        <v>851</v>
      </c>
      <c r="Y994" s="20" t="s">
        <v>879</v>
      </c>
      <c r="Z994" s="20"/>
      <c r="AA994" s="26">
        <v>5</v>
      </c>
      <c r="AB994" s="42" t="s">
        <v>189</v>
      </c>
      <c r="AC994" s="40"/>
      <c r="AD994" s="20">
        <v>1</v>
      </c>
      <c r="AE994" s="86">
        <v>67200</v>
      </c>
      <c r="AF994" s="86">
        <v>67200</v>
      </c>
      <c r="AG994" s="87">
        <v>45689</v>
      </c>
      <c r="AH994" s="36">
        <v>45717</v>
      </c>
      <c r="AI994" s="25" t="s">
        <v>856</v>
      </c>
      <c r="AJ994" s="37">
        <f t="shared" si="75"/>
        <v>47542</v>
      </c>
      <c r="AK994" s="20" t="s">
        <v>405</v>
      </c>
      <c r="AL994" s="20" t="s">
        <v>860</v>
      </c>
      <c r="AM994" s="27">
        <v>45717</v>
      </c>
      <c r="AN994" s="20"/>
      <c r="AO994" s="27">
        <v>45747</v>
      </c>
      <c r="AP994" s="22" t="s">
        <v>886</v>
      </c>
      <c r="AQ994" s="39" t="str">
        <f t="shared" si="76"/>
        <v/>
      </c>
      <c r="AR994" s="22"/>
      <c r="AT994" t="str" cm="1">
        <f t="array" ref="AT994">INDEX([1]価格表!$C$9:$N$449, MATCH(AK994,[1]価格表!$A$9:$A$449,0), MATCH("オンサイト"&amp;AA994&amp;"品番",[1]価格表!$C$6:$N$6&amp;[1]価格表!$C$7:$N$7&amp;[1]価格表!$C$8:$N$8,0))</f>
        <v>J-WVS61301Z2-CP5A</v>
      </c>
      <c r="AU994" s="70" cm="1">
        <f t="array" ref="AU994">INDEX([1]価格表!$C$9:$N$449, MATCH(AK994&amp;$AU$3,[1]価格表!$A$9:$A$449&amp;[1]価格表!$B$9:$B$449,0), MATCH("オンサイト"&amp;AA994&amp;"価格",[1]価格表!$C$6:$N$6&amp;[1]価格表!$C$7:$N$7&amp;[1]価格表!$C$8:$N$8,0))</f>
        <v>67200</v>
      </c>
      <c r="AV994" s="70" cm="1">
        <f t="array" ref="AV994">INDEX([1]価格表!$C$9:$N$449, MATCH(AK994&amp;$AV$3,[1]価格表!$A$9:$A$449&amp;[1]価格表!$B$9:$B$449,0), MATCH("オンサイト"&amp;AA994&amp;"価格",[1]価格表!$C$6:$N$6&amp;[1]価格表!$C$7:$N$7&amp;[1]価格表!$C$8:$N$8,0))</f>
        <v>45600</v>
      </c>
    </row>
    <row r="995" spans="2:50" ht="24" hidden="1" customHeight="1" x14ac:dyDescent="0.2">
      <c r="B995" s="20" t="s">
        <v>846</v>
      </c>
      <c r="C995" s="21" t="s">
        <v>882</v>
      </c>
      <c r="D995" s="20" t="s">
        <v>883</v>
      </c>
      <c r="E995" s="20" t="s">
        <v>197</v>
      </c>
      <c r="F995" s="21" t="s">
        <v>165</v>
      </c>
      <c r="G995" s="22" t="s">
        <v>847</v>
      </c>
      <c r="H995" s="20" t="s">
        <v>878</v>
      </c>
      <c r="I995" s="20" t="s">
        <v>848</v>
      </c>
      <c r="J995" s="22" t="s">
        <v>849</v>
      </c>
      <c r="K995" s="28" t="s">
        <v>850</v>
      </c>
      <c r="L995" s="28" t="s">
        <v>851</v>
      </c>
      <c r="M995" s="20" t="s">
        <v>879</v>
      </c>
      <c r="N995" s="20"/>
      <c r="O995" s="22" t="s">
        <v>852</v>
      </c>
      <c r="P995" s="20" t="s">
        <v>880</v>
      </c>
      <c r="Q995" s="22" t="s">
        <v>853</v>
      </c>
      <c r="R995" s="28" t="s">
        <v>854</v>
      </c>
      <c r="S995" s="20" t="s">
        <v>881</v>
      </c>
      <c r="T995" s="20"/>
      <c r="U995" s="22" t="s">
        <v>847</v>
      </c>
      <c r="V995" s="20" t="s">
        <v>878</v>
      </c>
      <c r="W995" s="22" t="s">
        <v>855</v>
      </c>
      <c r="X995" s="28" t="s">
        <v>851</v>
      </c>
      <c r="Y995" s="20" t="s">
        <v>879</v>
      </c>
      <c r="Z995" s="20"/>
      <c r="AA995" s="26">
        <v>5</v>
      </c>
      <c r="AB995" s="42" t="s">
        <v>189</v>
      </c>
      <c r="AC995" s="40"/>
      <c r="AD995" s="20">
        <v>1</v>
      </c>
      <c r="AE995" s="86">
        <v>67200</v>
      </c>
      <c r="AF995" s="86">
        <v>67200</v>
      </c>
      <c r="AG995" s="87">
        <v>45689</v>
      </c>
      <c r="AH995" s="36">
        <v>45717</v>
      </c>
      <c r="AI995" s="25" t="s">
        <v>856</v>
      </c>
      <c r="AJ995" s="37">
        <f t="shared" si="75"/>
        <v>47542</v>
      </c>
      <c r="AK995" s="20" t="s">
        <v>405</v>
      </c>
      <c r="AL995" s="20" t="s">
        <v>861</v>
      </c>
      <c r="AM995" s="27">
        <v>45717</v>
      </c>
      <c r="AN995" s="20"/>
      <c r="AO995" s="27">
        <v>45747</v>
      </c>
      <c r="AP995" s="22" t="s">
        <v>886</v>
      </c>
      <c r="AQ995" s="39" t="str">
        <f t="shared" si="76"/>
        <v/>
      </c>
      <c r="AR995" s="22"/>
      <c r="AT995" t="str" cm="1">
        <f t="array" ref="AT995">INDEX([1]価格表!$C$9:$N$449, MATCH(AK995,[1]価格表!$A$9:$A$449,0), MATCH("オンサイト"&amp;AA995&amp;"品番",[1]価格表!$C$6:$N$6&amp;[1]価格表!$C$7:$N$7&amp;[1]価格表!$C$8:$N$8,0))</f>
        <v>J-WVS61301Z2-CP5A</v>
      </c>
      <c r="AU995" s="70" cm="1">
        <f t="array" ref="AU995">INDEX([1]価格表!$C$9:$N$449, MATCH(AK995&amp;$AU$3,[1]価格表!$A$9:$A$449&amp;[1]価格表!$B$9:$B$449,0), MATCH("オンサイト"&amp;AA995&amp;"価格",[1]価格表!$C$6:$N$6&amp;[1]価格表!$C$7:$N$7&amp;[1]価格表!$C$8:$N$8,0))</f>
        <v>67200</v>
      </c>
      <c r="AV995" s="70" cm="1">
        <f t="array" ref="AV995">INDEX([1]価格表!$C$9:$N$449, MATCH(AK995&amp;$AV$3,[1]価格表!$A$9:$A$449&amp;[1]価格表!$B$9:$B$449,0), MATCH("オンサイト"&amp;AA995&amp;"価格",[1]価格表!$C$6:$N$6&amp;[1]価格表!$C$7:$N$7&amp;[1]価格表!$C$8:$N$8,0))</f>
        <v>45600</v>
      </c>
    </row>
    <row r="996" spans="2:50" ht="24" hidden="1" customHeight="1" x14ac:dyDescent="0.2">
      <c r="B996" s="20" t="s">
        <v>846</v>
      </c>
      <c r="C996" s="21" t="s">
        <v>882</v>
      </c>
      <c r="D996" s="20" t="s">
        <v>883</v>
      </c>
      <c r="E996" s="20" t="s">
        <v>197</v>
      </c>
      <c r="F996" s="21" t="s">
        <v>165</v>
      </c>
      <c r="G996" s="22" t="s">
        <v>847</v>
      </c>
      <c r="H996" s="20" t="s">
        <v>878</v>
      </c>
      <c r="I996" s="20" t="s">
        <v>848</v>
      </c>
      <c r="J996" s="22" t="s">
        <v>849</v>
      </c>
      <c r="K996" s="28" t="s">
        <v>850</v>
      </c>
      <c r="L996" s="28" t="s">
        <v>851</v>
      </c>
      <c r="M996" s="20" t="s">
        <v>879</v>
      </c>
      <c r="N996" s="20"/>
      <c r="O996" s="22" t="s">
        <v>852</v>
      </c>
      <c r="P996" s="20" t="s">
        <v>880</v>
      </c>
      <c r="Q996" s="22" t="s">
        <v>853</v>
      </c>
      <c r="R996" s="28" t="s">
        <v>854</v>
      </c>
      <c r="S996" s="20" t="s">
        <v>881</v>
      </c>
      <c r="T996" s="20"/>
      <c r="U996" s="22" t="s">
        <v>847</v>
      </c>
      <c r="V996" s="20" t="s">
        <v>878</v>
      </c>
      <c r="W996" s="22" t="s">
        <v>855</v>
      </c>
      <c r="X996" s="28" t="s">
        <v>851</v>
      </c>
      <c r="Y996" s="20" t="s">
        <v>879</v>
      </c>
      <c r="Z996" s="20"/>
      <c r="AA996" s="26">
        <v>5</v>
      </c>
      <c r="AB996" s="42" t="s">
        <v>189</v>
      </c>
      <c r="AC996" s="40"/>
      <c r="AD996" s="20">
        <v>1</v>
      </c>
      <c r="AE996" s="86">
        <v>67200</v>
      </c>
      <c r="AF996" s="86">
        <v>67200</v>
      </c>
      <c r="AG996" s="87">
        <v>45689</v>
      </c>
      <c r="AH996" s="36">
        <v>45717</v>
      </c>
      <c r="AI996" s="25" t="s">
        <v>856</v>
      </c>
      <c r="AJ996" s="37">
        <f t="shared" ref="AJ996:AJ1011" si="78">IF(ISBLANK($AH996),"",DATE(YEAR($AH996)+$AA996,MONTH($AH996),DAY($AH996)-1))</f>
        <v>47542</v>
      </c>
      <c r="AK996" s="20" t="s">
        <v>405</v>
      </c>
      <c r="AL996" s="20" t="s">
        <v>862</v>
      </c>
      <c r="AM996" s="27">
        <v>45717</v>
      </c>
      <c r="AN996" s="20"/>
      <c r="AO996" s="27">
        <v>45747</v>
      </c>
      <c r="AP996" s="22" t="s">
        <v>886</v>
      </c>
      <c r="AQ996" s="39" t="str">
        <f t="shared" si="76"/>
        <v/>
      </c>
      <c r="AR996" s="22"/>
      <c r="AT996" t="str" cm="1">
        <f t="array" ref="AT996">INDEX([1]価格表!$C$9:$N$449, MATCH(AK996,[1]価格表!$A$9:$A$449,0), MATCH("オンサイト"&amp;AA996&amp;"品番",[1]価格表!$C$6:$N$6&amp;[1]価格表!$C$7:$N$7&amp;[1]価格表!$C$8:$N$8,0))</f>
        <v>J-WVS61301Z2-CP5A</v>
      </c>
      <c r="AU996" s="70" cm="1">
        <f t="array" ref="AU996">INDEX([1]価格表!$C$9:$N$449, MATCH(AK996&amp;$AU$3,[1]価格表!$A$9:$A$449&amp;[1]価格表!$B$9:$B$449,0), MATCH("オンサイト"&amp;AA996&amp;"価格",[1]価格表!$C$6:$N$6&amp;[1]価格表!$C$7:$N$7&amp;[1]価格表!$C$8:$N$8,0))</f>
        <v>67200</v>
      </c>
      <c r="AV996" s="70" cm="1">
        <f t="array" ref="AV996">INDEX([1]価格表!$C$9:$N$449, MATCH(AK996&amp;$AV$3,[1]価格表!$A$9:$A$449&amp;[1]価格表!$B$9:$B$449,0), MATCH("オンサイト"&amp;AA996&amp;"価格",[1]価格表!$C$6:$N$6&amp;[1]価格表!$C$7:$N$7&amp;[1]価格表!$C$8:$N$8,0))</f>
        <v>45600</v>
      </c>
    </row>
    <row r="997" spans="2:50" ht="24" hidden="1" customHeight="1" x14ac:dyDescent="0.2">
      <c r="B997" s="20" t="s">
        <v>846</v>
      </c>
      <c r="C997" s="21" t="s">
        <v>882</v>
      </c>
      <c r="D997" s="20" t="s">
        <v>883</v>
      </c>
      <c r="E997" s="20" t="s">
        <v>197</v>
      </c>
      <c r="F997" s="21" t="s">
        <v>165</v>
      </c>
      <c r="G997" s="22" t="s">
        <v>847</v>
      </c>
      <c r="H997" s="20" t="s">
        <v>878</v>
      </c>
      <c r="I997" s="20" t="s">
        <v>848</v>
      </c>
      <c r="J997" s="22" t="s">
        <v>849</v>
      </c>
      <c r="K997" s="28" t="s">
        <v>850</v>
      </c>
      <c r="L997" s="28" t="s">
        <v>851</v>
      </c>
      <c r="M997" s="20" t="s">
        <v>879</v>
      </c>
      <c r="N997" s="20"/>
      <c r="O997" s="22" t="s">
        <v>852</v>
      </c>
      <c r="P997" s="20" t="s">
        <v>880</v>
      </c>
      <c r="Q997" s="22" t="s">
        <v>853</v>
      </c>
      <c r="R997" s="28" t="s">
        <v>854</v>
      </c>
      <c r="S997" s="20" t="s">
        <v>881</v>
      </c>
      <c r="T997" s="20"/>
      <c r="U997" s="22" t="s">
        <v>847</v>
      </c>
      <c r="V997" s="20" t="s">
        <v>878</v>
      </c>
      <c r="W997" s="22" t="s">
        <v>855</v>
      </c>
      <c r="X997" s="28" t="s">
        <v>851</v>
      </c>
      <c r="Y997" s="20" t="s">
        <v>879</v>
      </c>
      <c r="Z997" s="20"/>
      <c r="AA997" s="26">
        <v>5</v>
      </c>
      <c r="AB997" s="42" t="s">
        <v>189</v>
      </c>
      <c r="AC997" s="40"/>
      <c r="AD997" s="20">
        <v>1</v>
      </c>
      <c r="AE997" s="86">
        <v>67200</v>
      </c>
      <c r="AF997" s="86">
        <v>67200</v>
      </c>
      <c r="AG997" s="87">
        <v>45689</v>
      </c>
      <c r="AH997" s="36">
        <v>45717</v>
      </c>
      <c r="AI997" s="25" t="s">
        <v>856</v>
      </c>
      <c r="AJ997" s="37">
        <f t="shared" si="78"/>
        <v>47542</v>
      </c>
      <c r="AK997" s="20" t="s">
        <v>405</v>
      </c>
      <c r="AL997" s="20" t="s">
        <v>863</v>
      </c>
      <c r="AM997" s="27">
        <v>45717</v>
      </c>
      <c r="AN997" s="20"/>
      <c r="AO997" s="27">
        <v>45747</v>
      </c>
      <c r="AP997" s="22" t="s">
        <v>886</v>
      </c>
      <c r="AQ997" s="39" t="str">
        <f t="shared" si="76"/>
        <v/>
      </c>
      <c r="AR997" s="22"/>
      <c r="AT997" t="str" cm="1">
        <f t="array" ref="AT997">INDEX([1]価格表!$C$9:$N$449, MATCH(AK997,[1]価格表!$A$9:$A$449,0), MATCH("オンサイト"&amp;AA997&amp;"品番",[1]価格表!$C$6:$N$6&amp;[1]価格表!$C$7:$N$7&amp;[1]価格表!$C$8:$N$8,0))</f>
        <v>J-WVS61301Z2-CP5A</v>
      </c>
      <c r="AU997" s="70" cm="1">
        <f t="array" ref="AU997">INDEX([1]価格表!$C$9:$N$449, MATCH(AK997&amp;$AU$3,[1]価格表!$A$9:$A$449&amp;[1]価格表!$B$9:$B$449,0), MATCH("オンサイト"&amp;AA997&amp;"価格",[1]価格表!$C$6:$N$6&amp;[1]価格表!$C$7:$N$7&amp;[1]価格表!$C$8:$N$8,0))</f>
        <v>67200</v>
      </c>
      <c r="AV997" s="70" cm="1">
        <f t="array" ref="AV997">INDEX([1]価格表!$C$9:$N$449, MATCH(AK997&amp;$AV$3,[1]価格表!$A$9:$A$449&amp;[1]価格表!$B$9:$B$449,0), MATCH("オンサイト"&amp;AA997&amp;"価格",[1]価格表!$C$6:$N$6&amp;[1]価格表!$C$7:$N$7&amp;[1]価格表!$C$8:$N$8,0))</f>
        <v>45600</v>
      </c>
    </row>
    <row r="998" spans="2:50" ht="24" hidden="1" customHeight="1" x14ac:dyDescent="0.2">
      <c r="B998" s="20" t="s">
        <v>846</v>
      </c>
      <c r="C998" s="21" t="s">
        <v>882</v>
      </c>
      <c r="D998" s="20" t="s">
        <v>883</v>
      </c>
      <c r="E998" s="20" t="s">
        <v>197</v>
      </c>
      <c r="F998" s="21" t="s">
        <v>165</v>
      </c>
      <c r="G998" s="22" t="s">
        <v>847</v>
      </c>
      <c r="H998" s="20" t="s">
        <v>878</v>
      </c>
      <c r="I998" s="20" t="s">
        <v>848</v>
      </c>
      <c r="J998" s="22" t="s">
        <v>849</v>
      </c>
      <c r="K998" s="28" t="s">
        <v>850</v>
      </c>
      <c r="L998" s="28" t="s">
        <v>851</v>
      </c>
      <c r="M998" s="20" t="s">
        <v>879</v>
      </c>
      <c r="N998" s="20"/>
      <c r="O998" s="22" t="s">
        <v>852</v>
      </c>
      <c r="P998" s="20" t="s">
        <v>880</v>
      </c>
      <c r="Q998" s="22" t="s">
        <v>853</v>
      </c>
      <c r="R998" s="28" t="s">
        <v>854</v>
      </c>
      <c r="S998" s="20" t="s">
        <v>881</v>
      </c>
      <c r="T998" s="20"/>
      <c r="U998" s="22" t="s">
        <v>847</v>
      </c>
      <c r="V998" s="20" t="s">
        <v>878</v>
      </c>
      <c r="W998" s="22" t="s">
        <v>855</v>
      </c>
      <c r="X998" s="28" t="s">
        <v>851</v>
      </c>
      <c r="Y998" s="20" t="s">
        <v>879</v>
      </c>
      <c r="Z998" s="20"/>
      <c r="AA998" s="26">
        <v>5</v>
      </c>
      <c r="AB998" s="42" t="s">
        <v>189</v>
      </c>
      <c r="AC998" s="40"/>
      <c r="AD998" s="20">
        <v>1</v>
      </c>
      <c r="AE998" s="86">
        <v>67200</v>
      </c>
      <c r="AF998" s="86">
        <v>67200</v>
      </c>
      <c r="AG998" s="87">
        <v>45689</v>
      </c>
      <c r="AH998" s="36">
        <v>45717</v>
      </c>
      <c r="AI998" s="25" t="s">
        <v>856</v>
      </c>
      <c r="AJ998" s="37">
        <f t="shared" si="78"/>
        <v>47542</v>
      </c>
      <c r="AK998" s="20" t="s">
        <v>405</v>
      </c>
      <c r="AL998" s="20" t="s">
        <v>864</v>
      </c>
      <c r="AM998" s="27">
        <v>45717</v>
      </c>
      <c r="AN998" s="20"/>
      <c r="AO998" s="27">
        <v>45747</v>
      </c>
      <c r="AP998" s="22" t="s">
        <v>886</v>
      </c>
      <c r="AQ998" s="39" t="str">
        <f t="shared" si="76"/>
        <v/>
      </c>
      <c r="AR998" s="22"/>
      <c r="AT998" t="str" cm="1">
        <f t="array" ref="AT998">INDEX([1]価格表!$C$9:$N$449, MATCH(AK998,[1]価格表!$A$9:$A$449,0), MATCH("オンサイト"&amp;AA998&amp;"品番",[1]価格表!$C$6:$N$6&amp;[1]価格表!$C$7:$N$7&amp;[1]価格表!$C$8:$N$8,0))</f>
        <v>J-WVS61301Z2-CP5A</v>
      </c>
      <c r="AU998" s="70" cm="1">
        <f t="array" ref="AU998">INDEX([1]価格表!$C$9:$N$449, MATCH(AK998&amp;$AU$3,[1]価格表!$A$9:$A$449&amp;[1]価格表!$B$9:$B$449,0), MATCH("オンサイト"&amp;AA998&amp;"価格",[1]価格表!$C$6:$N$6&amp;[1]価格表!$C$7:$N$7&amp;[1]価格表!$C$8:$N$8,0))</f>
        <v>67200</v>
      </c>
      <c r="AV998" s="70" cm="1">
        <f t="array" ref="AV998">INDEX([1]価格表!$C$9:$N$449, MATCH(AK998&amp;$AV$3,[1]価格表!$A$9:$A$449&amp;[1]価格表!$B$9:$B$449,0), MATCH("オンサイト"&amp;AA998&amp;"価格",[1]価格表!$C$6:$N$6&amp;[1]価格表!$C$7:$N$7&amp;[1]価格表!$C$8:$N$8,0))</f>
        <v>45600</v>
      </c>
    </row>
    <row r="999" spans="2:50" ht="24" hidden="1" customHeight="1" x14ac:dyDescent="0.2">
      <c r="B999" s="20" t="s">
        <v>846</v>
      </c>
      <c r="C999" s="21" t="s">
        <v>882</v>
      </c>
      <c r="D999" s="20" t="s">
        <v>883</v>
      </c>
      <c r="E999" s="20" t="s">
        <v>197</v>
      </c>
      <c r="F999" s="21" t="s">
        <v>165</v>
      </c>
      <c r="G999" s="22" t="s">
        <v>847</v>
      </c>
      <c r="H999" s="20" t="s">
        <v>878</v>
      </c>
      <c r="I999" s="20" t="s">
        <v>848</v>
      </c>
      <c r="J999" s="22" t="s">
        <v>849</v>
      </c>
      <c r="K999" s="28" t="s">
        <v>850</v>
      </c>
      <c r="L999" s="28" t="s">
        <v>851</v>
      </c>
      <c r="M999" s="20" t="s">
        <v>879</v>
      </c>
      <c r="N999" s="20"/>
      <c r="O999" s="22" t="s">
        <v>852</v>
      </c>
      <c r="P999" s="20" t="s">
        <v>880</v>
      </c>
      <c r="Q999" s="22" t="s">
        <v>853</v>
      </c>
      <c r="R999" s="28" t="s">
        <v>854</v>
      </c>
      <c r="S999" s="20" t="s">
        <v>881</v>
      </c>
      <c r="T999" s="20"/>
      <c r="U999" s="22" t="s">
        <v>847</v>
      </c>
      <c r="V999" s="20" t="s">
        <v>878</v>
      </c>
      <c r="W999" s="22" t="s">
        <v>855</v>
      </c>
      <c r="X999" s="28" t="s">
        <v>851</v>
      </c>
      <c r="Y999" s="20" t="s">
        <v>879</v>
      </c>
      <c r="Z999" s="20"/>
      <c r="AA999" s="26">
        <v>5</v>
      </c>
      <c r="AB999" s="42" t="s">
        <v>189</v>
      </c>
      <c r="AC999" s="40"/>
      <c r="AD999" s="20">
        <v>1</v>
      </c>
      <c r="AE999" s="86">
        <v>268800</v>
      </c>
      <c r="AF999" s="86">
        <v>268800</v>
      </c>
      <c r="AG999" s="87">
        <v>45689</v>
      </c>
      <c r="AH999" s="36">
        <v>45717</v>
      </c>
      <c r="AI999" s="25" t="s">
        <v>856</v>
      </c>
      <c r="AJ999" s="37">
        <f t="shared" si="78"/>
        <v>47542</v>
      </c>
      <c r="AK999" s="20" t="s">
        <v>891</v>
      </c>
      <c r="AL999" s="20" t="s">
        <v>865</v>
      </c>
      <c r="AM999" s="27">
        <v>45717</v>
      </c>
      <c r="AN999" s="20" t="s">
        <v>57</v>
      </c>
      <c r="AO999" s="27">
        <v>45747</v>
      </c>
      <c r="AP999" s="22" t="s">
        <v>886</v>
      </c>
      <c r="AQ999" s="39">
        <f t="shared" si="76"/>
        <v>46631</v>
      </c>
      <c r="AR999" s="22" t="s">
        <v>888</v>
      </c>
      <c r="AT999" t="str" cm="1">
        <f t="array" ref="AT999">INDEX([1]価格表!$C$9:$N$449, MATCH(AK999,[1]価格表!$A$9:$A$449,0), MATCH("オンサイト"&amp;AA999&amp;"品番",[1]価格表!$C$6:$N$6&amp;[1]価格表!$C$7:$N$7&amp;[1]価格表!$C$8:$N$8,0))</f>
        <v>J-WJNU300/2-CP5A</v>
      </c>
      <c r="AU999" s="70" cm="1">
        <f t="array" ref="AU999">INDEX([1]価格表!$C$9:$N$449, MATCH(AK999&amp;$AU$3,[1]価格表!$A$9:$A$449&amp;[1]価格表!$B$9:$B$449,0), MATCH("オンサイト"&amp;AA999&amp;"価格",[1]価格表!$C$6:$N$6&amp;[1]価格表!$C$7:$N$7&amp;[1]価格表!$C$8:$N$8,0))</f>
        <v>268800</v>
      </c>
      <c r="AV999" s="70" cm="1">
        <f t="array" ref="AV999">INDEX([1]価格表!$C$9:$N$449, MATCH(AK999&amp;$AV$3,[1]価格表!$A$9:$A$449&amp;[1]価格表!$B$9:$B$449,0), MATCH("オンサイト"&amp;AA999&amp;"価格",[1]価格表!$C$6:$N$6&amp;[1]価格表!$C$7:$N$7&amp;[1]価格表!$C$8:$N$8,0))</f>
        <v>232200</v>
      </c>
      <c r="AW999">
        <f>SUBTOTAL(9,AU991:AU999)</f>
        <v>0</v>
      </c>
      <c r="AX999">
        <f>SUBTOTAL(9,AV991:AV999)</f>
        <v>0</v>
      </c>
    </row>
    <row r="1000" spans="2:50" ht="24" hidden="1" customHeight="1" x14ac:dyDescent="0.2">
      <c r="B1000" s="20" t="s">
        <v>887</v>
      </c>
      <c r="C1000" s="21" t="s">
        <v>882</v>
      </c>
      <c r="D1000" s="20" t="s">
        <v>883</v>
      </c>
      <c r="E1000" s="20" t="s">
        <v>197</v>
      </c>
      <c r="F1000" s="21" t="s">
        <v>165</v>
      </c>
      <c r="G1000" s="22" t="s">
        <v>847</v>
      </c>
      <c r="H1000" s="20" t="s">
        <v>878</v>
      </c>
      <c r="I1000" s="20" t="s">
        <v>848</v>
      </c>
      <c r="J1000" s="22" t="s">
        <v>849</v>
      </c>
      <c r="K1000" s="28" t="s">
        <v>850</v>
      </c>
      <c r="L1000" s="28" t="s">
        <v>851</v>
      </c>
      <c r="M1000" s="20" t="s">
        <v>879</v>
      </c>
      <c r="N1000" s="20"/>
      <c r="O1000" s="22" t="s">
        <v>852</v>
      </c>
      <c r="P1000" s="20" t="s">
        <v>880</v>
      </c>
      <c r="Q1000" s="22" t="s">
        <v>853</v>
      </c>
      <c r="R1000" s="28" t="s">
        <v>854</v>
      </c>
      <c r="S1000" s="20" t="s">
        <v>881</v>
      </c>
      <c r="T1000" s="20"/>
      <c r="U1000" s="22" t="s">
        <v>847</v>
      </c>
      <c r="V1000" s="20" t="s">
        <v>878</v>
      </c>
      <c r="W1000" s="22" t="s">
        <v>855</v>
      </c>
      <c r="X1000" s="28" t="s">
        <v>851</v>
      </c>
      <c r="Y1000" s="20" t="s">
        <v>879</v>
      </c>
      <c r="Z1000" s="20"/>
      <c r="AA1000" s="26">
        <v>5</v>
      </c>
      <c r="AB1000" s="42" t="s">
        <v>189</v>
      </c>
      <c r="AC1000" s="40"/>
      <c r="AD1000" s="20">
        <v>1</v>
      </c>
      <c r="AE1000" s="86">
        <v>67200</v>
      </c>
      <c r="AF1000" s="86">
        <v>67200</v>
      </c>
      <c r="AG1000" s="87">
        <v>45689</v>
      </c>
      <c r="AH1000" s="36">
        <v>45717</v>
      </c>
      <c r="AI1000" s="25" t="s">
        <v>856</v>
      </c>
      <c r="AJ1000" s="37">
        <f t="shared" si="78"/>
        <v>47542</v>
      </c>
      <c r="AK1000" s="20" t="s">
        <v>405</v>
      </c>
      <c r="AL1000" s="20" t="s">
        <v>866</v>
      </c>
      <c r="AM1000" s="27">
        <v>45717</v>
      </c>
      <c r="AN1000" s="20"/>
      <c r="AO1000" s="27">
        <v>45747</v>
      </c>
      <c r="AP1000" s="22" t="s">
        <v>884</v>
      </c>
      <c r="AQ1000" s="39" t="str">
        <f t="shared" si="76"/>
        <v/>
      </c>
      <c r="AR1000" s="22"/>
      <c r="AT1000" t="str" cm="1">
        <f t="array" ref="AT1000">INDEX([1]価格表!$C$9:$N$449, MATCH(AK1000,[1]価格表!$A$9:$A$449,0), MATCH("オンサイト"&amp;AA1000&amp;"品番",[1]価格表!$C$6:$N$6&amp;[1]価格表!$C$7:$N$7&amp;[1]価格表!$C$8:$N$8,0))</f>
        <v>J-WVS61301Z2-CP5A</v>
      </c>
      <c r="AU1000" s="70" cm="1">
        <f t="array" ref="AU1000">INDEX([1]価格表!$C$9:$N$449, MATCH(AK1000&amp;$AU$3,[1]価格表!$A$9:$A$449&amp;[1]価格表!$B$9:$B$449,0), MATCH("オンサイト"&amp;AA1000&amp;"価格",[1]価格表!$C$6:$N$6&amp;[1]価格表!$C$7:$N$7&amp;[1]価格表!$C$8:$N$8,0))</f>
        <v>67200</v>
      </c>
      <c r="AV1000" s="70" cm="1">
        <f t="array" ref="AV1000">INDEX([1]価格表!$C$9:$N$449, MATCH(AK1000&amp;$AV$3,[1]価格表!$A$9:$A$449&amp;[1]価格表!$B$9:$B$449,0), MATCH("オンサイト"&amp;AA1000&amp;"価格",[1]価格表!$C$6:$N$6&amp;[1]価格表!$C$7:$N$7&amp;[1]価格表!$C$8:$N$8,0))</f>
        <v>45600</v>
      </c>
    </row>
    <row r="1001" spans="2:50" ht="24" hidden="1" customHeight="1" x14ac:dyDescent="0.2">
      <c r="B1001" s="20" t="s">
        <v>887</v>
      </c>
      <c r="C1001" s="21" t="s">
        <v>882</v>
      </c>
      <c r="D1001" s="20" t="s">
        <v>883</v>
      </c>
      <c r="E1001" s="20" t="s">
        <v>197</v>
      </c>
      <c r="F1001" s="21" t="s">
        <v>165</v>
      </c>
      <c r="G1001" s="22" t="s">
        <v>847</v>
      </c>
      <c r="H1001" s="20" t="s">
        <v>878</v>
      </c>
      <c r="I1001" s="20" t="s">
        <v>848</v>
      </c>
      <c r="J1001" s="22" t="s">
        <v>849</v>
      </c>
      <c r="K1001" s="28" t="s">
        <v>850</v>
      </c>
      <c r="L1001" s="28" t="s">
        <v>851</v>
      </c>
      <c r="M1001" s="20" t="s">
        <v>879</v>
      </c>
      <c r="N1001" s="20"/>
      <c r="O1001" s="22" t="s">
        <v>852</v>
      </c>
      <c r="P1001" s="20" t="s">
        <v>880</v>
      </c>
      <c r="Q1001" s="22" t="s">
        <v>853</v>
      </c>
      <c r="R1001" s="28" t="s">
        <v>854</v>
      </c>
      <c r="S1001" s="20" t="s">
        <v>881</v>
      </c>
      <c r="T1001" s="20"/>
      <c r="U1001" s="22" t="s">
        <v>847</v>
      </c>
      <c r="V1001" s="20" t="s">
        <v>878</v>
      </c>
      <c r="W1001" s="22" t="s">
        <v>855</v>
      </c>
      <c r="X1001" s="28" t="s">
        <v>851</v>
      </c>
      <c r="Y1001" s="20" t="s">
        <v>879</v>
      </c>
      <c r="Z1001" s="20"/>
      <c r="AA1001" s="26">
        <v>5</v>
      </c>
      <c r="AB1001" s="42" t="s">
        <v>189</v>
      </c>
      <c r="AC1001" s="40"/>
      <c r="AD1001" s="20">
        <v>1</v>
      </c>
      <c r="AE1001" s="86">
        <v>37800</v>
      </c>
      <c r="AF1001" s="86">
        <v>37800</v>
      </c>
      <c r="AG1001" s="87">
        <v>45689</v>
      </c>
      <c r="AH1001" s="36">
        <v>45717</v>
      </c>
      <c r="AI1001" s="25" t="s">
        <v>856</v>
      </c>
      <c r="AJ1001" s="37">
        <f t="shared" si="78"/>
        <v>47542</v>
      </c>
      <c r="AK1001" s="20" t="s">
        <v>968</v>
      </c>
      <c r="AL1001" s="20" t="s">
        <v>867</v>
      </c>
      <c r="AM1001" s="27">
        <v>45717</v>
      </c>
      <c r="AN1001" s="20"/>
      <c r="AO1001" s="27">
        <v>45747</v>
      </c>
      <c r="AP1001" s="22" t="s">
        <v>884</v>
      </c>
      <c r="AQ1001" s="39" t="str">
        <f t="shared" si="76"/>
        <v/>
      </c>
      <c r="AR1001" s="22"/>
      <c r="AT1001" t="s">
        <v>893</v>
      </c>
      <c r="AU1001" s="70">
        <v>37800</v>
      </c>
      <c r="AV1001" s="70">
        <v>25800</v>
      </c>
    </row>
    <row r="1002" spans="2:50" ht="24" hidden="1" customHeight="1" x14ac:dyDescent="0.2">
      <c r="B1002" s="20" t="s">
        <v>887</v>
      </c>
      <c r="C1002" s="21" t="s">
        <v>882</v>
      </c>
      <c r="D1002" s="20" t="s">
        <v>883</v>
      </c>
      <c r="E1002" s="20" t="s">
        <v>197</v>
      </c>
      <c r="F1002" s="21" t="s">
        <v>165</v>
      </c>
      <c r="G1002" s="22" t="s">
        <v>847</v>
      </c>
      <c r="H1002" s="20" t="s">
        <v>878</v>
      </c>
      <c r="I1002" s="20" t="s">
        <v>848</v>
      </c>
      <c r="J1002" s="22" t="s">
        <v>849</v>
      </c>
      <c r="K1002" s="28" t="s">
        <v>850</v>
      </c>
      <c r="L1002" s="28" t="s">
        <v>851</v>
      </c>
      <c r="M1002" s="20" t="s">
        <v>879</v>
      </c>
      <c r="N1002" s="20"/>
      <c r="O1002" s="22" t="s">
        <v>852</v>
      </c>
      <c r="P1002" s="20" t="s">
        <v>880</v>
      </c>
      <c r="Q1002" s="22" t="s">
        <v>853</v>
      </c>
      <c r="R1002" s="28" t="s">
        <v>854</v>
      </c>
      <c r="S1002" s="20" t="s">
        <v>881</v>
      </c>
      <c r="T1002" s="20"/>
      <c r="U1002" s="22" t="s">
        <v>847</v>
      </c>
      <c r="V1002" s="20" t="s">
        <v>878</v>
      </c>
      <c r="W1002" s="22" t="s">
        <v>855</v>
      </c>
      <c r="X1002" s="28" t="s">
        <v>851</v>
      </c>
      <c r="Y1002" s="20" t="s">
        <v>879</v>
      </c>
      <c r="Z1002" s="20"/>
      <c r="AA1002" s="26">
        <v>5</v>
      </c>
      <c r="AB1002" s="42" t="s">
        <v>189</v>
      </c>
      <c r="AC1002" s="40"/>
      <c r="AD1002" s="20">
        <v>1</v>
      </c>
      <c r="AE1002" s="86">
        <v>37800</v>
      </c>
      <c r="AF1002" s="86">
        <v>37800</v>
      </c>
      <c r="AG1002" s="87">
        <v>45689</v>
      </c>
      <c r="AH1002" s="36">
        <v>45717</v>
      </c>
      <c r="AI1002" s="25" t="s">
        <v>856</v>
      </c>
      <c r="AJ1002" s="37">
        <f t="shared" si="78"/>
        <v>47542</v>
      </c>
      <c r="AK1002" s="20" t="s">
        <v>968</v>
      </c>
      <c r="AL1002" s="20" t="s">
        <v>868</v>
      </c>
      <c r="AM1002" s="27">
        <v>45717</v>
      </c>
      <c r="AN1002" s="20"/>
      <c r="AO1002" s="27">
        <v>45747</v>
      </c>
      <c r="AP1002" s="22" t="s">
        <v>884</v>
      </c>
      <c r="AQ1002" s="39" t="str">
        <f t="shared" si="76"/>
        <v/>
      </c>
      <c r="AR1002" s="22"/>
      <c r="AT1002" t="s">
        <v>893</v>
      </c>
      <c r="AU1002" s="70">
        <v>37800</v>
      </c>
      <c r="AV1002" s="70">
        <v>25800</v>
      </c>
    </row>
    <row r="1003" spans="2:50" ht="24" hidden="1" customHeight="1" x14ac:dyDescent="0.2">
      <c r="B1003" s="20" t="s">
        <v>887</v>
      </c>
      <c r="C1003" s="21" t="s">
        <v>882</v>
      </c>
      <c r="D1003" s="20" t="s">
        <v>883</v>
      </c>
      <c r="E1003" s="20" t="s">
        <v>197</v>
      </c>
      <c r="F1003" s="21" t="s">
        <v>165</v>
      </c>
      <c r="G1003" s="22" t="s">
        <v>847</v>
      </c>
      <c r="H1003" s="20" t="s">
        <v>878</v>
      </c>
      <c r="I1003" s="20" t="s">
        <v>848</v>
      </c>
      <c r="J1003" s="22" t="s">
        <v>849</v>
      </c>
      <c r="K1003" s="28" t="s">
        <v>850</v>
      </c>
      <c r="L1003" s="28" t="s">
        <v>851</v>
      </c>
      <c r="M1003" s="20" t="s">
        <v>879</v>
      </c>
      <c r="N1003" s="20"/>
      <c r="O1003" s="22" t="s">
        <v>852</v>
      </c>
      <c r="P1003" s="20" t="s">
        <v>880</v>
      </c>
      <c r="Q1003" s="22" t="s">
        <v>853</v>
      </c>
      <c r="R1003" s="28" t="s">
        <v>854</v>
      </c>
      <c r="S1003" s="20" t="s">
        <v>881</v>
      </c>
      <c r="T1003" s="20"/>
      <c r="U1003" s="22" t="s">
        <v>847</v>
      </c>
      <c r="V1003" s="20" t="s">
        <v>878</v>
      </c>
      <c r="W1003" s="22" t="s">
        <v>855</v>
      </c>
      <c r="X1003" s="28" t="s">
        <v>851</v>
      </c>
      <c r="Y1003" s="20" t="s">
        <v>879</v>
      </c>
      <c r="Z1003" s="20"/>
      <c r="AA1003" s="26">
        <v>5</v>
      </c>
      <c r="AB1003" s="42" t="s">
        <v>189</v>
      </c>
      <c r="AC1003" s="40"/>
      <c r="AD1003" s="20">
        <v>1</v>
      </c>
      <c r="AE1003" s="86">
        <v>37800</v>
      </c>
      <c r="AF1003" s="86">
        <v>37800</v>
      </c>
      <c r="AG1003" s="87">
        <v>45689</v>
      </c>
      <c r="AH1003" s="36">
        <v>45717</v>
      </c>
      <c r="AI1003" s="25" t="s">
        <v>856</v>
      </c>
      <c r="AJ1003" s="37">
        <f t="shared" si="78"/>
        <v>47542</v>
      </c>
      <c r="AK1003" s="20" t="s">
        <v>968</v>
      </c>
      <c r="AL1003" s="20" t="s">
        <v>869</v>
      </c>
      <c r="AM1003" s="27">
        <v>45717</v>
      </c>
      <c r="AN1003" s="20"/>
      <c r="AO1003" s="27">
        <v>45747</v>
      </c>
      <c r="AP1003" s="22" t="s">
        <v>884</v>
      </c>
      <c r="AQ1003" s="39" t="str">
        <f t="shared" si="76"/>
        <v/>
      </c>
      <c r="AR1003" s="22"/>
      <c r="AT1003" t="s">
        <v>893</v>
      </c>
      <c r="AU1003" s="70">
        <v>37800</v>
      </c>
      <c r="AV1003" s="70">
        <v>25800</v>
      </c>
    </row>
    <row r="1004" spans="2:50" ht="24" hidden="1" customHeight="1" x14ac:dyDescent="0.2">
      <c r="B1004" s="20" t="s">
        <v>887</v>
      </c>
      <c r="C1004" s="21" t="s">
        <v>882</v>
      </c>
      <c r="D1004" s="20" t="s">
        <v>883</v>
      </c>
      <c r="E1004" s="20" t="s">
        <v>197</v>
      </c>
      <c r="F1004" s="21" t="s">
        <v>165</v>
      </c>
      <c r="G1004" s="22" t="s">
        <v>847</v>
      </c>
      <c r="H1004" s="20" t="s">
        <v>878</v>
      </c>
      <c r="I1004" s="20" t="s">
        <v>848</v>
      </c>
      <c r="J1004" s="22" t="s">
        <v>849</v>
      </c>
      <c r="K1004" s="28" t="s">
        <v>850</v>
      </c>
      <c r="L1004" s="28" t="s">
        <v>851</v>
      </c>
      <c r="M1004" s="20" t="s">
        <v>879</v>
      </c>
      <c r="N1004" s="20"/>
      <c r="O1004" s="22" t="s">
        <v>852</v>
      </c>
      <c r="P1004" s="20" t="s">
        <v>880</v>
      </c>
      <c r="Q1004" s="22" t="s">
        <v>853</v>
      </c>
      <c r="R1004" s="28" t="s">
        <v>854</v>
      </c>
      <c r="S1004" s="20" t="s">
        <v>881</v>
      </c>
      <c r="T1004" s="20"/>
      <c r="U1004" s="22" t="s">
        <v>847</v>
      </c>
      <c r="V1004" s="20" t="s">
        <v>878</v>
      </c>
      <c r="W1004" s="22" t="s">
        <v>855</v>
      </c>
      <c r="X1004" s="28" t="s">
        <v>851</v>
      </c>
      <c r="Y1004" s="20" t="s">
        <v>879</v>
      </c>
      <c r="Z1004" s="20"/>
      <c r="AA1004" s="26">
        <v>5</v>
      </c>
      <c r="AB1004" s="42" t="s">
        <v>189</v>
      </c>
      <c r="AC1004" s="40"/>
      <c r="AD1004" s="20">
        <v>1</v>
      </c>
      <c r="AE1004" s="86">
        <v>37800</v>
      </c>
      <c r="AF1004" s="86">
        <v>37800</v>
      </c>
      <c r="AG1004" s="87">
        <v>45689</v>
      </c>
      <c r="AH1004" s="36">
        <v>45717</v>
      </c>
      <c r="AI1004" s="25" t="s">
        <v>856</v>
      </c>
      <c r="AJ1004" s="37">
        <f t="shared" si="78"/>
        <v>47542</v>
      </c>
      <c r="AK1004" s="20" t="s">
        <v>968</v>
      </c>
      <c r="AL1004" s="20" t="s">
        <v>870</v>
      </c>
      <c r="AM1004" s="27">
        <v>45717</v>
      </c>
      <c r="AN1004" s="20"/>
      <c r="AO1004" s="27">
        <v>45747</v>
      </c>
      <c r="AP1004" s="22" t="s">
        <v>884</v>
      </c>
      <c r="AQ1004" s="39" t="str">
        <f t="shared" si="76"/>
        <v/>
      </c>
      <c r="AR1004" s="22"/>
      <c r="AT1004" t="s">
        <v>893</v>
      </c>
      <c r="AU1004" s="70">
        <v>37800</v>
      </c>
      <c r="AV1004" s="70">
        <v>25800</v>
      </c>
    </row>
    <row r="1005" spans="2:50" ht="24" hidden="1" customHeight="1" x14ac:dyDescent="0.2">
      <c r="B1005" s="20" t="s">
        <v>887</v>
      </c>
      <c r="C1005" s="21" t="s">
        <v>882</v>
      </c>
      <c r="D1005" s="20" t="s">
        <v>883</v>
      </c>
      <c r="E1005" s="20" t="s">
        <v>197</v>
      </c>
      <c r="F1005" s="21" t="s">
        <v>165</v>
      </c>
      <c r="G1005" s="22" t="s">
        <v>847</v>
      </c>
      <c r="H1005" s="20" t="s">
        <v>878</v>
      </c>
      <c r="I1005" s="20" t="s">
        <v>848</v>
      </c>
      <c r="J1005" s="22" t="s">
        <v>849</v>
      </c>
      <c r="K1005" s="28" t="s">
        <v>850</v>
      </c>
      <c r="L1005" s="28" t="s">
        <v>851</v>
      </c>
      <c r="M1005" s="20" t="s">
        <v>879</v>
      </c>
      <c r="N1005" s="20"/>
      <c r="O1005" s="22" t="s">
        <v>852</v>
      </c>
      <c r="P1005" s="20" t="s">
        <v>880</v>
      </c>
      <c r="Q1005" s="22" t="s">
        <v>853</v>
      </c>
      <c r="R1005" s="28" t="s">
        <v>854</v>
      </c>
      <c r="S1005" s="20" t="s">
        <v>881</v>
      </c>
      <c r="T1005" s="20"/>
      <c r="U1005" s="22" t="s">
        <v>847</v>
      </c>
      <c r="V1005" s="20" t="s">
        <v>878</v>
      </c>
      <c r="W1005" s="22" t="s">
        <v>855</v>
      </c>
      <c r="X1005" s="28" t="s">
        <v>851</v>
      </c>
      <c r="Y1005" s="20" t="s">
        <v>879</v>
      </c>
      <c r="Z1005" s="20"/>
      <c r="AA1005" s="26">
        <v>5</v>
      </c>
      <c r="AB1005" s="42" t="s">
        <v>189</v>
      </c>
      <c r="AC1005" s="40"/>
      <c r="AD1005" s="20">
        <v>1</v>
      </c>
      <c r="AE1005" s="86">
        <v>37800</v>
      </c>
      <c r="AF1005" s="86">
        <v>37800</v>
      </c>
      <c r="AG1005" s="87">
        <v>45689</v>
      </c>
      <c r="AH1005" s="36">
        <v>45717</v>
      </c>
      <c r="AI1005" s="25" t="s">
        <v>856</v>
      </c>
      <c r="AJ1005" s="37">
        <f t="shared" si="78"/>
        <v>47542</v>
      </c>
      <c r="AK1005" s="20" t="s">
        <v>968</v>
      </c>
      <c r="AL1005" s="20" t="s">
        <v>871</v>
      </c>
      <c r="AM1005" s="27">
        <v>45717</v>
      </c>
      <c r="AN1005" s="20"/>
      <c r="AO1005" s="27">
        <v>45747</v>
      </c>
      <c r="AP1005" s="22" t="s">
        <v>884</v>
      </c>
      <c r="AQ1005" s="39" t="str">
        <f t="shared" si="76"/>
        <v/>
      </c>
      <c r="AR1005" s="22"/>
      <c r="AT1005" t="s">
        <v>893</v>
      </c>
      <c r="AU1005" s="70">
        <v>37800</v>
      </c>
      <c r="AV1005" s="70">
        <v>25800</v>
      </c>
    </row>
    <row r="1006" spans="2:50" ht="24" hidden="1" customHeight="1" x14ac:dyDescent="0.2">
      <c r="B1006" s="20" t="s">
        <v>887</v>
      </c>
      <c r="C1006" s="21" t="s">
        <v>882</v>
      </c>
      <c r="D1006" s="20" t="s">
        <v>883</v>
      </c>
      <c r="E1006" s="20" t="s">
        <v>197</v>
      </c>
      <c r="F1006" s="21" t="s">
        <v>165</v>
      </c>
      <c r="G1006" s="22" t="s">
        <v>847</v>
      </c>
      <c r="H1006" s="20" t="s">
        <v>878</v>
      </c>
      <c r="I1006" s="20" t="s">
        <v>848</v>
      </c>
      <c r="J1006" s="22" t="s">
        <v>849</v>
      </c>
      <c r="K1006" s="28" t="s">
        <v>850</v>
      </c>
      <c r="L1006" s="28" t="s">
        <v>851</v>
      </c>
      <c r="M1006" s="20" t="s">
        <v>879</v>
      </c>
      <c r="N1006" s="20"/>
      <c r="O1006" s="22" t="s">
        <v>852</v>
      </c>
      <c r="P1006" s="20" t="s">
        <v>880</v>
      </c>
      <c r="Q1006" s="22" t="s">
        <v>853</v>
      </c>
      <c r="R1006" s="28" t="s">
        <v>854</v>
      </c>
      <c r="S1006" s="20" t="s">
        <v>881</v>
      </c>
      <c r="T1006" s="20"/>
      <c r="U1006" s="22" t="s">
        <v>847</v>
      </c>
      <c r="V1006" s="20" t="s">
        <v>878</v>
      </c>
      <c r="W1006" s="22" t="s">
        <v>855</v>
      </c>
      <c r="X1006" s="28" t="s">
        <v>851</v>
      </c>
      <c r="Y1006" s="20" t="s">
        <v>879</v>
      </c>
      <c r="Z1006" s="20"/>
      <c r="AA1006" s="26">
        <v>5</v>
      </c>
      <c r="AB1006" s="42" t="s">
        <v>189</v>
      </c>
      <c r="AC1006" s="40"/>
      <c r="AD1006" s="20">
        <v>1</v>
      </c>
      <c r="AE1006" s="86">
        <v>37800</v>
      </c>
      <c r="AF1006" s="86">
        <v>37800</v>
      </c>
      <c r="AG1006" s="87">
        <v>45689</v>
      </c>
      <c r="AH1006" s="36">
        <v>45717</v>
      </c>
      <c r="AI1006" s="25" t="s">
        <v>856</v>
      </c>
      <c r="AJ1006" s="37">
        <f t="shared" si="78"/>
        <v>47542</v>
      </c>
      <c r="AK1006" s="20" t="s">
        <v>968</v>
      </c>
      <c r="AL1006" s="20" t="s">
        <v>872</v>
      </c>
      <c r="AM1006" s="27">
        <v>45717</v>
      </c>
      <c r="AN1006" s="20"/>
      <c r="AO1006" s="27">
        <v>45747</v>
      </c>
      <c r="AP1006" s="22" t="s">
        <v>884</v>
      </c>
      <c r="AQ1006" s="39" t="str">
        <f t="shared" si="76"/>
        <v/>
      </c>
      <c r="AR1006" s="22"/>
      <c r="AT1006" t="s">
        <v>893</v>
      </c>
      <c r="AU1006" s="70">
        <v>37800</v>
      </c>
      <c r="AV1006" s="70">
        <v>25800</v>
      </c>
    </row>
    <row r="1007" spans="2:50" ht="24" hidden="1" customHeight="1" x14ac:dyDescent="0.2">
      <c r="B1007" s="20" t="s">
        <v>887</v>
      </c>
      <c r="C1007" s="21" t="s">
        <v>882</v>
      </c>
      <c r="D1007" s="20" t="s">
        <v>883</v>
      </c>
      <c r="E1007" s="20" t="s">
        <v>197</v>
      </c>
      <c r="F1007" s="21" t="s">
        <v>165</v>
      </c>
      <c r="G1007" s="22" t="s">
        <v>847</v>
      </c>
      <c r="H1007" s="20" t="s">
        <v>878</v>
      </c>
      <c r="I1007" s="20" t="s">
        <v>848</v>
      </c>
      <c r="J1007" s="22" t="s">
        <v>849</v>
      </c>
      <c r="K1007" s="28" t="s">
        <v>850</v>
      </c>
      <c r="L1007" s="28" t="s">
        <v>851</v>
      </c>
      <c r="M1007" s="20" t="s">
        <v>879</v>
      </c>
      <c r="N1007" s="20"/>
      <c r="O1007" s="22" t="s">
        <v>852</v>
      </c>
      <c r="P1007" s="20" t="s">
        <v>880</v>
      </c>
      <c r="Q1007" s="22" t="s">
        <v>853</v>
      </c>
      <c r="R1007" s="28" t="s">
        <v>854</v>
      </c>
      <c r="S1007" s="20" t="s">
        <v>881</v>
      </c>
      <c r="T1007" s="20"/>
      <c r="U1007" s="22" t="s">
        <v>847</v>
      </c>
      <c r="V1007" s="20" t="s">
        <v>878</v>
      </c>
      <c r="W1007" s="22" t="s">
        <v>855</v>
      </c>
      <c r="X1007" s="28" t="s">
        <v>851</v>
      </c>
      <c r="Y1007" s="20" t="s">
        <v>879</v>
      </c>
      <c r="Z1007" s="20"/>
      <c r="AA1007" s="26">
        <v>5</v>
      </c>
      <c r="AB1007" s="42" t="s">
        <v>189</v>
      </c>
      <c r="AC1007" s="40"/>
      <c r="AD1007" s="20">
        <v>1</v>
      </c>
      <c r="AE1007" s="86">
        <v>136800</v>
      </c>
      <c r="AF1007" s="86">
        <v>136800</v>
      </c>
      <c r="AG1007" s="87">
        <v>45689</v>
      </c>
      <c r="AH1007" s="36">
        <v>45717</v>
      </c>
      <c r="AI1007" s="25" t="s">
        <v>856</v>
      </c>
      <c r="AJ1007" s="37">
        <f t="shared" si="78"/>
        <v>47542</v>
      </c>
      <c r="AK1007" s="20" t="s">
        <v>684</v>
      </c>
      <c r="AL1007" s="20" t="s">
        <v>873</v>
      </c>
      <c r="AM1007" s="27">
        <v>45717</v>
      </c>
      <c r="AN1007" s="20" t="s">
        <v>57</v>
      </c>
      <c r="AO1007" s="27">
        <v>45747</v>
      </c>
      <c r="AP1007" s="22" t="s">
        <v>884</v>
      </c>
      <c r="AQ1007" s="39">
        <f t="shared" si="76"/>
        <v>46631</v>
      </c>
      <c r="AR1007" s="22" t="s">
        <v>888</v>
      </c>
      <c r="AT1007" t="s">
        <v>896</v>
      </c>
      <c r="AU1007" s="70">
        <v>136800</v>
      </c>
      <c r="AV1007" s="70">
        <v>124800</v>
      </c>
      <c r="AW1007">
        <f>SUBTOTAL(9,AU1000:AU1007)</f>
        <v>0</v>
      </c>
      <c r="AX1007">
        <f>SUBTOTAL(9,AV1000:AV1007)</f>
        <v>0</v>
      </c>
    </row>
    <row r="1008" spans="2:50" ht="24" hidden="1" customHeight="1" x14ac:dyDescent="0.2">
      <c r="B1008" s="20" t="s">
        <v>889</v>
      </c>
      <c r="C1008" s="21" t="s">
        <v>882</v>
      </c>
      <c r="D1008" s="20" t="s">
        <v>883</v>
      </c>
      <c r="E1008" s="20" t="s">
        <v>197</v>
      </c>
      <c r="F1008" s="21" t="s">
        <v>165</v>
      </c>
      <c r="G1008" s="22" t="s">
        <v>847</v>
      </c>
      <c r="H1008" s="20" t="s">
        <v>878</v>
      </c>
      <c r="I1008" s="20" t="s">
        <v>848</v>
      </c>
      <c r="J1008" s="22" t="s">
        <v>849</v>
      </c>
      <c r="K1008" s="28" t="s">
        <v>850</v>
      </c>
      <c r="L1008" s="28" t="s">
        <v>851</v>
      </c>
      <c r="M1008" s="20" t="s">
        <v>879</v>
      </c>
      <c r="N1008" s="20"/>
      <c r="O1008" s="22" t="s">
        <v>852</v>
      </c>
      <c r="P1008" s="20" t="s">
        <v>880</v>
      </c>
      <c r="Q1008" s="22" t="s">
        <v>853</v>
      </c>
      <c r="R1008" s="28" t="s">
        <v>854</v>
      </c>
      <c r="S1008" s="20" t="s">
        <v>881</v>
      </c>
      <c r="T1008" s="20"/>
      <c r="U1008" s="22" t="s">
        <v>847</v>
      </c>
      <c r="V1008" s="20" t="s">
        <v>878</v>
      </c>
      <c r="W1008" s="22" t="s">
        <v>855</v>
      </c>
      <c r="X1008" s="28" t="s">
        <v>851</v>
      </c>
      <c r="Y1008" s="20" t="s">
        <v>879</v>
      </c>
      <c r="Z1008" s="20"/>
      <c r="AA1008" s="26">
        <v>5</v>
      </c>
      <c r="AB1008" s="42" t="s">
        <v>189</v>
      </c>
      <c r="AC1008" s="40"/>
      <c r="AD1008" s="20">
        <v>1</v>
      </c>
      <c r="AE1008" s="86">
        <v>37800</v>
      </c>
      <c r="AF1008" s="86">
        <v>37800</v>
      </c>
      <c r="AG1008" s="87">
        <v>45689</v>
      </c>
      <c r="AH1008" s="36">
        <v>45717</v>
      </c>
      <c r="AI1008" s="25" t="s">
        <v>856</v>
      </c>
      <c r="AJ1008" s="37">
        <f t="shared" si="78"/>
        <v>47542</v>
      </c>
      <c r="AK1008" s="20" t="s">
        <v>968</v>
      </c>
      <c r="AL1008" s="20" t="s">
        <v>874</v>
      </c>
      <c r="AM1008" s="27">
        <v>45717</v>
      </c>
      <c r="AN1008" s="20"/>
      <c r="AO1008" s="27">
        <v>45747</v>
      </c>
      <c r="AP1008" s="22" t="s">
        <v>885</v>
      </c>
      <c r="AQ1008" s="39" t="str">
        <f t="shared" si="76"/>
        <v/>
      </c>
      <c r="AR1008" s="22"/>
      <c r="AT1008" t="s">
        <v>892</v>
      </c>
      <c r="AU1008" s="70">
        <v>37800</v>
      </c>
      <c r="AV1008" s="70">
        <v>25800</v>
      </c>
    </row>
    <row r="1009" spans="1:50" ht="24" hidden="1" customHeight="1" x14ac:dyDescent="0.2">
      <c r="B1009" s="20" t="s">
        <v>889</v>
      </c>
      <c r="C1009" s="21" t="s">
        <v>882</v>
      </c>
      <c r="D1009" s="20" t="s">
        <v>883</v>
      </c>
      <c r="E1009" s="20" t="s">
        <v>197</v>
      </c>
      <c r="F1009" s="21" t="s">
        <v>165</v>
      </c>
      <c r="G1009" s="22" t="s">
        <v>847</v>
      </c>
      <c r="H1009" s="20" t="s">
        <v>878</v>
      </c>
      <c r="I1009" s="20" t="s">
        <v>848</v>
      </c>
      <c r="J1009" s="22" t="s">
        <v>849</v>
      </c>
      <c r="K1009" s="28" t="s">
        <v>850</v>
      </c>
      <c r="L1009" s="28" t="s">
        <v>851</v>
      </c>
      <c r="M1009" s="20" t="s">
        <v>879</v>
      </c>
      <c r="N1009" s="20"/>
      <c r="O1009" s="22" t="s">
        <v>852</v>
      </c>
      <c r="P1009" s="20" t="s">
        <v>880</v>
      </c>
      <c r="Q1009" s="22" t="s">
        <v>853</v>
      </c>
      <c r="R1009" s="28" t="s">
        <v>854</v>
      </c>
      <c r="S1009" s="20" t="s">
        <v>881</v>
      </c>
      <c r="T1009" s="20"/>
      <c r="U1009" s="22" t="s">
        <v>847</v>
      </c>
      <c r="V1009" s="20" t="s">
        <v>878</v>
      </c>
      <c r="W1009" s="22" t="s">
        <v>855</v>
      </c>
      <c r="X1009" s="28" t="s">
        <v>851</v>
      </c>
      <c r="Y1009" s="20" t="s">
        <v>879</v>
      </c>
      <c r="Z1009" s="20"/>
      <c r="AA1009" s="26">
        <v>5</v>
      </c>
      <c r="AB1009" s="42" t="s">
        <v>189</v>
      </c>
      <c r="AC1009" s="40"/>
      <c r="AD1009" s="20">
        <v>1</v>
      </c>
      <c r="AE1009" s="86">
        <v>37800</v>
      </c>
      <c r="AF1009" s="86">
        <v>37800</v>
      </c>
      <c r="AG1009" s="87">
        <v>45689</v>
      </c>
      <c r="AH1009" s="36">
        <v>45717</v>
      </c>
      <c r="AI1009" s="25" t="s">
        <v>856</v>
      </c>
      <c r="AJ1009" s="37">
        <f t="shared" si="78"/>
        <v>47542</v>
      </c>
      <c r="AK1009" s="20" t="s">
        <v>968</v>
      </c>
      <c r="AL1009" s="20" t="s">
        <v>875</v>
      </c>
      <c r="AM1009" s="27">
        <v>45717</v>
      </c>
      <c r="AN1009" s="20"/>
      <c r="AO1009" s="27">
        <v>45747</v>
      </c>
      <c r="AP1009" s="22" t="s">
        <v>885</v>
      </c>
      <c r="AQ1009" s="39" t="str">
        <f t="shared" si="76"/>
        <v/>
      </c>
      <c r="AR1009" s="22"/>
      <c r="AT1009" t="s">
        <v>892</v>
      </c>
      <c r="AU1009" s="70">
        <v>37800</v>
      </c>
      <c r="AV1009" s="70">
        <v>25800</v>
      </c>
    </row>
    <row r="1010" spans="1:50" ht="24" hidden="1" customHeight="1" x14ac:dyDescent="0.2">
      <c r="B1010" s="20" t="s">
        <v>889</v>
      </c>
      <c r="C1010" s="21" t="s">
        <v>882</v>
      </c>
      <c r="D1010" s="20" t="s">
        <v>883</v>
      </c>
      <c r="E1010" s="20" t="s">
        <v>197</v>
      </c>
      <c r="F1010" s="21" t="s">
        <v>165</v>
      </c>
      <c r="G1010" s="22" t="s">
        <v>847</v>
      </c>
      <c r="H1010" s="20" t="s">
        <v>878</v>
      </c>
      <c r="I1010" s="20" t="s">
        <v>848</v>
      </c>
      <c r="J1010" s="22" t="s">
        <v>849</v>
      </c>
      <c r="K1010" s="28" t="s">
        <v>850</v>
      </c>
      <c r="L1010" s="28" t="s">
        <v>851</v>
      </c>
      <c r="M1010" s="20" t="s">
        <v>879</v>
      </c>
      <c r="N1010" s="20"/>
      <c r="O1010" s="22" t="s">
        <v>852</v>
      </c>
      <c r="P1010" s="20" t="s">
        <v>880</v>
      </c>
      <c r="Q1010" s="22" t="s">
        <v>853</v>
      </c>
      <c r="R1010" s="28" t="s">
        <v>854</v>
      </c>
      <c r="S1010" s="20" t="s">
        <v>881</v>
      </c>
      <c r="T1010" s="20"/>
      <c r="U1010" s="22" t="s">
        <v>847</v>
      </c>
      <c r="V1010" s="20" t="s">
        <v>878</v>
      </c>
      <c r="W1010" s="22" t="s">
        <v>855</v>
      </c>
      <c r="X1010" s="28" t="s">
        <v>851</v>
      </c>
      <c r="Y1010" s="20" t="s">
        <v>879</v>
      </c>
      <c r="Z1010" s="20"/>
      <c r="AA1010" s="26">
        <v>5</v>
      </c>
      <c r="AB1010" s="42" t="s">
        <v>189</v>
      </c>
      <c r="AC1010" s="40"/>
      <c r="AD1010" s="20">
        <v>1</v>
      </c>
      <c r="AE1010" s="86">
        <v>37800</v>
      </c>
      <c r="AF1010" s="86">
        <v>37800</v>
      </c>
      <c r="AG1010" s="87">
        <v>45689</v>
      </c>
      <c r="AH1010" s="36">
        <v>45717</v>
      </c>
      <c r="AI1010" s="25" t="s">
        <v>856</v>
      </c>
      <c r="AJ1010" s="37">
        <f t="shared" si="78"/>
        <v>47542</v>
      </c>
      <c r="AK1010" s="20" t="s">
        <v>968</v>
      </c>
      <c r="AL1010" s="20" t="s">
        <v>876</v>
      </c>
      <c r="AM1010" s="27">
        <v>45717</v>
      </c>
      <c r="AN1010" s="20"/>
      <c r="AO1010" s="27">
        <v>45747</v>
      </c>
      <c r="AP1010" s="22" t="s">
        <v>885</v>
      </c>
      <c r="AQ1010" s="39" t="str">
        <f t="shared" si="76"/>
        <v/>
      </c>
      <c r="AR1010" s="22"/>
      <c r="AT1010" t="s">
        <v>892</v>
      </c>
      <c r="AU1010" s="70">
        <v>37800</v>
      </c>
      <c r="AV1010" s="70">
        <v>25800</v>
      </c>
    </row>
    <row r="1011" spans="1:50" ht="24" hidden="1" customHeight="1" x14ac:dyDescent="0.2">
      <c r="B1011" s="20" t="s">
        <v>889</v>
      </c>
      <c r="C1011" s="21" t="s">
        <v>882</v>
      </c>
      <c r="D1011" s="20" t="s">
        <v>883</v>
      </c>
      <c r="E1011" s="20" t="s">
        <v>197</v>
      </c>
      <c r="F1011" s="21" t="s">
        <v>165</v>
      </c>
      <c r="G1011" s="22" t="s">
        <v>847</v>
      </c>
      <c r="H1011" s="20" t="s">
        <v>878</v>
      </c>
      <c r="I1011" s="20" t="s">
        <v>848</v>
      </c>
      <c r="J1011" s="22" t="s">
        <v>849</v>
      </c>
      <c r="K1011" s="28" t="s">
        <v>850</v>
      </c>
      <c r="L1011" s="28" t="s">
        <v>851</v>
      </c>
      <c r="M1011" s="20" t="s">
        <v>879</v>
      </c>
      <c r="N1011" s="20"/>
      <c r="O1011" s="22" t="s">
        <v>852</v>
      </c>
      <c r="P1011" s="20" t="s">
        <v>880</v>
      </c>
      <c r="Q1011" s="22" t="s">
        <v>853</v>
      </c>
      <c r="R1011" s="28" t="s">
        <v>854</v>
      </c>
      <c r="S1011" s="20" t="s">
        <v>881</v>
      </c>
      <c r="T1011" s="20"/>
      <c r="U1011" s="22" t="s">
        <v>847</v>
      </c>
      <c r="V1011" s="20" t="s">
        <v>878</v>
      </c>
      <c r="W1011" s="22" t="s">
        <v>855</v>
      </c>
      <c r="X1011" s="28" t="s">
        <v>851</v>
      </c>
      <c r="Y1011" s="20" t="s">
        <v>879</v>
      </c>
      <c r="Z1011" s="20"/>
      <c r="AA1011" s="26">
        <v>5</v>
      </c>
      <c r="AB1011" s="42" t="s">
        <v>189</v>
      </c>
      <c r="AC1011" s="40"/>
      <c r="AD1011" s="20">
        <v>1</v>
      </c>
      <c r="AE1011" s="86">
        <v>97200</v>
      </c>
      <c r="AF1011" s="86">
        <v>97200</v>
      </c>
      <c r="AG1011" s="87">
        <v>45689</v>
      </c>
      <c r="AH1011" s="36">
        <v>45717</v>
      </c>
      <c r="AI1011" s="25" t="s">
        <v>856</v>
      </c>
      <c r="AJ1011" s="37">
        <f t="shared" si="78"/>
        <v>47542</v>
      </c>
      <c r="AK1011" s="20" t="s">
        <v>894</v>
      </c>
      <c r="AL1011" s="20" t="s">
        <v>877</v>
      </c>
      <c r="AM1011" s="27">
        <v>45717</v>
      </c>
      <c r="AN1011" s="20" t="s">
        <v>57</v>
      </c>
      <c r="AO1011" s="27">
        <v>45747</v>
      </c>
      <c r="AP1011" s="22" t="s">
        <v>885</v>
      </c>
      <c r="AQ1011" s="39">
        <f t="shared" si="76"/>
        <v>46631</v>
      </c>
      <c r="AR1011" s="22" t="s">
        <v>888</v>
      </c>
      <c r="AT1011" t="s">
        <v>895</v>
      </c>
      <c r="AU1011" s="70">
        <v>97200</v>
      </c>
      <c r="AV1011" s="70">
        <v>92400</v>
      </c>
      <c r="AW1011">
        <f>SUBTOTAL(9,AU1008:AU1011)</f>
        <v>0</v>
      </c>
      <c r="AX1011">
        <f>SUBTOTAL(9,AV1008:AV1011)</f>
        <v>0</v>
      </c>
    </row>
    <row r="1012" spans="1:50" ht="24" hidden="1" customHeight="1" x14ac:dyDescent="0.2">
      <c r="B1012" s="20" t="s">
        <v>921</v>
      </c>
      <c r="C1012" s="21" t="s">
        <v>577</v>
      </c>
      <c r="D1012" s="20" t="s">
        <v>578</v>
      </c>
      <c r="E1012" s="20" t="s">
        <v>197</v>
      </c>
      <c r="F1012" s="21" t="s">
        <v>579</v>
      </c>
      <c r="G1012" s="22" t="s">
        <v>922</v>
      </c>
      <c r="H1012" s="20" t="s">
        <v>898</v>
      </c>
      <c r="I1012" s="20" t="s">
        <v>899</v>
      </c>
      <c r="J1012" s="22" t="s">
        <v>900</v>
      </c>
      <c r="K1012" s="28" t="s">
        <v>901</v>
      </c>
      <c r="L1012" s="28" t="s">
        <v>916</v>
      </c>
      <c r="M1012" s="20" t="s">
        <v>917</v>
      </c>
      <c r="N1012" s="20"/>
      <c r="O1012" s="22" t="s">
        <v>586</v>
      </c>
      <c r="P1012" s="20" t="s">
        <v>902</v>
      </c>
      <c r="Q1012" s="22" t="s">
        <v>903</v>
      </c>
      <c r="R1012" s="28" t="s">
        <v>904</v>
      </c>
      <c r="S1012" s="20" t="s">
        <v>905</v>
      </c>
      <c r="T1012" s="20"/>
      <c r="U1012" s="22" t="s">
        <v>897</v>
      </c>
      <c r="V1012" s="20" t="s">
        <v>898</v>
      </c>
      <c r="W1012" s="22" t="s">
        <v>906</v>
      </c>
      <c r="X1012" s="28" t="s">
        <v>907</v>
      </c>
      <c r="Y1012" s="20" t="s">
        <v>908</v>
      </c>
      <c r="Z1012" s="20"/>
      <c r="AA1012" s="26">
        <v>5</v>
      </c>
      <c r="AB1012" s="42" t="s">
        <v>189</v>
      </c>
      <c r="AC1012" s="40"/>
      <c r="AD1012" s="20">
        <v>1</v>
      </c>
      <c r="AE1012" s="23">
        <v>36000</v>
      </c>
      <c r="AF1012" s="23">
        <v>36000</v>
      </c>
      <c r="AG1012" s="24">
        <v>45717</v>
      </c>
      <c r="AH1012" s="36">
        <v>45748</v>
      </c>
      <c r="AI1012" s="25" t="s">
        <v>856</v>
      </c>
      <c r="AJ1012" s="37">
        <v>47573</v>
      </c>
      <c r="AK1012" s="20" t="s">
        <v>76</v>
      </c>
      <c r="AL1012" s="20" t="s">
        <v>909</v>
      </c>
      <c r="AM1012" s="36">
        <v>45734</v>
      </c>
      <c r="AN1012" s="20"/>
      <c r="AO1012" s="27">
        <v>45747</v>
      </c>
      <c r="AP1012" s="22" t="s">
        <v>918</v>
      </c>
      <c r="AQ1012" s="39" t="str">
        <f t="shared" si="76"/>
        <v/>
      </c>
      <c r="AR1012" s="22"/>
      <c r="AT1012" t="s">
        <v>923</v>
      </c>
      <c r="AU1012" s="70">
        <v>53400</v>
      </c>
      <c r="AV1012" s="70">
        <v>36000</v>
      </c>
    </row>
    <row r="1013" spans="1:50" ht="24" hidden="1" customHeight="1" x14ac:dyDescent="0.2">
      <c r="B1013" s="20" t="s">
        <v>921</v>
      </c>
      <c r="C1013" s="21" t="s">
        <v>577</v>
      </c>
      <c r="D1013" s="20" t="s">
        <v>578</v>
      </c>
      <c r="E1013" s="20" t="s">
        <v>197</v>
      </c>
      <c r="F1013" s="21" t="s">
        <v>579</v>
      </c>
      <c r="G1013" s="22" t="s">
        <v>897</v>
      </c>
      <c r="H1013" s="20" t="s">
        <v>898</v>
      </c>
      <c r="I1013" s="20" t="s">
        <v>899</v>
      </c>
      <c r="J1013" s="22" t="s">
        <v>900</v>
      </c>
      <c r="K1013" s="28" t="s">
        <v>901</v>
      </c>
      <c r="L1013" s="28" t="s">
        <v>916</v>
      </c>
      <c r="M1013" s="20" t="s">
        <v>917</v>
      </c>
      <c r="N1013" s="20"/>
      <c r="O1013" s="22" t="s">
        <v>586</v>
      </c>
      <c r="P1013" s="20" t="s">
        <v>902</v>
      </c>
      <c r="Q1013" s="22" t="s">
        <v>903</v>
      </c>
      <c r="R1013" s="28" t="s">
        <v>904</v>
      </c>
      <c r="S1013" s="20" t="s">
        <v>905</v>
      </c>
      <c r="T1013" s="20"/>
      <c r="U1013" s="22" t="s">
        <v>897</v>
      </c>
      <c r="V1013" s="20" t="s">
        <v>898</v>
      </c>
      <c r="W1013" s="22" t="s">
        <v>906</v>
      </c>
      <c r="X1013" s="28" t="s">
        <v>907</v>
      </c>
      <c r="Y1013" s="20" t="s">
        <v>908</v>
      </c>
      <c r="Z1013" s="20"/>
      <c r="AA1013" s="26">
        <v>5</v>
      </c>
      <c r="AB1013" s="42" t="s">
        <v>189</v>
      </c>
      <c r="AC1013" s="40"/>
      <c r="AD1013" s="20">
        <v>1</v>
      </c>
      <c r="AE1013" s="23">
        <v>36000</v>
      </c>
      <c r="AF1013" s="23">
        <v>36000</v>
      </c>
      <c r="AG1013" s="24">
        <v>45717</v>
      </c>
      <c r="AH1013" s="36">
        <v>45748</v>
      </c>
      <c r="AI1013" s="25" t="s">
        <v>856</v>
      </c>
      <c r="AJ1013" s="37">
        <v>47573</v>
      </c>
      <c r="AK1013" s="20" t="s">
        <v>76</v>
      </c>
      <c r="AL1013" s="20" t="s">
        <v>910</v>
      </c>
      <c r="AM1013" s="36">
        <v>45734</v>
      </c>
      <c r="AN1013" s="20"/>
      <c r="AO1013" s="27">
        <v>45747</v>
      </c>
      <c r="AP1013" s="22" t="s">
        <v>918</v>
      </c>
      <c r="AQ1013" s="39" t="str">
        <f t="shared" si="76"/>
        <v/>
      </c>
      <c r="AR1013" s="22"/>
      <c r="AT1013" t="s">
        <v>920</v>
      </c>
      <c r="AU1013">
        <v>53400</v>
      </c>
      <c r="AV1013">
        <v>36000</v>
      </c>
    </row>
    <row r="1014" spans="1:50" ht="24" hidden="1" customHeight="1" x14ac:dyDescent="0.2">
      <c r="B1014" s="20" t="s">
        <v>921</v>
      </c>
      <c r="C1014" s="21" t="s">
        <v>577</v>
      </c>
      <c r="D1014" s="20" t="s">
        <v>578</v>
      </c>
      <c r="E1014" s="20" t="s">
        <v>197</v>
      </c>
      <c r="F1014" s="21" t="s">
        <v>579</v>
      </c>
      <c r="G1014" s="22" t="s">
        <v>897</v>
      </c>
      <c r="H1014" s="20" t="s">
        <v>898</v>
      </c>
      <c r="I1014" s="20" t="s">
        <v>899</v>
      </c>
      <c r="J1014" s="22" t="s">
        <v>900</v>
      </c>
      <c r="K1014" s="28" t="s">
        <v>901</v>
      </c>
      <c r="L1014" s="28" t="s">
        <v>916</v>
      </c>
      <c r="M1014" s="20" t="s">
        <v>917</v>
      </c>
      <c r="N1014" s="20"/>
      <c r="O1014" s="22" t="s">
        <v>586</v>
      </c>
      <c r="P1014" s="20" t="s">
        <v>902</v>
      </c>
      <c r="Q1014" s="22" t="s">
        <v>903</v>
      </c>
      <c r="R1014" s="28" t="s">
        <v>904</v>
      </c>
      <c r="S1014" s="20" t="s">
        <v>905</v>
      </c>
      <c r="T1014" s="20"/>
      <c r="U1014" s="22" t="s">
        <v>897</v>
      </c>
      <c r="V1014" s="20" t="s">
        <v>898</v>
      </c>
      <c r="W1014" s="22" t="s">
        <v>906</v>
      </c>
      <c r="X1014" s="28" t="s">
        <v>907</v>
      </c>
      <c r="Y1014" s="20" t="s">
        <v>908</v>
      </c>
      <c r="Z1014" s="20"/>
      <c r="AA1014" s="26">
        <v>5</v>
      </c>
      <c r="AB1014" s="42" t="s">
        <v>189</v>
      </c>
      <c r="AC1014" s="40"/>
      <c r="AD1014" s="20">
        <v>1</v>
      </c>
      <c r="AE1014" s="23">
        <v>36000</v>
      </c>
      <c r="AF1014" s="23">
        <v>36000</v>
      </c>
      <c r="AG1014" s="24">
        <v>45717</v>
      </c>
      <c r="AH1014" s="36">
        <v>45748</v>
      </c>
      <c r="AI1014" s="25" t="s">
        <v>856</v>
      </c>
      <c r="AJ1014" s="37">
        <v>47573</v>
      </c>
      <c r="AK1014" s="20" t="s">
        <v>76</v>
      </c>
      <c r="AL1014" s="20" t="s">
        <v>911</v>
      </c>
      <c r="AM1014" s="36">
        <v>45734</v>
      </c>
      <c r="AN1014" s="20"/>
      <c r="AO1014" s="27">
        <v>45747</v>
      </c>
      <c r="AP1014" s="22" t="s">
        <v>918</v>
      </c>
      <c r="AQ1014" s="39" t="str">
        <f t="shared" si="76"/>
        <v/>
      </c>
      <c r="AR1014" s="22"/>
      <c r="AT1014" t="s">
        <v>920</v>
      </c>
      <c r="AU1014">
        <v>53400</v>
      </c>
      <c r="AV1014">
        <v>36000</v>
      </c>
    </row>
    <row r="1015" spans="1:50" ht="24" hidden="1" customHeight="1" x14ac:dyDescent="0.2">
      <c r="B1015" s="20" t="s">
        <v>921</v>
      </c>
      <c r="C1015" s="21" t="s">
        <v>577</v>
      </c>
      <c r="D1015" s="20" t="s">
        <v>578</v>
      </c>
      <c r="E1015" s="20" t="s">
        <v>197</v>
      </c>
      <c r="F1015" s="21" t="s">
        <v>579</v>
      </c>
      <c r="G1015" s="22" t="s">
        <v>897</v>
      </c>
      <c r="H1015" s="20" t="s">
        <v>898</v>
      </c>
      <c r="I1015" s="20" t="s">
        <v>899</v>
      </c>
      <c r="J1015" s="22" t="s">
        <v>900</v>
      </c>
      <c r="K1015" s="28" t="s">
        <v>901</v>
      </c>
      <c r="L1015" s="28" t="s">
        <v>916</v>
      </c>
      <c r="M1015" s="20" t="s">
        <v>917</v>
      </c>
      <c r="N1015" s="20"/>
      <c r="O1015" s="22" t="s">
        <v>586</v>
      </c>
      <c r="P1015" s="20" t="s">
        <v>902</v>
      </c>
      <c r="Q1015" s="22" t="s">
        <v>903</v>
      </c>
      <c r="R1015" s="28" t="s">
        <v>904</v>
      </c>
      <c r="S1015" s="20" t="s">
        <v>905</v>
      </c>
      <c r="T1015" s="20"/>
      <c r="U1015" s="22" t="s">
        <v>897</v>
      </c>
      <c r="V1015" s="20" t="s">
        <v>898</v>
      </c>
      <c r="W1015" s="22" t="s">
        <v>906</v>
      </c>
      <c r="X1015" s="28" t="s">
        <v>907</v>
      </c>
      <c r="Y1015" s="20" t="s">
        <v>908</v>
      </c>
      <c r="Z1015" s="20"/>
      <c r="AA1015" s="26">
        <v>5</v>
      </c>
      <c r="AB1015" s="42" t="s">
        <v>189</v>
      </c>
      <c r="AC1015" s="40"/>
      <c r="AD1015" s="20">
        <v>1</v>
      </c>
      <c r="AE1015" s="23">
        <v>36000</v>
      </c>
      <c r="AF1015" s="23">
        <v>36000</v>
      </c>
      <c r="AG1015" s="24">
        <v>45717</v>
      </c>
      <c r="AH1015" s="36">
        <v>45748</v>
      </c>
      <c r="AI1015" s="25" t="s">
        <v>856</v>
      </c>
      <c r="AJ1015" s="37">
        <v>47573</v>
      </c>
      <c r="AK1015" s="20" t="s">
        <v>76</v>
      </c>
      <c r="AL1015" s="20" t="s">
        <v>912</v>
      </c>
      <c r="AM1015" s="36">
        <v>45734</v>
      </c>
      <c r="AN1015" s="20"/>
      <c r="AO1015" s="27">
        <v>45747</v>
      </c>
      <c r="AP1015" s="22" t="s">
        <v>918</v>
      </c>
      <c r="AQ1015" s="39" t="str">
        <f t="shared" si="76"/>
        <v/>
      </c>
      <c r="AR1015" s="22"/>
      <c r="AT1015" t="s">
        <v>920</v>
      </c>
      <c r="AU1015">
        <v>53400</v>
      </c>
      <c r="AV1015">
        <v>36000</v>
      </c>
    </row>
    <row r="1016" spans="1:50" ht="24" hidden="1" customHeight="1" x14ac:dyDescent="0.2">
      <c r="B1016" s="20" t="s">
        <v>921</v>
      </c>
      <c r="C1016" s="21" t="s">
        <v>577</v>
      </c>
      <c r="D1016" s="20" t="s">
        <v>578</v>
      </c>
      <c r="E1016" s="20" t="s">
        <v>197</v>
      </c>
      <c r="F1016" s="21" t="s">
        <v>579</v>
      </c>
      <c r="G1016" s="22" t="s">
        <v>897</v>
      </c>
      <c r="H1016" s="20" t="s">
        <v>898</v>
      </c>
      <c r="I1016" s="20" t="s">
        <v>899</v>
      </c>
      <c r="J1016" s="22" t="s">
        <v>900</v>
      </c>
      <c r="K1016" s="28" t="s">
        <v>901</v>
      </c>
      <c r="L1016" s="28" t="s">
        <v>916</v>
      </c>
      <c r="M1016" s="20" t="s">
        <v>917</v>
      </c>
      <c r="N1016" s="20"/>
      <c r="O1016" s="22" t="s">
        <v>924</v>
      </c>
      <c r="P1016" s="20" t="s">
        <v>902</v>
      </c>
      <c r="Q1016" s="22" t="s">
        <v>903</v>
      </c>
      <c r="R1016" s="28" t="s">
        <v>904</v>
      </c>
      <c r="S1016" s="20" t="s">
        <v>905</v>
      </c>
      <c r="T1016" s="20"/>
      <c r="U1016" s="22" t="s">
        <v>897</v>
      </c>
      <c r="V1016" s="20" t="s">
        <v>898</v>
      </c>
      <c r="W1016" s="22" t="s">
        <v>906</v>
      </c>
      <c r="X1016" s="28" t="s">
        <v>907</v>
      </c>
      <c r="Y1016" s="20" t="s">
        <v>908</v>
      </c>
      <c r="Z1016" s="20"/>
      <c r="AA1016" s="26">
        <v>5</v>
      </c>
      <c r="AB1016" s="42" t="s">
        <v>189</v>
      </c>
      <c r="AC1016" s="40"/>
      <c r="AD1016" s="20">
        <v>1</v>
      </c>
      <c r="AE1016" s="23">
        <v>36000</v>
      </c>
      <c r="AF1016" s="23">
        <v>36000</v>
      </c>
      <c r="AG1016" s="24">
        <v>45717</v>
      </c>
      <c r="AH1016" s="36">
        <v>45748</v>
      </c>
      <c r="AI1016" s="25" t="s">
        <v>856</v>
      </c>
      <c r="AJ1016" s="37">
        <v>47573</v>
      </c>
      <c r="AK1016" s="20" t="s">
        <v>76</v>
      </c>
      <c r="AL1016" s="20" t="s">
        <v>913</v>
      </c>
      <c r="AM1016" s="36">
        <v>45734</v>
      </c>
      <c r="AN1016" s="20"/>
      <c r="AO1016" s="27">
        <v>45747</v>
      </c>
      <c r="AP1016" s="22" t="s">
        <v>918</v>
      </c>
      <c r="AQ1016" s="39" t="str">
        <f t="shared" si="76"/>
        <v/>
      </c>
      <c r="AR1016" s="22"/>
      <c r="AT1016" t="s">
        <v>920</v>
      </c>
      <c r="AU1016">
        <v>53400</v>
      </c>
      <c r="AV1016">
        <v>36000</v>
      </c>
    </row>
    <row r="1017" spans="1:50" ht="24" hidden="1" customHeight="1" x14ac:dyDescent="0.2">
      <c r="B1017" s="20" t="s">
        <v>921</v>
      </c>
      <c r="C1017" s="21" t="s">
        <v>577</v>
      </c>
      <c r="D1017" s="20" t="s">
        <v>578</v>
      </c>
      <c r="E1017" s="20" t="s">
        <v>197</v>
      </c>
      <c r="F1017" s="21" t="s">
        <v>579</v>
      </c>
      <c r="G1017" s="22" t="s">
        <v>897</v>
      </c>
      <c r="H1017" s="20" t="s">
        <v>898</v>
      </c>
      <c r="I1017" s="20" t="s">
        <v>899</v>
      </c>
      <c r="J1017" s="22" t="s">
        <v>900</v>
      </c>
      <c r="K1017" s="28" t="s">
        <v>901</v>
      </c>
      <c r="L1017" s="28" t="s">
        <v>916</v>
      </c>
      <c r="M1017" s="20" t="s">
        <v>917</v>
      </c>
      <c r="N1017" s="20"/>
      <c r="O1017" s="22" t="s">
        <v>586</v>
      </c>
      <c r="P1017" s="20" t="s">
        <v>902</v>
      </c>
      <c r="Q1017" s="22" t="s">
        <v>903</v>
      </c>
      <c r="R1017" s="28" t="s">
        <v>904</v>
      </c>
      <c r="S1017" s="20" t="s">
        <v>905</v>
      </c>
      <c r="T1017" s="20"/>
      <c r="U1017" s="22" t="s">
        <v>897</v>
      </c>
      <c r="V1017" s="20" t="s">
        <v>898</v>
      </c>
      <c r="W1017" s="22" t="s">
        <v>906</v>
      </c>
      <c r="X1017" s="28" t="s">
        <v>907</v>
      </c>
      <c r="Y1017" s="20" t="s">
        <v>908</v>
      </c>
      <c r="Z1017" s="20"/>
      <c r="AA1017" s="26">
        <v>5</v>
      </c>
      <c r="AB1017" s="42" t="s">
        <v>189</v>
      </c>
      <c r="AC1017" s="40"/>
      <c r="AD1017" s="20">
        <v>1</v>
      </c>
      <c r="AE1017" s="23">
        <v>36000</v>
      </c>
      <c r="AF1017" s="23">
        <v>36000</v>
      </c>
      <c r="AG1017" s="24">
        <v>45717</v>
      </c>
      <c r="AH1017" s="36">
        <v>45748</v>
      </c>
      <c r="AI1017" s="25" t="s">
        <v>856</v>
      </c>
      <c r="AJ1017" s="37">
        <v>47573</v>
      </c>
      <c r="AK1017" s="20" t="s">
        <v>76</v>
      </c>
      <c r="AL1017" s="20" t="s">
        <v>914</v>
      </c>
      <c r="AM1017" s="36">
        <v>45734</v>
      </c>
      <c r="AN1017" s="20"/>
      <c r="AO1017" s="27">
        <v>45747</v>
      </c>
      <c r="AP1017" s="22" t="s">
        <v>918</v>
      </c>
      <c r="AQ1017" s="39" t="str">
        <f t="shared" si="76"/>
        <v/>
      </c>
      <c r="AR1017" s="22"/>
      <c r="AT1017" t="s">
        <v>920</v>
      </c>
      <c r="AU1017">
        <v>53400</v>
      </c>
      <c r="AV1017">
        <v>36000</v>
      </c>
    </row>
    <row r="1018" spans="1:50" ht="24" hidden="1" customHeight="1" x14ac:dyDescent="0.2">
      <c r="B1018" s="20" t="s">
        <v>921</v>
      </c>
      <c r="C1018" s="21" t="s">
        <v>577</v>
      </c>
      <c r="D1018" s="20" t="s">
        <v>578</v>
      </c>
      <c r="E1018" s="20" t="s">
        <v>197</v>
      </c>
      <c r="F1018" s="21" t="s">
        <v>579</v>
      </c>
      <c r="G1018" s="22" t="s">
        <v>897</v>
      </c>
      <c r="H1018" s="20" t="s">
        <v>898</v>
      </c>
      <c r="I1018" s="20" t="s">
        <v>899</v>
      </c>
      <c r="J1018" s="22" t="s">
        <v>900</v>
      </c>
      <c r="K1018" s="28" t="s">
        <v>901</v>
      </c>
      <c r="L1018" s="28" t="s">
        <v>916</v>
      </c>
      <c r="M1018" s="20" t="s">
        <v>917</v>
      </c>
      <c r="N1018" s="20"/>
      <c r="O1018" s="22" t="s">
        <v>924</v>
      </c>
      <c r="P1018" s="20" t="s">
        <v>902</v>
      </c>
      <c r="Q1018" s="22" t="s">
        <v>903</v>
      </c>
      <c r="R1018" s="28" t="s">
        <v>904</v>
      </c>
      <c r="S1018" s="20" t="s">
        <v>905</v>
      </c>
      <c r="T1018" s="20"/>
      <c r="U1018" s="22" t="s">
        <v>897</v>
      </c>
      <c r="V1018" s="20" t="s">
        <v>898</v>
      </c>
      <c r="W1018" s="22" t="s">
        <v>906</v>
      </c>
      <c r="X1018" s="28" t="s">
        <v>907</v>
      </c>
      <c r="Y1018" s="20" t="s">
        <v>908</v>
      </c>
      <c r="Z1018" s="20"/>
      <c r="AA1018" s="26">
        <v>5</v>
      </c>
      <c r="AB1018" s="42" t="s">
        <v>189</v>
      </c>
      <c r="AC1018" s="40"/>
      <c r="AD1018" s="20">
        <v>1</v>
      </c>
      <c r="AE1018" s="23">
        <v>124800</v>
      </c>
      <c r="AF1018" s="23">
        <v>124800</v>
      </c>
      <c r="AG1018" s="24">
        <v>45717</v>
      </c>
      <c r="AH1018" s="36">
        <v>45748</v>
      </c>
      <c r="AI1018" s="25" t="s">
        <v>856</v>
      </c>
      <c r="AJ1018" s="37">
        <v>47573</v>
      </c>
      <c r="AK1018" s="20" t="s">
        <v>684</v>
      </c>
      <c r="AL1018" s="20" t="s">
        <v>915</v>
      </c>
      <c r="AM1018" s="36">
        <v>45734</v>
      </c>
      <c r="AN1018" s="20" t="s">
        <v>57</v>
      </c>
      <c r="AO1018" s="27">
        <v>45747</v>
      </c>
      <c r="AP1018" s="22" t="s">
        <v>918</v>
      </c>
      <c r="AQ1018" s="39">
        <f t="shared" si="76"/>
        <v>46661</v>
      </c>
      <c r="AR1018" s="22" t="s">
        <v>919</v>
      </c>
      <c r="AT1018" t="s">
        <v>896</v>
      </c>
      <c r="AU1018">
        <v>136800</v>
      </c>
      <c r="AV1018">
        <v>124800</v>
      </c>
      <c r="AW1018">
        <v>457200</v>
      </c>
      <c r="AX1018">
        <v>340800</v>
      </c>
    </row>
    <row r="1019" spans="1:50" ht="24" hidden="1" customHeight="1" x14ac:dyDescent="0.2">
      <c r="B1019" s="20" t="s">
        <v>962</v>
      </c>
      <c r="C1019" s="21" t="s">
        <v>419</v>
      </c>
      <c r="D1019" s="20" t="s">
        <v>421</v>
      </c>
      <c r="E1019" s="20" t="s">
        <v>197</v>
      </c>
      <c r="F1019" s="21" t="s">
        <v>165</v>
      </c>
      <c r="G1019" s="22" t="s">
        <v>942</v>
      </c>
      <c r="H1019" s="20" t="s">
        <v>943</v>
      </c>
      <c r="I1019" s="20" t="s">
        <v>848</v>
      </c>
      <c r="J1019" s="22" t="s">
        <v>944</v>
      </c>
      <c r="K1019" s="28" t="s">
        <v>945</v>
      </c>
      <c r="L1019" s="28" t="s">
        <v>946</v>
      </c>
      <c r="M1019" s="20" t="s">
        <v>947</v>
      </c>
      <c r="N1019" s="20"/>
      <c r="O1019" s="22" t="s">
        <v>711</v>
      </c>
      <c r="P1019" s="20" t="s">
        <v>948</v>
      </c>
      <c r="Q1019" s="22" t="s">
        <v>949</v>
      </c>
      <c r="R1019" s="28" t="s">
        <v>950</v>
      </c>
      <c r="S1019" s="20" t="s">
        <v>951</v>
      </c>
      <c r="T1019" s="20"/>
      <c r="U1019" s="22" t="s">
        <v>942</v>
      </c>
      <c r="V1019" s="20" t="s">
        <v>943</v>
      </c>
      <c r="W1019" s="22" t="s">
        <v>952</v>
      </c>
      <c r="X1019" s="28" t="s">
        <v>946</v>
      </c>
      <c r="Y1019" s="20" t="s">
        <v>947</v>
      </c>
      <c r="Z1019" s="20"/>
      <c r="AA1019" s="26">
        <v>5</v>
      </c>
      <c r="AB1019" s="42" t="s">
        <v>189</v>
      </c>
      <c r="AC1019" s="40"/>
      <c r="AD1019" s="20">
        <v>1</v>
      </c>
      <c r="AE1019" s="23">
        <v>124800</v>
      </c>
      <c r="AF1019" s="23">
        <v>124800</v>
      </c>
      <c r="AG1019" s="24">
        <v>45717</v>
      </c>
      <c r="AH1019" s="36">
        <v>45744</v>
      </c>
      <c r="AI1019" s="25" t="s">
        <v>856</v>
      </c>
      <c r="AJ1019" s="37">
        <v>47569</v>
      </c>
      <c r="AK1019" s="20" t="s">
        <v>684</v>
      </c>
      <c r="AL1019" s="20" t="s">
        <v>953</v>
      </c>
      <c r="AM1019" s="36">
        <v>45741</v>
      </c>
      <c r="AN1019" s="20" t="s">
        <v>57</v>
      </c>
      <c r="AO1019" s="27">
        <v>45747</v>
      </c>
      <c r="AP1019" s="22" t="s">
        <v>963</v>
      </c>
      <c r="AQ1019" s="39">
        <f t="shared" si="76"/>
        <v>46658</v>
      </c>
      <c r="AR1019" s="22" t="s">
        <v>965</v>
      </c>
      <c r="AT1019" t="s">
        <v>954</v>
      </c>
      <c r="AU1019">
        <v>136800</v>
      </c>
      <c r="AV1019">
        <v>124800</v>
      </c>
    </row>
    <row r="1020" spans="1:50" ht="24.75" hidden="1" customHeight="1" x14ac:dyDescent="0.2">
      <c r="B1020" s="20" t="s">
        <v>962</v>
      </c>
      <c r="C1020" s="21" t="s">
        <v>419</v>
      </c>
      <c r="D1020" s="20" t="s">
        <v>421</v>
      </c>
      <c r="E1020" s="20" t="s">
        <v>197</v>
      </c>
      <c r="F1020" s="21" t="s">
        <v>165</v>
      </c>
      <c r="G1020" s="22" t="s">
        <v>942</v>
      </c>
      <c r="H1020" s="20" t="s">
        <v>943</v>
      </c>
      <c r="I1020" s="20" t="s">
        <v>848</v>
      </c>
      <c r="J1020" s="22" t="s">
        <v>944</v>
      </c>
      <c r="K1020" s="28" t="s">
        <v>945</v>
      </c>
      <c r="L1020" s="28" t="s">
        <v>946</v>
      </c>
      <c r="M1020" s="20" t="s">
        <v>947</v>
      </c>
      <c r="N1020" s="20"/>
      <c r="O1020" s="22" t="s">
        <v>711</v>
      </c>
      <c r="P1020" s="20" t="s">
        <v>948</v>
      </c>
      <c r="Q1020" s="22" t="s">
        <v>949</v>
      </c>
      <c r="R1020" s="28" t="s">
        <v>950</v>
      </c>
      <c r="S1020" s="20" t="s">
        <v>951</v>
      </c>
      <c r="T1020" s="20"/>
      <c r="U1020" s="22" t="s">
        <v>942</v>
      </c>
      <c r="V1020" s="20" t="s">
        <v>943</v>
      </c>
      <c r="W1020" s="22" t="s">
        <v>952</v>
      </c>
      <c r="X1020" s="28" t="s">
        <v>946</v>
      </c>
      <c r="Y1020" s="20" t="s">
        <v>947</v>
      </c>
      <c r="Z1020" s="20"/>
      <c r="AA1020" s="26">
        <v>5</v>
      </c>
      <c r="AB1020" s="42" t="s">
        <v>189</v>
      </c>
      <c r="AC1020" s="40"/>
      <c r="AD1020" s="20">
        <v>1</v>
      </c>
      <c r="AE1020" s="23">
        <v>15000</v>
      </c>
      <c r="AF1020" s="23">
        <v>15000</v>
      </c>
      <c r="AG1020" s="24">
        <v>45717</v>
      </c>
      <c r="AH1020" s="36">
        <v>45744</v>
      </c>
      <c r="AI1020" s="25" t="s">
        <v>856</v>
      </c>
      <c r="AJ1020" s="37">
        <v>47569</v>
      </c>
      <c r="AK1020" s="20" t="s">
        <v>955</v>
      </c>
      <c r="AL1020" s="20" t="s">
        <v>956</v>
      </c>
      <c r="AM1020" s="36">
        <v>45741</v>
      </c>
      <c r="AN1020" s="20"/>
      <c r="AO1020" s="27">
        <v>45747</v>
      </c>
      <c r="AP1020" s="22" t="s">
        <v>963</v>
      </c>
      <c r="AQ1020" s="39" t="str">
        <f t="shared" si="76"/>
        <v/>
      </c>
      <c r="AR1020" s="22"/>
      <c r="AT1020" t="s">
        <v>957</v>
      </c>
      <c r="AU1020">
        <v>22200</v>
      </c>
      <c r="AV1020">
        <v>15000</v>
      </c>
    </row>
    <row r="1021" spans="1:50" ht="24.75" hidden="1" customHeight="1" x14ac:dyDescent="0.2">
      <c r="B1021" s="20" t="s">
        <v>962</v>
      </c>
      <c r="C1021" s="21" t="s">
        <v>419</v>
      </c>
      <c r="D1021" s="20" t="s">
        <v>421</v>
      </c>
      <c r="E1021" s="20" t="s">
        <v>197</v>
      </c>
      <c r="F1021" s="21" t="s">
        <v>165</v>
      </c>
      <c r="G1021" s="22" t="s">
        <v>966</v>
      </c>
      <c r="H1021" s="20" t="s">
        <v>943</v>
      </c>
      <c r="I1021" s="20" t="s">
        <v>848</v>
      </c>
      <c r="J1021" s="22" t="s">
        <v>944</v>
      </c>
      <c r="K1021" s="28" t="s">
        <v>945</v>
      </c>
      <c r="L1021" s="28" t="s">
        <v>946</v>
      </c>
      <c r="M1021" s="20" t="s">
        <v>947</v>
      </c>
      <c r="N1021" s="20"/>
      <c r="O1021" s="22" t="s">
        <v>711</v>
      </c>
      <c r="P1021" s="20" t="s">
        <v>948</v>
      </c>
      <c r="Q1021" s="22" t="s">
        <v>949</v>
      </c>
      <c r="R1021" s="28" t="s">
        <v>950</v>
      </c>
      <c r="S1021" s="20" t="s">
        <v>951</v>
      </c>
      <c r="T1021" s="20"/>
      <c r="U1021" s="22" t="s">
        <v>942</v>
      </c>
      <c r="V1021" s="20" t="s">
        <v>943</v>
      </c>
      <c r="W1021" s="22" t="s">
        <v>952</v>
      </c>
      <c r="X1021" s="28" t="s">
        <v>946</v>
      </c>
      <c r="Y1021" s="20" t="s">
        <v>947</v>
      </c>
      <c r="Z1021" s="20"/>
      <c r="AA1021" s="26">
        <v>5</v>
      </c>
      <c r="AB1021" s="42" t="s">
        <v>189</v>
      </c>
      <c r="AC1021" s="40"/>
      <c r="AD1021" s="20">
        <v>1</v>
      </c>
      <c r="AE1021" s="23">
        <v>15000</v>
      </c>
      <c r="AF1021" s="23">
        <v>15000</v>
      </c>
      <c r="AG1021" s="24">
        <v>45717</v>
      </c>
      <c r="AH1021" s="36">
        <v>45744</v>
      </c>
      <c r="AI1021" s="25" t="s">
        <v>856</v>
      </c>
      <c r="AJ1021" s="37">
        <v>47569</v>
      </c>
      <c r="AK1021" s="20" t="s">
        <v>955</v>
      </c>
      <c r="AL1021" s="20" t="s">
        <v>958</v>
      </c>
      <c r="AM1021" s="36">
        <v>45741</v>
      </c>
      <c r="AN1021" s="20"/>
      <c r="AO1021" s="27">
        <v>45747</v>
      </c>
      <c r="AP1021" s="22" t="s">
        <v>963</v>
      </c>
      <c r="AQ1021" s="39" t="str">
        <f t="shared" si="76"/>
        <v/>
      </c>
      <c r="AR1021" s="22"/>
      <c r="AT1021" t="s">
        <v>957</v>
      </c>
      <c r="AU1021">
        <v>22200</v>
      </c>
      <c r="AV1021">
        <v>15000</v>
      </c>
    </row>
    <row r="1022" spans="1:50" ht="24.75" hidden="1" customHeight="1" x14ac:dyDescent="0.2">
      <c r="B1022" s="20" t="s">
        <v>962</v>
      </c>
      <c r="C1022" s="21" t="s">
        <v>419</v>
      </c>
      <c r="D1022" s="20" t="s">
        <v>421</v>
      </c>
      <c r="E1022" s="20" t="s">
        <v>197</v>
      </c>
      <c r="F1022" s="21" t="s">
        <v>165</v>
      </c>
      <c r="G1022" s="22" t="s">
        <v>942</v>
      </c>
      <c r="H1022" s="20" t="s">
        <v>943</v>
      </c>
      <c r="I1022" s="20" t="s">
        <v>848</v>
      </c>
      <c r="J1022" s="22" t="s">
        <v>944</v>
      </c>
      <c r="K1022" s="28" t="s">
        <v>945</v>
      </c>
      <c r="L1022" s="28" t="s">
        <v>946</v>
      </c>
      <c r="M1022" s="20" t="s">
        <v>947</v>
      </c>
      <c r="N1022" s="20"/>
      <c r="O1022" s="22" t="s">
        <v>711</v>
      </c>
      <c r="P1022" s="20" t="s">
        <v>948</v>
      </c>
      <c r="Q1022" s="22" t="s">
        <v>949</v>
      </c>
      <c r="R1022" s="28" t="s">
        <v>950</v>
      </c>
      <c r="S1022" s="20" t="s">
        <v>951</v>
      </c>
      <c r="T1022" s="20"/>
      <c r="U1022" s="22" t="s">
        <v>942</v>
      </c>
      <c r="V1022" s="20" t="s">
        <v>943</v>
      </c>
      <c r="W1022" s="22" t="s">
        <v>952</v>
      </c>
      <c r="X1022" s="28" t="s">
        <v>946</v>
      </c>
      <c r="Y1022" s="20" t="s">
        <v>947</v>
      </c>
      <c r="Z1022" s="20"/>
      <c r="AA1022" s="26">
        <v>5</v>
      </c>
      <c r="AB1022" s="42" t="s">
        <v>189</v>
      </c>
      <c r="AC1022" s="40"/>
      <c r="AD1022" s="20">
        <v>1</v>
      </c>
      <c r="AE1022" s="23">
        <v>18600</v>
      </c>
      <c r="AF1022" s="23">
        <v>18600</v>
      </c>
      <c r="AG1022" s="24">
        <v>45717</v>
      </c>
      <c r="AH1022" s="36">
        <v>45744</v>
      </c>
      <c r="AI1022" s="25" t="s">
        <v>856</v>
      </c>
      <c r="AJ1022" s="37">
        <v>47569</v>
      </c>
      <c r="AK1022" s="20" t="s">
        <v>716</v>
      </c>
      <c r="AL1022" s="20" t="s">
        <v>959</v>
      </c>
      <c r="AM1022" s="36">
        <v>45741</v>
      </c>
      <c r="AN1022" s="20"/>
      <c r="AO1022" s="27">
        <v>45747</v>
      </c>
      <c r="AP1022" s="22" t="s">
        <v>963</v>
      </c>
      <c r="AQ1022" s="39" t="str">
        <f t="shared" si="76"/>
        <v/>
      </c>
      <c r="AR1022" s="22"/>
      <c r="AT1022" t="s">
        <v>964</v>
      </c>
      <c r="AU1022">
        <v>28200</v>
      </c>
      <c r="AV1022">
        <v>18600</v>
      </c>
    </row>
    <row r="1023" spans="1:50" ht="24.75" hidden="1" customHeight="1" x14ac:dyDescent="0.2">
      <c r="B1023" s="20" t="s">
        <v>962</v>
      </c>
      <c r="C1023" s="21" t="s">
        <v>419</v>
      </c>
      <c r="D1023" s="20" t="s">
        <v>421</v>
      </c>
      <c r="E1023" s="20" t="s">
        <v>197</v>
      </c>
      <c r="F1023" s="21" t="s">
        <v>165</v>
      </c>
      <c r="G1023" s="22" t="s">
        <v>942</v>
      </c>
      <c r="H1023" s="20" t="s">
        <v>943</v>
      </c>
      <c r="I1023" s="20" t="s">
        <v>848</v>
      </c>
      <c r="J1023" s="22" t="s">
        <v>944</v>
      </c>
      <c r="K1023" s="28" t="s">
        <v>945</v>
      </c>
      <c r="L1023" s="28" t="s">
        <v>946</v>
      </c>
      <c r="M1023" s="20" t="s">
        <v>947</v>
      </c>
      <c r="N1023" s="20"/>
      <c r="O1023" s="22" t="s">
        <v>711</v>
      </c>
      <c r="P1023" s="20" t="s">
        <v>948</v>
      </c>
      <c r="Q1023" s="22" t="s">
        <v>949</v>
      </c>
      <c r="R1023" s="28" t="s">
        <v>950</v>
      </c>
      <c r="S1023" s="20" t="s">
        <v>951</v>
      </c>
      <c r="T1023" s="20"/>
      <c r="U1023" s="22" t="s">
        <v>942</v>
      </c>
      <c r="V1023" s="20" t="s">
        <v>943</v>
      </c>
      <c r="W1023" s="22" t="s">
        <v>952</v>
      </c>
      <c r="X1023" s="28" t="s">
        <v>946</v>
      </c>
      <c r="Y1023" s="20" t="s">
        <v>947</v>
      </c>
      <c r="Z1023" s="20"/>
      <c r="AA1023" s="26">
        <v>5</v>
      </c>
      <c r="AB1023" s="42" t="s">
        <v>189</v>
      </c>
      <c r="AC1023" s="40"/>
      <c r="AD1023" s="20">
        <v>1</v>
      </c>
      <c r="AE1023" s="23">
        <v>18600</v>
      </c>
      <c r="AF1023" s="23">
        <v>18600</v>
      </c>
      <c r="AG1023" s="24">
        <v>45717</v>
      </c>
      <c r="AH1023" s="36">
        <v>45744</v>
      </c>
      <c r="AI1023" s="25" t="s">
        <v>856</v>
      </c>
      <c r="AJ1023" s="37">
        <v>47569</v>
      </c>
      <c r="AK1023" s="20" t="s">
        <v>716</v>
      </c>
      <c r="AL1023" s="20" t="s">
        <v>960</v>
      </c>
      <c r="AM1023" s="36">
        <v>45741</v>
      </c>
      <c r="AN1023" s="20"/>
      <c r="AO1023" s="27">
        <v>45747</v>
      </c>
      <c r="AP1023" s="22" t="s">
        <v>963</v>
      </c>
      <c r="AQ1023" s="39" t="str">
        <f t="shared" si="76"/>
        <v/>
      </c>
      <c r="AR1023" s="22"/>
      <c r="AT1023" t="s">
        <v>964</v>
      </c>
      <c r="AU1023">
        <v>28200</v>
      </c>
      <c r="AV1023">
        <v>18600</v>
      </c>
    </row>
    <row r="1024" spans="1:50" ht="24.75" hidden="1" customHeight="1" x14ac:dyDescent="0.2">
      <c r="A1024" s="43">
        <v>2024</v>
      </c>
      <c r="B1024" s="20" t="s">
        <v>962</v>
      </c>
      <c r="C1024" s="21" t="s">
        <v>419</v>
      </c>
      <c r="D1024" s="20" t="s">
        <v>421</v>
      </c>
      <c r="E1024" s="20" t="s">
        <v>197</v>
      </c>
      <c r="F1024" s="21" t="s">
        <v>165</v>
      </c>
      <c r="G1024" s="22" t="s">
        <v>942</v>
      </c>
      <c r="H1024" s="20" t="s">
        <v>943</v>
      </c>
      <c r="I1024" s="20" t="s">
        <v>848</v>
      </c>
      <c r="J1024" s="22" t="s">
        <v>944</v>
      </c>
      <c r="K1024" s="28" t="s">
        <v>945</v>
      </c>
      <c r="L1024" s="28" t="s">
        <v>946</v>
      </c>
      <c r="M1024" s="20" t="s">
        <v>947</v>
      </c>
      <c r="N1024" s="20"/>
      <c r="O1024" s="22" t="s">
        <v>711</v>
      </c>
      <c r="P1024" s="20" t="s">
        <v>948</v>
      </c>
      <c r="Q1024" s="22" t="s">
        <v>949</v>
      </c>
      <c r="R1024" s="28" t="s">
        <v>950</v>
      </c>
      <c r="S1024" s="20" t="s">
        <v>951</v>
      </c>
      <c r="T1024" s="20"/>
      <c r="U1024" s="22" t="s">
        <v>942</v>
      </c>
      <c r="V1024" s="20" t="s">
        <v>943</v>
      </c>
      <c r="W1024" s="22" t="s">
        <v>952</v>
      </c>
      <c r="X1024" s="28" t="s">
        <v>946</v>
      </c>
      <c r="Y1024" s="20" t="s">
        <v>947</v>
      </c>
      <c r="Z1024" s="20"/>
      <c r="AA1024" s="26">
        <v>5</v>
      </c>
      <c r="AB1024" s="42" t="s">
        <v>189</v>
      </c>
      <c r="AC1024" s="40"/>
      <c r="AD1024" s="20">
        <v>1</v>
      </c>
      <c r="AE1024" s="23">
        <v>18600</v>
      </c>
      <c r="AF1024" s="23">
        <v>18600</v>
      </c>
      <c r="AG1024" s="24">
        <v>45717</v>
      </c>
      <c r="AH1024" s="36">
        <v>45744</v>
      </c>
      <c r="AI1024" s="25" t="s">
        <v>856</v>
      </c>
      <c r="AJ1024" s="37">
        <v>47569</v>
      </c>
      <c r="AK1024" s="20" t="s">
        <v>716</v>
      </c>
      <c r="AL1024" s="20" t="s">
        <v>961</v>
      </c>
      <c r="AM1024" s="36">
        <v>45741</v>
      </c>
      <c r="AN1024" s="20"/>
      <c r="AO1024" s="27">
        <v>45747</v>
      </c>
      <c r="AP1024" s="22" t="s">
        <v>963</v>
      </c>
      <c r="AQ1024" s="39" t="str">
        <f t="shared" si="76"/>
        <v/>
      </c>
      <c r="AR1024" s="22"/>
      <c r="AT1024" t="s">
        <v>964</v>
      </c>
      <c r="AU1024">
        <v>28200</v>
      </c>
      <c r="AV1024">
        <v>18600</v>
      </c>
      <c r="AW1024">
        <f>SUM(AU1019:AU1024)</f>
        <v>265800</v>
      </c>
      <c r="AX1024">
        <f>SUM(AV1019:AV1024)</f>
        <v>210600</v>
      </c>
    </row>
    <row r="1025" spans="1:44" ht="24.75" hidden="1" customHeight="1" x14ac:dyDescent="0.2">
      <c r="A1025"/>
      <c r="B1025" s="20"/>
      <c r="C1025" s="21"/>
      <c r="D1025" s="20"/>
      <c r="E1025" s="20"/>
      <c r="F1025" s="21"/>
      <c r="G1025" s="22"/>
      <c r="H1025" s="20"/>
      <c r="I1025" s="20"/>
      <c r="J1025" s="22"/>
      <c r="K1025" s="28"/>
      <c r="L1025" s="28"/>
      <c r="M1025" s="20"/>
      <c r="N1025" s="20"/>
      <c r="O1025" s="22"/>
      <c r="P1025" s="20"/>
      <c r="Q1025" s="22"/>
      <c r="R1025" s="28"/>
      <c r="S1025" s="20"/>
      <c r="T1025" s="20"/>
      <c r="U1025" s="22"/>
      <c r="V1025" s="20"/>
      <c r="W1025" s="22"/>
      <c r="X1025" s="28"/>
      <c r="Y1025" s="20"/>
      <c r="Z1025" s="20"/>
      <c r="AA1025" s="26"/>
      <c r="AB1025" s="42"/>
      <c r="AC1025" s="40"/>
      <c r="AD1025" s="20"/>
      <c r="AE1025" s="23"/>
      <c r="AF1025" s="23"/>
      <c r="AG1025" s="24"/>
      <c r="AH1025" s="36"/>
      <c r="AI1025" s="25"/>
      <c r="AJ1025" s="37"/>
      <c r="AK1025" s="20"/>
      <c r="AL1025" s="20"/>
      <c r="AM1025" s="27"/>
      <c r="AN1025" s="20"/>
      <c r="AO1025" s="27"/>
      <c r="AP1025" s="22"/>
      <c r="AQ1025" s="39"/>
      <c r="AR1025" s="22"/>
    </row>
    <row r="1026" spans="1:44" ht="24.75" hidden="1" customHeight="1" x14ac:dyDescent="0.2">
      <c r="A1026"/>
      <c r="B1026" s="20"/>
      <c r="C1026" s="21"/>
      <c r="D1026" s="20"/>
      <c r="E1026" s="20"/>
      <c r="F1026" s="21"/>
      <c r="G1026" s="22"/>
      <c r="H1026" s="20"/>
      <c r="I1026" s="20"/>
      <c r="J1026" s="22"/>
      <c r="K1026" s="28"/>
      <c r="L1026" s="28"/>
      <c r="M1026" s="20"/>
      <c r="N1026" s="20"/>
      <c r="O1026" s="22"/>
      <c r="P1026" s="20"/>
      <c r="Q1026" s="22"/>
      <c r="R1026" s="28"/>
      <c r="S1026" s="20"/>
      <c r="T1026" s="20"/>
      <c r="U1026" s="22"/>
      <c r="V1026" s="20"/>
      <c r="W1026" s="22"/>
      <c r="X1026" s="28"/>
      <c r="Y1026" s="20"/>
      <c r="Z1026" s="20"/>
      <c r="AA1026" s="26"/>
      <c r="AB1026" s="42"/>
      <c r="AC1026" s="40"/>
      <c r="AD1026" s="20"/>
      <c r="AE1026" s="23"/>
      <c r="AF1026" s="23"/>
      <c r="AG1026" s="24"/>
      <c r="AH1026" s="36"/>
      <c r="AI1026" s="25"/>
      <c r="AJ1026" s="37"/>
      <c r="AK1026" s="20"/>
      <c r="AL1026" s="20"/>
      <c r="AM1026" s="27"/>
      <c r="AN1026" s="20"/>
      <c r="AO1026" s="27"/>
      <c r="AP1026" s="22"/>
      <c r="AQ1026" s="39"/>
      <c r="AR1026" s="22"/>
    </row>
    <row r="1027" spans="1:44" ht="24.75" hidden="1" customHeight="1" x14ac:dyDescent="0.2">
      <c r="A1027"/>
      <c r="B1027" s="20"/>
      <c r="C1027" s="21"/>
      <c r="D1027" s="20"/>
      <c r="E1027" s="20"/>
      <c r="F1027" s="21"/>
      <c r="G1027" s="22"/>
      <c r="H1027" s="20"/>
      <c r="I1027" s="20"/>
      <c r="J1027" s="22"/>
      <c r="K1027" s="28"/>
      <c r="L1027" s="28"/>
      <c r="M1027" s="20"/>
      <c r="N1027" s="20"/>
      <c r="O1027" s="22"/>
      <c r="P1027" s="20"/>
      <c r="Q1027" s="22"/>
      <c r="R1027" s="28"/>
      <c r="S1027" s="20"/>
      <c r="T1027" s="20"/>
      <c r="U1027" s="22"/>
      <c r="V1027" s="20"/>
      <c r="W1027" s="22"/>
      <c r="X1027" s="28"/>
      <c r="Y1027" s="20"/>
      <c r="Z1027" s="20"/>
      <c r="AA1027" s="26"/>
      <c r="AB1027" s="42"/>
      <c r="AC1027" s="40"/>
      <c r="AD1027" s="20"/>
      <c r="AE1027" s="23"/>
      <c r="AF1027" s="23"/>
      <c r="AG1027" s="24"/>
      <c r="AH1027" s="36"/>
      <c r="AI1027" s="25"/>
      <c r="AJ1027" s="37"/>
      <c r="AK1027" s="20"/>
      <c r="AL1027" s="20"/>
      <c r="AM1027" s="27"/>
      <c r="AN1027" s="20"/>
      <c r="AO1027" s="27"/>
      <c r="AP1027" s="22"/>
      <c r="AQ1027" s="39"/>
      <c r="AR1027" s="22"/>
    </row>
    <row r="1028" spans="1:44" ht="24.75" hidden="1" customHeight="1" x14ac:dyDescent="0.2">
      <c r="A1028"/>
      <c r="B1028" s="20"/>
      <c r="C1028" s="21"/>
      <c r="D1028" s="20"/>
      <c r="E1028" s="20"/>
      <c r="F1028" s="21"/>
      <c r="G1028" s="22"/>
      <c r="H1028" s="20"/>
      <c r="I1028" s="20"/>
      <c r="J1028" s="22"/>
      <c r="K1028" s="28"/>
      <c r="L1028" s="28"/>
      <c r="M1028" s="20"/>
      <c r="N1028" s="20"/>
      <c r="O1028" s="22"/>
      <c r="P1028" s="20"/>
      <c r="Q1028" s="22"/>
      <c r="R1028" s="28"/>
      <c r="S1028" s="20"/>
      <c r="T1028" s="20"/>
      <c r="U1028" s="22"/>
      <c r="V1028" s="20"/>
      <c r="W1028" s="22"/>
      <c r="X1028" s="28"/>
      <c r="Y1028" s="20"/>
      <c r="Z1028" s="20"/>
      <c r="AA1028" s="26"/>
      <c r="AB1028" s="42"/>
      <c r="AC1028" s="40"/>
      <c r="AD1028" s="20"/>
      <c r="AE1028" s="23"/>
      <c r="AF1028" s="23"/>
      <c r="AG1028" s="24"/>
      <c r="AH1028" s="36"/>
      <c r="AI1028" s="25"/>
      <c r="AJ1028" s="37"/>
      <c r="AK1028" s="20"/>
      <c r="AL1028" s="20"/>
      <c r="AM1028" s="27"/>
      <c r="AN1028" s="20"/>
      <c r="AO1028" s="27"/>
      <c r="AP1028" s="22"/>
      <c r="AQ1028" s="39"/>
      <c r="AR1028" s="22"/>
    </row>
    <row r="1029" spans="1:44" ht="24.75" hidden="1" customHeight="1" x14ac:dyDescent="0.2">
      <c r="A1029"/>
      <c r="B1029" s="20"/>
      <c r="C1029" s="21"/>
      <c r="D1029" s="20"/>
      <c r="E1029" s="20"/>
      <c r="F1029" s="21"/>
      <c r="G1029" s="22"/>
      <c r="H1029" s="20"/>
      <c r="I1029" s="20"/>
      <c r="J1029" s="22"/>
      <c r="K1029" s="28"/>
      <c r="L1029" s="28"/>
      <c r="M1029" s="20"/>
      <c r="N1029" s="20"/>
      <c r="O1029" s="22"/>
      <c r="P1029" s="20"/>
      <c r="Q1029" s="22"/>
      <c r="R1029" s="28"/>
      <c r="S1029" s="20"/>
      <c r="T1029" s="20"/>
      <c r="U1029" s="22"/>
      <c r="V1029" s="20"/>
      <c r="W1029" s="22"/>
      <c r="X1029" s="28"/>
      <c r="Y1029" s="20"/>
      <c r="Z1029" s="20"/>
      <c r="AA1029" s="26"/>
      <c r="AB1029" s="42"/>
      <c r="AC1029" s="40"/>
      <c r="AD1029" s="20"/>
      <c r="AE1029" s="23"/>
      <c r="AF1029" s="23"/>
      <c r="AG1029" s="24"/>
      <c r="AH1029" s="36"/>
      <c r="AI1029" s="25"/>
      <c r="AJ1029" s="37"/>
      <c r="AK1029" s="20"/>
      <c r="AL1029" s="20"/>
      <c r="AM1029" s="27"/>
      <c r="AN1029" s="20"/>
      <c r="AO1029" s="27"/>
      <c r="AP1029" s="22"/>
      <c r="AQ1029" s="39"/>
      <c r="AR1029" s="22"/>
    </row>
    <row r="1030" spans="1:44" ht="24.75" hidden="1" customHeight="1" x14ac:dyDescent="0.2">
      <c r="A1030"/>
      <c r="B1030" s="20"/>
      <c r="C1030" s="21"/>
      <c r="D1030" s="20"/>
      <c r="E1030" s="20"/>
      <c r="F1030" s="21"/>
      <c r="G1030" s="22"/>
      <c r="H1030" s="20"/>
      <c r="I1030" s="20"/>
      <c r="J1030" s="22"/>
      <c r="K1030" s="28"/>
      <c r="L1030" s="28"/>
      <c r="M1030" s="20"/>
      <c r="N1030" s="20"/>
      <c r="O1030" s="22"/>
      <c r="P1030" s="20"/>
      <c r="Q1030" s="22"/>
      <c r="R1030" s="28"/>
      <c r="S1030" s="20"/>
      <c r="T1030" s="20"/>
      <c r="U1030" s="22"/>
      <c r="V1030" s="20"/>
      <c r="W1030" s="22"/>
      <c r="X1030" s="28"/>
      <c r="Y1030" s="20"/>
      <c r="Z1030" s="20"/>
      <c r="AA1030" s="26"/>
      <c r="AB1030" s="42"/>
      <c r="AC1030" s="40"/>
      <c r="AD1030" s="20"/>
      <c r="AE1030" s="23"/>
      <c r="AF1030" s="23"/>
      <c r="AG1030" s="24"/>
      <c r="AH1030" s="36"/>
      <c r="AI1030" s="25"/>
      <c r="AJ1030" s="37"/>
      <c r="AK1030" s="20"/>
      <c r="AL1030" s="20"/>
      <c r="AM1030" s="27"/>
      <c r="AN1030" s="20"/>
      <c r="AO1030" s="27"/>
      <c r="AP1030" s="22"/>
      <c r="AQ1030" s="39"/>
      <c r="AR1030" s="22"/>
    </row>
    <row r="1031" spans="1:44" ht="24.75" hidden="1" customHeight="1" x14ac:dyDescent="0.2">
      <c r="A1031"/>
      <c r="B1031" s="20"/>
      <c r="C1031" s="21"/>
      <c r="D1031" s="20"/>
      <c r="E1031" s="20"/>
      <c r="F1031" s="21"/>
      <c r="G1031" s="22"/>
      <c r="H1031" s="20"/>
      <c r="I1031" s="20"/>
      <c r="J1031" s="22"/>
      <c r="K1031" s="28"/>
      <c r="L1031" s="28"/>
      <c r="M1031" s="20"/>
      <c r="N1031" s="20"/>
      <c r="O1031" s="22"/>
      <c r="P1031" s="20"/>
      <c r="Q1031" s="22"/>
      <c r="R1031" s="28"/>
      <c r="S1031" s="20"/>
      <c r="T1031" s="20"/>
      <c r="U1031" s="22"/>
      <c r="V1031" s="20"/>
      <c r="W1031" s="22"/>
      <c r="X1031" s="28"/>
      <c r="Y1031" s="20"/>
      <c r="Z1031" s="20"/>
      <c r="AA1031" s="26"/>
      <c r="AB1031" s="42"/>
      <c r="AC1031" s="40"/>
      <c r="AD1031" s="20"/>
      <c r="AE1031" s="23"/>
      <c r="AF1031" s="23"/>
      <c r="AG1031" s="24"/>
      <c r="AH1031" s="36"/>
      <c r="AI1031" s="25"/>
      <c r="AJ1031" s="37"/>
      <c r="AK1031" s="20"/>
      <c r="AL1031" s="20"/>
      <c r="AM1031" s="27"/>
      <c r="AN1031" s="20"/>
      <c r="AO1031" s="27"/>
      <c r="AP1031" s="22"/>
      <c r="AQ1031" s="39"/>
      <c r="AR1031" s="22"/>
    </row>
    <row r="1032" spans="1:44" ht="24.75" hidden="1" customHeight="1" x14ac:dyDescent="0.2">
      <c r="A1032"/>
      <c r="B1032" s="20"/>
      <c r="C1032" s="21"/>
      <c r="D1032" s="20"/>
      <c r="E1032" s="20"/>
      <c r="F1032" s="21"/>
      <c r="G1032" s="22"/>
      <c r="H1032" s="20"/>
      <c r="I1032" s="20"/>
      <c r="J1032" s="22"/>
      <c r="K1032" s="28"/>
      <c r="L1032" s="28"/>
      <c r="M1032" s="20"/>
      <c r="N1032" s="20"/>
      <c r="O1032" s="22"/>
      <c r="P1032" s="20"/>
      <c r="Q1032" s="22"/>
      <c r="R1032" s="28"/>
      <c r="S1032" s="20"/>
      <c r="T1032" s="20"/>
      <c r="U1032" s="22"/>
      <c r="V1032" s="20"/>
      <c r="W1032" s="22"/>
      <c r="X1032" s="28"/>
      <c r="Y1032" s="20"/>
      <c r="Z1032" s="20"/>
      <c r="AA1032" s="26"/>
      <c r="AB1032" s="42"/>
      <c r="AC1032" s="40"/>
      <c r="AD1032" s="20"/>
      <c r="AE1032" s="23"/>
      <c r="AF1032" s="88"/>
      <c r="AG1032" s="24"/>
      <c r="AH1032" s="36"/>
      <c r="AI1032" s="25"/>
      <c r="AJ1032" s="37"/>
      <c r="AK1032" s="20"/>
      <c r="AL1032" s="20"/>
      <c r="AM1032" s="27"/>
      <c r="AN1032" s="20"/>
      <c r="AO1032" s="27"/>
      <c r="AP1032" s="22"/>
      <c r="AQ1032" s="39"/>
      <c r="AR1032" s="22"/>
    </row>
    <row r="1033" spans="1:44" ht="24.75" hidden="1" customHeight="1" x14ac:dyDescent="0.2">
      <c r="A1033"/>
      <c r="B1033" s="20"/>
      <c r="C1033" s="21"/>
      <c r="D1033" s="20"/>
      <c r="E1033" s="20"/>
      <c r="F1033" s="21"/>
      <c r="G1033" s="22"/>
      <c r="H1033" s="20"/>
      <c r="I1033" s="20"/>
      <c r="J1033" s="22"/>
      <c r="K1033" s="28"/>
      <c r="L1033" s="28"/>
      <c r="M1033" s="20"/>
      <c r="N1033" s="20"/>
      <c r="O1033" s="22"/>
      <c r="P1033" s="20"/>
      <c r="Q1033" s="22"/>
      <c r="R1033" s="28"/>
      <c r="S1033" s="20"/>
      <c r="T1033" s="20"/>
      <c r="U1033" s="22"/>
      <c r="V1033" s="20"/>
      <c r="W1033" s="22"/>
      <c r="X1033" s="28"/>
      <c r="Y1033" s="20"/>
      <c r="Z1033" s="20"/>
      <c r="AA1033" s="26"/>
      <c r="AB1033" s="42"/>
      <c r="AC1033" s="40"/>
      <c r="AD1033" s="20"/>
      <c r="AE1033" s="23"/>
      <c r="AF1033" s="88"/>
      <c r="AG1033" s="24"/>
      <c r="AH1033" s="36"/>
      <c r="AI1033" s="25"/>
      <c r="AJ1033" s="37"/>
      <c r="AK1033" s="20"/>
      <c r="AL1033" s="20"/>
      <c r="AM1033" s="27"/>
      <c r="AN1033" s="20"/>
      <c r="AO1033" s="27"/>
      <c r="AP1033" s="22"/>
      <c r="AQ1033" s="39"/>
      <c r="AR1033" s="22"/>
    </row>
    <row r="1034" spans="1:44" ht="24.75" hidden="1" customHeight="1" x14ac:dyDescent="0.2">
      <c r="A1034"/>
      <c r="B1034" s="20"/>
      <c r="C1034" s="21"/>
      <c r="D1034" s="20"/>
      <c r="E1034" s="20"/>
      <c r="F1034" s="21"/>
      <c r="G1034" s="22"/>
      <c r="H1034" s="20"/>
      <c r="I1034" s="20"/>
      <c r="J1034" s="22"/>
      <c r="K1034" s="28"/>
      <c r="L1034" s="28"/>
      <c r="M1034" s="20"/>
      <c r="N1034" s="20"/>
      <c r="O1034" s="22"/>
      <c r="P1034" s="20"/>
      <c r="Q1034" s="22"/>
      <c r="R1034" s="28"/>
      <c r="S1034" s="20"/>
      <c r="T1034" s="20"/>
      <c r="U1034" s="22"/>
      <c r="V1034" s="20"/>
      <c r="W1034" s="22"/>
      <c r="X1034" s="28"/>
      <c r="Y1034" s="20"/>
      <c r="Z1034" s="20"/>
      <c r="AA1034" s="26"/>
      <c r="AB1034" s="42"/>
      <c r="AC1034" s="40"/>
      <c r="AD1034" s="20"/>
      <c r="AE1034" s="23"/>
      <c r="AF1034" s="23"/>
      <c r="AG1034" s="24"/>
      <c r="AH1034" s="36"/>
      <c r="AI1034" s="25"/>
      <c r="AJ1034" s="37"/>
      <c r="AK1034" s="20"/>
      <c r="AL1034" s="20"/>
      <c r="AM1034" s="27"/>
      <c r="AN1034" s="20"/>
      <c r="AO1034" s="27"/>
      <c r="AP1034" s="22"/>
      <c r="AQ1034" s="39"/>
      <c r="AR1034" s="22"/>
    </row>
    <row r="1035" spans="1:44" ht="24.75" hidden="1" customHeight="1" x14ac:dyDescent="0.2">
      <c r="A1035"/>
      <c r="B1035" s="20"/>
      <c r="C1035" s="21"/>
      <c r="D1035" s="20"/>
      <c r="E1035" s="20"/>
      <c r="F1035" s="21"/>
      <c r="G1035" s="22"/>
      <c r="H1035" s="20"/>
      <c r="I1035" s="20"/>
      <c r="J1035" s="22"/>
      <c r="K1035" s="28"/>
      <c r="L1035" s="28"/>
      <c r="M1035" s="20"/>
      <c r="N1035" s="20"/>
      <c r="O1035" s="22"/>
      <c r="P1035" s="20"/>
      <c r="Q1035" s="22"/>
      <c r="R1035" s="28"/>
      <c r="S1035" s="20"/>
      <c r="T1035" s="20"/>
      <c r="U1035" s="22"/>
      <c r="V1035" s="20"/>
      <c r="W1035" s="22"/>
      <c r="X1035" s="28"/>
      <c r="Y1035" s="20"/>
      <c r="Z1035" s="20"/>
      <c r="AA1035" s="26"/>
      <c r="AB1035" s="42"/>
      <c r="AC1035" s="40"/>
      <c r="AD1035" s="20"/>
      <c r="AE1035" s="23"/>
      <c r="AF1035" s="23"/>
      <c r="AG1035" s="24"/>
      <c r="AH1035" s="36"/>
      <c r="AI1035" s="25"/>
      <c r="AJ1035" s="37"/>
      <c r="AK1035" s="20"/>
      <c r="AL1035" s="20"/>
      <c r="AM1035" s="27"/>
      <c r="AN1035" s="20"/>
      <c r="AO1035" s="27"/>
      <c r="AP1035" s="22"/>
      <c r="AQ1035" s="39"/>
      <c r="AR1035" s="22"/>
    </row>
    <row r="1036" spans="1:44" ht="24.75" hidden="1" customHeight="1" x14ac:dyDescent="0.2">
      <c r="A1036"/>
      <c r="B1036" s="20"/>
      <c r="C1036" s="21"/>
      <c r="D1036" s="20"/>
      <c r="E1036" s="20"/>
      <c r="F1036" s="21"/>
      <c r="G1036" s="22"/>
      <c r="H1036" s="20"/>
      <c r="I1036" s="20"/>
      <c r="J1036" s="22"/>
      <c r="K1036" s="28"/>
      <c r="L1036" s="28"/>
      <c r="M1036" s="20"/>
      <c r="N1036" s="20"/>
      <c r="O1036" s="22"/>
      <c r="P1036" s="20"/>
      <c r="Q1036" s="22"/>
      <c r="R1036" s="28"/>
      <c r="S1036" s="20"/>
      <c r="T1036" s="20"/>
      <c r="U1036" s="22"/>
      <c r="V1036" s="20"/>
      <c r="W1036" s="22"/>
      <c r="X1036" s="28"/>
      <c r="Y1036" s="20"/>
      <c r="Z1036" s="20"/>
      <c r="AA1036" s="26"/>
      <c r="AB1036" s="42"/>
      <c r="AC1036" s="40"/>
      <c r="AD1036" s="20"/>
      <c r="AE1036" s="23"/>
      <c r="AF1036" s="23"/>
      <c r="AG1036" s="24"/>
      <c r="AH1036" s="36"/>
      <c r="AI1036" s="25"/>
      <c r="AJ1036" s="37"/>
      <c r="AK1036" s="20"/>
      <c r="AL1036" s="20"/>
      <c r="AM1036" s="27"/>
      <c r="AN1036" s="20"/>
      <c r="AO1036" s="27"/>
      <c r="AP1036" s="22"/>
      <c r="AQ1036" s="39"/>
      <c r="AR1036" s="22"/>
    </row>
    <row r="1037" spans="1:44" ht="24.75" hidden="1" customHeight="1" x14ac:dyDescent="0.2">
      <c r="A1037"/>
      <c r="B1037" s="20"/>
      <c r="C1037" s="21"/>
      <c r="D1037" s="20"/>
      <c r="E1037" s="20"/>
      <c r="F1037" s="21"/>
      <c r="G1037" s="22"/>
      <c r="H1037" s="20"/>
      <c r="I1037" s="20"/>
      <c r="J1037" s="22"/>
      <c r="K1037" s="28"/>
      <c r="L1037" s="28"/>
      <c r="M1037" s="20"/>
      <c r="N1037" s="20"/>
      <c r="O1037" s="22"/>
      <c r="P1037" s="20"/>
      <c r="Q1037" s="22"/>
      <c r="R1037" s="28"/>
      <c r="S1037" s="20"/>
      <c r="T1037" s="20"/>
      <c r="U1037" s="22"/>
      <c r="V1037" s="20"/>
      <c r="W1037" s="22"/>
      <c r="X1037" s="28"/>
      <c r="Y1037" s="20"/>
      <c r="Z1037" s="20"/>
      <c r="AA1037" s="26"/>
      <c r="AB1037" s="42"/>
      <c r="AC1037" s="40"/>
      <c r="AD1037" s="20"/>
      <c r="AE1037" s="23"/>
      <c r="AF1037" s="23"/>
      <c r="AG1037" s="24"/>
      <c r="AH1037" s="36"/>
      <c r="AI1037" s="25"/>
      <c r="AJ1037" s="37"/>
      <c r="AK1037" s="20"/>
      <c r="AL1037" s="20"/>
      <c r="AM1037" s="27"/>
      <c r="AN1037" s="20"/>
      <c r="AO1037" s="27"/>
      <c r="AP1037" s="22"/>
      <c r="AQ1037" s="39"/>
      <c r="AR1037" s="22"/>
    </row>
    <row r="1038" spans="1:44" ht="24.75" hidden="1" customHeight="1" x14ac:dyDescent="0.2">
      <c r="A1038"/>
      <c r="B1038" s="20"/>
      <c r="C1038" s="21"/>
      <c r="D1038" s="20"/>
      <c r="E1038" s="20"/>
      <c r="F1038" s="21"/>
      <c r="G1038" s="22"/>
      <c r="H1038" s="20"/>
      <c r="I1038" s="20"/>
      <c r="J1038" s="22"/>
      <c r="K1038" s="28"/>
      <c r="L1038" s="28"/>
      <c r="M1038" s="20"/>
      <c r="N1038" s="20"/>
      <c r="O1038" s="22"/>
      <c r="P1038" s="20"/>
      <c r="Q1038" s="22"/>
      <c r="R1038" s="28"/>
      <c r="S1038" s="20"/>
      <c r="T1038" s="20"/>
      <c r="U1038" s="22"/>
      <c r="V1038" s="20"/>
      <c r="W1038" s="22"/>
      <c r="X1038" s="28"/>
      <c r="Y1038" s="20"/>
      <c r="Z1038" s="20"/>
      <c r="AA1038" s="26"/>
      <c r="AB1038" s="42"/>
      <c r="AC1038" s="40"/>
      <c r="AD1038" s="20"/>
      <c r="AE1038" s="23"/>
      <c r="AF1038" s="23"/>
      <c r="AG1038" s="24"/>
      <c r="AH1038" s="36"/>
      <c r="AI1038" s="25"/>
      <c r="AJ1038" s="37"/>
      <c r="AK1038" s="20"/>
      <c r="AL1038" s="20"/>
      <c r="AM1038" s="27"/>
      <c r="AN1038" s="20"/>
      <c r="AO1038" s="27"/>
      <c r="AP1038" s="22"/>
      <c r="AQ1038" s="39"/>
      <c r="AR1038" s="22"/>
    </row>
    <row r="1039" spans="1:44" ht="24.75" hidden="1" customHeight="1" x14ac:dyDescent="0.2">
      <c r="A1039"/>
      <c r="B1039" s="20"/>
      <c r="C1039" s="21"/>
      <c r="D1039" s="20"/>
      <c r="E1039" s="20"/>
      <c r="F1039" s="21"/>
      <c r="G1039" s="22"/>
      <c r="H1039" s="20"/>
      <c r="I1039" s="20"/>
      <c r="J1039" s="22"/>
      <c r="K1039" s="28"/>
      <c r="L1039" s="28"/>
      <c r="M1039" s="20"/>
      <c r="N1039" s="20"/>
      <c r="O1039" s="22"/>
      <c r="P1039" s="20"/>
      <c r="Q1039" s="22"/>
      <c r="R1039" s="28"/>
      <c r="S1039" s="20"/>
      <c r="T1039" s="20"/>
      <c r="U1039" s="22"/>
      <c r="V1039" s="20"/>
      <c r="W1039" s="22"/>
      <c r="X1039" s="28"/>
      <c r="Y1039" s="20"/>
      <c r="Z1039" s="20"/>
      <c r="AA1039" s="26"/>
      <c r="AB1039" s="42"/>
      <c r="AC1039" s="40"/>
      <c r="AD1039" s="20"/>
      <c r="AE1039" s="23"/>
      <c r="AF1039" s="23"/>
      <c r="AG1039" s="24"/>
      <c r="AH1039" s="36"/>
      <c r="AI1039" s="25"/>
      <c r="AJ1039" s="37"/>
      <c r="AK1039" s="20"/>
      <c r="AL1039" s="20"/>
      <c r="AM1039" s="27"/>
      <c r="AN1039" s="20"/>
      <c r="AO1039" s="27"/>
      <c r="AP1039" s="22"/>
      <c r="AQ1039" s="39"/>
      <c r="AR1039" s="22"/>
    </row>
    <row r="1040" spans="1:44" ht="24.75" hidden="1" customHeight="1" x14ac:dyDescent="0.2">
      <c r="A1040"/>
      <c r="B1040" s="20"/>
      <c r="C1040" s="21"/>
      <c r="D1040" s="20"/>
      <c r="E1040" s="20"/>
      <c r="F1040" s="21"/>
      <c r="G1040" s="22"/>
      <c r="H1040" s="20"/>
      <c r="I1040" s="20"/>
      <c r="J1040" s="22"/>
      <c r="K1040" s="28"/>
      <c r="L1040" s="28"/>
      <c r="M1040" s="20"/>
      <c r="N1040" s="20"/>
      <c r="O1040" s="22"/>
      <c r="P1040" s="20"/>
      <c r="Q1040" s="22"/>
      <c r="R1040" s="28"/>
      <c r="S1040" s="20"/>
      <c r="T1040" s="20"/>
      <c r="U1040" s="22"/>
      <c r="V1040" s="20"/>
      <c r="W1040" s="22"/>
      <c r="X1040" s="28"/>
      <c r="Y1040" s="20"/>
      <c r="Z1040" s="20"/>
      <c r="AA1040" s="26"/>
      <c r="AB1040" s="42"/>
      <c r="AC1040" s="40"/>
      <c r="AD1040" s="20"/>
      <c r="AE1040" s="23"/>
      <c r="AF1040" s="23"/>
      <c r="AG1040" s="24"/>
      <c r="AH1040" s="36"/>
      <c r="AI1040" s="25"/>
      <c r="AJ1040" s="37"/>
      <c r="AK1040" s="20"/>
      <c r="AL1040" s="20"/>
      <c r="AM1040" s="27"/>
      <c r="AN1040" s="20"/>
      <c r="AO1040" s="27"/>
      <c r="AP1040" s="22"/>
      <c r="AQ1040" s="39"/>
      <c r="AR1040" s="22"/>
    </row>
    <row r="1041" spans="1:44" ht="24.75" hidden="1" customHeight="1" x14ac:dyDescent="0.2">
      <c r="A1041"/>
      <c r="B1041" s="20"/>
      <c r="C1041" s="21"/>
      <c r="D1041" s="20"/>
      <c r="E1041" s="20"/>
      <c r="F1041" s="21"/>
      <c r="G1041" s="22"/>
      <c r="H1041" s="20"/>
      <c r="I1041" s="20"/>
      <c r="J1041" s="22"/>
      <c r="K1041" s="28"/>
      <c r="L1041" s="28"/>
      <c r="M1041" s="20"/>
      <c r="N1041" s="20"/>
      <c r="O1041" s="22"/>
      <c r="P1041" s="20"/>
      <c r="Q1041" s="22"/>
      <c r="R1041" s="28"/>
      <c r="S1041" s="20"/>
      <c r="T1041" s="20"/>
      <c r="U1041" s="22"/>
      <c r="V1041" s="20"/>
      <c r="W1041" s="22"/>
      <c r="X1041" s="28"/>
      <c r="Y1041" s="20"/>
      <c r="Z1041" s="20"/>
      <c r="AA1041" s="26"/>
      <c r="AB1041" s="42"/>
      <c r="AC1041" s="40"/>
      <c r="AD1041" s="20"/>
      <c r="AE1041" s="23"/>
      <c r="AF1041" s="23"/>
      <c r="AG1041" s="24"/>
      <c r="AH1041" s="36"/>
      <c r="AI1041" s="25"/>
      <c r="AJ1041" s="37"/>
      <c r="AK1041" s="20"/>
      <c r="AL1041" s="20"/>
      <c r="AM1041" s="27"/>
      <c r="AN1041" s="20"/>
      <c r="AO1041" s="27"/>
      <c r="AP1041" s="22"/>
      <c r="AQ1041" s="39"/>
      <c r="AR1041" s="22"/>
    </row>
    <row r="1042" spans="1:44" ht="24.75" hidden="1" customHeight="1" x14ac:dyDescent="0.2">
      <c r="A1042"/>
      <c r="B1042" s="20"/>
      <c r="C1042" s="21"/>
      <c r="D1042" s="20"/>
      <c r="E1042" s="20"/>
      <c r="F1042" s="21"/>
      <c r="G1042" s="22"/>
      <c r="H1042" s="20"/>
      <c r="I1042" s="20"/>
      <c r="J1042" s="22"/>
      <c r="K1042" s="28"/>
      <c r="L1042" s="28"/>
      <c r="M1042" s="20"/>
      <c r="N1042" s="20"/>
      <c r="O1042" s="22"/>
      <c r="P1042" s="20"/>
      <c r="Q1042" s="22"/>
      <c r="R1042" s="28"/>
      <c r="S1042" s="20"/>
      <c r="T1042" s="20"/>
      <c r="U1042" s="22"/>
      <c r="V1042" s="20"/>
      <c r="W1042" s="22"/>
      <c r="X1042" s="28"/>
      <c r="Y1042" s="20"/>
      <c r="Z1042" s="20"/>
      <c r="AA1042" s="26"/>
      <c r="AB1042" s="42"/>
      <c r="AC1042" s="40"/>
      <c r="AD1042" s="20"/>
      <c r="AE1042" s="23"/>
      <c r="AF1042" s="23"/>
      <c r="AG1042" s="24"/>
      <c r="AH1042" s="36"/>
      <c r="AI1042" s="25"/>
      <c r="AJ1042" s="37"/>
      <c r="AK1042" s="20"/>
      <c r="AL1042" s="20"/>
      <c r="AM1042" s="27"/>
      <c r="AN1042" s="20"/>
      <c r="AO1042" s="27"/>
      <c r="AP1042" s="22"/>
      <c r="AQ1042" s="39"/>
      <c r="AR1042" s="22"/>
    </row>
    <row r="1043" spans="1:44" ht="24.75" hidden="1" customHeight="1" x14ac:dyDescent="0.2">
      <c r="A1043"/>
      <c r="B1043" s="20"/>
      <c r="C1043" s="21"/>
      <c r="D1043" s="20"/>
      <c r="E1043" s="20"/>
      <c r="F1043" s="21"/>
      <c r="G1043" s="22"/>
      <c r="H1043" s="20"/>
      <c r="I1043" s="20"/>
      <c r="J1043" s="22"/>
      <c r="K1043" s="28"/>
      <c r="L1043" s="28"/>
      <c r="M1043" s="20"/>
      <c r="N1043" s="20"/>
      <c r="O1043" s="22"/>
      <c r="P1043" s="20"/>
      <c r="Q1043" s="22"/>
      <c r="R1043" s="28"/>
      <c r="S1043" s="20"/>
      <c r="T1043" s="20"/>
      <c r="U1043" s="22"/>
      <c r="V1043" s="20"/>
      <c r="W1043" s="22"/>
      <c r="X1043" s="28"/>
      <c r="Y1043" s="20"/>
      <c r="Z1043" s="20"/>
      <c r="AA1043" s="26"/>
      <c r="AB1043" s="42"/>
      <c r="AC1043" s="40"/>
      <c r="AD1043" s="20"/>
      <c r="AE1043" s="23"/>
      <c r="AF1043" s="23"/>
      <c r="AG1043" s="24"/>
      <c r="AH1043" s="36"/>
      <c r="AI1043" s="25"/>
      <c r="AJ1043" s="37"/>
      <c r="AK1043" s="20"/>
      <c r="AL1043" s="20"/>
      <c r="AM1043" s="27"/>
      <c r="AN1043" s="20"/>
      <c r="AO1043" s="27"/>
      <c r="AP1043" s="22"/>
      <c r="AQ1043" s="39"/>
      <c r="AR1043" s="22"/>
    </row>
    <row r="1044" spans="1:44" ht="24.75" hidden="1" customHeight="1" x14ac:dyDescent="0.2">
      <c r="A1044"/>
      <c r="B1044" s="20"/>
      <c r="C1044" s="21"/>
      <c r="D1044" s="20"/>
      <c r="E1044" s="20"/>
      <c r="F1044" s="21"/>
      <c r="G1044" s="22"/>
      <c r="H1044" s="20"/>
      <c r="I1044" s="20"/>
      <c r="J1044" s="22"/>
      <c r="K1044" s="28"/>
      <c r="L1044" s="28"/>
      <c r="M1044" s="20"/>
      <c r="N1044" s="20"/>
      <c r="O1044" s="22"/>
      <c r="P1044" s="20"/>
      <c r="Q1044" s="22"/>
      <c r="R1044" s="28"/>
      <c r="S1044" s="20"/>
      <c r="T1044" s="20"/>
      <c r="U1044" s="22"/>
      <c r="V1044" s="20"/>
      <c r="W1044" s="22"/>
      <c r="X1044" s="28"/>
      <c r="Y1044" s="20"/>
      <c r="Z1044" s="20"/>
      <c r="AA1044" s="26"/>
      <c r="AB1044" s="42"/>
      <c r="AC1044" s="40"/>
      <c r="AD1044" s="20"/>
      <c r="AE1044" s="23"/>
      <c r="AF1044" s="23"/>
      <c r="AG1044" s="24"/>
      <c r="AH1044" s="36"/>
      <c r="AI1044" s="25"/>
      <c r="AJ1044" s="37"/>
      <c r="AK1044" s="20"/>
      <c r="AL1044" s="20"/>
      <c r="AM1044" s="27"/>
      <c r="AN1044" s="20"/>
      <c r="AO1044" s="27"/>
      <c r="AP1044" s="22"/>
      <c r="AQ1044" s="39"/>
      <c r="AR1044" s="22"/>
    </row>
    <row r="1045" spans="1:44" ht="24.75" hidden="1" customHeight="1" x14ac:dyDescent="0.2">
      <c r="A1045"/>
      <c r="B1045" s="20"/>
      <c r="C1045" s="21"/>
      <c r="D1045" s="20"/>
      <c r="E1045" s="20"/>
      <c r="F1045" s="21"/>
      <c r="G1045" s="22"/>
      <c r="H1045" s="20"/>
      <c r="I1045" s="20"/>
      <c r="J1045" s="22"/>
      <c r="K1045" s="28"/>
      <c r="L1045" s="28"/>
      <c r="M1045" s="20"/>
      <c r="N1045" s="20"/>
      <c r="O1045" s="22"/>
      <c r="P1045" s="20"/>
      <c r="Q1045" s="22"/>
      <c r="R1045" s="28"/>
      <c r="S1045" s="20"/>
      <c r="T1045" s="20"/>
      <c r="U1045" s="22"/>
      <c r="V1045" s="20"/>
      <c r="W1045" s="22"/>
      <c r="X1045" s="28"/>
      <c r="Y1045" s="20"/>
      <c r="Z1045" s="20"/>
      <c r="AA1045" s="26"/>
      <c r="AB1045" s="42"/>
      <c r="AC1045" s="40"/>
      <c r="AD1045" s="20"/>
      <c r="AE1045" s="23"/>
      <c r="AF1045" s="23"/>
      <c r="AG1045" s="24"/>
      <c r="AH1045" s="36"/>
      <c r="AI1045" s="25"/>
      <c r="AJ1045" s="37"/>
      <c r="AK1045" s="20"/>
      <c r="AL1045" s="20"/>
      <c r="AM1045" s="27"/>
      <c r="AN1045" s="20"/>
      <c r="AO1045" s="27"/>
      <c r="AP1045" s="22"/>
      <c r="AQ1045" s="39"/>
      <c r="AR1045" s="22"/>
    </row>
    <row r="1046" spans="1:44" ht="24.75" hidden="1" customHeight="1" x14ac:dyDescent="0.2">
      <c r="A1046"/>
      <c r="B1046" s="20"/>
      <c r="C1046" s="21"/>
      <c r="D1046" s="20"/>
      <c r="E1046" s="20"/>
      <c r="F1046" s="21"/>
      <c r="G1046" s="22"/>
      <c r="H1046" s="20"/>
      <c r="I1046" s="20"/>
      <c r="J1046" s="22"/>
      <c r="K1046" s="28"/>
      <c r="L1046" s="28"/>
      <c r="M1046" s="20"/>
      <c r="N1046" s="20"/>
      <c r="O1046" s="22"/>
      <c r="P1046" s="20"/>
      <c r="Q1046" s="22"/>
      <c r="R1046" s="28"/>
      <c r="S1046" s="20"/>
      <c r="T1046" s="20"/>
      <c r="U1046" s="22"/>
      <c r="V1046" s="20"/>
      <c r="W1046" s="22"/>
      <c r="X1046" s="28"/>
      <c r="Y1046" s="20"/>
      <c r="Z1046" s="20"/>
      <c r="AA1046" s="26"/>
      <c r="AB1046" s="42"/>
      <c r="AC1046" s="40"/>
      <c r="AD1046" s="20"/>
      <c r="AE1046" s="23"/>
      <c r="AF1046" s="23"/>
      <c r="AG1046" s="24"/>
      <c r="AH1046" s="36"/>
      <c r="AI1046" s="25"/>
      <c r="AJ1046" s="37"/>
      <c r="AK1046" s="20"/>
      <c r="AL1046" s="20"/>
      <c r="AM1046" s="27"/>
      <c r="AN1046" s="20"/>
      <c r="AO1046" s="27"/>
      <c r="AP1046" s="22"/>
      <c r="AQ1046" s="39"/>
      <c r="AR1046" s="22"/>
    </row>
    <row r="1047" spans="1:44" ht="24.75" hidden="1" customHeight="1" x14ac:dyDescent="0.2">
      <c r="A1047"/>
      <c r="B1047" s="20"/>
      <c r="C1047" s="21"/>
      <c r="D1047" s="20"/>
      <c r="E1047" s="20"/>
      <c r="F1047" s="21"/>
      <c r="G1047" s="22"/>
      <c r="H1047" s="20"/>
      <c r="I1047" s="20"/>
      <c r="J1047" s="22"/>
      <c r="K1047" s="28"/>
      <c r="L1047" s="28"/>
      <c r="M1047" s="20"/>
      <c r="N1047" s="20"/>
      <c r="O1047" s="22"/>
      <c r="P1047" s="20"/>
      <c r="Q1047" s="22"/>
      <c r="R1047" s="28"/>
      <c r="S1047" s="20"/>
      <c r="T1047" s="20"/>
      <c r="U1047" s="22"/>
      <c r="V1047" s="20"/>
      <c r="W1047" s="22"/>
      <c r="X1047" s="28"/>
      <c r="Y1047" s="20"/>
      <c r="Z1047" s="20"/>
      <c r="AA1047" s="26"/>
      <c r="AB1047" s="42"/>
      <c r="AC1047" s="40"/>
      <c r="AD1047" s="20"/>
      <c r="AE1047" s="23"/>
      <c r="AF1047" s="23"/>
      <c r="AG1047" s="24"/>
      <c r="AH1047" s="36"/>
      <c r="AI1047" s="25"/>
      <c r="AJ1047" s="37"/>
      <c r="AK1047" s="20"/>
      <c r="AL1047" s="20"/>
      <c r="AM1047" s="27"/>
      <c r="AN1047" s="20"/>
      <c r="AO1047" s="27"/>
      <c r="AP1047" s="22"/>
      <c r="AQ1047" s="39"/>
      <c r="AR1047" s="22"/>
    </row>
    <row r="1048" spans="1:44" ht="24.75" hidden="1" customHeight="1" x14ac:dyDescent="0.2">
      <c r="A1048"/>
      <c r="B1048" s="20"/>
      <c r="C1048" s="21"/>
      <c r="D1048" s="20"/>
      <c r="E1048" s="20"/>
      <c r="F1048" s="21"/>
      <c r="G1048" s="22"/>
      <c r="H1048" s="20"/>
      <c r="I1048" s="20"/>
      <c r="J1048" s="22"/>
      <c r="K1048" s="28"/>
      <c r="L1048" s="28"/>
      <c r="M1048" s="20"/>
      <c r="N1048" s="20"/>
      <c r="O1048" s="22"/>
      <c r="P1048" s="20"/>
      <c r="Q1048" s="22"/>
      <c r="R1048" s="28"/>
      <c r="S1048" s="20"/>
      <c r="T1048" s="20"/>
      <c r="U1048" s="22"/>
      <c r="V1048" s="20"/>
      <c r="W1048" s="22"/>
      <c r="X1048" s="28"/>
      <c r="Y1048" s="20"/>
      <c r="Z1048" s="20"/>
      <c r="AA1048" s="26"/>
      <c r="AB1048" s="42"/>
      <c r="AC1048" s="40"/>
      <c r="AD1048" s="20"/>
      <c r="AE1048" s="23"/>
      <c r="AF1048" s="23"/>
      <c r="AG1048" s="24"/>
      <c r="AH1048" s="36"/>
      <c r="AI1048" s="25"/>
      <c r="AJ1048" s="37"/>
      <c r="AK1048" s="20"/>
      <c r="AL1048" s="20"/>
      <c r="AM1048" s="27"/>
      <c r="AN1048" s="20"/>
      <c r="AO1048" s="27"/>
      <c r="AP1048" s="22"/>
      <c r="AQ1048" s="39"/>
      <c r="AR1048" s="22"/>
    </row>
    <row r="1049" spans="1:44" ht="24.75" hidden="1" customHeight="1" x14ac:dyDescent="0.2">
      <c r="A1049"/>
      <c r="B1049" s="20"/>
      <c r="C1049" s="21"/>
      <c r="D1049" s="20"/>
      <c r="E1049" s="20"/>
      <c r="F1049" s="21"/>
      <c r="G1049" s="22"/>
      <c r="H1049" s="20"/>
      <c r="I1049" s="20"/>
      <c r="J1049" s="22"/>
      <c r="K1049" s="28"/>
      <c r="L1049" s="28"/>
      <c r="M1049" s="20"/>
      <c r="N1049" s="20"/>
      <c r="O1049" s="22"/>
      <c r="P1049" s="20"/>
      <c r="Q1049" s="22"/>
      <c r="R1049" s="28"/>
      <c r="S1049" s="20"/>
      <c r="T1049" s="20"/>
      <c r="U1049" s="22"/>
      <c r="V1049" s="20"/>
      <c r="W1049" s="22"/>
      <c r="X1049" s="28"/>
      <c r="Y1049" s="20"/>
      <c r="Z1049" s="20"/>
      <c r="AA1049" s="26"/>
      <c r="AB1049" s="42"/>
      <c r="AC1049" s="40"/>
      <c r="AD1049" s="20"/>
      <c r="AE1049" s="23"/>
      <c r="AF1049" s="23"/>
      <c r="AG1049" s="24"/>
      <c r="AH1049" s="36"/>
      <c r="AI1049" s="25"/>
      <c r="AJ1049" s="37"/>
      <c r="AK1049" s="20"/>
      <c r="AL1049" s="20"/>
      <c r="AM1049" s="27"/>
      <c r="AN1049" s="20"/>
      <c r="AO1049" s="27"/>
      <c r="AP1049" s="22"/>
      <c r="AQ1049" s="39"/>
      <c r="AR1049" s="22"/>
    </row>
    <row r="1050" spans="1:44" ht="24.75" hidden="1" customHeight="1" x14ac:dyDescent="0.2">
      <c r="A1050"/>
      <c r="B1050" s="20"/>
      <c r="C1050" s="21"/>
      <c r="D1050" s="20"/>
      <c r="E1050" s="20"/>
      <c r="F1050" s="21"/>
      <c r="G1050" s="22"/>
      <c r="H1050" s="20"/>
      <c r="I1050" s="20"/>
      <c r="J1050" s="22"/>
      <c r="K1050" s="28"/>
      <c r="L1050" s="28"/>
      <c r="M1050" s="20"/>
      <c r="N1050" s="20"/>
      <c r="O1050" s="22"/>
      <c r="P1050" s="20"/>
      <c r="Q1050" s="22"/>
      <c r="R1050" s="28"/>
      <c r="S1050" s="20"/>
      <c r="T1050" s="20"/>
      <c r="U1050" s="22"/>
      <c r="V1050" s="20"/>
      <c r="W1050" s="22"/>
      <c r="X1050" s="28"/>
      <c r="Y1050" s="20"/>
      <c r="Z1050" s="20"/>
      <c r="AA1050" s="26"/>
      <c r="AB1050" s="42"/>
      <c r="AC1050" s="40"/>
      <c r="AD1050" s="20"/>
      <c r="AE1050" s="23"/>
      <c r="AF1050" s="23"/>
      <c r="AG1050" s="24"/>
      <c r="AH1050" s="36"/>
      <c r="AI1050" s="25"/>
      <c r="AJ1050" s="37"/>
      <c r="AK1050" s="20"/>
      <c r="AL1050" s="20"/>
      <c r="AM1050" s="27"/>
      <c r="AN1050" s="20"/>
      <c r="AO1050" s="27"/>
      <c r="AP1050" s="22"/>
      <c r="AQ1050" s="39"/>
      <c r="AR1050" s="22"/>
    </row>
    <row r="1051" spans="1:44" ht="24.75" hidden="1" customHeight="1" x14ac:dyDescent="0.2">
      <c r="A1051"/>
      <c r="B1051" s="20"/>
      <c r="C1051" s="21"/>
      <c r="D1051" s="20"/>
      <c r="E1051" s="20"/>
      <c r="F1051" s="21"/>
      <c r="G1051" s="22"/>
      <c r="H1051" s="20"/>
      <c r="I1051" s="20"/>
      <c r="J1051" s="22"/>
      <c r="K1051" s="28"/>
      <c r="L1051" s="28"/>
      <c r="M1051" s="20"/>
      <c r="N1051" s="20"/>
      <c r="O1051" s="22"/>
      <c r="P1051" s="20"/>
      <c r="Q1051" s="22"/>
      <c r="R1051" s="28"/>
      <c r="S1051" s="20"/>
      <c r="T1051" s="20"/>
      <c r="U1051" s="22"/>
      <c r="V1051" s="20"/>
      <c r="W1051" s="22"/>
      <c r="X1051" s="28"/>
      <c r="Y1051" s="20"/>
      <c r="Z1051" s="20"/>
      <c r="AA1051" s="26"/>
      <c r="AB1051" s="42"/>
      <c r="AC1051" s="40"/>
      <c r="AD1051" s="20"/>
      <c r="AE1051" s="23"/>
      <c r="AF1051" s="23"/>
      <c r="AG1051" s="24"/>
      <c r="AH1051" s="36"/>
      <c r="AI1051" s="25"/>
      <c r="AJ1051" s="37"/>
      <c r="AK1051" s="20"/>
      <c r="AL1051" s="20"/>
      <c r="AM1051" s="27"/>
      <c r="AN1051" s="20"/>
      <c r="AO1051" s="27"/>
      <c r="AP1051" s="22"/>
      <c r="AQ1051" s="39"/>
      <c r="AR1051" s="22"/>
    </row>
    <row r="1052" spans="1:44" ht="24.75" hidden="1" customHeight="1" x14ac:dyDescent="0.2">
      <c r="A1052"/>
      <c r="B1052" s="20"/>
      <c r="C1052" s="21"/>
      <c r="D1052" s="20"/>
      <c r="E1052" s="20"/>
      <c r="F1052" s="21"/>
      <c r="G1052" s="22"/>
      <c r="H1052" s="20"/>
      <c r="I1052" s="20"/>
      <c r="J1052" s="22"/>
      <c r="K1052" s="28"/>
      <c r="L1052" s="28"/>
      <c r="M1052" s="20"/>
      <c r="N1052" s="20"/>
      <c r="O1052" s="22"/>
      <c r="P1052" s="20"/>
      <c r="Q1052" s="22"/>
      <c r="R1052" s="28"/>
      <c r="S1052" s="20"/>
      <c r="T1052" s="20"/>
      <c r="U1052" s="22"/>
      <c r="V1052" s="20"/>
      <c r="W1052" s="22"/>
      <c r="X1052" s="28"/>
      <c r="Y1052" s="20"/>
      <c r="Z1052" s="20"/>
      <c r="AA1052" s="26"/>
      <c r="AB1052" s="42"/>
      <c r="AC1052" s="40"/>
      <c r="AD1052" s="20"/>
      <c r="AE1052" s="23"/>
      <c r="AF1052" s="23"/>
      <c r="AG1052" s="24"/>
      <c r="AH1052" s="36"/>
      <c r="AI1052" s="25"/>
      <c r="AJ1052" s="37"/>
      <c r="AK1052" s="20"/>
      <c r="AL1052" s="20"/>
      <c r="AM1052" s="27"/>
      <c r="AN1052" s="20"/>
      <c r="AO1052" s="27"/>
      <c r="AP1052" s="22"/>
      <c r="AQ1052" s="39"/>
      <c r="AR1052" s="22"/>
    </row>
    <row r="1053" spans="1:44" ht="24.75" hidden="1" customHeight="1" x14ac:dyDescent="0.2">
      <c r="A1053"/>
      <c r="B1053" s="20"/>
      <c r="C1053" s="21"/>
      <c r="D1053" s="20"/>
      <c r="E1053" s="20"/>
      <c r="F1053" s="21"/>
      <c r="G1053" s="22"/>
      <c r="H1053" s="20"/>
      <c r="I1053" s="20"/>
      <c r="J1053" s="22"/>
      <c r="K1053" s="28"/>
      <c r="L1053" s="28"/>
      <c r="M1053" s="20"/>
      <c r="N1053" s="20"/>
      <c r="O1053" s="22"/>
      <c r="P1053" s="20"/>
      <c r="Q1053" s="22"/>
      <c r="R1053" s="28"/>
      <c r="S1053" s="20"/>
      <c r="T1053" s="20"/>
      <c r="U1053" s="22"/>
      <c r="V1053" s="20"/>
      <c r="W1053" s="22"/>
      <c r="X1053" s="28"/>
      <c r="Y1053" s="20"/>
      <c r="Z1053" s="20"/>
      <c r="AA1053" s="26"/>
      <c r="AB1053" s="42"/>
      <c r="AC1053" s="40"/>
      <c r="AD1053" s="20"/>
      <c r="AE1053" s="23"/>
      <c r="AF1053" s="23"/>
      <c r="AG1053" s="24"/>
      <c r="AH1053" s="36"/>
      <c r="AI1053" s="25"/>
      <c r="AJ1053" s="37"/>
      <c r="AK1053" s="20"/>
      <c r="AL1053" s="20"/>
      <c r="AM1053" s="27"/>
      <c r="AN1053" s="20"/>
      <c r="AO1053" s="27"/>
      <c r="AP1053" s="22"/>
      <c r="AQ1053" s="39"/>
      <c r="AR1053" s="22"/>
    </row>
    <row r="1054" spans="1:44" ht="24.75" hidden="1" customHeight="1" x14ac:dyDescent="0.2">
      <c r="A1054"/>
      <c r="B1054" s="20"/>
      <c r="C1054" s="21"/>
      <c r="D1054" s="20"/>
      <c r="E1054" s="20"/>
      <c r="F1054" s="21"/>
      <c r="G1054" s="22"/>
      <c r="H1054" s="20"/>
      <c r="I1054" s="20"/>
      <c r="J1054" s="22"/>
      <c r="K1054" s="28"/>
      <c r="L1054" s="28"/>
      <c r="M1054" s="20"/>
      <c r="N1054" s="20"/>
      <c r="O1054" s="22"/>
      <c r="P1054" s="20"/>
      <c r="Q1054" s="22"/>
      <c r="R1054" s="28"/>
      <c r="S1054" s="20"/>
      <c r="T1054" s="20"/>
      <c r="U1054" s="22"/>
      <c r="V1054" s="20"/>
      <c r="W1054" s="22"/>
      <c r="X1054" s="28"/>
      <c r="Y1054" s="20"/>
      <c r="Z1054" s="20"/>
      <c r="AA1054" s="26"/>
      <c r="AB1054" s="42"/>
      <c r="AC1054" s="40"/>
      <c r="AD1054" s="20"/>
      <c r="AE1054" s="23"/>
      <c r="AF1054" s="23"/>
      <c r="AG1054" s="24"/>
      <c r="AH1054" s="36"/>
      <c r="AI1054" s="25"/>
      <c r="AJ1054" s="37"/>
      <c r="AK1054" s="20"/>
      <c r="AL1054" s="20"/>
      <c r="AM1054" s="27"/>
      <c r="AN1054" s="20"/>
      <c r="AO1054" s="27"/>
      <c r="AP1054" s="22"/>
      <c r="AQ1054" s="39"/>
      <c r="AR1054" s="22"/>
    </row>
    <row r="1055" spans="1:44" ht="24.75" hidden="1" customHeight="1" x14ac:dyDescent="0.2">
      <c r="A1055"/>
      <c r="B1055" s="20"/>
      <c r="C1055" s="21"/>
      <c r="D1055" s="20"/>
      <c r="E1055" s="20"/>
      <c r="F1055" s="21"/>
      <c r="G1055" s="22"/>
      <c r="H1055" s="20"/>
      <c r="I1055" s="20"/>
      <c r="J1055" s="22"/>
      <c r="K1055" s="28"/>
      <c r="L1055" s="28"/>
      <c r="M1055" s="20"/>
      <c r="N1055" s="20"/>
      <c r="O1055" s="22"/>
      <c r="P1055" s="20"/>
      <c r="Q1055" s="22"/>
      <c r="R1055" s="28"/>
      <c r="S1055" s="20"/>
      <c r="T1055" s="20"/>
      <c r="U1055" s="22"/>
      <c r="V1055" s="20"/>
      <c r="W1055" s="22"/>
      <c r="X1055" s="28"/>
      <c r="Y1055" s="20"/>
      <c r="Z1055" s="20"/>
      <c r="AA1055" s="26"/>
      <c r="AB1055" s="42"/>
      <c r="AC1055" s="40"/>
      <c r="AD1055" s="20"/>
      <c r="AE1055" s="23"/>
      <c r="AF1055" s="23"/>
      <c r="AG1055" s="24"/>
      <c r="AH1055" s="36"/>
      <c r="AI1055" s="25"/>
      <c r="AJ1055" s="37"/>
      <c r="AK1055" s="20"/>
      <c r="AL1055" s="20"/>
      <c r="AM1055" s="27"/>
      <c r="AN1055" s="20"/>
      <c r="AO1055" s="27"/>
      <c r="AP1055" s="22"/>
      <c r="AQ1055" s="39"/>
      <c r="AR1055" s="22"/>
    </row>
    <row r="1056" spans="1:44" ht="24.75" hidden="1" customHeight="1" x14ac:dyDescent="0.2">
      <c r="A1056"/>
      <c r="B1056" s="20"/>
      <c r="C1056" s="21"/>
      <c r="D1056" s="20"/>
      <c r="E1056" s="20"/>
      <c r="F1056" s="21"/>
      <c r="G1056" s="22"/>
      <c r="H1056" s="20"/>
      <c r="I1056" s="20"/>
      <c r="J1056" s="22"/>
      <c r="K1056" s="28"/>
      <c r="L1056" s="28"/>
      <c r="M1056" s="20"/>
      <c r="N1056" s="20"/>
      <c r="O1056" s="22"/>
      <c r="P1056" s="20"/>
      <c r="Q1056" s="22"/>
      <c r="R1056" s="28"/>
      <c r="S1056" s="20"/>
      <c r="T1056" s="20"/>
      <c r="U1056" s="22"/>
      <c r="V1056" s="20"/>
      <c r="W1056" s="22"/>
      <c r="X1056" s="28"/>
      <c r="Y1056" s="20"/>
      <c r="Z1056" s="20"/>
      <c r="AA1056" s="26"/>
      <c r="AB1056" s="42"/>
      <c r="AC1056" s="40"/>
      <c r="AD1056" s="20"/>
      <c r="AE1056" s="23"/>
      <c r="AF1056" s="23"/>
      <c r="AG1056" s="24"/>
      <c r="AH1056" s="36"/>
      <c r="AI1056" s="25"/>
      <c r="AJ1056" s="37"/>
      <c r="AK1056" s="20"/>
      <c r="AL1056" s="20"/>
      <c r="AM1056" s="27"/>
      <c r="AN1056" s="20"/>
      <c r="AO1056" s="27"/>
      <c r="AP1056" s="22"/>
      <c r="AQ1056" s="39"/>
      <c r="AR1056" s="22"/>
    </row>
    <row r="1057" spans="1:58" ht="24.75" hidden="1" customHeight="1" x14ac:dyDescent="0.2">
      <c r="A1057"/>
      <c r="B1057" s="20"/>
      <c r="C1057" s="21"/>
      <c r="D1057" s="20"/>
      <c r="E1057" s="20"/>
      <c r="F1057" s="21"/>
      <c r="G1057" s="22"/>
      <c r="H1057" s="20"/>
      <c r="I1057" s="20"/>
      <c r="J1057" s="22"/>
      <c r="K1057" s="28"/>
      <c r="L1057" s="28"/>
      <c r="M1057" s="20"/>
      <c r="N1057" s="20"/>
      <c r="O1057" s="22"/>
      <c r="P1057" s="20"/>
      <c r="Q1057" s="22"/>
      <c r="R1057" s="28"/>
      <c r="S1057" s="20"/>
      <c r="T1057" s="20"/>
      <c r="U1057" s="22"/>
      <c r="V1057" s="20"/>
      <c r="W1057" s="22"/>
      <c r="X1057" s="28"/>
      <c r="Y1057" s="20"/>
      <c r="Z1057" s="20"/>
      <c r="AA1057" s="26"/>
      <c r="AB1057" s="42"/>
      <c r="AC1057" s="40"/>
      <c r="AD1057" s="20"/>
      <c r="AE1057" s="23"/>
      <c r="AF1057" s="23"/>
      <c r="AG1057" s="24"/>
      <c r="AH1057" s="36"/>
      <c r="AI1057" s="25"/>
      <c r="AJ1057" s="37"/>
      <c r="AK1057" s="20"/>
      <c r="AL1057" s="20"/>
      <c r="AM1057" s="27"/>
      <c r="AN1057" s="20"/>
      <c r="AO1057" s="27"/>
      <c r="AP1057" s="22"/>
      <c r="AQ1057" s="39"/>
      <c r="AR1057" s="22"/>
    </row>
    <row r="1058" spans="1:58" ht="24.75" hidden="1" customHeight="1" x14ac:dyDescent="0.2">
      <c r="A1058"/>
      <c r="B1058" s="20"/>
      <c r="C1058" s="21"/>
      <c r="D1058" s="20"/>
      <c r="E1058" s="20"/>
      <c r="F1058" s="21"/>
      <c r="G1058" s="22"/>
      <c r="H1058" s="20"/>
      <c r="I1058" s="20"/>
      <c r="J1058" s="22"/>
      <c r="K1058" s="28"/>
      <c r="L1058" s="28"/>
      <c r="M1058" s="20"/>
      <c r="N1058" s="20"/>
      <c r="O1058" s="22"/>
      <c r="P1058" s="20"/>
      <c r="Q1058" s="22"/>
      <c r="R1058" s="28"/>
      <c r="S1058" s="20"/>
      <c r="T1058" s="20"/>
      <c r="U1058" s="22"/>
      <c r="V1058" s="20"/>
      <c r="W1058" s="22"/>
      <c r="X1058" s="28"/>
      <c r="Y1058" s="20"/>
      <c r="Z1058" s="20"/>
      <c r="AA1058" s="26"/>
      <c r="AB1058" s="42"/>
      <c r="AC1058" s="40"/>
      <c r="AD1058" s="20"/>
      <c r="AE1058" s="23"/>
      <c r="AF1058" s="23"/>
      <c r="AG1058" s="24"/>
      <c r="AH1058" s="36"/>
      <c r="AI1058" s="25"/>
      <c r="AJ1058" s="37"/>
      <c r="AK1058" s="20"/>
      <c r="AL1058" s="20"/>
      <c r="AM1058" s="27"/>
      <c r="AN1058" s="20"/>
      <c r="AO1058" s="27"/>
      <c r="AP1058" s="22"/>
      <c r="AQ1058" s="39"/>
      <c r="AR1058" s="22"/>
    </row>
    <row r="1059" spans="1:58" ht="24.75" hidden="1" customHeight="1" x14ac:dyDescent="0.2">
      <c r="A1059"/>
      <c r="B1059" s="20"/>
      <c r="C1059" s="21"/>
      <c r="D1059" s="20"/>
      <c r="E1059" s="20"/>
      <c r="F1059" s="21"/>
      <c r="G1059" s="22"/>
      <c r="H1059" s="20"/>
      <c r="I1059" s="20"/>
      <c r="J1059" s="22"/>
      <c r="K1059" s="28"/>
      <c r="L1059" s="28"/>
      <c r="M1059" s="20"/>
      <c r="N1059" s="20"/>
      <c r="O1059" s="22"/>
      <c r="P1059" s="20"/>
      <c r="Q1059" s="22"/>
      <c r="R1059" s="28"/>
      <c r="S1059" s="20"/>
      <c r="T1059" s="20"/>
      <c r="U1059" s="22"/>
      <c r="V1059" s="20"/>
      <c r="W1059" s="22"/>
      <c r="X1059" s="28"/>
      <c r="Y1059" s="20"/>
      <c r="Z1059" s="20"/>
      <c r="AA1059" s="26"/>
      <c r="AB1059" s="42"/>
      <c r="AC1059" s="40"/>
      <c r="AD1059" s="20"/>
      <c r="AE1059" s="23"/>
      <c r="AF1059" s="23"/>
      <c r="AG1059" s="24"/>
      <c r="AH1059" s="36"/>
      <c r="AI1059" s="25"/>
      <c r="AJ1059" s="37"/>
      <c r="AK1059" s="20"/>
      <c r="AL1059" s="20"/>
      <c r="AM1059" s="27"/>
      <c r="AN1059" s="20"/>
      <c r="AO1059" s="27"/>
      <c r="AP1059" s="22"/>
      <c r="AQ1059" s="39"/>
      <c r="AR1059" s="22"/>
    </row>
    <row r="1060" spans="1:58" ht="24.75" hidden="1" customHeight="1" x14ac:dyDescent="0.2">
      <c r="A1060"/>
      <c r="B1060" s="20"/>
      <c r="C1060" s="21"/>
      <c r="D1060" s="20"/>
      <c r="E1060" s="20"/>
      <c r="F1060" s="21"/>
      <c r="G1060" s="22"/>
      <c r="H1060" s="20"/>
      <c r="I1060" s="20"/>
      <c r="J1060" s="22"/>
      <c r="K1060" s="28"/>
      <c r="L1060" s="28"/>
      <c r="M1060" s="20"/>
      <c r="N1060" s="20"/>
      <c r="O1060" s="22"/>
      <c r="P1060" s="20"/>
      <c r="Q1060" s="22"/>
      <c r="R1060" s="28"/>
      <c r="S1060" s="20"/>
      <c r="T1060" s="20"/>
      <c r="U1060" s="22"/>
      <c r="V1060" s="20"/>
      <c r="W1060" s="22"/>
      <c r="X1060" s="28"/>
      <c r="Y1060" s="20"/>
      <c r="Z1060" s="20"/>
      <c r="AA1060" s="26"/>
      <c r="AB1060" s="42"/>
      <c r="AC1060" s="40"/>
      <c r="AD1060" s="20"/>
      <c r="AE1060" s="23"/>
      <c r="AF1060" s="23"/>
      <c r="AG1060" s="24"/>
      <c r="AH1060" s="36"/>
      <c r="AI1060" s="25"/>
      <c r="AJ1060" s="37"/>
      <c r="AK1060" s="20"/>
      <c r="AL1060" s="20"/>
      <c r="AM1060" s="27"/>
      <c r="AN1060" s="20"/>
      <c r="AO1060" s="27"/>
      <c r="AP1060" s="22"/>
      <c r="AQ1060" s="39"/>
      <c r="AR1060" s="22"/>
    </row>
    <row r="1061" spans="1:58" ht="24.75" hidden="1" customHeight="1" x14ac:dyDescent="0.2">
      <c r="A1061"/>
      <c r="B1061" s="20"/>
      <c r="C1061" s="21"/>
      <c r="D1061" s="20"/>
      <c r="E1061" s="20"/>
      <c r="F1061" s="21"/>
      <c r="G1061" s="22"/>
      <c r="H1061" s="20"/>
      <c r="I1061" s="20"/>
      <c r="J1061" s="22"/>
      <c r="K1061" s="28"/>
      <c r="L1061" s="28"/>
      <c r="M1061" s="20"/>
      <c r="N1061" s="20"/>
      <c r="O1061" s="22"/>
      <c r="P1061" s="20"/>
      <c r="Q1061" s="22"/>
      <c r="R1061" s="28"/>
      <c r="S1061" s="20"/>
      <c r="T1061" s="20"/>
      <c r="U1061" s="22"/>
      <c r="V1061" s="20"/>
      <c r="W1061" s="22"/>
      <c r="X1061" s="28"/>
      <c r="Y1061" s="20"/>
      <c r="Z1061" s="20"/>
      <c r="AA1061" s="26"/>
      <c r="AB1061" s="42"/>
      <c r="AC1061" s="40"/>
      <c r="AD1061" s="20"/>
      <c r="AE1061" s="23"/>
      <c r="AF1061" s="23"/>
      <c r="AG1061" s="24"/>
      <c r="AH1061" s="36"/>
      <c r="AI1061" s="25"/>
      <c r="AJ1061" s="37"/>
      <c r="AK1061" s="20"/>
      <c r="AL1061" s="20"/>
      <c r="AM1061" s="27"/>
      <c r="AN1061" s="20"/>
      <c r="AO1061" s="27"/>
      <c r="AP1061" s="22"/>
      <c r="AQ1061" s="39"/>
      <c r="AR1061" s="22"/>
    </row>
    <row r="1062" spans="1:58" ht="24.75" hidden="1" customHeight="1" x14ac:dyDescent="0.2">
      <c r="A1062"/>
      <c r="B1062" s="20"/>
      <c r="C1062" s="21"/>
      <c r="D1062" s="20"/>
      <c r="E1062" s="20"/>
      <c r="F1062" s="21"/>
      <c r="G1062" s="22"/>
      <c r="H1062" s="20"/>
      <c r="I1062" s="20"/>
      <c r="J1062" s="22"/>
      <c r="K1062" s="28"/>
      <c r="L1062" s="28"/>
      <c r="M1062" s="20"/>
      <c r="N1062" s="20"/>
      <c r="O1062" s="22"/>
      <c r="P1062" s="20"/>
      <c r="Q1062" s="22"/>
      <c r="R1062" s="28"/>
      <c r="S1062" s="20"/>
      <c r="T1062" s="20"/>
      <c r="U1062" s="22"/>
      <c r="V1062" s="20"/>
      <c r="W1062" s="22"/>
      <c r="X1062" s="28"/>
      <c r="Y1062" s="20"/>
      <c r="Z1062" s="20"/>
      <c r="AA1062" s="26"/>
      <c r="AB1062" s="42"/>
      <c r="AC1062" s="40"/>
      <c r="AD1062" s="20"/>
      <c r="AE1062" s="23"/>
      <c r="AF1062" s="23"/>
      <c r="AG1062" s="24"/>
      <c r="AH1062" s="36"/>
      <c r="AI1062" s="25"/>
      <c r="AJ1062" s="37"/>
      <c r="AK1062" s="20"/>
      <c r="AL1062" s="20"/>
      <c r="AM1062" s="27"/>
      <c r="AN1062" s="22"/>
      <c r="AO1062" s="27"/>
      <c r="AP1062" s="22"/>
      <c r="AQ1062" s="20"/>
      <c r="AR1062" s="20"/>
      <c r="AT1062" s="11"/>
      <c r="AV1062" s="89"/>
      <c r="AW1062" s="11"/>
      <c r="AX1062" s="11"/>
      <c r="AZ1062" s="11"/>
      <c r="BB1062" s="89"/>
      <c r="BC1062" s="11"/>
      <c r="BD1062" s="11"/>
      <c r="BE1062" s="11"/>
      <c r="BF1062" s="11"/>
    </row>
    <row r="1063" spans="1:58" ht="24.75" hidden="1" customHeight="1" x14ac:dyDescent="0.2">
      <c r="A1063"/>
      <c r="B1063" s="20"/>
      <c r="C1063" s="21"/>
      <c r="D1063" s="20"/>
      <c r="E1063" s="20"/>
      <c r="F1063" s="21"/>
      <c r="G1063" s="22"/>
      <c r="H1063" s="20"/>
      <c r="I1063" s="20"/>
      <c r="J1063" s="22"/>
      <c r="K1063" s="28"/>
      <c r="L1063" s="28"/>
      <c r="M1063" s="20"/>
      <c r="N1063" s="20"/>
      <c r="O1063" s="22"/>
      <c r="P1063" s="20"/>
      <c r="Q1063" s="22"/>
      <c r="R1063" s="28"/>
      <c r="S1063" s="20"/>
      <c r="T1063" s="20"/>
      <c r="U1063" s="22"/>
      <c r="V1063" s="20"/>
      <c r="W1063" s="22"/>
      <c r="X1063" s="28"/>
      <c r="Y1063" s="20"/>
      <c r="Z1063" s="20"/>
      <c r="AA1063" s="26"/>
      <c r="AB1063" s="42"/>
      <c r="AC1063" s="40"/>
      <c r="AD1063" s="20"/>
      <c r="AE1063" s="23"/>
      <c r="AF1063" s="23"/>
      <c r="AG1063" s="24"/>
      <c r="AH1063" s="36"/>
      <c r="AI1063" s="25"/>
      <c r="AJ1063" s="37"/>
      <c r="AK1063" s="20"/>
      <c r="AL1063" s="20"/>
      <c r="AM1063" s="27"/>
      <c r="AN1063" s="20"/>
      <c r="AO1063" s="27"/>
      <c r="AP1063" s="22"/>
      <c r="AQ1063" s="39"/>
      <c r="AR1063" s="22"/>
    </row>
    <row r="1064" spans="1:58" ht="24.75" hidden="1" customHeight="1" x14ac:dyDescent="0.2">
      <c r="A1064"/>
      <c r="B1064" s="20"/>
      <c r="C1064" s="21"/>
      <c r="D1064" s="20"/>
      <c r="E1064" s="20"/>
      <c r="F1064" s="21"/>
      <c r="G1064" s="22"/>
      <c r="H1064" s="20"/>
      <c r="I1064" s="20"/>
      <c r="J1064" s="22"/>
      <c r="K1064" s="28"/>
      <c r="L1064" s="28"/>
      <c r="M1064" s="20"/>
      <c r="N1064" s="20"/>
      <c r="O1064" s="22"/>
      <c r="P1064" s="20"/>
      <c r="Q1064" s="22"/>
      <c r="R1064" s="28"/>
      <c r="S1064" s="20"/>
      <c r="T1064" s="20"/>
      <c r="U1064" s="22"/>
      <c r="V1064" s="20"/>
      <c r="W1064" s="22"/>
      <c r="X1064" s="28"/>
      <c r="Y1064" s="20"/>
      <c r="Z1064" s="20"/>
      <c r="AA1064" s="26"/>
      <c r="AB1064" s="42"/>
      <c r="AC1064" s="40"/>
      <c r="AD1064" s="20"/>
      <c r="AE1064" s="23"/>
      <c r="AF1064" s="23"/>
      <c r="AG1064" s="24"/>
      <c r="AH1064" s="36"/>
      <c r="AI1064" s="25"/>
      <c r="AJ1064" s="37"/>
      <c r="AK1064" s="20"/>
      <c r="AL1064" s="20"/>
      <c r="AM1064" s="27"/>
      <c r="AN1064" s="20"/>
      <c r="AO1064" s="27"/>
      <c r="AP1064" s="22"/>
      <c r="AQ1064" s="39"/>
      <c r="AR1064" s="22"/>
    </row>
    <row r="1065" spans="1:58" ht="24.75" hidden="1" customHeight="1" x14ac:dyDescent="0.2">
      <c r="A1065"/>
      <c r="B1065" s="20"/>
      <c r="C1065" s="21"/>
      <c r="D1065" s="20"/>
      <c r="E1065" s="20"/>
      <c r="F1065" s="21"/>
      <c r="G1065" s="22"/>
      <c r="H1065" s="20"/>
      <c r="I1065" s="20"/>
      <c r="J1065" s="22"/>
      <c r="K1065" s="28"/>
      <c r="L1065" s="28"/>
      <c r="M1065" s="20"/>
      <c r="N1065" s="20"/>
      <c r="O1065" s="22"/>
      <c r="P1065" s="20"/>
      <c r="Q1065" s="22"/>
      <c r="R1065" s="28"/>
      <c r="S1065" s="20"/>
      <c r="T1065" s="20"/>
      <c r="U1065" s="22"/>
      <c r="V1065" s="20"/>
      <c r="W1065" s="22"/>
      <c r="X1065" s="28"/>
      <c r="Y1065" s="20"/>
      <c r="Z1065" s="20"/>
      <c r="AA1065" s="26"/>
      <c r="AB1065" s="42"/>
      <c r="AC1065" s="40"/>
      <c r="AD1065" s="20"/>
      <c r="AE1065" s="23"/>
      <c r="AF1065" s="23"/>
      <c r="AG1065" s="24"/>
      <c r="AH1065" s="36"/>
      <c r="AI1065" s="25"/>
      <c r="AJ1065" s="37"/>
      <c r="AK1065" s="20"/>
      <c r="AL1065" s="20"/>
      <c r="AM1065" s="36"/>
      <c r="AN1065" s="20"/>
      <c r="AO1065" s="27"/>
      <c r="AP1065" s="22"/>
      <c r="AQ1065" s="39"/>
      <c r="AR1065" s="22"/>
    </row>
    <row r="1066" spans="1:58" ht="24.75" hidden="1" customHeight="1" x14ac:dyDescent="0.2">
      <c r="A1066"/>
      <c r="B1066" s="20"/>
      <c r="C1066" s="21"/>
      <c r="D1066" s="20"/>
      <c r="E1066" s="20"/>
      <c r="F1066" s="21"/>
      <c r="G1066" s="22"/>
      <c r="H1066" s="20"/>
      <c r="I1066" s="20"/>
      <c r="J1066" s="22"/>
      <c r="K1066" s="28"/>
      <c r="L1066" s="28"/>
      <c r="M1066" s="20"/>
      <c r="N1066" s="20"/>
      <c r="O1066" s="22"/>
      <c r="P1066" s="20"/>
      <c r="Q1066" s="22"/>
      <c r="R1066" s="28"/>
      <c r="S1066" s="20"/>
      <c r="T1066" s="20"/>
      <c r="U1066" s="22"/>
      <c r="V1066" s="20"/>
      <c r="W1066" s="22"/>
      <c r="X1066" s="28"/>
      <c r="Y1066" s="20"/>
      <c r="Z1066" s="20"/>
      <c r="AA1066" s="26"/>
      <c r="AB1066" s="42"/>
      <c r="AC1066" s="40"/>
      <c r="AD1066" s="20"/>
      <c r="AE1066" s="23"/>
      <c r="AF1066" s="23"/>
      <c r="AG1066" s="24"/>
      <c r="AH1066" s="36"/>
      <c r="AI1066" s="25"/>
      <c r="AJ1066" s="37"/>
      <c r="AK1066" s="20"/>
      <c r="AL1066" s="20"/>
      <c r="AM1066" s="36"/>
      <c r="AN1066" s="20"/>
      <c r="AO1066" s="27"/>
      <c r="AP1066" s="22"/>
      <c r="AQ1066" s="39"/>
      <c r="AR1066" s="22"/>
    </row>
    <row r="1067" spans="1:58" ht="24.75" hidden="1" customHeight="1" x14ac:dyDescent="0.2">
      <c r="A1067"/>
      <c r="B1067" s="20"/>
      <c r="C1067" s="21"/>
      <c r="D1067" s="20"/>
      <c r="E1067" s="20"/>
      <c r="F1067" s="21"/>
      <c r="G1067" s="22"/>
      <c r="H1067" s="20"/>
      <c r="I1067" s="20"/>
      <c r="J1067" s="22"/>
      <c r="K1067" s="28"/>
      <c r="L1067" s="28"/>
      <c r="M1067" s="20"/>
      <c r="N1067" s="20"/>
      <c r="O1067" s="22"/>
      <c r="P1067" s="20"/>
      <c r="Q1067" s="22"/>
      <c r="R1067" s="28"/>
      <c r="S1067" s="20"/>
      <c r="T1067" s="20"/>
      <c r="U1067" s="22"/>
      <c r="V1067" s="20"/>
      <c r="W1067" s="22"/>
      <c r="X1067" s="28"/>
      <c r="Y1067" s="20"/>
      <c r="Z1067" s="20"/>
      <c r="AA1067" s="26"/>
      <c r="AB1067" s="42"/>
      <c r="AC1067" s="40"/>
      <c r="AD1067" s="20"/>
      <c r="AE1067" s="23"/>
      <c r="AF1067" s="23"/>
      <c r="AG1067" s="24"/>
      <c r="AH1067" s="36"/>
      <c r="AI1067" s="25"/>
      <c r="AJ1067" s="37"/>
      <c r="AK1067" s="20"/>
      <c r="AL1067" s="20"/>
      <c r="AM1067" s="36"/>
      <c r="AN1067" s="20"/>
      <c r="AO1067" s="27"/>
      <c r="AP1067" s="22"/>
      <c r="AQ1067" s="39"/>
      <c r="AR1067" s="22"/>
    </row>
    <row r="1068" spans="1:58" ht="24.75" hidden="1" customHeight="1" x14ac:dyDescent="0.2">
      <c r="A1068"/>
      <c r="B1068" s="20"/>
      <c r="C1068" s="21"/>
      <c r="D1068" s="20"/>
      <c r="E1068" s="20"/>
      <c r="F1068" s="21"/>
      <c r="G1068" s="22"/>
      <c r="H1068" s="20"/>
      <c r="I1068" s="20"/>
      <c r="J1068" s="22"/>
      <c r="K1068" s="28"/>
      <c r="L1068" s="28"/>
      <c r="M1068" s="20"/>
      <c r="N1068" s="20"/>
      <c r="O1068" s="22"/>
      <c r="P1068" s="20"/>
      <c r="Q1068" s="22"/>
      <c r="R1068" s="28"/>
      <c r="S1068" s="20"/>
      <c r="T1068" s="20"/>
      <c r="U1068" s="22"/>
      <c r="V1068" s="20"/>
      <c r="W1068" s="22"/>
      <c r="X1068" s="28"/>
      <c r="Y1068" s="20"/>
      <c r="Z1068" s="20"/>
      <c r="AA1068" s="26"/>
      <c r="AB1068" s="42"/>
      <c r="AC1068" s="40"/>
      <c r="AD1068" s="20"/>
      <c r="AE1068" s="23"/>
      <c r="AF1068" s="23"/>
      <c r="AG1068" s="24"/>
      <c r="AH1068" s="36"/>
      <c r="AI1068" s="25"/>
      <c r="AJ1068" s="37"/>
      <c r="AK1068" s="20"/>
      <c r="AL1068" s="20"/>
      <c r="AM1068" s="36"/>
      <c r="AN1068" s="20"/>
      <c r="AO1068" s="27"/>
      <c r="AP1068" s="22"/>
      <c r="AQ1068" s="39"/>
      <c r="AR1068" s="22"/>
    </row>
    <row r="1069" spans="1:58" ht="24.75" hidden="1" customHeight="1" x14ac:dyDescent="0.2">
      <c r="A1069"/>
      <c r="B1069" s="20"/>
      <c r="C1069" s="21"/>
      <c r="D1069" s="20"/>
      <c r="E1069" s="20"/>
      <c r="F1069" s="21"/>
      <c r="G1069" s="22"/>
      <c r="H1069" s="20"/>
      <c r="I1069" s="20"/>
      <c r="J1069" s="22"/>
      <c r="K1069" s="28"/>
      <c r="L1069" s="28"/>
      <c r="M1069" s="20"/>
      <c r="N1069" s="20"/>
      <c r="O1069" s="22"/>
      <c r="P1069" s="20"/>
      <c r="Q1069" s="22"/>
      <c r="R1069" s="28"/>
      <c r="S1069" s="20"/>
      <c r="T1069" s="20"/>
      <c r="U1069" s="22"/>
      <c r="V1069" s="20"/>
      <c r="W1069" s="22"/>
      <c r="X1069" s="28"/>
      <c r="Y1069" s="20"/>
      <c r="Z1069" s="20"/>
      <c r="AA1069" s="26"/>
      <c r="AB1069" s="42"/>
      <c r="AC1069" s="40"/>
      <c r="AD1069" s="20"/>
      <c r="AE1069" s="23"/>
      <c r="AF1069" s="23"/>
      <c r="AG1069" s="24"/>
      <c r="AH1069" s="36"/>
      <c r="AI1069" s="25"/>
      <c r="AJ1069" s="37"/>
      <c r="AK1069" s="20"/>
      <c r="AL1069" s="20"/>
      <c r="AM1069" s="36"/>
      <c r="AN1069" s="20"/>
      <c r="AO1069" s="27"/>
      <c r="AP1069" s="22"/>
      <c r="AQ1069" s="39"/>
      <c r="AR1069" s="22"/>
    </row>
    <row r="1070" spans="1:58" ht="24.75" hidden="1" customHeight="1" x14ac:dyDescent="0.2">
      <c r="A1070"/>
      <c r="B1070" s="20"/>
      <c r="C1070" s="21"/>
      <c r="D1070" s="20"/>
      <c r="E1070" s="20"/>
      <c r="F1070" s="21"/>
      <c r="G1070" s="22"/>
      <c r="H1070" s="20"/>
      <c r="I1070" s="20"/>
      <c r="J1070" s="22"/>
      <c r="K1070" s="28"/>
      <c r="L1070" s="28"/>
      <c r="M1070" s="20"/>
      <c r="N1070" s="20"/>
      <c r="O1070" s="22"/>
      <c r="P1070" s="20"/>
      <c r="Q1070" s="22"/>
      <c r="R1070" s="28"/>
      <c r="S1070" s="20"/>
      <c r="T1070" s="20"/>
      <c r="U1070" s="22"/>
      <c r="V1070" s="20"/>
      <c r="W1070" s="22"/>
      <c r="X1070" s="28"/>
      <c r="Y1070" s="20"/>
      <c r="Z1070" s="20"/>
      <c r="AA1070" s="26"/>
      <c r="AB1070" s="42"/>
      <c r="AC1070" s="40"/>
      <c r="AD1070" s="20"/>
      <c r="AE1070" s="23"/>
      <c r="AF1070" s="23"/>
      <c r="AG1070" s="24"/>
      <c r="AH1070" s="36"/>
      <c r="AI1070" s="25"/>
      <c r="AJ1070" s="37"/>
      <c r="AK1070" s="20"/>
      <c r="AL1070" s="20"/>
      <c r="AM1070" s="36"/>
      <c r="AN1070" s="20"/>
      <c r="AO1070" s="27"/>
      <c r="AP1070" s="22"/>
      <c r="AQ1070" s="39"/>
      <c r="AR1070" s="22"/>
    </row>
    <row r="1071" spans="1:58" ht="24.75" hidden="1" customHeight="1" x14ac:dyDescent="0.2">
      <c r="A1071"/>
      <c r="B1071" s="20"/>
      <c r="C1071" s="21"/>
      <c r="D1071" s="20"/>
      <c r="E1071" s="20"/>
      <c r="F1071" s="21"/>
      <c r="G1071" s="22"/>
      <c r="H1071" s="20"/>
      <c r="I1071" s="20"/>
      <c r="J1071" s="22"/>
      <c r="K1071" s="28"/>
      <c r="L1071" s="28"/>
      <c r="M1071" s="20"/>
      <c r="N1071" s="20"/>
      <c r="O1071" s="22"/>
      <c r="P1071" s="20"/>
      <c r="Q1071" s="22"/>
      <c r="R1071" s="28"/>
      <c r="S1071" s="20"/>
      <c r="T1071" s="20"/>
      <c r="U1071" s="22"/>
      <c r="V1071" s="20"/>
      <c r="W1071" s="22"/>
      <c r="X1071" s="28"/>
      <c r="Y1071" s="20"/>
      <c r="Z1071" s="20"/>
      <c r="AA1071" s="26"/>
      <c r="AB1071" s="42"/>
      <c r="AC1071" s="40"/>
      <c r="AD1071" s="20"/>
      <c r="AE1071" s="23"/>
      <c r="AF1071" s="23"/>
      <c r="AG1071" s="24"/>
      <c r="AH1071" s="36"/>
      <c r="AI1071" s="25"/>
      <c r="AJ1071" s="37"/>
      <c r="AK1071" s="20"/>
      <c r="AL1071" s="20"/>
      <c r="AM1071" s="36"/>
      <c r="AN1071" s="20"/>
      <c r="AO1071" s="27"/>
      <c r="AP1071" s="22"/>
      <c r="AQ1071" s="39"/>
      <c r="AR1071" s="22"/>
    </row>
    <row r="1072" spans="1:58" ht="24.75" hidden="1" customHeight="1" x14ac:dyDescent="0.2">
      <c r="A1072"/>
      <c r="B1072" s="20"/>
      <c r="C1072" s="21"/>
      <c r="D1072" s="20"/>
      <c r="E1072" s="20"/>
      <c r="F1072" s="21"/>
      <c r="G1072" s="22"/>
      <c r="H1072" s="20"/>
      <c r="I1072" s="20"/>
      <c r="J1072" s="22"/>
      <c r="K1072" s="28"/>
      <c r="L1072" s="28"/>
      <c r="M1072" s="20"/>
      <c r="N1072" s="20"/>
      <c r="O1072" s="22"/>
      <c r="P1072" s="20"/>
      <c r="Q1072" s="22"/>
      <c r="R1072" s="28"/>
      <c r="S1072" s="20"/>
      <c r="T1072" s="20"/>
      <c r="U1072" s="22"/>
      <c r="V1072" s="20"/>
      <c r="W1072" s="22"/>
      <c r="X1072" s="28"/>
      <c r="Y1072" s="20"/>
      <c r="Z1072" s="20"/>
      <c r="AA1072" s="26"/>
      <c r="AB1072" s="42"/>
      <c r="AC1072" s="40"/>
      <c r="AD1072" s="20"/>
      <c r="AE1072" s="23"/>
      <c r="AF1072" s="23"/>
      <c r="AG1072" s="24"/>
      <c r="AH1072" s="36"/>
      <c r="AI1072" s="25"/>
      <c r="AJ1072" s="37"/>
      <c r="AK1072" s="20"/>
      <c r="AL1072" s="20"/>
      <c r="AM1072" s="36"/>
      <c r="AN1072" s="20"/>
      <c r="AO1072" s="27"/>
      <c r="AP1072" s="22"/>
      <c r="AQ1072" s="39"/>
      <c r="AR1072" s="22"/>
    </row>
    <row r="1073" spans="1:44" ht="24.75" hidden="1" customHeight="1" x14ac:dyDescent="0.2">
      <c r="A1073"/>
      <c r="B1073" s="20"/>
      <c r="C1073" s="21"/>
      <c r="D1073" s="20"/>
      <c r="E1073" s="20"/>
      <c r="F1073" s="21"/>
      <c r="G1073" s="22"/>
      <c r="H1073" s="20"/>
      <c r="I1073" s="20"/>
      <c r="J1073" s="22"/>
      <c r="K1073" s="28"/>
      <c r="L1073" s="28"/>
      <c r="M1073" s="20"/>
      <c r="N1073" s="20"/>
      <c r="O1073" s="22"/>
      <c r="P1073" s="20"/>
      <c r="Q1073" s="22"/>
      <c r="R1073" s="28"/>
      <c r="S1073" s="20"/>
      <c r="T1073" s="20"/>
      <c r="U1073" s="22"/>
      <c r="V1073" s="20"/>
      <c r="W1073" s="22"/>
      <c r="X1073" s="28"/>
      <c r="Y1073" s="20"/>
      <c r="Z1073" s="20"/>
      <c r="AA1073" s="26"/>
      <c r="AB1073" s="42"/>
      <c r="AC1073" s="40"/>
      <c r="AD1073" s="20"/>
      <c r="AE1073" s="23"/>
      <c r="AF1073" s="23"/>
      <c r="AG1073" s="24"/>
      <c r="AH1073" s="36"/>
      <c r="AI1073" s="25"/>
      <c r="AJ1073" s="37"/>
      <c r="AK1073" s="20"/>
      <c r="AL1073" s="20"/>
      <c r="AM1073" s="36"/>
      <c r="AN1073" s="20"/>
      <c r="AO1073" s="27"/>
      <c r="AP1073" s="22"/>
      <c r="AQ1073" s="39"/>
      <c r="AR1073" s="22"/>
    </row>
    <row r="1074" spans="1:44" ht="24.75" hidden="1" customHeight="1" x14ac:dyDescent="0.2">
      <c r="A1074"/>
      <c r="B1074" s="20"/>
      <c r="C1074" s="21"/>
      <c r="D1074" s="20"/>
      <c r="E1074" s="20"/>
      <c r="F1074" s="21"/>
      <c r="G1074" s="22"/>
      <c r="H1074" s="20"/>
      <c r="I1074" s="20"/>
      <c r="J1074" s="22"/>
      <c r="K1074" s="28"/>
      <c r="L1074" s="28"/>
      <c r="M1074" s="20"/>
      <c r="N1074" s="20"/>
      <c r="O1074" s="22"/>
      <c r="P1074" s="20"/>
      <c r="Q1074" s="22"/>
      <c r="R1074" s="28"/>
      <c r="S1074" s="20"/>
      <c r="T1074" s="20"/>
      <c r="U1074" s="22"/>
      <c r="V1074" s="20"/>
      <c r="W1074" s="22"/>
      <c r="X1074" s="28"/>
      <c r="Y1074" s="20"/>
      <c r="Z1074" s="20"/>
      <c r="AA1074" s="26"/>
      <c r="AB1074" s="42"/>
      <c r="AC1074" s="40"/>
      <c r="AD1074" s="20"/>
      <c r="AE1074" s="23"/>
      <c r="AF1074" s="23"/>
      <c r="AG1074" s="24"/>
      <c r="AH1074" s="36"/>
      <c r="AI1074" s="25"/>
      <c r="AJ1074" s="37"/>
      <c r="AK1074" s="20"/>
      <c r="AL1074" s="20"/>
      <c r="AM1074" s="36"/>
      <c r="AN1074" s="20"/>
      <c r="AO1074" s="27"/>
      <c r="AP1074" s="22"/>
      <c r="AQ1074" s="39"/>
      <c r="AR1074" s="22"/>
    </row>
    <row r="1075" spans="1:44" ht="24.75" hidden="1" customHeight="1" x14ac:dyDescent="0.2">
      <c r="A1075"/>
      <c r="B1075" s="20"/>
      <c r="C1075" s="21"/>
      <c r="D1075" s="20"/>
      <c r="E1075" s="20"/>
      <c r="F1075" s="21"/>
      <c r="G1075" s="22"/>
      <c r="H1075" s="20"/>
      <c r="I1075" s="20"/>
      <c r="J1075" s="22"/>
      <c r="K1075" s="28"/>
      <c r="L1075" s="28"/>
      <c r="M1075" s="20"/>
      <c r="N1075" s="20"/>
      <c r="O1075" s="22"/>
      <c r="P1075" s="20"/>
      <c r="Q1075" s="22"/>
      <c r="R1075" s="28"/>
      <c r="S1075" s="20"/>
      <c r="T1075" s="20"/>
      <c r="U1075" s="22"/>
      <c r="V1075" s="20"/>
      <c r="W1075" s="22"/>
      <c r="X1075" s="28"/>
      <c r="Y1075" s="20"/>
      <c r="Z1075" s="20"/>
      <c r="AA1075" s="26"/>
      <c r="AB1075" s="42"/>
      <c r="AC1075" s="40"/>
      <c r="AD1075" s="20"/>
      <c r="AE1075" s="23"/>
      <c r="AF1075" s="23"/>
      <c r="AG1075" s="24"/>
      <c r="AH1075" s="36"/>
      <c r="AI1075" s="25"/>
      <c r="AJ1075" s="37"/>
      <c r="AK1075" s="20"/>
      <c r="AL1075" s="20"/>
      <c r="AM1075" s="36"/>
      <c r="AN1075" s="20"/>
      <c r="AO1075" s="27"/>
      <c r="AP1075" s="22"/>
      <c r="AQ1075" s="39"/>
      <c r="AR1075" s="22"/>
    </row>
    <row r="1076" spans="1:44" ht="24.75" hidden="1" customHeight="1" x14ac:dyDescent="0.2">
      <c r="A1076"/>
      <c r="B1076" s="20"/>
      <c r="C1076" s="21"/>
      <c r="D1076" s="20"/>
      <c r="E1076" s="20"/>
      <c r="F1076" s="21"/>
      <c r="G1076" s="22"/>
      <c r="H1076" s="20"/>
      <c r="I1076" s="20"/>
      <c r="J1076" s="22"/>
      <c r="K1076" s="28"/>
      <c r="L1076" s="28"/>
      <c r="M1076" s="20"/>
      <c r="N1076" s="20"/>
      <c r="O1076" s="22"/>
      <c r="P1076" s="20"/>
      <c r="Q1076" s="22"/>
      <c r="R1076" s="28"/>
      <c r="S1076" s="20"/>
      <c r="T1076" s="20"/>
      <c r="U1076" s="22"/>
      <c r="V1076" s="20"/>
      <c r="W1076" s="22"/>
      <c r="X1076" s="28"/>
      <c r="Y1076" s="20"/>
      <c r="Z1076" s="20"/>
      <c r="AA1076" s="26"/>
      <c r="AB1076" s="42"/>
      <c r="AC1076" s="40"/>
      <c r="AD1076" s="20"/>
      <c r="AE1076" s="23"/>
      <c r="AF1076" s="23"/>
      <c r="AG1076" s="24"/>
      <c r="AH1076" s="36"/>
      <c r="AI1076" s="25"/>
      <c r="AJ1076" s="37"/>
      <c r="AK1076" s="20"/>
      <c r="AL1076" s="20"/>
      <c r="AM1076" s="36"/>
      <c r="AN1076" s="20"/>
      <c r="AO1076" s="27"/>
      <c r="AP1076" s="22"/>
      <c r="AQ1076" s="39"/>
      <c r="AR1076" s="22"/>
    </row>
    <row r="1077" spans="1:44" ht="24.75" hidden="1" customHeight="1" x14ac:dyDescent="0.2">
      <c r="A1077"/>
      <c r="B1077" s="20"/>
      <c r="C1077" s="21"/>
      <c r="D1077" s="20"/>
      <c r="E1077" s="20"/>
      <c r="F1077" s="21"/>
      <c r="G1077" s="22"/>
      <c r="H1077" s="20"/>
      <c r="I1077" s="20"/>
      <c r="J1077" s="22"/>
      <c r="K1077" s="28"/>
      <c r="L1077" s="28"/>
      <c r="M1077" s="20"/>
      <c r="N1077" s="20"/>
      <c r="O1077" s="22"/>
      <c r="P1077" s="20"/>
      <c r="Q1077" s="22"/>
      <c r="R1077" s="28"/>
      <c r="S1077" s="20"/>
      <c r="T1077" s="20"/>
      <c r="U1077" s="22"/>
      <c r="V1077" s="20"/>
      <c r="W1077" s="22"/>
      <c r="X1077" s="28"/>
      <c r="Y1077" s="20"/>
      <c r="Z1077" s="20"/>
      <c r="AA1077" s="26"/>
      <c r="AB1077" s="42"/>
      <c r="AC1077" s="40"/>
      <c r="AD1077" s="20"/>
      <c r="AE1077" s="23"/>
      <c r="AF1077" s="23"/>
      <c r="AG1077" s="24"/>
      <c r="AH1077" s="36"/>
      <c r="AI1077" s="25"/>
      <c r="AJ1077" s="37"/>
      <c r="AK1077" s="20"/>
      <c r="AL1077" s="20"/>
      <c r="AM1077" s="36"/>
      <c r="AN1077" s="20"/>
      <c r="AO1077" s="27"/>
      <c r="AP1077" s="22"/>
      <c r="AQ1077" s="39"/>
      <c r="AR1077" s="22"/>
    </row>
    <row r="1078" spans="1:44" ht="24.75" hidden="1" customHeight="1" x14ac:dyDescent="0.2">
      <c r="A1078"/>
      <c r="B1078" s="20"/>
      <c r="C1078" s="21"/>
      <c r="D1078" s="20"/>
      <c r="E1078" s="20"/>
      <c r="F1078" s="21"/>
      <c r="G1078" s="22"/>
      <c r="H1078" s="20"/>
      <c r="I1078" s="20"/>
      <c r="J1078" s="22"/>
      <c r="K1078" s="28"/>
      <c r="L1078" s="28"/>
      <c r="M1078" s="20"/>
      <c r="N1078" s="20"/>
      <c r="O1078" s="22"/>
      <c r="P1078" s="20"/>
      <c r="Q1078" s="22"/>
      <c r="R1078" s="28"/>
      <c r="S1078" s="20"/>
      <c r="T1078" s="20"/>
      <c r="U1078" s="22"/>
      <c r="V1078" s="20"/>
      <c r="W1078" s="22"/>
      <c r="X1078" s="28"/>
      <c r="Y1078" s="20"/>
      <c r="Z1078" s="20"/>
      <c r="AA1078" s="26"/>
      <c r="AB1078" s="42"/>
      <c r="AC1078" s="40"/>
      <c r="AD1078" s="20"/>
      <c r="AE1078" s="23"/>
      <c r="AF1078" s="23"/>
      <c r="AG1078" s="24"/>
      <c r="AH1078" s="36"/>
      <c r="AI1078" s="25"/>
      <c r="AJ1078" s="37"/>
      <c r="AK1078" s="20"/>
      <c r="AL1078" s="20"/>
      <c r="AM1078" s="36"/>
      <c r="AN1078" s="20"/>
      <c r="AO1078" s="27"/>
      <c r="AP1078" s="22"/>
      <c r="AQ1078" s="39"/>
      <c r="AR1078" s="22"/>
    </row>
    <row r="1079" spans="1:44" ht="24.75" hidden="1" customHeight="1" x14ac:dyDescent="0.2">
      <c r="A1079"/>
      <c r="B1079" s="20"/>
      <c r="C1079" s="21"/>
      <c r="D1079" s="20"/>
      <c r="E1079" s="20"/>
      <c r="F1079" s="21"/>
      <c r="G1079" s="22"/>
      <c r="H1079" s="20"/>
      <c r="I1079" s="20"/>
      <c r="J1079" s="22"/>
      <c r="K1079" s="28"/>
      <c r="L1079" s="28"/>
      <c r="M1079" s="20"/>
      <c r="N1079" s="20"/>
      <c r="O1079" s="22"/>
      <c r="P1079" s="20"/>
      <c r="Q1079" s="22"/>
      <c r="R1079" s="28"/>
      <c r="S1079" s="20"/>
      <c r="T1079" s="20"/>
      <c r="U1079" s="22"/>
      <c r="V1079" s="20"/>
      <c r="W1079" s="22"/>
      <c r="X1079" s="28"/>
      <c r="Y1079" s="20"/>
      <c r="Z1079" s="20"/>
      <c r="AA1079" s="26"/>
      <c r="AB1079" s="42"/>
      <c r="AC1079" s="40"/>
      <c r="AD1079" s="20"/>
      <c r="AE1079" s="23"/>
      <c r="AF1079" s="23"/>
      <c r="AG1079" s="24"/>
      <c r="AH1079" s="36"/>
      <c r="AI1079" s="25"/>
      <c r="AJ1079" s="37"/>
      <c r="AK1079" s="20"/>
      <c r="AL1079" s="20"/>
      <c r="AM1079" s="36"/>
      <c r="AN1079" s="20"/>
      <c r="AO1079" s="27"/>
      <c r="AP1079" s="22"/>
      <c r="AQ1079" s="39"/>
      <c r="AR1079" s="22"/>
    </row>
    <row r="1080" spans="1:44" ht="24.75" hidden="1" customHeight="1" x14ac:dyDescent="0.2">
      <c r="A1080"/>
      <c r="B1080" s="20"/>
      <c r="C1080" s="21"/>
      <c r="D1080" s="20"/>
      <c r="E1080" s="20"/>
      <c r="F1080" s="21"/>
      <c r="G1080" s="22"/>
      <c r="H1080" s="20"/>
      <c r="I1080" s="20"/>
      <c r="J1080" s="22"/>
      <c r="K1080" s="28"/>
      <c r="L1080" s="28"/>
      <c r="M1080" s="20"/>
      <c r="N1080" s="20"/>
      <c r="O1080" s="22"/>
      <c r="P1080" s="20"/>
      <c r="Q1080" s="22"/>
      <c r="R1080" s="28"/>
      <c r="S1080" s="20"/>
      <c r="T1080" s="20"/>
      <c r="U1080" s="22"/>
      <c r="V1080" s="20"/>
      <c r="W1080" s="22"/>
      <c r="X1080" s="28"/>
      <c r="Y1080" s="20"/>
      <c r="Z1080" s="20"/>
      <c r="AA1080" s="26"/>
      <c r="AB1080" s="42"/>
      <c r="AC1080" s="40"/>
      <c r="AD1080" s="20"/>
      <c r="AE1080" s="23"/>
      <c r="AF1080" s="23"/>
      <c r="AG1080" s="24"/>
      <c r="AH1080" s="36"/>
      <c r="AI1080" s="25"/>
      <c r="AJ1080" s="37"/>
      <c r="AK1080" s="20"/>
      <c r="AL1080" s="20"/>
      <c r="AM1080" s="36"/>
      <c r="AN1080" s="20"/>
      <c r="AO1080" s="27"/>
      <c r="AP1080" s="22"/>
      <c r="AQ1080" s="39"/>
      <c r="AR1080" s="22"/>
    </row>
    <row r="1081" spans="1:44" ht="24.75" hidden="1" customHeight="1" x14ac:dyDescent="0.2">
      <c r="A1081"/>
      <c r="B1081" s="20"/>
      <c r="C1081" s="21"/>
      <c r="D1081" s="20"/>
      <c r="E1081" s="20"/>
      <c r="F1081" s="21"/>
      <c r="G1081" s="22"/>
      <c r="H1081" s="20"/>
      <c r="I1081" s="20"/>
      <c r="J1081" s="22"/>
      <c r="K1081" s="28"/>
      <c r="L1081" s="28"/>
      <c r="M1081" s="20"/>
      <c r="N1081" s="20"/>
      <c r="O1081" s="22"/>
      <c r="P1081" s="20"/>
      <c r="Q1081" s="22"/>
      <c r="R1081" s="28"/>
      <c r="S1081" s="20"/>
      <c r="T1081" s="20"/>
      <c r="U1081" s="22"/>
      <c r="V1081" s="20"/>
      <c r="W1081" s="22"/>
      <c r="X1081" s="28"/>
      <c r="Y1081" s="20"/>
      <c r="Z1081" s="20"/>
      <c r="AA1081" s="26"/>
      <c r="AB1081" s="42"/>
      <c r="AC1081" s="40"/>
      <c r="AD1081" s="20"/>
      <c r="AE1081" s="23"/>
      <c r="AF1081" s="23"/>
      <c r="AG1081" s="24"/>
      <c r="AH1081" s="36"/>
      <c r="AI1081" s="25"/>
      <c r="AJ1081" s="37"/>
      <c r="AK1081" s="20"/>
      <c r="AL1081" s="20"/>
      <c r="AM1081" s="36"/>
      <c r="AN1081" s="20"/>
      <c r="AO1081" s="27"/>
      <c r="AP1081" s="22"/>
      <c r="AQ1081" s="39"/>
      <c r="AR1081" s="22"/>
    </row>
    <row r="1082" spans="1:44" ht="24.75" hidden="1" customHeight="1" x14ac:dyDescent="0.2">
      <c r="A1082"/>
      <c r="B1082" s="20"/>
      <c r="C1082" s="21"/>
      <c r="D1082" s="20"/>
      <c r="E1082" s="20"/>
      <c r="F1082" s="21"/>
      <c r="G1082" s="22"/>
      <c r="H1082" s="20"/>
      <c r="I1082" s="20"/>
      <c r="J1082" s="22"/>
      <c r="K1082" s="28"/>
      <c r="L1082" s="28"/>
      <c r="M1082" s="20"/>
      <c r="N1082" s="20"/>
      <c r="O1082" s="22"/>
      <c r="P1082" s="20"/>
      <c r="Q1082" s="22"/>
      <c r="R1082" s="28"/>
      <c r="S1082" s="20"/>
      <c r="T1082" s="20"/>
      <c r="U1082" s="22"/>
      <c r="V1082" s="20"/>
      <c r="W1082" s="22"/>
      <c r="X1082" s="28"/>
      <c r="Y1082" s="20"/>
      <c r="Z1082" s="20"/>
      <c r="AA1082" s="26"/>
      <c r="AB1082" s="42"/>
      <c r="AC1082" s="40"/>
      <c r="AD1082" s="20"/>
      <c r="AE1082" s="23"/>
      <c r="AF1082" s="23"/>
      <c r="AG1082" s="24"/>
      <c r="AH1082" s="36"/>
      <c r="AI1082" s="25"/>
      <c r="AJ1082" s="37"/>
      <c r="AK1082" s="20"/>
      <c r="AL1082" s="20"/>
      <c r="AM1082" s="36"/>
      <c r="AN1082" s="20"/>
      <c r="AO1082" s="27"/>
      <c r="AP1082" s="22"/>
      <c r="AQ1082" s="39"/>
      <c r="AR1082" s="22"/>
    </row>
    <row r="1083" spans="1:44" ht="24.75" hidden="1" customHeight="1" x14ac:dyDescent="0.2">
      <c r="A1083"/>
      <c r="B1083" s="20"/>
      <c r="C1083" s="21"/>
      <c r="D1083" s="20"/>
      <c r="E1083" s="20"/>
      <c r="F1083" s="21"/>
      <c r="G1083" s="22"/>
      <c r="H1083" s="20"/>
      <c r="I1083" s="20"/>
      <c r="J1083" s="22"/>
      <c r="K1083" s="28"/>
      <c r="L1083" s="28"/>
      <c r="M1083" s="20"/>
      <c r="N1083" s="20"/>
      <c r="O1083" s="22"/>
      <c r="P1083" s="20"/>
      <c r="Q1083" s="22"/>
      <c r="R1083" s="28"/>
      <c r="S1083" s="20"/>
      <c r="T1083" s="20"/>
      <c r="U1083" s="22"/>
      <c r="V1083" s="20"/>
      <c r="W1083" s="22"/>
      <c r="X1083" s="28"/>
      <c r="Y1083" s="20"/>
      <c r="Z1083" s="20"/>
      <c r="AA1083" s="26"/>
      <c r="AB1083" s="42"/>
      <c r="AC1083" s="40"/>
      <c r="AD1083" s="20"/>
      <c r="AE1083" s="23"/>
      <c r="AF1083" s="23"/>
      <c r="AG1083" s="24"/>
      <c r="AH1083" s="36"/>
      <c r="AI1083" s="25"/>
      <c r="AJ1083" s="37"/>
      <c r="AK1083" s="20"/>
      <c r="AL1083" s="20"/>
      <c r="AM1083" s="36"/>
      <c r="AN1083" s="20"/>
      <c r="AO1083" s="27"/>
      <c r="AP1083" s="22"/>
      <c r="AQ1083" s="39"/>
      <c r="AR1083" s="22"/>
    </row>
    <row r="1084" spans="1:44" ht="24.75" hidden="1" customHeight="1" x14ac:dyDescent="0.2">
      <c r="A1084"/>
      <c r="B1084" s="20"/>
      <c r="C1084" s="21"/>
      <c r="D1084" s="20"/>
      <c r="E1084" s="20"/>
      <c r="F1084" s="21"/>
      <c r="G1084" s="22"/>
      <c r="H1084" s="20"/>
      <c r="I1084" s="20"/>
      <c r="J1084" s="22"/>
      <c r="K1084" s="28"/>
      <c r="L1084" s="28"/>
      <c r="M1084" s="20"/>
      <c r="N1084" s="20"/>
      <c r="O1084" s="22"/>
      <c r="P1084" s="20"/>
      <c r="Q1084" s="22"/>
      <c r="R1084" s="28"/>
      <c r="S1084" s="20"/>
      <c r="T1084" s="20"/>
      <c r="U1084" s="22"/>
      <c r="V1084" s="20"/>
      <c r="W1084" s="22"/>
      <c r="X1084" s="28"/>
      <c r="Y1084" s="20"/>
      <c r="Z1084" s="20"/>
      <c r="AA1084" s="26"/>
      <c r="AB1084" s="42"/>
      <c r="AC1084" s="40"/>
      <c r="AD1084" s="20"/>
      <c r="AE1084" s="23"/>
      <c r="AF1084" s="23"/>
      <c r="AG1084" s="24"/>
      <c r="AH1084" s="36"/>
      <c r="AI1084" s="25"/>
      <c r="AJ1084" s="37"/>
      <c r="AK1084" s="20"/>
      <c r="AL1084" s="20"/>
      <c r="AM1084" s="36"/>
      <c r="AN1084" s="20"/>
      <c r="AO1084" s="27"/>
      <c r="AP1084" s="22"/>
      <c r="AQ1084" s="39"/>
      <c r="AR1084" s="22"/>
    </row>
    <row r="1085" spans="1:44" ht="24.75" hidden="1" customHeight="1" x14ac:dyDescent="0.2">
      <c r="A1085"/>
      <c r="B1085" s="20"/>
      <c r="C1085" s="21"/>
      <c r="D1085" s="20"/>
      <c r="E1085" s="20"/>
      <c r="F1085" s="21"/>
      <c r="G1085" s="22"/>
      <c r="H1085" s="20"/>
      <c r="I1085" s="20"/>
      <c r="J1085" s="22"/>
      <c r="K1085" s="28"/>
      <c r="L1085" s="28"/>
      <c r="M1085" s="20"/>
      <c r="N1085" s="20"/>
      <c r="O1085" s="22"/>
      <c r="P1085" s="20"/>
      <c r="Q1085" s="22"/>
      <c r="R1085" s="28"/>
      <c r="S1085" s="20"/>
      <c r="T1085" s="20"/>
      <c r="U1085" s="22"/>
      <c r="V1085" s="20"/>
      <c r="W1085" s="22"/>
      <c r="X1085" s="28"/>
      <c r="Y1085" s="20"/>
      <c r="Z1085" s="20"/>
      <c r="AA1085" s="26"/>
      <c r="AB1085" s="42"/>
      <c r="AC1085" s="40"/>
      <c r="AD1085" s="20"/>
      <c r="AE1085" s="23"/>
      <c r="AF1085" s="23"/>
      <c r="AG1085" s="24"/>
      <c r="AH1085" s="36"/>
      <c r="AI1085" s="25"/>
      <c r="AJ1085" s="37"/>
      <c r="AK1085" s="20"/>
      <c r="AL1085" s="20"/>
      <c r="AM1085" s="36"/>
      <c r="AN1085" s="20"/>
      <c r="AO1085" s="27"/>
      <c r="AP1085" s="22"/>
      <c r="AQ1085" s="39"/>
      <c r="AR1085" s="22"/>
    </row>
    <row r="1086" spans="1:44" ht="24.75" hidden="1" customHeight="1" x14ac:dyDescent="0.2">
      <c r="A1086"/>
      <c r="B1086" s="20"/>
      <c r="C1086" s="21"/>
      <c r="D1086" s="20"/>
      <c r="E1086" s="20"/>
      <c r="F1086" s="21"/>
      <c r="G1086" s="22"/>
      <c r="H1086" s="20"/>
      <c r="I1086" s="20"/>
      <c r="J1086" s="22"/>
      <c r="K1086" s="28"/>
      <c r="L1086" s="28"/>
      <c r="M1086" s="20"/>
      <c r="N1086" s="20"/>
      <c r="O1086" s="22"/>
      <c r="P1086" s="20"/>
      <c r="Q1086" s="22"/>
      <c r="R1086" s="28"/>
      <c r="S1086" s="20"/>
      <c r="T1086" s="20"/>
      <c r="U1086" s="22"/>
      <c r="V1086" s="20"/>
      <c r="W1086" s="22"/>
      <c r="X1086" s="28"/>
      <c r="Y1086" s="20"/>
      <c r="Z1086" s="20"/>
      <c r="AA1086" s="26"/>
      <c r="AB1086" s="42"/>
      <c r="AC1086" s="40"/>
      <c r="AD1086" s="20"/>
      <c r="AE1086" s="23"/>
      <c r="AF1086" s="23"/>
      <c r="AG1086" s="24"/>
      <c r="AH1086" s="36"/>
      <c r="AI1086" s="25"/>
      <c r="AJ1086" s="37"/>
      <c r="AK1086" s="20"/>
      <c r="AL1086" s="20"/>
      <c r="AM1086" s="36"/>
      <c r="AN1086" s="20"/>
      <c r="AO1086" s="27"/>
      <c r="AP1086" s="22"/>
      <c r="AQ1086" s="39"/>
      <c r="AR1086" s="22"/>
    </row>
    <row r="1087" spans="1:44" ht="24.75" hidden="1" customHeight="1" x14ac:dyDescent="0.2">
      <c r="A1087"/>
      <c r="B1087" s="20"/>
      <c r="C1087" s="21"/>
      <c r="D1087" s="20"/>
      <c r="E1087" s="20"/>
      <c r="F1087" s="21"/>
      <c r="G1087" s="22"/>
      <c r="H1087" s="20"/>
      <c r="I1087" s="20"/>
      <c r="J1087" s="22"/>
      <c r="K1087" s="28"/>
      <c r="L1087" s="28"/>
      <c r="M1087" s="20"/>
      <c r="N1087" s="20"/>
      <c r="O1087" s="22"/>
      <c r="P1087" s="20"/>
      <c r="Q1087" s="22"/>
      <c r="R1087" s="28"/>
      <c r="S1087" s="20"/>
      <c r="T1087" s="20"/>
      <c r="U1087" s="22"/>
      <c r="V1087" s="20"/>
      <c r="W1087" s="22"/>
      <c r="X1087" s="28"/>
      <c r="Y1087" s="20"/>
      <c r="Z1087" s="20"/>
      <c r="AA1087" s="26"/>
      <c r="AB1087" s="42"/>
      <c r="AC1087" s="40"/>
      <c r="AD1087" s="20"/>
      <c r="AE1087" s="23"/>
      <c r="AF1087" s="23"/>
      <c r="AG1087" s="24"/>
      <c r="AH1087" s="36"/>
      <c r="AI1087" s="25"/>
      <c r="AJ1087" s="37"/>
      <c r="AK1087" s="20"/>
      <c r="AL1087" s="20"/>
      <c r="AM1087" s="36"/>
      <c r="AN1087" s="20"/>
      <c r="AO1087" s="27"/>
      <c r="AP1087" s="22"/>
      <c r="AQ1087" s="39"/>
      <c r="AR1087" s="22"/>
    </row>
    <row r="1088" spans="1:44" ht="24.75" hidden="1" customHeight="1" x14ac:dyDescent="0.2">
      <c r="A1088"/>
      <c r="B1088" s="20"/>
      <c r="C1088" s="21"/>
      <c r="D1088" s="20"/>
      <c r="E1088" s="20"/>
      <c r="F1088" s="21"/>
      <c r="G1088" s="22"/>
      <c r="H1088" s="20"/>
      <c r="I1088" s="20"/>
      <c r="J1088" s="22"/>
      <c r="K1088" s="28"/>
      <c r="L1088" s="28"/>
      <c r="M1088" s="20"/>
      <c r="N1088" s="20"/>
      <c r="O1088" s="22"/>
      <c r="P1088" s="20"/>
      <c r="Q1088" s="22"/>
      <c r="R1088" s="28"/>
      <c r="S1088" s="20"/>
      <c r="T1088" s="20"/>
      <c r="U1088" s="22"/>
      <c r="V1088" s="20"/>
      <c r="W1088" s="22"/>
      <c r="X1088" s="28"/>
      <c r="Y1088" s="20"/>
      <c r="Z1088" s="20"/>
      <c r="AA1088" s="26"/>
      <c r="AB1088" s="42"/>
      <c r="AC1088" s="40"/>
      <c r="AD1088" s="20"/>
      <c r="AE1088" s="23"/>
      <c r="AF1088" s="23"/>
      <c r="AG1088" s="24"/>
      <c r="AH1088" s="36"/>
      <c r="AI1088" s="25"/>
      <c r="AJ1088" s="37"/>
      <c r="AK1088" s="20"/>
      <c r="AL1088" s="20"/>
      <c r="AM1088" s="36"/>
      <c r="AN1088" s="20"/>
      <c r="AO1088" s="27"/>
      <c r="AP1088" s="22"/>
      <c r="AQ1088" s="39"/>
      <c r="AR1088" s="22"/>
    </row>
    <row r="1089" spans="1:44" ht="24.75" hidden="1" customHeight="1" x14ac:dyDescent="0.2">
      <c r="A1089"/>
      <c r="B1089" s="20"/>
      <c r="C1089" s="21"/>
      <c r="D1089" s="20"/>
      <c r="E1089" s="20"/>
      <c r="F1089" s="21"/>
      <c r="G1089" s="22"/>
      <c r="H1089" s="20"/>
      <c r="I1089" s="20"/>
      <c r="J1089" s="22"/>
      <c r="K1089" s="28"/>
      <c r="L1089" s="28"/>
      <c r="M1089" s="20"/>
      <c r="N1089" s="20"/>
      <c r="O1089" s="22"/>
      <c r="P1089" s="20"/>
      <c r="Q1089" s="22"/>
      <c r="R1089" s="28"/>
      <c r="S1089" s="20"/>
      <c r="T1089" s="20"/>
      <c r="U1089" s="22"/>
      <c r="V1089" s="20"/>
      <c r="W1089" s="22"/>
      <c r="X1089" s="28"/>
      <c r="Y1089" s="20"/>
      <c r="Z1089" s="20"/>
      <c r="AA1089" s="26"/>
      <c r="AB1089" s="42"/>
      <c r="AC1089" s="40"/>
      <c r="AD1089" s="20"/>
      <c r="AE1089" s="23"/>
      <c r="AF1089" s="23"/>
      <c r="AG1089" s="24"/>
      <c r="AH1089" s="36"/>
      <c r="AI1089" s="25"/>
      <c r="AJ1089" s="37"/>
      <c r="AK1089" s="20"/>
      <c r="AL1089" s="20"/>
      <c r="AM1089" s="36"/>
      <c r="AN1089" s="20"/>
      <c r="AO1089" s="27"/>
      <c r="AP1089" s="22"/>
      <c r="AQ1089" s="39"/>
      <c r="AR1089" s="22"/>
    </row>
    <row r="1090" spans="1:44" ht="24.75" hidden="1" customHeight="1" x14ac:dyDescent="0.2">
      <c r="A1090"/>
      <c r="B1090" s="20"/>
      <c r="C1090" s="21"/>
      <c r="D1090" s="20"/>
      <c r="E1090" s="20"/>
      <c r="F1090" s="21"/>
      <c r="G1090" s="22"/>
      <c r="H1090" s="20"/>
      <c r="I1090" s="20"/>
      <c r="J1090" s="22"/>
      <c r="K1090" s="28"/>
      <c r="L1090" s="28"/>
      <c r="M1090" s="20"/>
      <c r="N1090" s="20"/>
      <c r="O1090" s="22"/>
      <c r="P1090" s="20"/>
      <c r="Q1090" s="22"/>
      <c r="R1090" s="28"/>
      <c r="S1090" s="20"/>
      <c r="T1090" s="20"/>
      <c r="U1090" s="22"/>
      <c r="V1090" s="20"/>
      <c r="W1090" s="22"/>
      <c r="X1090" s="28"/>
      <c r="Y1090" s="20"/>
      <c r="Z1090" s="20"/>
      <c r="AA1090" s="26"/>
      <c r="AB1090" s="42"/>
      <c r="AC1090" s="40"/>
      <c r="AD1090" s="20"/>
      <c r="AE1090" s="23"/>
      <c r="AF1090" s="23"/>
      <c r="AG1090" s="24"/>
      <c r="AH1090" s="36"/>
      <c r="AI1090" s="25"/>
      <c r="AJ1090" s="37"/>
      <c r="AK1090" s="20"/>
      <c r="AL1090" s="20"/>
      <c r="AM1090" s="36"/>
      <c r="AN1090" s="20"/>
      <c r="AO1090" s="27"/>
      <c r="AP1090" s="22"/>
      <c r="AQ1090" s="39"/>
      <c r="AR1090" s="22"/>
    </row>
    <row r="1091" spans="1:44" ht="24.75" hidden="1" customHeight="1" x14ac:dyDescent="0.2">
      <c r="A1091"/>
      <c r="B1091" s="20"/>
      <c r="C1091" s="21"/>
      <c r="D1091" s="20"/>
      <c r="E1091" s="20"/>
      <c r="F1091" s="21"/>
      <c r="G1091" s="22"/>
      <c r="H1091" s="20"/>
      <c r="I1091" s="20"/>
      <c r="J1091" s="22"/>
      <c r="K1091" s="28"/>
      <c r="L1091" s="28"/>
      <c r="M1091" s="20"/>
      <c r="N1091" s="20"/>
      <c r="O1091" s="22"/>
      <c r="P1091" s="20"/>
      <c r="Q1091" s="22"/>
      <c r="R1091" s="28"/>
      <c r="S1091" s="20"/>
      <c r="T1091" s="20"/>
      <c r="U1091" s="22"/>
      <c r="V1091" s="20"/>
      <c r="W1091" s="22"/>
      <c r="X1091" s="28"/>
      <c r="Y1091" s="20"/>
      <c r="Z1091" s="20"/>
      <c r="AA1091" s="26"/>
      <c r="AB1091" s="42"/>
      <c r="AC1091" s="40"/>
      <c r="AD1091" s="20"/>
      <c r="AE1091" s="23"/>
      <c r="AF1091" s="23"/>
      <c r="AG1091" s="24"/>
      <c r="AH1091" s="36"/>
      <c r="AI1091" s="25"/>
      <c r="AJ1091" s="37"/>
      <c r="AK1091" s="20"/>
      <c r="AL1091" s="20"/>
      <c r="AM1091" s="36"/>
      <c r="AN1091" s="20"/>
      <c r="AO1091" s="27"/>
      <c r="AP1091" s="22"/>
      <c r="AQ1091" s="39"/>
      <c r="AR1091" s="22"/>
    </row>
    <row r="1092" spans="1:44" ht="24.75" hidden="1" customHeight="1" x14ac:dyDescent="0.2">
      <c r="A1092"/>
      <c r="B1092" s="20"/>
      <c r="C1092" s="21"/>
      <c r="D1092" s="20"/>
      <c r="E1092" s="20"/>
      <c r="F1092" s="21"/>
      <c r="G1092" s="22"/>
      <c r="H1092" s="20"/>
      <c r="I1092" s="20"/>
      <c r="J1092" s="22"/>
      <c r="K1092" s="28"/>
      <c r="L1092" s="28"/>
      <c r="M1092" s="20"/>
      <c r="N1092" s="20"/>
      <c r="O1092" s="22"/>
      <c r="P1092" s="20"/>
      <c r="Q1092" s="22"/>
      <c r="R1092" s="28"/>
      <c r="S1092" s="20"/>
      <c r="T1092" s="20"/>
      <c r="U1092" s="22"/>
      <c r="V1092" s="20"/>
      <c r="W1092" s="22"/>
      <c r="X1092" s="28"/>
      <c r="Y1092" s="20"/>
      <c r="Z1092" s="20"/>
      <c r="AA1092" s="26"/>
      <c r="AB1092" s="42"/>
      <c r="AC1092" s="40"/>
      <c r="AD1092" s="20"/>
      <c r="AE1092" s="23"/>
      <c r="AF1092" s="23"/>
      <c r="AG1092" s="24"/>
      <c r="AH1092" s="36"/>
      <c r="AI1092" s="25"/>
      <c r="AJ1092" s="37"/>
      <c r="AK1092" s="20"/>
      <c r="AL1092" s="20"/>
      <c r="AM1092" s="36"/>
      <c r="AN1092" s="20"/>
      <c r="AO1092" s="27"/>
      <c r="AP1092" s="22"/>
      <c r="AQ1092" s="39"/>
      <c r="AR1092" s="22"/>
    </row>
    <row r="1093" spans="1:44" ht="24.75" hidden="1" customHeight="1" x14ac:dyDescent="0.2">
      <c r="A1093"/>
      <c r="B1093" s="20"/>
      <c r="C1093" s="21"/>
      <c r="D1093" s="20"/>
      <c r="E1093" s="20"/>
      <c r="F1093" s="21"/>
      <c r="G1093" s="22"/>
      <c r="H1093" s="20"/>
      <c r="I1093" s="20"/>
      <c r="J1093" s="22"/>
      <c r="K1093" s="28"/>
      <c r="L1093" s="28"/>
      <c r="M1093" s="20"/>
      <c r="N1093" s="20"/>
      <c r="O1093" s="22"/>
      <c r="P1093" s="20"/>
      <c r="Q1093" s="22"/>
      <c r="R1093" s="28"/>
      <c r="S1093" s="20"/>
      <c r="T1093" s="20"/>
      <c r="U1093" s="22"/>
      <c r="V1093" s="20"/>
      <c r="W1093" s="22"/>
      <c r="X1093" s="28"/>
      <c r="Y1093" s="20"/>
      <c r="Z1093" s="20"/>
      <c r="AA1093" s="26"/>
      <c r="AB1093" s="42"/>
      <c r="AC1093" s="40"/>
      <c r="AD1093" s="20"/>
      <c r="AE1093" s="23"/>
      <c r="AF1093" s="23"/>
      <c r="AG1093" s="24"/>
      <c r="AH1093" s="36"/>
      <c r="AI1093" s="25"/>
      <c r="AJ1093" s="37"/>
      <c r="AK1093" s="20"/>
      <c r="AL1093" s="20"/>
      <c r="AM1093" s="36"/>
      <c r="AN1093" s="20"/>
      <c r="AO1093" s="27"/>
      <c r="AP1093" s="22"/>
      <c r="AQ1093" s="39"/>
      <c r="AR1093" s="22"/>
    </row>
    <row r="1094" spans="1:44" ht="24.75" hidden="1" customHeight="1" x14ac:dyDescent="0.2">
      <c r="A1094"/>
      <c r="B1094" s="20"/>
      <c r="C1094" s="21"/>
      <c r="D1094" s="20"/>
      <c r="E1094" s="20"/>
      <c r="F1094" s="21"/>
      <c r="G1094" s="22"/>
      <c r="H1094" s="20"/>
      <c r="I1094" s="20"/>
      <c r="J1094" s="22"/>
      <c r="K1094" s="28"/>
      <c r="L1094" s="28"/>
      <c r="M1094" s="20"/>
      <c r="N1094" s="20"/>
      <c r="O1094" s="22"/>
      <c r="P1094" s="20"/>
      <c r="Q1094" s="22"/>
      <c r="R1094" s="28"/>
      <c r="S1094" s="20"/>
      <c r="T1094" s="20"/>
      <c r="U1094" s="22"/>
      <c r="V1094" s="20"/>
      <c r="W1094" s="22"/>
      <c r="X1094" s="28"/>
      <c r="Y1094" s="20"/>
      <c r="Z1094" s="20"/>
      <c r="AA1094" s="26"/>
      <c r="AB1094" s="42"/>
      <c r="AC1094" s="40"/>
      <c r="AD1094" s="20"/>
      <c r="AE1094" s="23"/>
      <c r="AF1094" s="23"/>
      <c r="AG1094" s="24"/>
      <c r="AH1094" s="36"/>
      <c r="AI1094" s="25"/>
      <c r="AJ1094" s="37"/>
      <c r="AK1094" s="20"/>
      <c r="AL1094" s="20"/>
      <c r="AM1094" s="36"/>
      <c r="AN1094" s="20"/>
      <c r="AO1094" s="27"/>
      <c r="AP1094" s="22"/>
      <c r="AQ1094" s="39"/>
      <c r="AR1094" s="22"/>
    </row>
    <row r="1095" spans="1:44" ht="24.75" hidden="1" customHeight="1" x14ac:dyDescent="0.2">
      <c r="A1095"/>
      <c r="B1095" s="20"/>
      <c r="C1095" s="21"/>
      <c r="D1095" s="20"/>
      <c r="E1095" s="20"/>
      <c r="F1095" s="21"/>
      <c r="G1095" s="22"/>
      <c r="H1095" s="20"/>
      <c r="I1095" s="20"/>
      <c r="J1095" s="22"/>
      <c r="K1095" s="28"/>
      <c r="L1095" s="28"/>
      <c r="M1095" s="20"/>
      <c r="N1095" s="20"/>
      <c r="O1095" s="22"/>
      <c r="P1095" s="20"/>
      <c r="Q1095" s="22"/>
      <c r="R1095" s="28"/>
      <c r="S1095" s="20"/>
      <c r="T1095" s="20"/>
      <c r="U1095" s="22"/>
      <c r="V1095" s="20"/>
      <c r="W1095" s="22"/>
      <c r="X1095" s="28"/>
      <c r="Y1095" s="20"/>
      <c r="Z1095" s="20"/>
      <c r="AA1095" s="26"/>
      <c r="AB1095" s="42"/>
      <c r="AC1095" s="40"/>
      <c r="AD1095" s="20"/>
      <c r="AE1095" s="23"/>
      <c r="AF1095" s="23"/>
      <c r="AG1095" s="24"/>
      <c r="AH1095" s="36"/>
      <c r="AI1095" s="25"/>
      <c r="AJ1095" s="37"/>
      <c r="AK1095" s="20"/>
      <c r="AL1095" s="20"/>
      <c r="AM1095" s="36"/>
      <c r="AN1095" s="20"/>
      <c r="AO1095" s="27"/>
      <c r="AP1095" s="22"/>
      <c r="AQ1095" s="39"/>
      <c r="AR1095" s="22"/>
    </row>
    <row r="1096" spans="1:44" ht="24.75" hidden="1" customHeight="1" x14ac:dyDescent="0.2">
      <c r="A1096"/>
      <c r="B1096" s="20"/>
      <c r="C1096" s="21"/>
      <c r="D1096" s="20"/>
      <c r="E1096" s="20"/>
      <c r="F1096" s="21"/>
      <c r="G1096" s="22"/>
      <c r="H1096" s="20"/>
      <c r="I1096" s="20"/>
      <c r="J1096" s="22"/>
      <c r="K1096" s="28"/>
      <c r="L1096" s="28"/>
      <c r="M1096" s="20"/>
      <c r="N1096" s="20"/>
      <c r="O1096" s="22"/>
      <c r="P1096" s="20"/>
      <c r="Q1096" s="22"/>
      <c r="R1096" s="28"/>
      <c r="S1096" s="20"/>
      <c r="T1096" s="20"/>
      <c r="U1096" s="22"/>
      <c r="V1096" s="20"/>
      <c r="W1096" s="22"/>
      <c r="X1096" s="28"/>
      <c r="Y1096" s="20"/>
      <c r="Z1096" s="20"/>
      <c r="AA1096" s="26"/>
      <c r="AB1096" s="42"/>
      <c r="AC1096" s="40"/>
      <c r="AD1096" s="20"/>
      <c r="AE1096" s="23"/>
      <c r="AF1096" s="23"/>
      <c r="AG1096" s="24"/>
      <c r="AH1096" s="36"/>
      <c r="AI1096" s="25"/>
      <c r="AJ1096" s="37"/>
      <c r="AK1096" s="20"/>
      <c r="AL1096" s="20"/>
      <c r="AM1096" s="36"/>
      <c r="AN1096" s="20"/>
      <c r="AO1096" s="27"/>
      <c r="AP1096" s="22"/>
      <c r="AQ1096" s="39"/>
      <c r="AR1096" s="22"/>
    </row>
    <row r="1097" spans="1:44" ht="24.75" hidden="1" customHeight="1" x14ac:dyDescent="0.2">
      <c r="A1097"/>
      <c r="B1097" s="20"/>
      <c r="C1097" s="21"/>
      <c r="D1097" s="20"/>
      <c r="E1097" s="20"/>
      <c r="F1097" s="21"/>
      <c r="G1097" s="22"/>
      <c r="H1097" s="20"/>
      <c r="I1097" s="20"/>
      <c r="J1097" s="22"/>
      <c r="K1097" s="28"/>
      <c r="L1097" s="28"/>
      <c r="M1097" s="20"/>
      <c r="N1097" s="20"/>
      <c r="O1097" s="22"/>
      <c r="P1097" s="20"/>
      <c r="Q1097" s="22"/>
      <c r="R1097" s="28"/>
      <c r="S1097" s="20"/>
      <c r="T1097" s="20"/>
      <c r="U1097" s="22"/>
      <c r="V1097" s="20"/>
      <c r="W1097" s="22"/>
      <c r="X1097" s="28"/>
      <c r="Y1097" s="20"/>
      <c r="Z1097" s="20"/>
      <c r="AA1097" s="26"/>
      <c r="AB1097" s="42"/>
      <c r="AC1097" s="40"/>
      <c r="AD1097" s="20"/>
      <c r="AE1097" s="23"/>
      <c r="AF1097" s="23"/>
      <c r="AG1097" s="24"/>
      <c r="AH1097" s="36"/>
      <c r="AI1097" s="25"/>
      <c r="AJ1097" s="37"/>
      <c r="AK1097" s="20"/>
      <c r="AL1097" s="20"/>
      <c r="AM1097" s="36"/>
      <c r="AN1097" s="20"/>
      <c r="AO1097" s="27"/>
      <c r="AP1097" s="22"/>
      <c r="AQ1097" s="39"/>
      <c r="AR1097" s="22"/>
    </row>
    <row r="1098" spans="1:44" ht="24.75" hidden="1" customHeight="1" x14ac:dyDescent="0.2">
      <c r="A1098"/>
      <c r="B1098" s="20"/>
      <c r="C1098" s="21"/>
      <c r="D1098" s="20"/>
      <c r="E1098" s="20"/>
      <c r="F1098" s="21"/>
      <c r="G1098" s="22"/>
      <c r="H1098" s="20"/>
      <c r="I1098" s="20"/>
      <c r="J1098" s="22"/>
      <c r="K1098" s="28"/>
      <c r="L1098" s="28"/>
      <c r="M1098" s="20"/>
      <c r="N1098" s="20"/>
      <c r="O1098" s="22"/>
      <c r="P1098" s="20"/>
      <c r="Q1098" s="22"/>
      <c r="R1098" s="28"/>
      <c r="S1098" s="20"/>
      <c r="T1098" s="20"/>
      <c r="U1098" s="22"/>
      <c r="V1098" s="20"/>
      <c r="W1098" s="22"/>
      <c r="X1098" s="28"/>
      <c r="Y1098" s="20"/>
      <c r="Z1098" s="20"/>
      <c r="AA1098" s="26"/>
      <c r="AB1098" s="42"/>
      <c r="AC1098" s="40"/>
      <c r="AD1098" s="20"/>
      <c r="AE1098" s="23"/>
      <c r="AF1098" s="23"/>
      <c r="AG1098" s="24"/>
      <c r="AH1098" s="36"/>
      <c r="AI1098" s="25"/>
      <c r="AJ1098" s="37"/>
      <c r="AK1098" s="20"/>
      <c r="AL1098" s="20"/>
      <c r="AM1098" s="36"/>
      <c r="AN1098" s="20"/>
      <c r="AO1098" s="27"/>
      <c r="AP1098" s="22"/>
      <c r="AQ1098" s="39"/>
      <c r="AR1098" s="22"/>
    </row>
    <row r="1099" spans="1:44" ht="24.75" hidden="1" customHeight="1" x14ac:dyDescent="0.2">
      <c r="A1099"/>
      <c r="B1099" s="20"/>
      <c r="C1099" s="21"/>
      <c r="D1099" s="20"/>
      <c r="E1099" s="20"/>
      <c r="F1099" s="21"/>
      <c r="G1099" s="22"/>
      <c r="H1099" s="20"/>
      <c r="I1099" s="20"/>
      <c r="J1099" s="22"/>
      <c r="K1099" s="28"/>
      <c r="L1099" s="28"/>
      <c r="M1099" s="20"/>
      <c r="N1099" s="20"/>
      <c r="O1099" s="22"/>
      <c r="P1099" s="20"/>
      <c r="Q1099" s="22"/>
      <c r="R1099" s="28"/>
      <c r="S1099" s="20"/>
      <c r="T1099" s="20"/>
      <c r="U1099" s="22"/>
      <c r="V1099" s="20"/>
      <c r="W1099" s="22"/>
      <c r="X1099" s="28"/>
      <c r="Y1099" s="20"/>
      <c r="Z1099" s="20"/>
      <c r="AA1099" s="26"/>
      <c r="AB1099" s="42"/>
      <c r="AC1099" s="40"/>
      <c r="AD1099" s="20"/>
      <c r="AE1099" s="23"/>
      <c r="AF1099" s="23"/>
      <c r="AG1099" s="24"/>
      <c r="AH1099" s="36"/>
      <c r="AI1099" s="25"/>
      <c r="AJ1099" s="37"/>
      <c r="AK1099" s="20"/>
      <c r="AL1099" s="20"/>
      <c r="AM1099" s="36"/>
      <c r="AN1099" s="20"/>
      <c r="AO1099" s="27"/>
      <c r="AP1099" s="22"/>
      <c r="AQ1099" s="39"/>
      <c r="AR1099" s="22"/>
    </row>
    <row r="1100" spans="1:44" ht="24.75" hidden="1" customHeight="1" x14ac:dyDescent="0.2">
      <c r="A1100"/>
      <c r="B1100" s="20"/>
      <c r="C1100" s="21"/>
      <c r="D1100" s="20"/>
      <c r="E1100" s="20"/>
      <c r="F1100" s="21"/>
      <c r="G1100" s="22"/>
      <c r="H1100" s="20"/>
      <c r="I1100" s="20"/>
      <c r="J1100" s="22"/>
      <c r="K1100" s="28"/>
      <c r="L1100" s="28"/>
      <c r="M1100" s="20"/>
      <c r="N1100" s="20"/>
      <c r="O1100" s="22"/>
      <c r="P1100" s="20"/>
      <c r="Q1100" s="22"/>
      <c r="R1100" s="28"/>
      <c r="S1100" s="20"/>
      <c r="T1100" s="20"/>
      <c r="U1100" s="22"/>
      <c r="V1100" s="20"/>
      <c r="W1100" s="22"/>
      <c r="X1100" s="28"/>
      <c r="Y1100" s="20"/>
      <c r="Z1100" s="20"/>
      <c r="AA1100" s="26"/>
      <c r="AB1100" s="42"/>
      <c r="AC1100" s="40"/>
      <c r="AD1100" s="20"/>
      <c r="AE1100" s="23"/>
      <c r="AF1100" s="23"/>
      <c r="AG1100" s="24"/>
      <c r="AH1100" s="36"/>
      <c r="AI1100" s="25"/>
      <c r="AJ1100" s="37"/>
      <c r="AK1100" s="20"/>
      <c r="AL1100" s="20"/>
      <c r="AM1100" s="36"/>
      <c r="AN1100" s="20"/>
      <c r="AO1100" s="27"/>
      <c r="AP1100" s="22"/>
      <c r="AQ1100" s="39"/>
      <c r="AR1100" s="22"/>
    </row>
    <row r="1101" spans="1:44" ht="24.75" hidden="1" customHeight="1" x14ac:dyDescent="0.2">
      <c r="A1101"/>
      <c r="B1101" s="20"/>
      <c r="C1101" s="21"/>
      <c r="D1101" s="20"/>
      <c r="E1101" s="20"/>
      <c r="F1101" s="21"/>
      <c r="G1101" s="22"/>
      <c r="H1101" s="20"/>
      <c r="I1101" s="20"/>
      <c r="J1101" s="22"/>
      <c r="K1101" s="28"/>
      <c r="L1101" s="28"/>
      <c r="M1101" s="20"/>
      <c r="N1101" s="20"/>
      <c r="O1101" s="22"/>
      <c r="P1101" s="20"/>
      <c r="Q1101" s="22"/>
      <c r="R1101" s="28"/>
      <c r="S1101" s="20"/>
      <c r="T1101" s="20"/>
      <c r="U1101" s="22"/>
      <c r="V1101" s="20"/>
      <c r="W1101" s="22"/>
      <c r="X1101" s="28"/>
      <c r="Y1101" s="20"/>
      <c r="Z1101" s="20"/>
      <c r="AA1101" s="26"/>
      <c r="AB1101" s="42"/>
      <c r="AC1101" s="40"/>
      <c r="AD1101" s="20"/>
      <c r="AE1101" s="23"/>
      <c r="AF1101" s="23"/>
      <c r="AG1101" s="24"/>
      <c r="AH1101" s="36"/>
      <c r="AI1101" s="25"/>
      <c r="AJ1101" s="37"/>
      <c r="AK1101" s="20"/>
      <c r="AL1101" s="20"/>
      <c r="AM1101" s="36"/>
      <c r="AN1101" s="20"/>
      <c r="AO1101" s="27"/>
      <c r="AP1101" s="22"/>
      <c r="AQ1101" s="39"/>
      <c r="AR1101" s="22"/>
    </row>
    <row r="1102" spans="1:44" ht="24.75" hidden="1" customHeight="1" x14ac:dyDescent="0.2">
      <c r="A1102"/>
      <c r="B1102" s="20"/>
      <c r="C1102" s="21"/>
      <c r="D1102" s="20"/>
      <c r="E1102" s="20"/>
      <c r="F1102" s="21"/>
      <c r="G1102" s="22"/>
      <c r="H1102" s="20"/>
      <c r="I1102" s="20"/>
      <c r="J1102" s="22"/>
      <c r="K1102" s="28"/>
      <c r="L1102" s="28"/>
      <c r="M1102" s="20"/>
      <c r="N1102" s="20"/>
      <c r="O1102" s="22"/>
      <c r="P1102" s="20"/>
      <c r="Q1102" s="22"/>
      <c r="R1102" s="28"/>
      <c r="S1102" s="20"/>
      <c r="T1102" s="20"/>
      <c r="U1102" s="22"/>
      <c r="V1102" s="20"/>
      <c r="W1102" s="22"/>
      <c r="X1102" s="28"/>
      <c r="Y1102" s="20"/>
      <c r="Z1102" s="20"/>
      <c r="AA1102" s="26"/>
      <c r="AB1102" s="42"/>
      <c r="AC1102" s="40"/>
      <c r="AD1102" s="20"/>
      <c r="AE1102" s="23"/>
      <c r="AF1102" s="23"/>
      <c r="AG1102" s="24"/>
      <c r="AH1102" s="36"/>
      <c r="AI1102" s="25"/>
      <c r="AJ1102" s="37"/>
      <c r="AK1102" s="20"/>
      <c r="AL1102" s="20"/>
      <c r="AM1102" s="36"/>
      <c r="AN1102" s="20"/>
      <c r="AO1102" s="27"/>
      <c r="AP1102" s="22"/>
      <c r="AQ1102" s="39"/>
      <c r="AR1102" s="22"/>
    </row>
    <row r="1103" spans="1:44" ht="24.75" hidden="1" customHeight="1" x14ac:dyDescent="0.2">
      <c r="A1103"/>
      <c r="B1103" s="20"/>
      <c r="C1103" s="21"/>
      <c r="D1103" s="20"/>
      <c r="E1103" s="20"/>
      <c r="F1103" s="90"/>
      <c r="G1103" s="22"/>
      <c r="H1103" s="20"/>
      <c r="I1103" s="20"/>
      <c r="J1103" s="22"/>
      <c r="K1103" s="28"/>
      <c r="L1103" s="28"/>
      <c r="M1103" s="20"/>
      <c r="N1103" s="20"/>
      <c r="O1103" s="22"/>
      <c r="P1103" s="20"/>
      <c r="Q1103" s="22"/>
      <c r="R1103" s="28"/>
      <c r="S1103" s="20"/>
      <c r="T1103" s="20"/>
      <c r="U1103" s="22"/>
      <c r="V1103" s="20"/>
      <c r="W1103" s="22"/>
      <c r="X1103" s="28"/>
      <c r="Y1103" s="20"/>
      <c r="Z1103" s="20"/>
      <c r="AA1103" s="26"/>
      <c r="AB1103" s="42"/>
      <c r="AC1103" s="40"/>
      <c r="AD1103" s="20"/>
      <c r="AE1103" s="23"/>
      <c r="AF1103" s="23"/>
      <c r="AG1103" s="24"/>
      <c r="AH1103" s="36"/>
      <c r="AI1103" s="25"/>
      <c r="AJ1103" s="37"/>
      <c r="AK1103" s="20"/>
      <c r="AL1103" s="20"/>
      <c r="AM1103" s="27"/>
      <c r="AN1103" s="20"/>
      <c r="AO1103" s="27"/>
      <c r="AP1103" s="22"/>
      <c r="AQ1103" s="39"/>
      <c r="AR1103" s="22"/>
    </row>
    <row r="1104" spans="1:44" ht="24.75" hidden="1" customHeight="1" x14ac:dyDescent="0.2">
      <c r="A1104"/>
      <c r="B1104" s="20"/>
      <c r="C1104" s="21"/>
      <c r="D1104" s="20"/>
      <c r="E1104" s="20"/>
      <c r="F1104" s="90"/>
      <c r="G1104" s="22"/>
      <c r="H1104" s="20"/>
      <c r="I1104" s="20"/>
      <c r="J1104" s="22"/>
      <c r="K1104" s="28"/>
      <c r="L1104" s="28"/>
      <c r="M1104" s="20"/>
      <c r="N1104" s="20"/>
      <c r="O1104" s="22"/>
      <c r="P1104" s="20"/>
      <c r="Q1104" s="22"/>
      <c r="R1104" s="28"/>
      <c r="S1104" s="20"/>
      <c r="T1104" s="20"/>
      <c r="U1104" s="22"/>
      <c r="V1104" s="20"/>
      <c r="W1104" s="22"/>
      <c r="X1104" s="28"/>
      <c r="Y1104" s="20"/>
      <c r="Z1104" s="20"/>
      <c r="AA1104" s="26"/>
      <c r="AB1104" s="42"/>
      <c r="AC1104" s="40"/>
      <c r="AD1104" s="20"/>
      <c r="AE1104" s="23"/>
      <c r="AF1104" s="23"/>
      <c r="AG1104" s="24"/>
      <c r="AH1104" s="36"/>
      <c r="AI1104" s="25"/>
      <c r="AJ1104" s="37"/>
      <c r="AK1104" s="20"/>
      <c r="AL1104" s="20"/>
      <c r="AM1104" s="27"/>
      <c r="AN1104" s="20"/>
      <c r="AO1104" s="27"/>
      <c r="AP1104" s="22"/>
      <c r="AQ1104" s="39"/>
      <c r="AR1104" s="22"/>
    </row>
    <row r="1105" spans="1:44" ht="24.75" hidden="1" customHeight="1" x14ac:dyDescent="0.2">
      <c r="A1105"/>
      <c r="B1105" s="20"/>
      <c r="C1105" s="21"/>
      <c r="D1105" s="20"/>
      <c r="E1105" s="20"/>
      <c r="F1105" s="90"/>
      <c r="G1105" s="22"/>
      <c r="H1105" s="20"/>
      <c r="I1105" s="20"/>
      <c r="J1105" s="22"/>
      <c r="K1105" s="28"/>
      <c r="L1105" s="28"/>
      <c r="M1105" s="20"/>
      <c r="N1105" s="20"/>
      <c r="O1105" s="22"/>
      <c r="P1105" s="20"/>
      <c r="Q1105" s="22"/>
      <c r="R1105" s="28"/>
      <c r="S1105" s="20"/>
      <c r="T1105" s="20"/>
      <c r="U1105" s="22"/>
      <c r="V1105" s="20"/>
      <c r="W1105" s="22"/>
      <c r="X1105" s="28"/>
      <c r="Y1105" s="20"/>
      <c r="Z1105" s="20"/>
      <c r="AA1105" s="26"/>
      <c r="AB1105" s="42"/>
      <c r="AC1105" s="40"/>
      <c r="AD1105" s="20"/>
      <c r="AE1105" s="23"/>
      <c r="AF1105" s="23"/>
      <c r="AG1105" s="24"/>
      <c r="AH1105" s="36"/>
      <c r="AI1105" s="25"/>
      <c r="AJ1105" s="37"/>
      <c r="AK1105" s="20"/>
      <c r="AL1105" s="20"/>
      <c r="AM1105" s="27"/>
      <c r="AN1105" s="20"/>
      <c r="AO1105" s="27"/>
      <c r="AP1105" s="22"/>
      <c r="AQ1105" s="39"/>
      <c r="AR1105" s="22"/>
    </row>
    <row r="1106" spans="1:44" ht="24.75" hidden="1" customHeight="1" x14ac:dyDescent="0.2">
      <c r="A1106"/>
      <c r="B1106" s="20"/>
      <c r="C1106" s="21"/>
      <c r="D1106" s="20"/>
      <c r="E1106" s="20"/>
      <c r="F1106" s="90"/>
      <c r="G1106" s="22"/>
      <c r="H1106" s="20"/>
      <c r="I1106" s="20"/>
      <c r="J1106" s="22"/>
      <c r="K1106" s="28"/>
      <c r="L1106" s="28"/>
      <c r="M1106" s="20"/>
      <c r="N1106" s="20"/>
      <c r="O1106" s="22"/>
      <c r="P1106" s="20"/>
      <c r="Q1106" s="22"/>
      <c r="R1106" s="28"/>
      <c r="S1106" s="20"/>
      <c r="T1106" s="20"/>
      <c r="U1106" s="22"/>
      <c r="V1106" s="20"/>
      <c r="W1106" s="22"/>
      <c r="X1106" s="28"/>
      <c r="Y1106" s="20"/>
      <c r="Z1106" s="20"/>
      <c r="AA1106" s="26"/>
      <c r="AB1106" s="42"/>
      <c r="AC1106" s="40"/>
      <c r="AD1106" s="20"/>
      <c r="AE1106" s="23"/>
      <c r="AF1106" s="23"/>
      <c r="AG1106" s="24"/>
      <c r="AH1106" s="36"/>
      <c r="AI1106" s="25"/>
      <c r="AJ1106" s="37"/>
      <c r="AK1106" s="20"/>
      <c r="AL1106" s="20"/>
      <c r="AM1106" s="27"/>
      <c r="AN1106" s="20"/>
      <c r="AO1106" s="27"/>
      <c r="AP1106" s="22"/>
      <c r="AQ1106" s="39"/>
      <c r="AR1106" s="22"/>
    </row>
    <row r="1107" spans="1:44" ht="24.75" hidden="1" customHeight="1" x14ac:dyDescent="0.2">
      <c r="A1107"/>
      <c r="B1107" s="20"/>
      <c r="C1107" s="21"/>
      <c r="D1107" s="20"/>
      <c r="E1107" s="20"/>
      <c r="F1107" s="90"/>
      <c r="G1107" s="22"/>
      <c r="H1107" s="20"/>
      <c r="I1107" s="20"/>
      <c r="J1107" s="22"/>
      <c r="K1107" s="28"/>
      <c r="L1107" s="28"/>
      <c r="M1107" s="20"/>
      <c r="N1107" s="20"/>
      <c r="O1107" s="22"/>
      <c r="P1107" s="20"/>
      <c r="Q1107" s="22"/>
      <c r="R1107" s="28"/>
      <c r="S1107" s="20"/>
      <c r="T1107" s="20"/>
      <c r="U1107" s="22"/>
      <c r="V1107" s="20"/>
      <c r="W1107" s="22"/>
      <c r="X1107" s="28"/>
      <c r="Y1107" s="20"/>
      <c r="Z1107" s="20"/>
      <c r="AA1107" s="26"/>
      <c r="AB1107" s="42"/>
      <c r="AC1107" s="40"/>
      <c r="AD1107" s="20"/>
      <c r="AE1107" s="23"/>
      <c r="AF1107" s="23"/>
      <c r="AG1107" s="24"/>
      <c r="AH1107" s="36"/>
      <c r="AI1107" s="25"/>
      <c r="AJ1107" s="37"/>
      <c r="AK1107" s="20"/>
      <c r="AL1107" s="20"/>
      <c r="AM1107" s="27"/>
      <c r="AN1107" s="20"/>
      <c r="AO1107" s="27"/>
      <c r="AP1107" s="22"/>
      <c r="AQ1107" s="39"/>
      <c r="AR1107" s="22"/>
    </row>
    <row r="1108" spans="1:44" ht="24.75" hidden="1" customHeight="1" x14ac:dyDescent="0.2">
      <c r="A1108"/>
      <c r="B1108" s="20"/>
      <c r="C1108" s="21"/>
      <c r="D1108" s="20"/>
      <c r="E1108" s="20"/>
      <c r="F1108" s="21"/>
      <c r="G1108" s="22"/>
      <c r="H1108" s="20"/>
      <c r="I1108" s="20"/>
      <c r="J1108" s="22"/>
      <c r="K1108" s="28"/>
      <c r="L1108" s="28"/>
      <c r="M1108" s="20"/>
      <c r="N1108" s="20"/>
      <c r="O1108" s="22"/>
      <c r="P1108" s="20"/>
      <c r="Q1108" s="22"/>
      <c r="R1108" s="28"/>
      <c r="S1108" s="20"/>
      <c r="T1108" s="20"/>
      <c r="U1108" s="22"/>
      <c r="V1108" s="20"/>
      <c r="W1108" s="22"/>
      <c r="X1108" s="28"/>
      <c r="Y1108" s="20"/>
      <c r="Z1108" s="20"/>
      <c r="AA1108" s="26"/>
      <c r="AB1108" s="42"/>
      <c r="AC1108" s="40"/>
      <c r="AD1108" s="20"/>
      <c r="AE1108" s="23"/>
      <c r="AF1108" s="23"/>
      <c r="AG1108" s="24"/>
      <c r="AH1108" s="36"/>
      <c r="AI1108" s="25"/>
      <c r="AJ1108" s="37"/>
      <c r="AK1108" s="20"/>
      <c r="AL1108" s="20"/>
      <c r="AM1108" s="27"/>
      <c r="AN1108" s="20"/>
      <c r="AO1108" s="27"/>
      <c r="AP1108" s="22"/>
      <c r="AQ1108" s="39"/>
      <c r="AR1108" s="22"/>
    </row>
    <row r="1109" spans="1:44" ht="24.75" hidden="1" customHeight="1" x14ac:dyDescent="0.2">
      <c r="A1109"/>
      <c r="B1109" s="20"/>
      <c r="C1109" s="21"/>
      <c r="D1109" s="20"/>
      <c r="E1109" s="20"/>
      <c r="F1109" s="21"/>
      <c r="G1109" s="22"/>
      <c r="H1109" s="20"/>
      <c r="I1109" s="20"/>
      <c r="J1109" s="22"/>
      <c r="K1109" s="28"/>
      <c r="L1109" s="28"/>
      <c r="M1109" s="20"/>
      <c r="N1109" s="20"/>
      <c r="O1109" s="22"/>
      <c r="P1109" s="20"/>
      <c r="Q1109" s="22"/>
      <c r="R1109" s="28"/>
      <c r="S1109" s="20"/>
      <c r="T1109" s="20"/>
      <c r="U1109" s="22"/>
      <c r="V1109" s="20"/>
      <c r="W1109" s="22"/>
      <c r="X1109" s="28"/>
      <c r="Y1109" s="20"/>
      <c r="Z1109" s="20"/>
      <c r="AA1109" s="26"/>
      <c r="AB1109" s="42"/>
      <c r="AC1109" s="40"/>
      <c r="AD1109" s="20"/>
      <c r="AE1109" s="23"/>
      <c r="AF1109" s="23"/>
      <c r="AG1109" s="24"/>
      <c r="AH1109" s="36"/>
      <c r="AI1109" s="25"/>
      <c r="AJ1109" s="37"/>
      <c r="AK1109" s="20"/>
      <c r="AL1109" s="20"/>
      <c r="AM1109" s="27"/>
      <c r="AN1109" s="20"/>
      <c r="AO1109" s="27"/>
      <c r="AP1109" s="22"/>
      <c r="AQ1109" s="39"/>
      <c r="AR1109" s="22"/>
    </row>
    <row r="1110" spans="1:44" ht="24.75" hidden="1" customHeight="1" x14ac:dyDescent="0.2">
      <c r="A1110"/>
      <c r="B1110" s="20"/>
      <c r="C1110" s="21"/>
      <c r="D1110" s="20"/>
      <c r="E1110" s="20"/>
      <c r="F1110" s="21"/>
      <c r="G1110" s="22"/>
      <c r="H1110" s="20"/>
      <c r="I1110" s="20"/>
      <c r="J1110" s="22"/>
      <c r="K1110" s="28"/>
      <c r="L1110" s="28"/>
      <c r="M1110" s="20"/>
      <c r="N1110" s="20"/>
      <c r="O1110" s="22"/>
      <c r="P1110" s="20"/>
      <c r="Q1110" s="22"/>
      <c r="R1110" s="28"/>
      <c r="S1110" s="20"/>
      <c r="T1110" s="20"/>
      <c r="U1110" s="22"/>
      <c r="V1110" s="20"/>
      <c r="W1110" s="22"/>
      <c r="X1110" s="28"/>
      <c r="Y1110" s="20"/>
      <c r="Z1110" s="20"/>
      <c r="AA1110" s="26"/>
      <c r="AB1110" s="42"/>
      <c r="AC1110" s="40"/>
      <c r="AD1110" s="20"/>
      <c r="AE1110" s="23"/>
      <c r="AF1110" s="23"/>
      <c r="AG1110" s="24"/>
      <c r="AH1110" s="36"/>
      <c r="AI1110" s="25"/>
      <c r="AJ1110" s="37"/>
      <c r="AK1110" s="20"/>
      <c r="AL1110" s="20"/>
      <c r="AM1110" s="27"/>
      <c r="AN1110" s="20"/>
      <c r="AO1110" s="27"/>
      <c r="AP1110" s="22"/>
      <c r="AQ1110" s="39"/>
      <c r="AR1110" s="22"/>
    </row>
    <row r="1111" spans="1:44" ht="24.75" hidden="1" customHeight="1" x14ac:dyDescent="0.2">
      <c r="A1111"/>
      <c r="B1111" s="20"/>
      <c r="C1111" s="21"/>
      <c r="D1111" s="20"/>
      <c r="E1111" s="20"/>
      <c r="F1111" s="21"/>
      <c r="G1111" s="22"/>
      <c r="H1111" s="20"/>
      <c r="I1111" s="20"/>
      <c r="J1111" s="22"/>
      <c r="K1111" s="28"/>
      <c r="L1111" s="28"/>
      <c r="M1111" s="20"/>
      <c r="N1111" s="20"/>
      <c r="O1111" s="22"/>
      <c r="P1111" s="20"/>
      <c r="Q1111" s="22"/>
      <c r="R1111" s="28"/>
      <c r="S1111" s="20"/>
      <c r="T1111" s="20"/>
      <c r="U1111" s="22"/>
      <c r="V1111" s="20"/>
      <c r="W1111" s="22"/>
      <c r="X1111" s="28"/>
      <c r="Y1111" s="20"/>
      <c r="Z1111" s="20"/>
      <c r="AA1111" s="26"/>
      <c r="AB1111" s="42"/>
      <c r="AC1111" s="40"/>
      <c r="AD1111" s="20"/>
      <c r="AE1111" s="23"/>
      <c r="AF1111" s="23"/>
      <c r="AG1111" s="24"/>
      <c r="AH1111" s="36"/>
      <c r="AI1111" s="25"/>
      <c r="AJ1111" s="37"/>
      <c r="AK1111" s="20"/>
      <c r="AL1111" s="20"/>
      <c r="AM1111" s="27"/>
      <c r="AN1111" s="20"/>
      <c r="AO1111" s="27"/>
      <c r="AP1111" s="22"/>
      <c r="AQ1111" s="39"/>
      <c r="AR1111" s="22"/>
    </row>
    <row r="1112" spans="1:44" ht="24.75" hidden="1" customHeight="1" x14ac:dyDescent="0.2">
      <c r="A1112"/>
      <c r="B1112" s="20"/>
      <c r="C1112" s="21"/>
      <c r="D1112" s="20"/>
      <c r="E1112" s="20"/>
      <c r="F1112" s="21"/>
      <c r="G1112" s="22"/>
      <c r="H1112" s="20"/>
      <c r="I1112" s="20"/>
      <c r="J1112" s="22"/>
      <c r="K1112" s="28"/>
      <c r="L1112" s="28"/>
      <c r="M1112" s="20"/>
      <c r="N1112" s="20"/>
      <c r="O1112" s="22"/>
      <c r="P1112" s="20"/>
      <c r="Q1112" s="22"/>
      <c r="R1112" s="28"/>
      <c r="S1112" s="20"/>
      <c r="T1112" s="20"/>
      <c r="U1112" s="22"/>
      <c r="V1112" s="20"/>
      <c r="W1112" s="22"/>
      <c r="X1112" s="28"/>
      <c r="Y1112" s="20"/>
      <c r="Z1112" s="20"/>
      <c r="AA1112" s="26"/>
      <c r="AB1112" s="42"/>
      <c r="AC1112" s="40"/>
      <c r="AD1112" s="20"/>
      <c r="AE1112" s="23"/>
      <c r="AF1112" s="23"/>
      <c r="AG1112" s="24"/>
      <c r="AH1112" s="36"/>
      <c r="AI1112" s="25"/>
      <c r="AJ1112" s="37"/>
      <c r="AK1112" s="20"/>
      <c r="AL1112" s="20"/>
      <c r="AM1112" s="27"/>
      <c r="AN1112" s="20"/>
      <c r="AO1112" s="27"/>
      <c r="AP1112" s="22"/>
      <c r="AQ1112" s="39"/>
      <c r="AR1112" s="22"/>
    </row>
    <row r="1113" spans="1:44" ht="24.75" hidden="1" customHeight="1" x14ac:dyDescent="0.2">
      <c r="A1113"/>
      <c r="B1113" s="20"/>
      <c r="C1113" s="21"/>
      <c r="D1113" s="20"/>
      <c r="E1113" s="20"/>
      <c r="F1113" s="21"/>
      <c r="G1113" s="22"/>
      <c r="H1113" s="20"/>
      <c r="I1113" s="20"/>
      <c r="J1113" s="22"/>
      <c r="K1113" s="28"/>
      <c r="L1113" s="28"/>
      <c r="M1113" s="20"/>
      <c r="N1113" s="20"/>
      <c r="O1113" s="22"/>
      <c r="P1113" s="20"/>
      <c r="Q1113" s="22"/>
      <c r="R1113" s="28"/>
      <c r="S1113" s="20"/>
      <c r="T1113" s="20"/>
      <c r="U1113" s="22"/>
      <c r="V1113" s="20"/>
      <c r="W1113" s="22"/>
      <c r="X1113" s="28"/>
      <c r="Y1113" s="20"/>
      <c r="Z1113" s="20"/>
      <c r="AA1113" s="26"/>
      <c r="AB1113" s="42"/>
      <c r="AC1113" s="40"/>
      <c r="AD1113" s="20"/>
      <c r="AE1113" s="23"/>
      <c r="AF1113" s="23"/>
      <c r="AG1113" s="24"/>
      <c r="AH1113" s="36"/>
      <c r="AI1113" s="25"/>
      <c r="AJ1113" s="37"/>
      <c r="AK1113" s="20"/>
      <c r="AL1113" s="20"/>
      <c r="AM1113" s="27"/>
      <c r="AN1113" s="20"/>
      <c r="AO1113" s="27"/>
      <c r="AP1113" s="22"/>
      <c r="AQ1113" s="39"/>
      <c r="AR1113" s="22"/>
    </row>
    <row r="1114" spans="1:44" ht="24.75" hidden="1" customHeight="1" x14ac:dyDescent="0.2">
      <c r="A1114"/>
      <c r="B1114" s="20"/>
      <c r="C1114" s="21"/>
      <c r="D1114" s="20"/>
      <c r="E1114" s="20"/>
      <c r="F1114" s="21"/>
      <c r="G1114" s="22"/>
      <c r="H1114" s="20"/>
      <c r="I1114" s="20"/>
      <c r="J1114" s="22"/>
      <c r="K1114" s="28"/>
      <c r="L1114" s="28"/>
      <c r="M1114" s="20"/>
      <c r="N1114" s="20"/>
      <c r="O1114" s="22"/>
      <c r="P1114" s="20"/>
      <c r="Q1114" s="22"/>
      <c r="R1114" s="28"/>
      <c r="S1114" s="20"/>
      <c r="T1114" s="20"/>
      <c r="U1114" s="22"/>
      <c r="V1114" s="20"/>
      <c r="W1114" s="22"/>
      <c r="X1114" s="28"/>
      <c r="Y1114" s="20"/>
      <c r="Z1114" s="20"/>
      <c r="AA1114" s="26"/>
      <c r="AB1114" s="42"/>
      <c r="AC1114" s="40"/>
      <c r="AD1114" s="20"/>
      <c r="AE1114" s="23"/>
      <c r="AF1114" s="23"/>
      <c r="AG1114" s="24"/>
      <c r="AH1114" s="36"/>
      <c r="AI1114" s="25"/>
      <c r="AJ1114" s="37"/>
      <c r="AK1114" s="20"/>
      <c r="AL1114" s="20"/>
      <c r="AM1114" s="27"/>
      <c r="AN1114" s="20"/>
      <c r="AO1114" s="27"/>
      <c r="AP1114" s="22"/>
      <c r="AQ1114" s="39"/>
      <c r="AR1114" s="22"/>
    </row>
    <row r="1115" spans="1:44" ht="24.75" hidden="1" customHeight="1" x14ac:dyDescent="0.2">
      <c r="A1115"/>
      <c r="B1115" s="20"/>
      <c r="C1115" s="21"/>
      <c r="D1115" s="20"/>
      <c r="E1115" s="20"/>
      <c r="F1115" s="21"/>
      <c r="G1115" s="22"/>
      <c r="H1115" s="20"/>
      <c r="I1115" s="20"/>
      <c r="J1115" s="22"/>
      <c r="K1115" s="28"/>
      <c r="L1115" s="28"/>
      <c r="M1115" s="20"/>
      <c r="N1115" s="20"/>
      <c r="O1115" s="22"/>
      <c r="P1115" s="20"/>
      <c r="Q1115" s="22"/>
      <c r="R1115" s="28"/>
      <c r="S1115" s="20"/>
      <c r="T1115" s="20"/>
      <c r="U1115" s="22"/>
      <c r="V1115" s="20"/>
      <c r="W1115" s="22"/>
      <c r="X1115" s="28"/>
      <c r="Y1115" s="20"/>
      <c r="Z1115" s="20"/>
      <c r="AA1115" s="26"/>
      <c r="AB1115" s="42"/>
      <c r="AC1115" s="40"/>
      <c r="AD1115" s="20"/>
      <c r="AE1115" s="23"/>
      <c r="AF1115" s="23"/>
      <c r="AG1115" s="24"/>
      <c r="AH1115" s="36"/>
      <c r="AI1115" s="25"/>
      <c r="AJ1115" s="37"/>
      <c r="AK1115" s="20"/>
      <c r="AL1115" s="20"/>
      <c r="AM1115" s="27"/>
      <c r="AN1115" s="20"/>
      <c r="AO1115" s="27"/>
      <c r="AP1115" s="22"/>
      <c r="AQ1115" s="39"/>
      <c r="AR1115" s="22"/>
    </row>
    <row r="1116" spans="1:44" ht="24.75" hidden="1" customHeight="1" x14ac:dyDescent="0.2">
      <c r="A1116"/>
      <c r="B1116" s="20"/>
      <c r="C1116" s="21"/>
      <c r="D1116" s="20"/>
      <c r="E1116" s="20"/>
      <c r="F1116" s="21"/>
      <c r="G1116" s="22"/>
      <c r="H1116" s="20"/>
      <c r="I1116" s="20"/>
      <c r="J1116" s="22"/>
      <c r="K1116" s="28"/>
      <c r="L1116" s="28"/>
      <c r="M1116" s="20"/>
      <c r="N1116" s="20"/>
      <c r="O1116" s="22"/>
      <c r="P1116" s="20"/>
      <c r="Q1116" s="22"/>
      <c r="R1116" s="28"/>
      <c r="S1116" s="20"/>
      <c r="T1116" s="20"/>
      <c r="U1116" s="22"/>
      <c r="V1116" s="20"/>
      <c r="W1116" s="22"/>
      <c r="X1116" s="28"/>
      <c r="Y1116" s="20"/>
      <c r="Z1116" s="20"/>
      <c r="AA1116" s="26"/>
      <c r="AB1116" s="42"/>
      <c r="AC1116" s="40"/>
      <c r="AD1116" s="20"/>
      <c r="AE1116" s="23"/>
      <c r="AF1116" s="23"/>
      <c r="AG1116" s="24"/>
      <c r="AH1116" s="36"/>
      <c r="AI1116" s="25"/>
      <c r="AJ1116" s="37"/>
      <c r="AK1116" s="20"/>
      <c r="AL1116" s="20"/>
      <c r="AM1116" s="27"/>
      <c r="AN1116" s="20"/>
      <c r="AO1116" s="27"/>
      <c r="AP1116" s="22"/>
      <c r="AQ1116" s="39"/>
      <c r="AR1116" s="22"/>
    </row>
    <row r="1117" spans="1:44" ht="24.75" hidden="1" customHeight="1" x14ac:dyDescent="0.2">
      <c r="A1117"/>
      <c r="B1117" s="20"/>
      <c r="C1117" s="21"/>
      <c r="D1117" s="20"/>
      <c r="E1117" s="20"/>
      <c r="F1117" s="21"/>
      <c r="G1117" s="22"/>
      <c r="H1117" s="20"/>
      <c r="I1117" s="20"/>
      <c r="J1117" s="22"/>
      <c r="K1117" s="28"/>
      <c r="L1117" s="28"/>
      <c r="M1117" s="20"/>
      <c r="N1117" s="20"/>
      <c r="O1117" s="22"/>
      <c r="P1117" s="20"/>
      <c r="Q1117" s="22"/>
      <c r="R1117" s="28"/>
      <c r="S1117" s="20"/>
      <c r="T1117" s="20"/>
      <c r="U1117" s="22"/>
      <c r="V1117" s="20"/>
      <c r="W1117" s="22"/>
      <c r="X1117" s="28"/>
      <c r="Y1117" s="20"/>
      <c r="Z1117" s="20"/>
      <c r="AA1117" s="26"/>
      <c r="AB1117" s="42"/>
      <c r="AC1117" s="40"/>
      <c r="AD1117" s="20"/>
      <c r="AE1117" s="23"/>
      <c r="AF1117" s="23"/>
      <c r="AG1117" s="24"/>
      <c r="AH1117" s="36"/>
      <c r="AI1117" s="25"/>
      <c r="AJ1117" s="37"/>
      <c r="AK1117" s="20"/>
      <c r="AL1117" s="20"/>
      <c r="AM1117" s="27"/>
      <c r="AN1117" s="20"/>
      <c r="AO1117" s="27"/>
      <c r="AP1117" s="22"/>
      <c r="AQ1117" s="39"/>
      <c r="AR1117" s="22"/>
    </row>
    <row r="1118" spans="1:44" ht="24.75" hidden="1" customHeight="1" x14ac:dyDescent="0.2">
      <c r="A1118"/>
      <c r="B1118" s="20"/>
      <c r="C1118" s="21"/>
      <c r="D1118" s="20"/>
      <c r="E1118" s="20"/>
      <c r="F1118" s="21"/>
      <c r="G1118" s="22"/>
      <c r="H1118" s="20"/>
      <c r="I1118" s="20"/>
      <c r="J1118" s="22"/>
      <c r="K1118" s="28"/>
      <c r="L1118" s="28"/>
      <c r="M1118" s="20"/>
      <c r="N1118" s="20"/>
      <c r="O1118" s="22"/>
      <c r="P1118" s="20"/>
      <c r="Q1118" s="22"/>
      <c r="R1118" s="28"/>
      <c r="S1118" s="20"/>
      <c r="T1118" s="20"/>
      <c r="U1118" s="22"/>
      <c r="V1118" s="20"/>
      <c r="W1118" s="22"/>
      <c r="X1118" s="28"/>
      <c r="Y1118" s="20"/>
      <c r="Z1118" s="20"/>
      <c r="AA1118" s="26"/>
      <c r="AB1118" s="42"/>
      <c r="AC1118" s="40"/>
      <c r="AD1118" s="20"/>
      <c r="AE1118" s="23"/>
      <c r="AF1118" s="23"/>
      <c r="AG1118" s="24"/>
      <c r="AH1118" s="36"/>
      <c r="AI1118" s="25"/>
      <c r="AJ1118" s="37"/>
      <c r="AK1118" s="20"/>
      <c r="AL1118" s="20"/>
      <c r="AM1118" s="27"/>
      <c r="AN1118" s="20"/>
      <c r="AO1118" s="27"/>
      <c r="AP1118" s="22"/>
      <c r="AQ1118" s="39"/>
      <c r="AR1118" s="22"/>
    </row>
    <row r="1119" spans="1:44" ht="24.75" hidden="1" customHeight="1" x14ac:dyDescent="0.2">
      <c r="A1119"/>
      <c r="B1119" s="20"/>
      <c r="C1119" s="21"/>
      <c r="D1119" s="20"/>
      <c r="E1119" s="20"/>
      <c r="F1119" s="21"/>
      <c r="G1119" s="22"/>
      <c r="H1119" s="20"/>
      <c r="I1119" s="20"/>
      <c r="J1119" s="22"/>
      <c r="K1119" s="28"/>
      <c r="L1119" s="28"/>
      <c r="M1119" s="20"/>
      <c r="N1119" s="20"/>
      <c r="O1119" s="22"/>
      <c r="P1119" s="20"/>
      <c r="Q1119" s="22"/>
      <c r="R1119" s="28"/>
      <c r="S1119" s="20"/>
      <c r="T1119" s="20"/>
      <c r="U1119" s="22"/>
      <c r="V1119" s="20"/>
      <c r="W1119" s="22"/>
      <c r="X1119" s="28"/>
      <c r="Y1119" s="20"/>
      <c r="Z1119" s="20"/>
      <c r="AA1119" s="26"/>
      <c r="AB1119" s="42"/>
      <c r="AC1119" s="40"/>
      <c r="AD1119" s="20"/>
      <c r="AE1119" s="23"/>
      <c r="AF1119" s="23"/>
      <c r="AG1119" s="24"/>
      <c r="AH1119" s="36"/>
      <c r="AI1119" s="25"/>
      <c r="AJ1119" s="37"/>
      <c r="AK1119" s="20"/>
      <c r="AL1119" s="20"/>
      <c r="AM1119" s="27"/>
      <c r="AN1119" s="20"/>
      <c r="AO1119" s="27"/>
      <c r="AP1119" s="22"/>
      <c r="AQ1119" s="39"/>
      <c r="AR1119" s="22"/>
    </row>
    <row r="1120" spans="1:44" ht="24.75" hidden="1" customHeight="1" x14ac:dyDescent="0.2">
      <c r="A1120"/>
      <c r="B1120" s="20"/>
      <c r="C1120" s="21"/>
      <c r="D1120" s="20"/>
      <c r="E1120" s="20"/>
      <c r="F1120" s="21"/>
      <c r="G1120" s="22"/>
      <c r="H1120" s="20"/>
      <c r="I1120" s="20"/>
      <c r="J1120" s="22"/>
      <c r="K1120" s="28"/>
      <c r="L1120" s="28"/>
      <c r="M1120" s="20"/>
      <c r="N1120" s="20"/>
      <c r="O1120" s="22"/>
      <c r="P1120" s="20"/>
      <c r="Q1120" s="22"/>
      <c r="R1120" s="28"/>
      <c r="S1120" s="20"/>
      <c r="T1120" s="20"/>
      <c r="U1120" s="22"/>
      <c r="V1120" s="20"/>
      <c r="W1120" s="22"/>
      <c r="X1120" s="28"/>
      <c r="Y1120" s="20"/>
      <c r="Z1120" s="20"/>
      <c r="AA1120" s="26"/>
      <c r="AB1120" s="42"/>
      <c r="AC1120" s="40"/>
      <c r="AD1120" s="20"/>
      <c r="AE1120" s="23"/>
      <c r="AF1120" s="23"/>
      <c r="AG1120" s="24"/>
      <c r="AH1120" s="36"/>
      <c r="AI1120" s="25"/>
      <c r="AJ1120" s="37"/>
      <c r="AK1120" s="20"/>
      <c r="AL1120" s="20"/>
      <c r="AM1120" s="27"/>
      <c r="AN1120" s="20"/>
      <c r="AO1120" s="27"/>
      <c r="AP1120" s="22"/>
      <c r="AQ1120" s="39"/>
      <c r="AR1120" s="22"/>
    </row>
    <row r="1121" spans="1:45" ht="24.75" hidden="1" customHeight="1" x14ac:dyDescent="0.2">
      <c r="A1121"/>
      <c r="B1121" s="20"/>
      <c r="C1121" s="21"/>
      <c r="D1121" s="20"/>
      <c r="E1121" s="20"/>
      <c r="F1121" s="21"/>
      <c r="G1121" s="22"/>
      <c r="H1121" s="20"/>
      <c r="I1121" s="20"/>
      <c r="J1121" s="22"/>
      <c r="K1121" s="28"/>
      <c r="L1121" s="28"/>
      <c r="M1121" s="20"/>
      <c r="N1121" s="20"/>
      <c r="O1121" s="22"/>
      <c r="P1121" s="20"/>
      <c r="Q1121" s="22"/>
      <c r="R1121" s="28"/>
      <c r="S1121" s="20"/>
      <c r="T1121" s="20"/>
      <c r="U1121" s="22"/>
      <c r="V1121" s="20"/>
      <c r="W1121" s="22"/>
      <c r="X1121" s="28"/>
      <c r="Y1121" s="20"/>
      <c r="Z1121" s="20"/>
      <c r="AA1121" s="26"/>
      <c r="AB1121" s="42"/>
      <c r="AC1121" s="40"/>
      <c r="AD1121" s="20"/>
      <c r="AE1121" s="23"/>
      <c r="AF1121" s="23"/>
      <c r="AG1121" s="24"/>
      <c r="AH1121" s="36"/>
      <c r="AI1121" s="25"/>
      <c r="AJ1121" s="37"/>
      <c r="AK1121" s="20"/>
      <c r="AL1121" s="20"/>
      <c r="AM1121" s="27"/>
      <c r="AN1121" s="20"/>
      <c r="AO1121" s="27"/>
      <c r="AP1121" s="22"/>
      <c r="AQ1121" s="39"/>
      <c r="AR1121" s="22"/>
    </row>
    <row r="1122" spans="1:45" ht="24.75" hidden="1" customHeight="1" x14ac:dyDescent="0.2">
      <c r="A1122"/>
      <c r="B1122" s="20"/>
      <c r="C1122" s="21"/>
      <c r="D1122" s="20"/>
      <c r="E1122" s="20"/>
      <c r="F1122" s="21"/>
      <c r="G1122" s="22"/>
      <c r="H1122" s="20"/>
      <c r="I1122" s="20"/>
      <c r="J1122" s="22"/>
      <c r="K1122" s="28"/>
      <c r="L1122" s="28"/>
      <c r="M1122" s="20"/>
      <c r="N1122" s="20"/>
      <c r="O1122" s="22"/>
      <c r="P1122" s="20"/>
      <c r="Q1122" s="22"/>
      <c r="R1122" s="28"/>
      <c r="S1122" s="20"/>
      <c r="T1122" s="20"/>
      <c r="U1122" s="22"/>
      <c r="V1122" s="20"/>
      <c r="W1122" s="22"/>
      <c r="X1122" s="28"/>
      <c r="Y1122" s="20"/>
      <c r="Z1122" s="20"/>
      <c r="AA1122" s="26"/>
      <c r="AB1122" s="42"/>
      <c r="AC1122" s="40"/>
      <c r="AD1122" s="20"/>
      <c r="AE1122" s="23"/>
      <c r="AF1122" s="23"/>
      <c r="AG1122" s="24"/>
      <c r="AH1122" s="36"/>
      <c r="AI1122" s="25"/>
      <c r="AJ1122" s="37"/>
      <c r="AK1122" s="20"/>
      <c r="AL1122" s="20"/>
      <c r="AM1122" s="27"/>
      <c r="AN1122" s="20"/>
      <c r="AO1122" s="27"/>
      <c r="AP1122" s="22"/>
      <c r="AQ1122" s="39"/>
      <c r="AR1122" s="22"/>
    </row>
    <row r="1123" spans="1:45" ht="24.75" hidden="1" customHeight="1" x14ac:dyDescent="0.2">
      <c r="A1123"/>
      <c r="B1123" s="20"/>
      <c r="C1123" s="21"/>
      <c r="D1123" s="20"/>
      <c r="E1123" s="20"/>
      <c r="F1123" s="21"/>
      <c r="G1123" s="22"/>
      <c r="H1123" s="20"/>
      <c r="I1123" s="20"/>
      <c r="J1123" s="22"/>
      <c r="K1123" s="28"/>
      <c r="L1123" s="28"/>
      <c r="M1123" s="20"/>
      <c r="N1123" s="20"/>
      <c r="O1123" s="22"/>
      <c r="P1123" s="20"/>
      <c r="Q1123" s="22"/>
      <c r="R1123" s="28"/>
      <c r="S1123" s="20"/>
      <c r="T1123" s="20"/>
      <c r="U1123" s="22"/>
      <c r="V1123" s="20"/>
      <c r="W1123" s="22"/>
      <c r="X1123" s="28"/>
      <c r="Y1123" s="20"/>
      <c r="Z1123" s="20"/>
      <c r="AA1123" s="26"/>
      <c r="AB1123" s="42"/>
      <c r="AC1123" s="40"/>
      <c r="AD1123" s="20"/>
      <c r="AE1123" s="23"/>
      <c r="AF1123" s="23"/>
      <c r="AG1123" s="24"/>
      <c r="AH1123" s="36"/>
      <c r="AI1123" s="25"/>
      <c r="AJ1123" s="37"/>
      <c r="AK1123" s="20"/>
      <c r="AL1123" s="20"/>
      <c r="AM1123" s="27"/>
      <c r="AN1123" s="20"/>
      <c r="AO1123" s="27"/>
      <c r="AP1123" s="22"/>
      <c r="AQ1123" s="39"/>
      <c r="AR1123" s="22"/>
    </row>
    <row r="1124" spans="1:45" ht="24.75" hidden="1" customHeight="1" x14ac:dyDescent="0.2">
      <c r="A1124"/>
      <c r="B1124" s="20"/>
      <c r="C1124" s="21"/>
      <c r="D1124" s="20"/>
      <c r="E1124" s="20"/>
      <c r="F1124" s="21"/>
      <c r="G1124" s="22"/>
      <c r="H1124" s="20"/>
      <c r="I1124" s="20"/>
      <c r="J1124" s="22"/>
      <c r="K1124" s="28"/>
      <c r="L1124" s="28"/>
      <c r="M1124" s="20"/>
      <c r="N1124" s="20"/>
      <c r="O1124" s="22"/>
      <c r="P1124" s="20"/>
      <c r="Q1124" s="22"/>
      <c r="R1124" s="28"/>
      <c r="S1124" s="20"/>
      <c r="T1124" s="20"/>
      <c r="U1124" s="22"/>
      <c r="V1124" s="20"/>
      <c r="W1124" s="22"/>
      <c r="X1124" s="28"/>
      <c r="Y1124" s="20"/>
      <c r="Z1124" s="20"/>
      <c r="AA1124" s="26"/>
      <c r="AB1124" s="42"/>
      <c r="AC1124" s="40"/>
      <c r="AD1124" s="20"/>
      <c r="AE1124" s="23"/>
      <c r="AF1124" s="23"/>
      <c r="AG1124" s="24"/>
      <c r="AH1124" s="36"/>
      <c r="AI1124" s="25"/>
      <c r="AJ1124" s="37"/>
      <c r="AK1124" s="20"/>
      <c r="AL1124" s="20"/>
      <c r="AM1124" s="27"/>
      <c r="AN1124" s="20"/>
      <c r="AO1124" s="27"/>
      <c r="AP1124" s="22"/>
      <c r="AQ1124" s="39"/>
      <c r="AR1124" s="22"/>
    </row>
    <row r="1125" spans="1:45" ht="24.75" hidden="1" customHeight="1" x14ac:dyDescent="0.2">
      <c r="A1125"/>
      <c r="B1125" s="20"/>
      <c r="C1125" s="21"/>
      <c r="D1125" s="20"/>
      <c r="E1125" s="20"/>
      <c r="F1125" s="21"/>
      <c r="G1125" s="22"/>
      <c r="H1125" s="20"/>
      <c r="I1125" s="20"/>
      <c r="J1125" s="22"/>
      <c r="K1125" s="28"/>
      <c r="L1125" s="28"/>
      <c r="M1125" s="20"/>
      <c r="N1125" s="20"/>
      <c r="O1125" s="22"/>
      <c r="P1125" s="20"/>
      <c r="Q1125" s="22"/>
      <c r="R1125" s="28"/>
      <c r="S1125" s="20"/>
      <c r="T1125" s="20"/>
      <c r="U1125" s="22"/>
      <c r="V1125" s="20"/>
      <c r="W1125" s="22"/>
      <c r="X1125" s="28"/>
      <c r="Y1125" s="20"/>
      <c r="Z1125" s="20"/>
      <c r="AA1125" s="26"/>
      <c r="AB1125" s="42"/>
      <c r="AC1125" s="40"/>
      <c r="AD1125" s="20"/>
      <c r="AE1125" s="23"/>
      <c r="AF1125" s="23"/>
      <c r="AG1125" s="24"/>
      <c r="AH1125" s="36"/>
      <c r="AI1125" s="25"/>
      <c r="AJ1125" s="37"/>
      <c r="AK1125" s="20"/>
      <c r="AL1125" s="20"/>
      <c r="AM1125" s="27"/>
      <c r="AN1125" s="20"/>
      <c r="AO1125" s="27"/>
      <c r="AP1125" s="22"/>
      <c r="AQ1125" s="39"/>
      <c r="AR1125" s="22"/>
    </row>
    <row r="1126" spans="1:45" ht="24.75" hidden="1" customHeight="1" x14ac:dyDescent="0.2">
      <c r="A1126"/>
      <c r="B1126" s="20"/>
      <c r="C1126" s="21"/>
      <c r="D1126" s="20"/>
      <c r="E1126" s="20"/>
      <c r="F1126" s="21"/>
      <c r="G1126" s="22"/>
      <c r="H1126" s="20"/>
      <c r="I1126" s="20"/>
      <c r="J1126" s="22"/>
      <c r="K1126" s="28"/>
      <c r="L1126" s="28"/>
      <c r="M1126" s="20"/>
      <c r="N1126" s="20"/>
      <c r="O1126" s="22"/>
      <c r="P1126" s="20"/>
      <c r="Q1126" s="22"/>
      <c r="R1126" s="28"/>
      <c r="S1126" s="20"/>
      <c r="T1126" s="20"/>
      <c r="U1126" s="22"/>
      <c r="V1126" s="20"/>
      <c r="W1126" s="22"/>
      <c r="X1126" s="28"/>
      <c r="Y1126" s="20"/>
      <c r="Z1126" s="20"/>
      <c r="AA1126" s="26"/>
      <c r="AB1126" s="42"/>
      <c r="AC1126" s="40"/>
      <c r="AD1126" s="20"/>
      <c r="AE1126" s="23"/>
      <c r="AF1126" s="23"/>
      <c r="AG1126" s="24"/>
      <c r="AH1126" s="36"/>
      <c r="AI1126" s="25"/>
      <c r="AJ1126" s="37"/>
      <c r="AK1126" s="20"/>
      <c r="AL1126" s="20"/>
      <c r="AM1126" s="27"/>
      <c r="AN1126" s="20"/>
      <c r="AO1126" s="27"/>
      <c r="AP1126" s="22"/>
      <c r="AQ1126" s="39"/>
      <c r="AR1126" s="22"/>
    </row>
    <row r="1127" spans="1:45" ht="24.75" hidden="1" customHeight="1" x14ac:dyDescent="0.2">
      <c r="A1127"/>
      <c r="B1127" s="20"/>
      <c r="C1127" s="21"/>
      <c r="D1127" s="20"/>
      <c r="E1127" s="20"/>
      <c r="F1127" s="21"/>
      <c r="G1127" s="22"/>
      <c r="H1127" s="20"/>
      <c r="I1127" s="20"/>
      <c r="J1127" s="22"/>
      <c r="K1127" s="28"/>
      <c r="L1127" s="28"/>
      <c r="M1127" s="20"/>
      <c r="N1127" s="20"/>
      <c r="O1127" s="22"/>
      <c r="P1127" s="20"/>
      <c r="Q1127" s="22"/>
      <c r="R1127" s="28"/>
      <c r="S1127" s="20"/>
      <c r="T1127" s="20"/>
      <c r="U1127" s="22"/>
      <c r="V1127" s="20"/>
      <c r="W1127" s="22"/>
      <c r="X1127" s="28"/>
      <c r="Y1127" s="20"/>
      <c r="Z1127" s="20"/>
      <c r="AA1127" s="26"/>
      <c r="AB1127" s="42"/>
      <c r="AC1127" s="40"/>
      <c r="AD1127" s="20"/>
      <c r="AE1127" s="23"/>
      <c r="AF1127" s="23"/>
      <c r="AG1127" s="24"/>
      <c r="AH1127" s="36"/>
      <c r="AI1127" s="25"/>
      <c r="AJ1127" s="37"/>
      <c r="AK1127" s="20"/>
      <c r="AL1127" s="20"/>
      <c r="AM1127" s="27"/>
      <c r="AN1127" s="20"/>
      <c r="AO1127" s="27"/>
      <c r="AP1127" s="22"/>
      <c r="AQ1127" s="39"/>
      <c r="AR1127" s="22"/>
    </row>
    <row r="1128" spans="1:45" ht="24.75" hidden="1" customHeight="1" x14ac:dyDescent="0.2">
      <c r="A1128"/>
      <c r="B1128" s="20"/>
      <c r="C1128" s="21"/>
      <c r="D1128" s="20"/>
      <c r="E1128" s="20"/>
      <c r="F1128" s="21"/>
      <c r="G1128" s="22"/>
      <c r="H1128" s="20"/>
      <c r="I1128" s="20"/>
      <c r="J1128" s="22"/>
      <c r="K1128" s="28"/>
      <c r="L1128" s="28"/>
      <c r="M1128" s="20"/>
      <c r="N1128" s="20"/>
      <c r="O1128" s="22"/>
      <c r="P1128" s="20"/>
      <c r="Q1128" s="22"/>
      <c r="R1128" s="28"/>
      <c r="S1128" s="20"/>
      <c r="T1128" s="20"/>
      <c r="U1128" s="22"/>
      <c r="V1128" s="20"/>
      <c r="W1128" s="22"/>
      <c r="X1128" s="28"/>
      <c r="Y1128" s="20"/>
      <c r="Z1128" s="20"/>
      <c r="AA1128" s="26"/>
      <c r="AB1128" s="42"/>
      <c r="AC1128" s="40"/>
      <c r="AD1128" s="20"/>
      <c r="AE1128" s="23"/>
      <c r="AF1128" s="23"/>
      <c r="AG1128" s="24"/>
      <c r="AH1128" s="36"/>
      <c r="AI1128" s="25"/>
      <c r="AJ1128" s="37"/>
      <c r="AK1128" s="20"/>
      <c r="AL1128" s="20"/>
      <c r="AM1128" s="27"/>
      <c r="AN1128" s="20"/>
      <c r="AO1128" s="27"/>
      <c r="AP1128" s="22"/>
      <c r="AQ1128" s="39"/>
      <c r="AR1128" s="22"/>
    </row>
    <row r="1129" spans="1:45" ht="24.75" hidden="1" customHeight="1" x14ac:dyDescent="0.2">
      <c r="A1129"/>
      <c r="B1129" s="20"/>
      <c r="C1129" s="21"/>
      <c r="D1129" s="20"/>
      <c r="E1129" s="20"/>
      <c r="F1129" s="21"/>
      <c r="G1129" s="22"/>
      <c r="H1129" s="20"/>
      <c r="I1129" s="20"/>
      <c r="J1129" s="22"/>
      <c r="K1129" s="28"/>
      <c r="L1129" s="28"/>
      <c r="M1129" s="20"/>
      <c r="N1129" s="20"/>
      <c r="O1129" s="22"/>
      <c r="P1129" s="20"/>
      <c r="Q1129" s="22"/>
      <c r="R1129" s="28"/>
      <c r="S1129" s="20"/>
      <c r="T1129" s="20"/>
      <c r="U1129" s="22"/>
      <c r="V1129" s="20"/>
      <c r="W1129" s="22"/>
      <c r="X1129" s="28"/>
      <c r="Y1129" s="20"/>
      <c r="Z1129" s="20"/>
      <c r="AA1129" s="26"/>
      <c r="AB1129" s="42"/>
      <c r="AC1129" s="40"/>
      <c r="AD1129" s="20"/>
      <c r="AE1129" s="23"/>
      <c r="AF1129" s="23"/>
      <c r="AG1129" s="24"/>
      <c r="AH1129" s="36"/>
      <c r="AI1129" s="25"/>
      <c r="AJ1129" s="37"/>
      <c r="AK1129" s="20"/>
      <c r="AL1129" s="20"/>
      <c r="AM1129" s="27"/>
      <c r="AN1129" s="20"/>
      <c r="AO1129" s="27"/>
      <c r="AP1129" s="22"/>
      <c r="AQ1129" s="39"/>
      <c r="AR1129" s="22"/>
    </row>
    <row r="1130" spans="1:45" ht="24.75" hidden="1" customHeight="1" x14ac:dyDescent="0.2">
      <c r="A1130"/>
      <c r="B1130" s="20"/>
      <c r="C1130" s="21"/>
      <c r="D1130" s="20"/>
      <c r="E1130" s="20"/>
      <c r="F1130" s="21"/>
      <c r="G1130" s="22"/>
      <c r="H1130" s="20"/>
      <c r="I1130" s="20"/>
      <c r="J1130" s="22"/>
      <c r="K1130" s="28"/>
      <c r="L1130" s="28"/>
      <c r="M1130" s="20"/>
      <c r="N1130" s="20"/>
      <c r="O1130" s="22"/>
      <c r="P1130" s="20"/>
      <c r="Q1130" s="22"/>
      <c r="R1130" s="28"/>
      <c r="S1130" s="20"/>
      <c r="T1130" s="20"/>
      <c r="U1130" s="22"/>
      <c r="V1130" s="20"/>
      <c r="W1130" s="22"/>
      <c r="X1130" s="28"/>
      <c r="Y1130" s="20"/>
      <c r="Z1130" s="20"/>
      <c r="AA1130" s="26"/>
      <c r="AB1130" s="42"/>
      <c r="AC1130" s="40"/>
      <c r="AD1130" s="20"/>
      <c r="AE1130" s="23"/>
      <c r="AF1130" s="23"/>
      <c r="AG1130" s="24"/>
      <c r="AH1130" s="36"/>
      <c r="AI1130" s="25"/>
      <c r="AJ1130" s="37"/>
      <c r="AK1130" s="20"/>
      <c r="AL1130" s="20"/>
      <c r="AM1130" s="27"/>
      <c r="AN1130" s="20"/>
      <c r="AO1130" s="27"/>
      <c r="AP1130" s="22"/>
      <c r="AQ1130" s="39"/>
      <c r="AR1130" s="22"/>
    </row>
    <row r="1131" spans="1:45" ht="24.75" hidden="1" customHeight="1" x14ac:dyDescent="0.2">
      <c r="A1131"/>
      <c r="B1131" s="20"/>
      <c r="C1131" s="21"/>
      <c r="D1131" s="20"/>
      <c r="E1131" s="20"/>
      <c r="F1131" s="21"/>
      <c r="G1131" s="22"/>
      <c r="H1131" s="20"/>
      <c r="I1131" s="20"/>
      <c r="J1131" s="22"/>
      <c r="K1131" s="28"/>
      <c r="L1131" s="28"/>
      <c r="M1131" s="20"/>
      <c r="N1131" s="20"/>
      <c r="O1131" s="22"/>
      <c r="P1131" s="20"/>
      <c r="Q1131" s="22"/>
      <c r="R1131" s="28"/>
      <c r="S1131" s="20"/>
      <c r="T1131" s="20"/>
      <c r="U1131" s="22"/>
      <c r="V1131" s="20"/>
      <c r="W1131" s="22"/>
      <c r="X1131" s="28"/>
      <c r="Y1131" s="20"/>
      <c r="Z1131" s="20"/>
      <c r="AA1131" s="26"/>
      <c r="AB1131" s="42"/>
      <c r="AC1131" s="40"/>
      <c r="AD1131" s="20"/>
      <c r="AE1131" s="23"/>
      <c r="AF1131" s="23"/>
      <c r="AG1131" s="24"/>
      <c r="AH1131" s="36"/>
      <c r="AI1131" s="25"/>
      <c r="AJ1131" s="37"/>
      <c r="AK1131" s="20"/>
      <c r="AL1131" s="20"/>
      <c r="AM1131" s="27"/>
      <c r="AN1131" s="20"/>
      <c r="AO1131" s="27"/>
      <c r="AP1131" s="22"/>
      <c r="AQ1131" s="39"/>
      <c r="AR1131" s="22"/>
    </row>
    <row r="1132" spans="1:45" ht="24.75" hidden="1" customHeight="1" x14ac:dyDescent="0.2">
      <c r="A1132"/>
      <c r="B1132" s="20"/>
      <c r="C1132" s="21"/>
      <c r="D1132" s="20"/>
      <c r="E1132" s="20"/>
      <c r="F1132" s="21"/>
      <c r="G1132" s="22"/>
      <c r="H1132" s="20"/>
      <c r="I1132" s="20"/>
      <c r="J1132" s="22"/>
      <c r="K1132" s="28"/>
      <c r="L1132" s="28"/>
      <c r="M1132" s="20"/>
      <c r="N1132" s="20"/>
      <c r="O1132" s="22"/>
      <c r="P1132" s="20"/>
      <c r="Q1132" s="22"/>
      <c r="R1132" s="28"/>
      <c r="S1132" s="20"/>
      <c r="T1132" s="20"/>
      <c r="U1132" s="22"/>
      <c r="V1132" s="20"/>
      <c r="W1132" s="22"/>
      <c r="X1132" s="28"/>
      <c r="Y1132" s="20"/>
      <c r="Z1132" s="20"/>
      <c r="AA1132" s="26"/>
      <c r="AB1132" s="42"/>
      <c r="AC1132" s="40"/>
      <c r="AD1132" s="20"/>
      <c r="AE1132" s="23"/>
      <c r="AF1132" s="23"/>
      <c r="AG1132" s="24"/>
      <c r="AH1132" s="36"/>
      <c r="AI1132" s="91"/>
      <c r="AJ1132" s="37"/>
      <c r="AK1132" s="20"/>
      <c r="AL1132" s="20"/>
      <c r="AM1132" s="27"/>
      <c r="AN1132" s="20"/>
      <c r="AO1132" s="27"/>
      <c r="AP1132" s="22"/>
      <c r="AQ1132" s="39"/>
      <c r="AR1132" s="22"/>
    </row>
    <row r="1133" spans="1:45" ht="24.75" hidden="1" customHeight="1" x14ac:dyDescent="0.2">
      <c r="A1133"/>
      <c r="B1133" s="20"/>
      <c r="C1133" s="21"/>
      <c r="D1133" s="20"/>
      <c r="E1133" s="20"/>
      <c r="F1133" s="21"/>
      <c r="G1133" s="22"/>
      <c r="H1133" s="20"/>
      <c r="I1133" s="20"/>
      <c r="J1133" s="22"/>
      <c r="K1133" s="28"/>
      <c r="L1133" s="28"/>
      <c r="M1133" s="20"/>
      <c r="N1133" s="20"/>
      <c r="O1133" s="22"/>
      <c r="P1133" s="20"/>
      <c r="Q1133" s="22"/>
      <c r="R1133" s="28"/>
      <c r="S1133" s="20"/>
      <c r="T1133" s="20"/>
      <c r="U1133" s="22"/>
      <c r="V1133" s="20"/>
      <c r="W1133" s="22"/>
      <c r="X1133" s="28"/>
      <c r="Y1133" s="20"/>
      <c r="Z1133" s="20"/>
      <c r="AA1133" s="26"/>
      <c r="AB1133" s="42"/>
      <c r="AC1133" s="40"/>
      <c r="AD1133" s="20"/>
      <c r="AE1133" s="71"/>
      <c r="AF1133" s="23"/>
      <c r="AG1133" s="24"/>
      <c r="AH1133" s="36"/>
      <c r="AI1133" s="25"/>
      <c r="AJ1133" s="37"/>
      <c r="AK1133" s="20"/>
      <c r="AL1133" s="20"/>
      <c r="AM1133" s="27"/>
      <c r="AN1133" s="20"/>
      <c r="AO1133" s="27"/>
      <c r="AP1133" s="22"/>
      <c r="AQ1133" s="39"/>
      <c r="AR1133" s="22"/>
      <c r="AS1133" s="70"/>
    </row>
    <row r="1134" spans="1:45" ht="24.75" hidden="1" customHeight="1" x14ac:dyDescent="0.2">
      <c r="A1134"/>
      <c r="B1134" s="20"/>
      <c r="C1134" s="21"/>
      <c r="D1134" s="20"/>
      <c r="E1134" s="20"/>
      <c r="F1134" s="21"/>
      <c r="G1134" s="22"/>
      <c r="H1134" s="20"/>
      <c r="I1134" s="20"/>
      <c r="J1134" s="22"/>
      <c r="K1134" s="28"/>
      <c r="L1134" s="28"/>
      <c r="M1134" s="20"/>
      <c r="N1134" s="20"/>
      <c r="O1134" s="22"/>
      <c r="P1134" s="20"/>
      <c r="Q1134" s="22"/>
      <c r="R1134" s="28"/>
      <c r="S1134" s="20"/>
      <c r="T1134" s="20"/>
      <c r="U1134" s="22"/>
      <c r="V1134" s="20"/>
      <c r="W1134" s="22"/>
      <c r="X1134" s="28"/>
      <c r="Y1134" s="20"/>
      <c r="Z1134" s="20"/>
      <c r="AA1134" s="26"/>
      <c r="AB1134" s="42"/>
      <c r="AC1134" s="40"/>
      <c r="AD1134" s="20"/>
      <c r="AE1134" s="71"/>
      <c r="AF1134" s="23"/>
      <c r="AG1134" s="24"/>
      <c r="AH1134" s="36"/>
      <c r="AI1134" s="11"/>
      <c r="AJ1134" s="37"/>
      <c r="AK1134" s="20"/>
      <c r="AL1134" s="20"/>
      <c r="AM1134" s="27"/>
      <c r="AN1134" s="20"/>
      <c r="AO1134" s="27"/>
      <c r="AP1134" s="22"/>
      <c r="AQ1134" s="39"/>
      <c r="AR1134" s="22"/>
    </row>
    <row r="1135" spans="1:45" ht="24.75" hidden="1" customHeight="1" x14ac:dyDescent="0.2">
      <c r="A1135"/>
      <c r="B1135" s="20"/>
      <c r="C1135" s="21"/>
      <c r="D1135" s="20"/>
      <c r="E1135" s="20"/>
      <c r="F1135" s="21"/>
      <c r="G1135" s="22"/>
      <c r="H1135" s="20"/>
      <c r="I1135" s="20"/>
      <c r="J1135" s="22"/>
      <c r="K1135" s="28"/>
      <c r="L1135" s="28"/>
      <c r="M1135" s="20"/>
      <c r="N1135" s="20"/>
      <c r="O1135" s="22"/>
      <c r="P1135" s="20"/>
      <c r="Q1135" s="22"/>
      <c r="R1135" s="28"/>
      <c r="S1135" s="20"/>
      <c r="T1135" s="20"/>
      <c r="U1135" s="22"/>
      <c r="V1135" s="20"/>
      <c r="W1135" s="22"/>
      <c r="X1135" s="28"/>
      <c r="Y1135" s="20"/>
      <c r="Z1135" s="20"/>
      <c r="AA1135" s="26"/>
      <c r="AB1135" s="42"/>
      <c r="AC1135" s="40"/>
      <c r="AD1135" s="20"/>
      <c r="AE1135" s="71"/>
      <c r="AF1135" s="23"/>
      <c r="AG1135" s="24"/>
      <c r="AH1135" s="36"/>
      <c r="AI1135" s="25"/>
      <c r="AJ1135" s="37"/>
      <c r="AK1135" s="20"/>
      <c r="AL1135" s="20"/>
      <c r="AM1135" s="27"/>
      <c r="AN1135" s="20"/>
      <c r="AO1135" s="27"/>
      <c r="AP1135" s="22"/>
      <c r="AQ1135" s="39"/>
      <c r="AR1135" s="22"/>
    </row>
    <row r="1136" spans="1:45" ht="24.75" hidden="1" customHeight="1" x14ac:dyDescent="0.2">
      <c r="A1136"/>
      <c r="B1136" s="20"/>
      <c r="C1136" s="21"/>
      <c r="D1136" s="20"/>
      <c r="E1136" s="20"/>
      <c r="F1136" s="21"/>
      <c r="G1136" s="22"/>
      <c r="H1136" s="20"/>
      <c r="I1136" s="20"/>
      <c r="J1136" s="22"/>
      <c r="K1136" s="28"/>
      <c r="L1136" s="28"/>
      <c r="M1136" s="20"/>
      <c r="N1136" s="20"/>
      <c r="O1136" s="22"/>
      <c r="P1136" s="20"/>
      <c r="Q1136" s="22"/>
      <c r="R1136" s="28"/>
      <c r="S1136" s="20"/>
      <c r="T1136" s="20"/>
      <c r="U1136" s="22"/>
      <c r="V1136" s="20"/>
      <c r="W1136" s="22"/>
      <c r="X1136" s="28"/>
      <c r="Y1136" s="20"/>
      <c r="Z1136" s="20"/>
      <c r="AA1136" s="26"/>
      <c r="AB1136" s="42"/>
      <c r="AC1136" s="40"/>
      <c r="AD1136" s="20"/>
      <c r="AE1136" s="71"/>
      <c r="AF1136" s="23"/>
      <c r="AG1136" s="24"/>
      <c r="AH1136" s="36"/>
      <c r="AI1136" s="11"/>
      <c r="AJ1136" s="37"/>
      <c r="AK1136" s="20"/>
      <c r="AL1136" s="20"/>
      <c r="AM1136" s="27"/>
      <c r="AN1136" s="20"/>
      <c r="AO1136" s="27"/>
      <c r="AP1136" s="22"/>
      <c r="AQ1136" s="39"/>
      <c r="AR1136" s="22"/>
    </row>
    <row r="1137" spans="1:47" ht="24.75" hidden="1" customHeight="1" x14ac:dyDescent="0.2">
      <c r="A1137"/>
      <c r="B1137" s="20"/>
      <c r="C1137" s="21"/>
      <c r="D1137" s="20"/>
      <c r="E1137" s="20"/>
      <c r="F1137" s="21"/>
      <c r="G1137" s="22"/>
      <c r="H1137" s="20"/>
      <c r="I1137" s="20"/>
      <c r="J1137" s="22"/>
      <c r="K1137" s="28"/>
      <c r="L1137" s="28"/>
      <c r="M1137" s="20"/>
      <c r="N1137" s="20"/>
      <c r="O1137" s="22"/>
      <c r="P1137" s="20"/>
      <c r="Q1137" s="22"/>
      <c r="R1137" s="28"/>
      <c r="S1137" s="20"/>
      <c r="T1137" s="20"/>
      <c r="U1137" s="22"/>
      <c r="V1137" s="20"/>
      <c r="W1137" s="22"/>
      <c r="X1137" s="28"/>
      <c r="Y1137" s="20"/>
      <c r="Z1137" s="20"/>
      <c r="AA1137" s="26"/>
      <c r="AB1137" s="42"/>
      <c r="AC1137" s="40"/>
      <c r="AD1137" s="20"/>
      <c r="AE1137" s="70"/>
      <c r="AF1137" s="23"/>
      <c r="AG1137" s="24"/>
      <c r="AH1137" s="36"/>
      <c r="AI1137" s="25"/>
      <c r="AJ1137" s="37"/>
      <c r="AK1137" s="20"/>
      <c r="AL1137" s="20"/>
      <c r="AM1137" s="27"/>
      <c r="AN1137" s="20"/>
      <c r="AO1137" s="27"/>
      <c r="AP1137" s="22"/>
      <c r="AQ1137" s="39"/>
      <c r="AR1137" s="22"/>
      <c r="AS1137" s="70"/>
      <c r="AT1137" s="70"/>
    </row>
    <row r="1138" spans="1:47" ht="24.75" hidden="1" customHeight="1" x14ac:dyDescent="0.2">
      <c r="A1138"/>
      <c r="B1138" s="20"/>
      <c r="C1138" s="21"/>
      <c r="D1138" s="20"/>
      <c r="E1138" s="20"/>
      <c r="F1138" s="21"/>
      <c r="G1138" s="22"/>
      <c r="H1138" s="20"/>
      <c r="I1138" s="20"/>
      <c r="J1138" s="22"/>
      <c r="K1138" s="28"/>
      <c r="L1138" s="28"/>
      <c r="M1138" s="20"/>
      <c r="N1138" s="20"/>
      <c r="O1138" s="22"/>
      <c r="P1138" s="20"/>
      <c r="Q1138" s="22"/>
      <c r="R1138" s="28"/>
      <c r="S1138" s="20"/>
      <c r="T1138" s="20"/>
      <c r="U1138" s="22"/>
      <c r="V1138" s="20"/>
      <c r="W1138" s="22"/>
      <c r="X1138" s="28"/>
      <c r="Y1138" s="20"/>
      <c r="Z1138" s="20"/>
      <c r="AA1138" s="26"/>
      <c r="AB1138" s="42"/>
      <c r="AC1138" s="40"/>
      <c r="AD1138" s="20"/>
      <c r="AE1138" s="23"/>
      <c r="AF1138" s="23"/>
      <c r="AG1138" s="24"/>
      <c r="AH1138" s="36"/>
      <c r="AI1138" s="92"/>
      <c r="AJ1138" s="37"/>
      <c r="AK1138" s="20"/>
      <c r="AL1138" s="20"/>
      <c r="AM1138" s="27"/>
      <c r="AN1138" s="20"/>
      <c r="AO1138" s="27"/>
      <c r="AP1138" s="22"/>
      <c r="AQ1138" s="39"/>
      <c r="AR1138" s="22"/>
    </row>
    <row r="1139" spans="1:47" ht="24.75" hidden="1" customHeight="1" x14ac:dyDescent="0.2">
      <c r="A1139"/>
      <c r="B1139" s="20"/>
      <c r="C1139" s="21"/>
      <c r="D1139" s="20"/>
      <c r="E1139" s="20"/>
      <c r="F1139" s="21"/>
      <c r="G1139" s="22"/>
      <c r="H1139" s="20"/>
      <c r="I1139" s="20"/>
      <c r="J1139" s="22"/>
      <c r="K1139" s="28"/>
      <c r="L1139" s="28"/>
      <c r="M1139" s="20"/>
      <c r="N1139" s="20"/>
      <c r="O1139" s="22"/>
      <c r="P1139" s="20"/>
      <c r="Q1139" s="22"/>
      <c r="R1139" s="28"/>
      <c r="S1139" s="20"/>
      <c r="T1139" s="20"/>
      <c r="U1139" s="22"/>
      <c r="V1139" s="20"/>
      <c r="W1139" s="22"/>
      <c r="X1139" s="28"/>
      <c r="Y1139" s="20"/>
      <c r="Z1139" s="20"/>
      <c r="AA1139" s="26"/>
      <c r="AB1139" s="42"/>
      <c r="AC1139" s="40"/>
      <c r="AD1139" s="20"/>
      <c r="AE1139" s="71"/>
      <c r="AF1139" s="23"/>
      <c r="AG1139" s="24"/>
      <c r="AH1139" s="36"/>
      <c r="AI1139" s="25"/>
      <c r="AJ1139" s="37"/>
      <c r="AK1139" s="20"/>
      <c r="AL1139" s="20"/>
      <c r="AM1139" s="27"/>
      <c r="AN1139" s="20"/>
      <c r="AO1139" s="27"/>
      <c r="AP1139" s="22"/>
      <c r="AQ1139" s="39"/>
      <c r="AR1139" s="22"/>
    </row>
    <row r="1140" spans="1:47" ht="24.75" hidden="1" customHeight="1" x14ac:dyDescent="0.2">
      <c r="A1140"/>
      <c r="B1140" s="20"/>
      <c r="C1140" s="21"/>
      <c r="D1140" s="20"/>
      <c r="E1140" s="20"/>
      <c r="F1140" s="21"/>
      <c r="G1140" s="22"/>
      <c r="H1140" s="20"/>
      <c r="I1140" s="20"/>
      <c r="J1140" s="22"/>
      <c r="K1140" s="28"/>
      <c r="L1140" s="28"/>
      <c r="M1140" s="20"/>
      <c r="N1140" s="20"/>
      <c r="O1140" s="22"/>
      <c r="P1140" s="20"/>
      <c r="Q1140" s="22"/>
      <c r="R1140" s="28"/>
      <c r="S1140" s="20"/>
      <c r="T1140" s="20"/>
      <c r="U1140" s="22"/>
      <c r="V1140" s="20"/>
      <c r="W1140" s="22"/>
      <c r="X1140" s="28"/>
      <c r="Y1140" s="20"/>
      <c r="Z1140" s="20"/>
      <c r="AA1140" s="26"/>
      <c r="AB1140" s="42"/>
      <c r="AC1140" s="40"/>
      <c r="AD1140" s="20"/>
      <c r="AE1140" s="71"/>
      <c r="AF1140" s="23"/>
      <c r="AG1140" s="24"/>
      <c r="AH1140" s="36"/>
      <c r="AI1140" s="25"/>
      <c r="AJ1140" s="37"/>
      <c r="AK1140" s="20"/>
      <c r="AL1140" s="20"/>
      <c r="AM1140" s="27"/>
      <c r="AN1140" s="20"/>
      <c r="AO1140" s="27"/>
      <c r="AP1140" s="22"/>
      <c r="AQ1140" s="39"/>
      <c r="AR1140" s="22"/>
    </row>
    <row r="1141" spans="1:47" ht="24.75" hidden="1" customHeight="1" x14ac:dyDescent="0.2">
      <c r="A1141"/>
      <c r="B1141" s="20"/>
      <c r="C1141" s="21"/>
      <c r="D1141" s="20"/>
      <c r="E1141" s="20"/>
      <c r="F1141" s="21"/>
      <c r="G1141" s="22"/>
      <c r="H1141" s="20"/>
      <c r="I1141" s="20"/>
      <c r="J1141" s="22"/>
      <c r="K1141" s="28"/>
      <c r="L1141" s="28"/>
      <c r="M1141" s="20"/>
      <c r="N1141" s="20"/>
      <c r="O1141" s="22"/>
      <c r="P1141" s="20"/>
      <c r="Q1141" s="22"/>
      <c r="R1141" s="28"/>
      <c r="S1141" s="20"/>
      <c r="T1141" s="20"/>
      <c r="U1141" s="22"/>
      <c r="V1141" s="20"/>
      <c r="W1141" s="22"/>
      <c r="X1141" s="28"/>
      <c r="Y1141" s="20"/>
      <c r="Z1141" s="20"/>
      <c r="AA1141" s="26"/>
      <c r="AB1141" s="42"/>
      <c r="AC1141" s="40"/>
      <c r="AD1141" s="20"/>
      <c r="AE1141" s="71"/>
      <c r="AF1141" s="23"/>
      <c r="AG1141" s="24"/>
      <c r="AH1141" s="36"/>
      <c r="AI1141" s="25"/>
      <c r="AJ1141" s="37"/>
      <c r="AK1141" s="20"/>
      <c r="AL1141" s="20"/>
      <c r="AM1141" s="27"/>
      <c r="AN1141" s="20"/>
      <c r="AO1141" s="27"/>
      <c r="AP1141" s="22"/>
      <c r="AQ1141" s="39"/>
      <c r="AR1141" s="22"/>
    </row>
    <row r="1142" spans="1:47" ht="24.75" hidden="1" customHeight="1" x14ac:dyDescent="0.2">
      <c r="A1142"/>
      <c r="B1142" s="20"/>
      <c r="C1142" s="21"/>
      <c r="D1142" s="20"/>
      <c r="E1142" s="20"/>
      <c r="F1142" s="21"/>
      <c r="G1142" s="22"/>
      <c r="H1142" s="20"/>
      <c r="I1142" s="20"/>
      <c r="J1142" s="22"/>
      <c r="K1142" s="28"/>
      <c r="L1142" s="28"/>
      <c r="M1142" s="20"/>
      <c r="N1142" s="20"/>
      <c r="O1142" s="22"/>
      <c r="P1142" s="20"/>
      <c r="Q1142" s="22"/>
      <c r="R1142" s="28"/>
      <c r="S1142" s="20"/>
      <c r="T1142" s="20"/>
      <c r="U1142" s="22"/>
      <c r="V1142" s="20"/>
      <c r="W1142" s="22"/>
      <c r="X1142" s="28"/>
      <c r="Y1142" s="20"/>
      <c r="Z1142" s="20"/>
      <c r="AA1142" s="26"/>
      <c r="AB1142" s="42"/>
      <c r="AC1142" s="40"/>
      <c r="AD1142" s="20"/>
      <c r="AE1142" s="71"/>
      <c r="AF1142" s="23"/>
      <c r="AG1142" s="24"/>
      <c r="AH1142" s="36"/>
      <c r="AI1142" s="25"/>
      <c r="AJ1142" s="37"/>
      <c r="AK1142" s="20"/>
      <c r="AL1142" s="20"/>
      <c r="AM1142" s="27"/>
      <c r="AN1142" s="20"/>
      <c r="AO1142" s="27"/>
      <c r="AP1142" s="22"/>
      <c r="AQ1142" s="39"/>
      <c r="AR1142" s="22"/>
    </row>
    <row r="1143" spans="1:47" ht="24.75" hidden="1" customHeight="1" x14ac:dyDescent="0.2">
      <c r="A1143"/>
      <c r="B1143" s="20"/>
      <c r="C1143" s="21"/>
      <c r="D1143" s="20"/>
      <c r="E1143" s="20"/>
      <c r="F1143" s="21"/>
      <c r="G1143" s="22"/>
      <c r="H1143" s="20"/>
      <c r="I1143" s="20"/>
      <c r="J1143" s="22"/>
      <c r="K1143" s="28"/>
      <c r="L1143" s="28"/>
      <c r="M1143" s="20"/>
      <c r="N1143" s="20"/>
      <c r="O1143" s="22"/>
      <c r="P1143" s="20"/>
      <c r="Q1143" s="22"/>
      <c r="R1143" s="28"/>
      <c r="S1143" s="20"/>
      <c r="T1143" s="20"/>
      <c r="U1143" s="22"/>
      <c r="V1143" s="20"/>
      <c r="W1143" s="22"/>
      <c r="X1143" s="28"/>
      <c r="Y1143" s="20"/>
      <c r="Z1143" s="20"/>
      <c r="AA1143" s="26"/>
      <c r="AB1143" s="42"/>
      <c r="AC1143" s="40"/>
      <c r="AD1143" s="20"/>
      <c r="AE1143" s="23"/>
      <c r="AF1143" s="23"/>
      <c r="AG1143" s="24"/>
      <c r="AH1143" s="36"/>
      <c r="AI1143" s="25"/>
      <c r="AJ1143" s="37"/>
      <c r="AK1143" s="20"/>
      <c r="AL1143" s="20"/>
      <c r="AM1143" s="27"/>
      <c r="AN1143" s="20"/>
      <c r="AO1143" s="27"/>
      <c r="AP1143" s="22"/>
      <c r="AQ1143" s="39"/>
      <c r="AR1143" s="22"/>
    </row>
    <row r="1144" spans="1:47" ht="24.75" hidden="1" customHeight="1" x14ac:dyDescent="0.2">
      <c r="A1144"/>
      <c r="B1144" s="20"/>
      <c r="C1144" s="21"/>
      <c r="D1144" s="20"/>
      <c r="E1144" s="20"/>
      <c r="F1144" s="21"/>
      <c r="G1144" s="22"/>
      <c r="H1144" s="20"/>
      <c r="I1144" s="20"/>
      <c r="J1144" s="22"/>
      <c r="K1144" s="28"/>
      <c r="L1144" s="28"/>
      <c r="M1144" s="20"/>
      <c r="N1144" s="20"/>
      <c r="O1144" s="22"/>
      <c r="P1144" s="20"/>
      <c r="Q1144" s="22"/>
      <c r="R1144" s="28"/>
      <c r="S1144" s="20"/>
      <c r="T1144" s="20"/>
      <c r="U1144" s="22"/>
      <c r="V1144" s="20"/>
      <c r="W1144" s="22"/>
      <c r="X1144" s="28"/>
      <c r="Y1144" s="20"/>
      <c r="Z1144" s="20"/>
      <c r="AA1144" s="26"/>
      <c r="AB1144" s="42"/>
      <c r="AC1144" s="40"/>
      <c r="AD1144" s="20"/>
      <c r="AE1144" s="23"/>
      <c r="AF1144" s="23"/>
      <c r="AG1144" s="24"/>
      <c r="AH1144" s="36"/>
      <c r="AI1144" s="25"/>
      <c r="AJ1144" s="37"/>
      <c r="AK1144" s="20"/>
      <c r="AL1144" s="20"/>
      <c r="AM1144" s="36"/>
      <c r="AN1144" s="20"/>
      <c r="AO1144" s="27"/>
      <c r="AP1144" s="22"/>
      <c r="AQ1144" s="39"/>
      <c r="AR1144" s="22"/>
      <c r="AT1144" s="70"/>
      <c r="AU1144" s="70"/>
    </row>
    <row r="1145" spans="1:47" ht="24.75" hidden="1" customHeight="1" x14ac:dyDescent="0.2">
      <c r="A1145"/>
      <c r="B1145" s="20"/>
      <c r="C1145" s="21"/>
      <c r="D1145" s="20"/>
      <c r="E1145" s="20"/>
      <c r="F1145" s="21"/>
      <c r="G1145" s="22"/>
      <c r="H1145" s="20"/>
      <c r="I1145" s="20"/>
      <c r="J1145" s="22"/>
      <c r="K1145" s="28"/>
      <c r="L1145" s="28"/>
      <c r="M1145" s="20"/>
      <c r="N1145" s="20"/>
      <c r="O1145" s="22"/>
      <c r="P1145" s="20"/>
      <c r="Q1145" s="22"/>
      <c r="R1145" s="28"/>
      <c r="S1145" s="20"/>
      <c r="T1145" s="20"/>
      <c r="U1145" s="22"/>
      <c r="V1145" s="20"/>
      <c r="W1145" s="22"/>
      <c r="X1145" s="28"/>
      <c r="Y1145" s="20"/>
      <c r="Z1145" s="20"/>
      <c r="AA1145" s="26"/>
      <c r="AB1145" s="42"/>
      <c r="AC1145" s="40"/>
      <c r="AD1145" s="20"/>
      <c r="AE1145" s="23"/>
      <c r="AF1145" s="23"/>
      <c r="AG1145" s="24"/>
      <c r="AH1145" s="36"/>
      <c r="AI1145" s="25"/>
      <c r="AJ1145" s="37"/>
      <c r="AK1145" s="20"/>
      <c r="AL1145" s="20"/>
      <c r="AM1145" s="36"/>
      <c r="AN1145" s="20"/>
      <c r="AO1145" s="27"/>
      <c r="AP1145" s="22"/>
      <c r="AQ1145" s="39"/>
      <c r="AR1145" s="22"/>
      <c r="AT1145" s="70"/>
      <c r="AU1145" s="70"/>
    </row>
    <row r="1146" spans="1:47" ht="24.75" hidden="1" customHeight="1" x14ac:dyDescent="0.2">
      <c r="A1146"/>
      <c r="B1146" s="20"/>
      <c r="C1146" s="21"/>
      <c r="D1146" s="20"/>
      <c r="E1146" s="20"/>
      <c r="F1146" s="21"/>
      <c r="G1146" s="22"/>
      <c r="H1146" s="20"/>
      <c r="I1146" s="20"/>
      <c r="J1146" s="22"/>
      <c r="K1146" s="28"/>
      <c r="L1146" s="28"/>
      <c r="M1146" s="20"/>
      <c r="N1146" s="20"/>
      <c r="O1146" s="22"/>
      <c r="P1146" s="20"/>
      <c r="Q1146" s="22"/>
      <c r="R1146" s="28"/>
      <c r="S1146" s="20"/>
      <c r="T1146" s="20"/>
      <c r="U1146" s="22"/>
      <c r="V1146" s="20"/>
      <c r="W1146" s="22"/>
      <c r="X1146" s="28"/>
      <c r="Y1146" s="20"/>
      <c r="Z1146" s="20"/>
      <c r="AA1146" s="26"/>
      <c r="AB1146" s="42"/>
      <c r="AC1146" s="40"/>
      <c r="AD1146" s="20"/>
      <c r="AE1146" s="23"/>
      <c r="AF1146" s="23"/>
      <c r="AG1146" s="24"/>
      <c r="AH1146" s="36"/>
      <c r="AI1146" s="25"/>
      <c r="AJ1146" s="37"/>
      <c r="AK1146" s="20"/>
      <c r="AL1146" s="20"/>
      <c r="AM1146" s="36"/>
      <c r="AN1146" s="20"/>
      <c r="AO1146" s="27"/>
      <c r="AP1146" s="22"/>
      <c r="AQ1146" s="39"/>
      <c r="AR1146" s="22"/>
      <c r="AT1146" s="70"/>
      <c r="AU1146" s="70"/>
    </row>
    <row r="1147" spans="1:47" ht="24.75" hidden="1" customHeight="1" x14ac:dyDescent="0.2">
      <c r="A1147"/>
      <c r="B1147" s="20"/>
      <c r="C1147" s="21"/>
      <c r="D1147" s="20"/>
      <c r="E1147" s="20"/>
      <c r="F1147" s="21"/>
      <c r="G1147" s="22"/>
      <c r="H1147" s="20"/>
      <c r="I1147" s="20"/>
      <c r="J1147" s="22"/>
      <c r="K1147" s="28"/>
      <c r="L1147" s="28"/>
      <c r="M1147" s="20"/>
      <c r="N1147" s="20"/>
      <c r="O1147" s="22"/>
      <c r="P1147" s="20"/>
      <c r="Q1147" s="22"/>
      <c r="R1147" s="28"/>
      <c r="S1147" s="20"/>
      <c r="T1147" s="20"/>
      <c r="U1147" s="22"/>
      <c r="V1147" s="20"/>
      <c r="W1147" s="22"/>
      <c r="X1147" s="28"/>
      <c r="Y1147" s="20"/>
      <c r="Z1147" s="20"/>
      <c r="AA1147" s="26"/>
      <c r="AB1147" s="42"/>
      <c r="AC1147" s="40"/>
      <c r="AD1147" s="20"/>
      <c r="AE1147" s="23"/>
      <c r="AF1147" s="23"/>
      <c r="AG1147" s="24"/>
      <c r="AH1147" s="36"/>
      <c r="AI1147" s="25"/>
      <c r="AJ1147" s="37"/>
      <c r="AK1147" s="20"/>
      <c r="AL1147" s="20"/>
      <c r="AM1147" s="36"/>
      <c r="AN1147" s="20"/>
      <c r="AO1147" s="27"/>
      <c r="AP1147" s="22"/>
      <c r="AQ1147" s="39"/>
      <c r="AR1147" s="22"/>
      <c r="AT1147" s="70"/>
      <c r="AU1147" s="70"/>
    </row>
    <row r="1148" spans="1:47" ht="24.75" hidden="1" customHeight="1" x14ac:dyDescent="0.2">
      <c r="A1148"/>
      <c r="B1148" s="20"/>
      <c r="C1148" s="21"/>
      <c r="D1148" s="20"/>
      <c r="E1148" s="20"/>
      <c r="F1148" s="21"/>
      <c r="G1148" s="22"/>
      <c r="H1148" s="20"/>
      <c r="I1148" s="20"/>
      <c r="J1148" s="22"/>
      <c r="K1148" s="28"/>
      <c r="L1148" s="28"/>
      <c r="M1148" s="20"/>
      <c r="N1148" s="20"/>
      <c r="O1148" s="22"/>
      <c r="P1148" s="20"/>
      <c r="Q1148" s="22"/>
      <c r="R1148" s="28"/>
      <c r="S1148" s="20"/>
      <c r="T1148" s="20"/>
      <c r="U1148" s="22"/>
      <c r="V1148" s="20"/>
      <c r="W1148" s="22"/>
      <c r="X1148" s="28"/>
      <c r="Y1148" s="20"/>
      <c r="Z1148" s="20"/>
      <c r="AA1148" s="26"/>
      <c r="AB1148" s="42"/>
      <c r="AC1148" s="40"/>
      <c r="AD1148" s="20"/>
      <c r="AE1148" s="23"/>
      <c r="AF1148" s="23"/>
      <c r="AG1148" s="24"/>
      <c r="AH1148" s="36"/>
      <c r="AI1148" s="25"/>
      <c r="AJ1148" s="37"/>
      <c r="AK1148" s="20"/>
      <c r="AL1148" s="20"/>
      <c r="AM1148" s="36"/>
      <c r="AN1148" s="20"/>
      <c r="AO1148" s="27"/>
      <c r="AP1148" s="22"/>
      <c r="AQ1148" s="39"/>
      <c r="AR1148" s="22"/>
      <c r="AT1148" s="70"/>
      <c r="AU1148" s="70"/>
    </row>
    <row r="1149" spans="1:47" ht="24.75" hidden="1" customHeight="1" x14ac:dyDescent="0.2">
      <c r="A1149"/>
      <c r="B1149" s="20"/>
      <c r="C1149" s="21"/>
      <c r="D1149" s="20"/>
      <c r="E1149" s="20"/>
      <c r="F1149" s="21"/>
      <c r="G1149" s="22"/>
      <c r="H1149" s="20"/>
      <c r="I1149" s="20"/>
      <c r="J1149" s="22"/>
      <c r="K1149" s="28"/>
      <c r="L1149" s="28"/>
      <c r="M1149" s="20"/>
      <c r="N1149" s="20"/>
      <c r="O1149" s="22"/>
      <c r="P1149" s="20"/>
      <c r="Q1149" s="22"/>
      <c r="R1149" s="28"/>
      <c r="S1149" s="20"/>
      <c r="T1149" s="20"/>
      <c r="U1149" s="22"/>
      <c r="V1149" s="20"/>
      <c r="W1149" s="22"/>
      <c r="X1149" s="28"/>
      <c r="Y1149" s="20"/>
      <c r="Z1149" s="20"/>
      <c r="AA1149" s="26"/>
      <c r="AB1149" s="42"/>
      <c r="AC1149" s="40"/>
      <c r="AD1149" s="20"/>
      <c r="AE1149" s="23"/>
      <c r="AF1149" s="23"/>
      <c r="AG1149" s="24"/>
      <c r="AH1149" s="36"/>
      <c r="AI1149" s="25"/>
      <c r="AJ1149" s="37"/>
      <c r="AK1149" s="20"/>
      <c r="AL1149" s="20"/>
      <c r="AM1149" s="27"/>
      <c r="AN1149" s="20"/>
      <c r="AO1149" s="27"/>
      <c r="AP1149" s="22"/>
      <c r="AQ1149" s="39"/>
      <c r="AR1149" s="22"/>
      <c r="AT1149" s="93"/>
      <c r="AU1149" s="70"/>
    </row>
    <row r="1150" spans="1:47" ht="24.75" hidden="1" customHeight="1" x14ac:dyDescent="0.2">
      <c r="A1150"/>
      <c r="B1150" s="20"/>
      <c r="C1150" s="21"/>
      <c r="D1150" s="20"/>
      <c r="E1150" s="20"/>
      <c r="F1150" s="21"/>
      <c r="G1150" s="22"/>
      <c r="H1150" s="20"/>
      <c r="I1150" s="20"/>
      <c r="J1150" s="22"/>
      <c r="K1150" s="28"/>
      <c r="L1150" s="28"/>
      <c r="M1150" s="20"/>
      <c r="N1150" s="20"/>
      <c r="O1150" s="22"/>
      <c r="P1150" s="20"/>
      <c r="Q1150" s="22"/>
      <c r="R1150" s="28"/>
      <c r="S1150" s="20"/>
      <c r="T1150" s="20"/>
      <c r="U1150" s="22"/>
      <c r="V1150" s="20"/>
      <c r="W1150" s="22"/>
      <c r="X1150" s="28"/>
      <c r="Y1150" s="20"/>
      <c r="Z1150" s="20"/>
      <c r="AA1150" s="26"/>
      <c r="AB1150" s="42"/>
      <c r="AC1150" s="40"/>
      <c r="AD1150" s="20"/>
      <c r="AE1150" s="23"/>
      <c r="AF1150" s="23"/>
      <c r="AG1150" s="24"/>
      <c r="AH1150" s="36"/>
      <c r="AI1150" s="25"/>
      <c r="AJ1150" s="37"/>
      <c r="AK1150" s="20"/>
      <c r="AL1150" s="20"/>
      <c r="AM1150" s="27"/>
      <c r="AN1150" s="20"/>
      <c r="AO1150" s="27"/>
      <c r="AP1150" s="22"/>
      <c r="AQ1150" s="39"/>
      <c r="AR1150" s="22"/>
      <c r="AT1150" s="93"/>
      <c r="AU1150" s="70"/>
    </row>
    <row r="1151" spans="1:47" ht="24.75" hidden="1" customHeight="1" x14ac:dyDescent="0.2">
      <c r="A1151"/>
      <c r="B1151" s="20"/>
      <c r="C1151" s="21"/>
      <c r="D1151" s="20"/>
      <c r="E1151" s="20"/>
      <c r="F1151" s="21"/>
      <c r="G1151" s="22"/>
      <c r="H1151" s="20"/>
      <c r="I1151" s="20"/>
      <c r="J1151" s="22"/>
      <c r="K1151" s="28"/>
      <c r="L1151" s="28"/>
      <c r="M1151" s="20"/>
      <c r="N1151" s="20"/>
      <c r="O1151" s="22"/>
      <c r="P1151" s="20"/>
      <c r="Q1151" s="22"/>
      <c r="R1151" s="28"/>
      <c r="S1151" s="20"/>
      <c r="T1151" s="20"/>
      <c r="U1151" s="22"/>
      <c r="V1151" s="20"/>
      <c r="W1151" s="22"/>
      <c r="X1151" s="28"/>
      <c r="Y1151" s="20"/>
      <c r="Z1151" s="20"/>
      <c r="AA1151" s="26"/>
      <c r="AB1151" s="42"/>
      <c r="AC1151" s="40"/>
      <c r="AD1151" s="20"/>
      <c r="AE1151" s="23"/>
      <c r="AF1151" s="23"/>
      <c r="AG1151" s="24"/>
      <c r="AH1151" s="36"/>
      <c r="AI1151" s="25"/>
      <c r="AJ1151" s="37"/>
      <c r="AK1151" s="20"/>
      <c r="AL1151" s="20"/>
      <c r="AM1151" s="27"/>
      <c r="AN1151" s="20"/>
      <c r="AO1151" s="27"/>
      <c r="AP1151" s="22"/>
      <c r="AQ1151" s="39"/>
      <c r="AR1151" s="22"/>
      <c r="AT1151" s="93"/>
      <c r="AU1151" s="70"/>
    </row>
    <row r="1152" spans="1:47" ht="24.75" hidden="1" customHeight="1" x14ac:dyDescent="0.2">
      <c r="A1152"/>
      <c r="B1152" s="20"/>
      <c r="C1152" s="21"/>
      <c r="D1152" s="20"/>
      <c r="E1152" s="20"/>
      <c r="F1152" s="21"/>
      <c r="G1152" s="22"/>
      <c r="H1152" s="20"/>
      <c r="I1152" s="20"/>
      <c r="J1152" s="22"/>
      <c r="K1152" s="28"/>
      <c r="L1152" s="28"/>
      <c r="M1152" s="20"/>
      <c r="N1152" s="20"/>
      <c r="O1152" s="22"/>
      <c r="P1152" s="20"/>
      <c r="Q1152" s="22"/>
      <c r="R1152" s="28"/>
      <c r="S1152" s="20"/>
      <c r="T1152" s="20"/>
      <c r="U1152" s="22"/>
      <c r="V1152" s="20"/>
      <c r="W1152" s="22"/>
      <c r="X1152" s="28"/>
      <c r="Y1152" s="20"/>
      <c r="Z1152" s="20"/>
      <c r="AA1152" s="26"/>
      <c r="AB1152" s="42"/>
      <c r="AC1152" s="40"/>
      <c r="AD1152" s="20"/>
      <c r="AE1152" s="23"/>
      <c r="AF1152" s="23"/>
      <c r="AG1152" s="24"/>
      <c r="AH1152" s="36"/>
      <c r="AI1152" s="25"/>
      <c r="AJ1152" s="37"/>
      <c r="AK1152" s="20"/>
      <c r="AL1152" s="20"/>
      <c r="AM1152" s="27"/>
      <c r="AN1152" s="20"/>
      <c r="AO1152" s="27"/>
      <c r="AP1152" s="22"/>
      <c r="AQ1152" s="39"/>
      <c r="AR1152" s="22"/>
      <c r="AT1152" s="93"/>
      <c r="AU1152" s="70"/>
    </row>
    <row r="1153" spans="1:51" ht="24.75" hidden="1" customHeight="1" x14ac:dyDescent="0.2">
      <c r="A1153"/>
      <c r="B1153" s="20"/>
      <c r="C1153" s="21"/>
      <c r="D1153" s="20"/>
      <c r="E1153" s="20"/>
      <c r="F1153" s="21"/>
      <c r="G1153" s="22"/>
      <c r="H1153" s="20"/>
      <c r="I1153" s="20"/>
      <c r="J1153" s="22"/>
      <c r="K1153" s="28"/>
      <c r="L1153" s="28"/>
      <c r="M1153" s="20"/>
      <c r="N1153" s="20"/>
      <c r="O1153" s="22"/>
      <c r="P1153" s="20"/>
      <c r="Q1153" s="22"/>
      <c r="R1153" s="28"/>
      <c r="S1153" s="20"/>
      <c r="T1153" s="20"/>
      <c r="U1153" s="22"/>
      <c r="V1153" s="20"/>
      <c r="W1153" s="22"/>
      <c r="X1153" s="28"/>
      <c r="Y1153" s="20"/>
      <c r="Z1153" s="20"/>
      <c r="AA1153" s="26"/>
      <c r="AB1153" s="42"/>
      <c r="AC1153" s="40"/>
      <c r="AD1153" s="20"/>
      <c r="AE1153" s="23"/>
      <c r="AF1153" s="23"/>
      <c r="AG1153" s="24"/>
      <c r="AH1153" s="36"/>
      <c r="AI1153" s="25"/>
      <c r="AJ1153" s="37"/>
      <c r="AK1153" s="20"/>
      <c r="AL1153" s="20"/>
      <c r="AM1153" s="27"/>
      <c r="AN1153" s="20"/>
      <c r="AO1153" s="27"/>
      <c r="AP1153" s="22"/>
      <c r="AQ1153" s="39"/>
      <c r="AR1153" s="22"/>
      <c r="AT1153" s="93"/>
      <c r="AU1153" s="70"/>
    </row>
    <row r="1154" spans="1:51" ht="24.75" hidden="1" customHeight="1" x14ac:dyDescent="0.2">
      <c r="A1154"/>
      <c r="B1154" s="20"/>
      <c r="C1154" s="21"/>
      <c r="D1154" s="20"/>
      <c r="E1154" s="20"/>
      <c r="F1154" s="21"/>
      <c r="G1154" s="22"/>
      <c r="H1154" s="20"/>
      <c r="I1154" s="20"/>
      <c r="J1154" s="22"/>
      <c r="K1154" s="28"/>
      <c r="L1154" s="28"/>
      <c r="M1154" s="20"/>
      <c r="N1154" s="20"/>
      <c r="O1154" s="22"/>
      <c r="P1154" s="20"/>
      <c r="Q1154" s="22"/>
      <c r="R1154" s="28"/>
      <c r="S1154" s="20"/>
      <c r="T1154" s="20"/>
      <c r="U1154" s="22"/>
      <c r="V1154" s="20"/>
      <c r="W1154" s="22"/>
      <c r="X1154" s="28"/>
      <c r="Y1154" s="20"/>
      <c r="Z1154" s="20"/>
      <c r="AA1154" s="26"/>
      <c r="AB1154" s="42"/>
      <c r="AC1154" s="40"/>
      <c r="AD1154" s="20"/>
      <c r="AE1154" s="23"/>
      <c r="AF1154" s="23"/>
      <c r="AG1154" s="24"/>
      <c r="AH1154" s="36"/>
      <c r="AI1154" s="25"/>
      <c r="AJ1154" s="37"/>
      <c r="AK1154" s="20"/>
      <c r="AL1154" s="20"/>
      <c r="AM1154" s="27"/>
      <c r="AN1154" s="20"/>
      <c r="AO1154" s="27"/>
      <c r="AP1154" s="22"/>
      <c r="AQ1154" s="39"/>
      <c r="AR1154" s="22"/>
      <c r="AT1154" s="93"/>
      <c r="AU1154" s="70"/>
    </row>
    <row r="1155" spans="1:51" ht="24.75" hidden="1" customHeight="1" x14ac:dyDescent="0.2">
      <c r="A1155"/>
      <c r="B1155" s="20"/>
      <c r="C1155" s="21"/>
      <c r="D1155" s="20"/>
      <c r="E1155" s="20"/>
      <c r="F1155" s="21"/>
      <c r="G1155" s="22"/>
      <c r="H1155" s="20"/>
      <c r="I1155" s="20"/>
      <c r="J1155" s="22"/>
      <c r="K1155" s="28"/>
      <c r="L1155" s="28"/>
      <c r="M1155" s="20"/>
      <c r="N1155" s="20"/>
      <c r="O1155" s="22"/>
      <c r="P1155" s="20"/>
      <c r="Q1155" s="22"/>
      <c r="R1155" s="28"/>
      <c r="S1155" s="20"/>
      <c r="T1155" s="20"/>
      <c r="U1155" s="22"/>
      <c r="V1155" s="20"/>
      <c r="W1155" s="22"/>
      <c r="X1155" s="28"/>
      <c r="Y1155" s="20"/>
      <c r="Z1155" s="20"/>
      <c r="AA1155" s="26"/>
      <c r="AB1155" s="42"/>
      <c r="AC1155" s="40"/>
      <c r="AD1155" s="20"/>
      <c r="AE1155" s="23"/>
      <c r="AF1155" s="23"/>
      <c r="AG1155" s="24"/>
      <c r="AH1155" s="36"/>
      <c r="AI1155" s="25"/>
      <c r="AJ1155" s="37"/>
      <c r="AK1155" s="20"/>
      <c r="AL1155" s="20"/>
      <c r="AM1155" s="27"/>
      <c r="AN1155" s="20"/>
      <c r="AO1155" s="27"/>
      <c r="AP1155" s="22"/>
      <c r="AQ1155" s="39"/>
      <c r="AR1155" s="22"/>
      <c r="AT1155" s="93"/>
      <c r="AU1155" s="70"/>
    </row>
    <row r="1156" spans="1:51" ht="24.75" hidden="1" customHeight="1" x14ac:dyDescent="0.2">
      <c r="A1156"/>
      <c r="B1156" s="20"/>
      <c r="C1156" s="21"/>
      <c r="D1156" s="20"/>
      <c r="E1156" s="20"/>
      <c r="F1156" s="21"/>
      <c r="G1156" s="22"/>
      <c r="H1156" s="20"/>
      <c r="I1156" s="20"/>
      <c r="J1156" s="22"/>
      <c r="K1156" s="28"/>
      <c r="L1156" s="28"/>
      <c r="M1156" s="20"/>
      <c r="N1156" s="20"/>
      <c r="O1156" s="22"/>
      <c r="P1156" s="20"/>
      <c r="Q1156" s="22"/>
      <c r="R1156" s="28"/>
      <c r="S1156" s="20"/>
      <c r="T1156" s="20"/>
      <c r="U1156" s="22"/>
      <c r="V1156" s="20"/>
      <c r="W1156" s="22"/>
      <c r="X1156" s="28"/>
      <c r="Y1156" s="20"/>
      <c r="Z1156" s="20"/>
      <c r="AA1156" s="26"/>
      <c r="AB1156" s="42"/>
      <c r="AC1156" s="40"/>
      <c r="AD1156" s="20"/>
      <c r="AE1156" s="23"/>
      <c r="AF1156" s="23"/>
      <c r="AG1156" s="24"/>
      <c r="AH1156" s="36"/>
      <c r="AI1156" s="25"/>
      <c r="AJ1156" s="37"/>
      <c r="AK1156" s="20"/>
      <c r="AL1156" s="20"/>
      <c r="AM1156" s="27"/>
      <c r="AN1156" s="20"/>
      <c r="AO1156" s="27"/>
      <c r="AP1156" s="22"/>
      <c r="AQ1156" s="39"/>
      <c r="AR1156" s="22"/>
      <c r="AT1156" s="93"/>
      <c r="AU1156" s="70"/>
    </row>
    <row r="1157" spans="1:51" ht="24.75" hidden="1" customHeight="1" x14ac:dyDescent="0.2">
      <c r="A1157"/>
      <c r="B1157" s="20"/>
      <c r="C1157" s="21"/>
      <c r="D1157" s="20"/>
      <c r="E1157" s="20"/>
      <c r="F1157" s="21"/>
      <c r="G1157" s="22"/>
      <c r="H1157" s="20"/>
      <c r="I1157" s="20"/>
      <c r="J1157" s="22"/>
      <c r="K1157" s="28"/>
      <c r="L1157" s="28"/>
      <c r="M1157" s="20"/>
      <c r="N1157" s="20"/>
      <c r="O1157" s="22"/>
      <c r="P1157" s="20"/>
      <c r="Q1157" s="22"/>
      <c r="R1157" s="28"/>
      <c r="S1157" s="20"/>
      <c r="T1157" s="20"/>
      <c r="U1157" s="22"/>
      <c r="V1157" s="20"/>
      <c r="W1157" s="22"/>
      <c r="X1157" s="28"/>
      <c r="Y1157" s="20"/>
      <c r="Z1157" s="20"/>
      <c r="AA1157" s="26"/>
      <c r="AB1157" s="42"/>
      <c r="AC1157" s="40"/>
      <c r="AD1157" s="20"/>
      <c r="AE1157" s="23"/>
      <c r="AF1157" s="23"/>
      <c r="AG1157" s="24"/>
      <c r="AH1157" s="36"/>
      <c r="AI1157" s="25"/>
      <c r="AJ1157" s="37"/>
      <c r="AK1157" s="20"/>
      <c r="AL1157" s="20"/>
      <c r="AM1157" s="27"/>
      <c r="AN1157" s="20"/>
      <c r="AO1157" s="27"/>
      <c r="AP1157" s="22"/>
      <c r="AQ1157" s="39"/>
      <c r="AR1157" s="22"/>
      <c r="AT1157" s="93"/>
      <c r="AU1157" s="70"/>
    </row>
    <row r="1158" spans="1:51" ht="24.75" hidden="1" customHeight="1" x14ac:dyDescent="0.2">
      <c r="A1158"/>
      <c r="B1158" s="20"/>
      <c r="C1158" s="21"/>
      <c r="D1158" s="20"/>
      <c r="E1158" s="20"/>
      <c r="F1158" s="21"/>
      <c r="G1158" s="22"/>
      <c r="H1158" s="20"/>
      <c r="I1158" s="20"/>
      <c r="J1158" s="22"/>
      <c r="K1158" s="28"/>
      <c r="L1158" s="28"/>
      <c r="M1158" s="20"/>
      <c r="N1158" s="20"/>
      <c r="O1158" s="22"/>
      <c r="P1158" s="20"/>
      <c r="Q1158" s="22"/>
      <c r="R1158" s="28"/>
      <c r="S1158" s="20"/>
      <c r="T1158" s="20"/>
      <c r="U1158" s="22"/>
      <c r="V1158" s="20"/>
      <c r="W1158" s="22"/>
      <c r="X1158" s="28"/>
      <c r="Y1158" s="20"/>
      <c r="Z1158" s="20"/>
      <c r="AA1158" s="26"/>
      <c r="AB1158" s="42"/>
      <c r="AC1158" s="40"/>
      <c r="AD1158" s="20"/>
      <c r="AE1158" s="23"/>
      <c r="AF1158" s="23"/>
      <c r="AG1158" s="24"/>
      <c r="AH1158" s="36"/>
      <c r="AI1158" s="25"/>
      <c r="AJ1158" s="37"/>
      <c r="AK1158" s="20"/>
      <c r="AL1158" s="20"/>
      <c r="AM1158" s="27"/>
      <c r="AN1158" s="20"/>
      <c r="AO1158" s="27"/>
      <c r="AP1158" s="22"/>
      <c r="AQ1158" s="39"/>
      <c r="AR1158" s="22"/>
      <c r="AT1158" s="93"/>
      <c r="AU1158" s="70"/>
    </row>
    <row r="1159" spans="1:51" ht="24.75" hidden="1" customHeight="1" x14ac:dyDescent="0.2">
      <c r="A1159"/>
      <c r="B1159" s="20"/>
      <c r="C1159" s="21"/>
      <c r="D1159" s="20"/>
      <c r="E1159" s="20"/>
      <c r="F1159" s="21"/>
      <c r="G1159" s="22"/>
      <c r="H1159" s="20"/>
      <c r="I1159" s="20"/>
      <c r="J1159" s="22"/>
      <c r="K1159" s="28"/>
      <c r="L1159" s="28"/>
      <c r="M1159" s="20"/>
      <c r="N1159" s="20"/>
      <c r="O1159" s="22"/>
      <c r="P1159" s="20"/>
      <c r="Q1159" s="22"/>
      <c r="R1159" s="28"/>
      <c r="S1159" s="20"/>
      <c r="T1159" s="20"/>
      <c r="U1159" s="22"/>
      <c r="V1159" s="20"/>
      <c r="W1159" s="22"/>
      <c r="X1159" s="28"/>
      <c r="Y1159" s="20"/>
      <c r="Z1159" s="20"/>
      <c r="AA1159" s="26"/>
      <c r="AB1159" s="42"/>
      <c r="AC1159" s="40"/>
      <c r="AD1159" s="20"/>
      <c r="AE1159" s="23"/>
      <c r="AF1159" s="23"/>
      <c r="AG1159" s="24"/>
      <c r="AH1159" s="36"/>
      <c r="AI1159" s="25"/>
      <c r="AJ1159" s="37"/>
      <c r="AK1159" s="20"/>
      <c r="AL1159" s="20"/>
      <c r="AM1159" s="36"/>
      <c r="AN1159" s="20"/>
      <c r="AO1159" s="27"/>
      <c r="AP1159" s="22"/>
      <c r="AQ1159" s="39"/>
      <c r="AR1159" s="22"/>
      <c r="AT1159" s="93"/>
      <c r="AU1159" s="70"/>
    </row>
    <row r="1160" spans="1:51" ht="24.75" hidden="1" customHeight="1" x14ac:dyDescent="0.2">
      <c r="A1160"/>
      <c r="B1160" s="20"/>
      <c r="C1160" s="21"/>
      <c r="D1160" s="20"/>
      <c r="E1160" s="20"/>
      <c r="F1160" s="21"/>
      <c r="G1160" s="22"/>
      <c r="H1160" s="20"/>
      <c r="I1160" s="20"/>
      <c r="J1160" s="22"/>
      <c r="K1160" s="28"/>
      <c r="L1160" s="28"/>
      <c r="M1160" s="20"/>
      <c r="N1160" s="20"/>
      <c r="O1160" s="22"/>
      <c r="P1160" s="20"/>
      <c r="Q1160" s="22"/>
      <c r="R1160" s="28"/>
      <c r="S1160" s="20"/>
      <c r="T1160" s="20"/>
      <c r="U1160" s="22"/>
      <c r="V1160" s="20"/>
      <c r="W1160" s="22"/>
      <c r="X1160" s="28"/>
      <c r="Y1160" s="20"/>
      <c r="Z1160" s="20"/>
      <c r="AA1160" s="26"/>
      <c r="AB1160" s="42"/>
      <c r="AC1160" s="40"/>
      <c r="AD1160" s="20"/>
      <c r="AE1160" s="23"/>
      <c r="AF1160" s="23"/>
      <c r="AG1160" s="24"/>
      <c r="AH1160" s="36"/>
      <c r="AI1160" s="25"/>
      <c r="AJ1160" s="37"/>
      <c r="AK1160" s="20"/>
      <c r="AL1160" s="20"/>
      <c r="AM1160" s="36"/>
      <c r="AN1160" s="20"/>
      <c r="AO1160" s="27"/>
      <c r="AP1160" s="22"/>
      <c r="AQ1160" s="39"/>
      <c r="AR1160" s="22"/>
      <c r="AT1160" s="93"/>
      <c r="AU1160" s="70"/>
    </row>
    <row r="1161" spans="1:51" ht="24.75" hidden="1" customHeight="1" x14ac:dyDescent="0.2">
      <c r="A1161"/>
      <c r="B1161" s="20"/>
      <c r="C1161" s="21"/>
      <c r="D1161" s="20"/>
      <c r="E1161" s="20"/>
      <c r="F1161" s="21"/>
      <c r="G1161" s="22"/>
      <c r="H1161" s="20"/>
      <c r="I1161" s="20"/>
      <c r="J1161" s="22"/>
      <c r="K1161" s="28"/>
      <c r="L1161" s="28"/>
      <c r="M1161" s="20"/>
      <c r="N1161" s="20"/>
      <c r="O1161" s="22"/>
      <c r="P1161" s="20"/>
      <c r="Q1161" s="22"/>
      <c r="R1161" s="28"/>
      <c r="S1161" s="20"/>
      <c r="T1161" s="20"/>
      <c r="U1161" s="22"/>
      <c r="V1161" s="20"/>
      <c r="W1161" s="22"/>
      <c r="X1161" s="28"/>
      <c r="Y1161" s="20"/>
      <c r="Z1161" s="20"/>
      <c r="AA1161" s="26"/>
      <c r="AB1161" s="42"/>
      <c r="AC1161" s="40"/>
      <c r="AD1161" s="20"/>
      <c r="AE1161" s="23"/>
      <c r="AF1161" s="23"/>
      <c r="AG1161" s="24"/>
      <c r="AH1161" s="36"/>
      <c r="AI1161" s="25"/>
      <c r="AJ1161" s="37"/>
      <c r="AK1161" s="20"/>
      <c r="AL1161" s="20"/>
      <c r="AM1161" s="36"/>
      <c r="AN1161" s="20"/>
      <c r="AO1161" s="27"/>
      <c r="AP1161" s="22"/>
      <c r="AQ1161" s="39"/>
      <c r="AR1161" s="22"/>
      <c r="AT1161" s="93"/>
      <c r="AU1161" s="70"/>
    </row>
    <row r="1162" spans="1:51" ht="24.75" hidden="1" customHeight="1" x14ac:dyDescent="0.2">
      <c r="A1162"/>
      <c r="B1162" s="20"/>
      <c r="C1162" s="21"/>
      <c r="D1162" s="20"/>
      <c r="E1162" s="20"/>
      <c r="F1162" s="21"/>
      <c r="G1162" s="22"/>
      <c r="H1162" s="20"/>
      <c r="I1162" s="20"/>
      <c r="J1162" s="22"/>
      <c r="K1162" s="28"/>
      <c r="L1162" s="28"/>
      <c r="M1162" s="20"/>
      <c r="N1162" s="20"/>
      <c r="O1162" s="22"/>
      <c r="P1162" s="20"/>
      <c r="Q1162" s="22"/>
      <c r="R1162" s="28"/>
      <c r="S1162" s="20"/>
      <c r="T1162" s="20"/>
      <c r="U1162" s="22"/>
      <c r="V1162" s="20"/>
      <c r="W1162" s="22"/>
      <c r="X1162" s="28"/>
      <c r="Y1162" s="20"/>
      <c r="Z1162" s="20"/>
      <c r="AA1162" s="26"/>
      <c r="AB1162" s="42"/>
      <c r="AC1162" s="40"/>
      <c r="AD1162" s="20"/>
      <c r="AE1162" s="23"/>
      <c r="AF1162" s="23"/>
      <c r="AG1162" s="24"/>
      <c r="AH1162" s="36"/>
      <c r="AI1162" s="25"/>
      <c r="AJ1162" s="37"/>
      <c r="AK1162" s="20"/>
      <c r="AL1162" s="20"/>
      <c r="AM1162" s="36"/>
      <c r="AN1162" s="20"/>
      <c r="AO1162" s="27"/>
      <c r="AP1162" s="22"/>
      <c r="AQ1162" s="39"/>
      <c r="AR1162" s="22"/>
      <c r="AT1162" s="70"/>
      <c r="AU1162" s="70"/>
    </row>
    <row r="1163" spans="1:51" ht="24.75" hidden="1" customHeight="1" x14ac:dyDescent="0.2">
      <c r="A1163"/>
      <c r="B1163" s="20"/>
      <c r="C1163" s="21"/>
      <c r="D1163" s="20"/>
      <c r="E1163" s="20"/>
      <c r="F1163" s="21"/>
      <c r="G1163" s="22"/>
      <c r="H1163" s="20"/>
      <c r="I1163" s="20"/>
      <c r="J1163" s="22"/>
      <c r="K1163" s="28"/>
      <c r="L1163" s="28"/>
      <c r="M1163" s="20"/>
      <c r="N1163" s="20"/>
      <c r="O1163" s="22"/>
      <c r="P1163" s="20"/>
      <c r="Q1163" s="22"/>
      <c r="R1163" s="28"/>
      <c r="S1163" s="20"/>
      <c r="T1163" s="20"/>
      <c r="U1163" s="22"/>
      <c r="V1163" s="20"/>
      <c r="W1163" s="22"/>
      <c r="X1163" s="28"/>
      <c r="Y1163" s="20"/>
      <c r="Z1163" s="20"/>
      <c r="AA1163" s="26"/>
      <c r="AB1163" s="42"/>
      <c r="AC1163" s="40"/>
      <c r="AD1163" s="20"/>
      <c r="AE1163" s="23"/>
      <c r="AF1163" s="23"/>
      <c r="AG1163" s="24"/>
      <c r="AH1163" s="36"/>
      <c r="AI1163" s="25"/>
      <c r="AJ1163" s="37"/>
      <c r="AK1163" s="20"/>
      <c r="AL1163" s="20"/>
      <c r="AM1163" s="36"/>
      <c r="AN1163" s="20"/>
      <c r="AO1163" s="27"/>
      <c r="AP1163" s="22"/>
      <c r="AQ1163" s="39"/>
      <c r="AR1163" s="22"/>
      <c r="AT1163" s="70"/>
      <c r="AU1163" s="70"/>
    </row>
    <row r="1164" spans="1:51" ht="24.75" hidden="1" customHeight="1" x14ac:dyDescent="0.2">
      <c r="A1164"/>
      <c r="B1164" s="20"/>
      <c r="C1164" s="21"/>
      <c r="D1164" s="20"/>
      <c r="E1164" s="20"/>
      <c r="F1164" s="21"/>
      <c r="G1164" s="22"/>
      <c r="H1164" s="20"/>
      <c r="I1164" s="20"/>
      <c r="J1164" s="22"/>
      <c r="K1164" s="28"/>
      <c r="L1164" s="28"/>
      <c r="M1164" s="20"/>
      <c r="N1164" s="20"/>
      <c r="O1164" s="22"/>
      <c r="P1164" s="20"/>
      <c r="Q1164" s="22"/>
      <c r="R1164" s="28"/>
      <c r="S1164" s="20"/>
      <c r="T1164" s="20"/>
      <c r="U1164" s="22"/>
      <c r="V1164" s="20"/>
      <c r="W1164" s="22"/>
      <c r="X1164" s="28"/>
      <c r="Y1164" s="20"/>
      <c r="Z1164" s="20"/>
      <c r="AA1164" s="26"/>
      <c r="AB1164" s="42"/>
      <c r="AC1164" s="40"/>
      <c r="AD1164" s="20"/>
      <c r="AE1164" s="23"/>
      <c r="AF1164" s="23"/>
      <c r="AG1164" s="24"/>
      <c r="AH1164" s="36"/>
      <c r="AI1164" s="25"/>
      <c r="AJ1164" s="37"/>
      <c r="AK1164" s="20"/>
      <c r="AL1164" s="20"/>
      <c r="AM1164" s="36"/>
      <c r="AN1164" s="20"/>
      <c r="AO1164" s="27"/>
      <c r="AP1164" s="22"/>
      <c r="AQ1164" s="39"/>
      <c r="AR1164" s="22"/>
      <c r="AS1164" s="94"/>
      <c r="AT1164" s="95"/>
      <c r="AU1164" s="95"/>
      <c r="AV1164" s="94"/>
      <c r="AW1164" s="94"/>
      <c r="AX1164" s="94"/>
      <c r="AY1164" s="94"/>
    </row>
    <row r="1165" spans="1:51" ht="24.75" hidden="1" customHeight="1" x14ac:dyDescent="0.2">
      <c r="A1165"/>
      <c r="B1165" s="20"/>
      <c r="C1165" s="21"/>
      <c r="D1165" s="20"/>
      <c r="E1165" s="20"/>
      <c r="F1165" s="21"/>
      <c r="G1165" s="22"/>
      <c r="H1165" s="20"/>
      <c r="I1165" s="20"/>
      <c r="J1165" s="22"/>
      <c r="K1165" s="28"/>
      <c r="L1165" s="28"/>
      <c r="M1165" s="20"/>
      <c r="N1165" s="20"/>
      <c r="O1165" s="22"/>
      <c r="P1165" s="20"/>
      <c r="Q1165" s="22"/>
      <c r="R1165" s="28"/>
      <c r="S1165" s="20"/>
      <c r="T1165" s="20"/>
      <c r="U1165" s="22"/>
      <c r="V1165" s="20"/>
      <c r="W1165" s="22"/>
      <c r="X1165" s="28"/>
      <c r="Y1165" s="20"/>
      <c r="Z1165" s="20"/>
      <c r="AA1165" s="26"/>
      <c r="AB1165" s="42"/>
      <c r="AC1165" s="40"/>
      <c r="AD1165" s="20"/>
      <c r="AE1165" s="23"/>
      <c r="AF1165" s="23"/>
      <c r="AG1165" s="24"/>
      <c r="AH1165" s="36"/>
      <c r="AI1165" s="25"/>
      <c r="AJ1165" s="37"/>
      <c r="AK1165" s="20"/>
      <c r="AL1165" s="20"/>
      <c r="AM1165" s="36"/>
      <c r="AN1165" s="20"/>
      <c r="AO1165" s="27"/>
      <c r="AP1165" s="22"/>
      <c r="AQ1165" s="39"/>
      <c r="AR1165" s="22"/>
      <c r="AS1165" s="94"/>
      <c r="AT1165" s="95"/>
      <c r="AU1165" s="95"/>
      <c r="AV1165" s="94"/>
      <c r="AW1165" s="94"/>
      <c r="AX1165" s="94"/>
      <c r="AY1165" s="94"/>
    </row>
    <row r="1166" spans="1:51" ht="24.75" hidden="1" customHeight="1" x14ac:dyDescent="0.2">
      <c r="A1166"/>
      <c r="B1166" s="20"/>
      <c r="C1166" s="21"/>
      <c r="D1166" s="20"/>
      <c r="E1166" s="20"/>
      <c r="F1166" s="21"/>
      <c r="G1166" s="22"/>
      <c r="H1166" s="20"/>
      <c r="I1166" s="20"/>
      <c r="J1166" s="22"/>
      <c r="K1166" s="28"/>
      <c r="L1166" s="28"/>
      <c r="M1166" s="20"/>
      <c r="N1166" s="20"/>
      <c r="O1166" s="22"/>
      <c r="P1166" s="20"/>
      <c r="Q1166" s="22"/>
      <c r="R1166" s="28"/>
      <c r="S1166" s="20"/>
      <c r="T1166" s="20"/>
      <c r="U1166" s="22"/>
      <c r="V1166" s="20"/>
      <c r="W1166" s="22"/>
      <c r="X1166" s="28"/>
      <c r="Y1166" s="20"/>
      <c r="Z1166" s="20"/>
      <c r="AA1166" s="26"/>
      <c r="AB1166" s="42"/>
      <c r="AC1166" s="40"/>
      <c r="AD1166" s="20"/>
      <c r="AE1166" s="23"/>
      <c r="AF1166" s="23"/>
      <c r="AG1166" s="24"/>
      <c r="AH1166" s="36"/>
      <c r="AI1166" s="25"/>
      <c r="AJ1166" s="37"/>
      <c r="AK1166" s="20"/>
      <c r="AL1166" s="20"/>
      <c r="AM1166" s="36"/>
      <c r="AN1166" s="20"/>
      <c r="AO1166" s="27"/>
      <c r="AP1166" s="22"/>
      <c r="AQ1166" s="39"/>
      <c r="AR1166" s="22"/>
      <c r="AS1166" s="94"/>
      <c r="AT1166" s="95"/>
      <c r="AU1166" s="95"/>
      <c r="AV1166" s="94"/>
      <c r="AW1166" s="94"/>
      <c r="AX1166" s="94"/>
      <c r="AY1166" s="94"/>
    </row>
    <row r="1167" spans="1:51" ht="24.75" hidden="1" customHeight="1" x14ac:dyDescent="0.2">
      <c r="A1167"/>
      <c r="B1167" s="20"/>
      <c r="C1167" s="21"/>
      <c r="D1167" s="20"/>
      <c r="E1167" s="20"/>
      <c r="F1167" s="21"/>
      <c r="G1167" s="22"/>
      <c r="H1167" s="20"/>
      <c r="I1167" s="20"/>
      <c r="J1167" s="22"/>
      <c r="K1167" s="28"/>
      <c r="L1167" s="28"/>
      <c r="M1167" s="20"/>
      <c r="N1167" s="20"/>
      <c r="O1167" s="22"/>
      <c r="P1167" s="20"/>
      <c r="Q1167" s="22"/>
      <c r="R1167" s="28"/>
      <c r="S1167" s="20"/>
      <c r="T1167" s="20"/>
      <c r="U1167" s="22"/>
      <c r="V1167" s="20"/>
      <c r="W1167" s="22"/>
      <c r="X1167" s="28"/>
      <c r="Y1167" s="20"/>
      <c r="Z1167" s="20"/>
      <c r="AA1167" s="26"/>
      <c r="AB1167" s="42"/>
      <c r="AC1167" s="40"/>
      <c r="AD1167" s="20"/>
      <c r="AE1167" s="23"/>
      <c r="AF1167" s="23"/>
      <c r="AG1167" s="24"/>
      <c r="AH1167" s="36"/>
      <c r="AI1167" s="25"/>
      <c r="AJ1167" s="37"/>
      <c r="AK1167" s="20"/>
      <c r="AL1167" s="20"/>
      <c r="AM1167" s="36"/>
      <c r="AN1167" s="20"/>
      <c r="AO1167" s="27"/>
      <c r="AP1167" s="22"/>
      <c r="AQ1167" s="39"/>
      <c r="AR1167" s="22"/>
      <c r="AS1167" s="94"/>
      <c r="AT1167" s="95"/>
      <c r="AU1167" s="95"/>
      <c r="AV1167" s="94"/>
      <c r="AW1167" s="94"/>
      <c r="AX1167" s="94"/>
      <c r="AY1167" s="94"/>
    </row>
    <row r="1168" spans="1:51" ht="24.75" hidden="1" customHeight="1" x14ac:dyDescent="0.2">
      <c r="A1168"/>
      <c r="B1168" s="20"/>
      <c r="C1168" s="21"/>
      <c r="D1168" s="20"/>
      <c r="E1168" s="20"/>
      <c r="F1168" s="21"/>
      <c r="G1168" s="22"/>
      <c r="H1168" s="20"/>
      <c r="I1168" s="20"/>
      <c r="J1168" s="22"/>
      <c r="K1168" s="28"/>
      <c r="L1168" s="28"/>
      <c r="M1168" s="20"/>
      <c r="N1168" s="20"/>
      <c r="O1168" s="22"/>
      <c r="P1168" s="20"/>
      <c r="Q1168" s="22"/>
      <c r="R1168" s="28"/>
      <c r="S1168" s="20"/>
      <c r="T1168" s="20"/>
      <c r="U1168" s="22"/>
      <c r="V1168" s="20"/>
      <c r="W1168" s="22"/>
      <c r="X1168" s="28"/>
      <c r="Y1168" s="20"/>
      <c r="Z1168" s="20"/>
      <c r="AA1168" s="26"/>
      <c r="AB1168" s="42"/>
      <c r="AC1168" s="40"/>
      <c r="AD1168" s="20"/>
      <c r="AE1168" s="23"/>
      <c r="AF1168" s="23"/>
      <c r="AG1168" s="24"/>
      <c r="AH1168" s="36"/>
      <c r="AI1168" s="25"/>
      <c r="AJ1168" s="37"/>
      <c r="AK1168" s="20"/>
      <c r="AL1168" s="20"/>
      <c r="AM1168" s="36"/>
      <c r="AN1168" s="20"/>
      <c r="AO1168" s="27"/>
      <c r="AP1168" s="22"/>
      <c r="AQ1168" s="39"/>
      <c r="AR1168" s="22"/>
      <c r="AS1168" s="94"/>
      <c r="AT1168" s="95"/>
      <c r="AU1168" s="95"/>
      <c r="AV1168" s="94"/>
      <c r="AW1168" s="94"/>
      <c r="AX1168" s="94"/>
      <c r="AY1168" s="94"/>
    </row>
    <row r="1169" spans="1:51" ht="24.75" hidden="1" customHeight="1" x14ac:dyDescent="0.2">
      <c r="A1169"/>
      <c r="B1169" s="20"/>
      <c r="C1169" s="21"/>
      <c r="D1169" s="20"/>
      <c r="E1169" s="20"/>
      <c r="F1169" s="21"/>
      <c r="G1169" s="22"/>
      <c r="H1169" s="20"/>
      <c r="I1169" s="20"/>
      <c r="J1169" s="22"/>
      <c r="K1169" s="28"/>
      <c r="L1169" s="28"/>
      <c r="M1169" s="20"/>
      <c r="N1169" s="20"/>
      <c r="O1169" s="22"/>
      <c r="P1169" s="20"/>
      <c r="Q1169" s="22"/>
      <c r="R1169" s="28"/>
      <c r="S1169" s="20"/>
      <c r="T1169" s="20"/>
      <c r="U1169" s="22"/>
      <c r="V1169" s="20"/>
      <c r="W1169" s="22"/>
      <c r="X1169" s="28"/>
      <c r="Y1169" s="20"/>
      <c r="Z1169" s="20"/>
      <c r="AA1169" s="26"/>
      <c r="AB1169" s="42"/>
      <c r="AC1169" s="40"/>
      <c r="AD1169" s="20"/>
      <c r="AE1169" s="23"/>
      <c r="AF1169" s="23"/>
      <c r="AG1169" s="24"/>
      <c r="AH1169" s="36"/>
      <c r="AI1169" s="25"/>
      <c r="AJ1169" s="37"/>
      <c r="AK1169" s="20"/>
      <c r="AL1169" s="20"/>
      <c r="AM1169" s="36"/>
      <c r="AN1169" s="20"/>
      <c r="AO1169" s="27"/>
      <c r="AP1169" s="22"/>
      <c r="AQ1169" s="39"/>
      <c r="AR1169" s="22"/>
      <c r="AS1169" s="94"/>
      <c r="AT1169" s="95"/>
      <c r="AU1169" s="95"/>
      <c r="AV1169" s="95"/>
      <c r="AW1169" s="94"/>
      <c r="AX1169" s="95"/>
      <c r="AY1169" s="94"/>
    </row>
    <row r="1170" spans="1:51" ht="24.75" hidden="1" customHeight="1" x14ac:dyDescent="0.2">
      <c r="A1170"/>
      <c r="B1170" s="20"/>
      <c r="C1170" s="21"/>
      <c r="D1170" s="20"/>
      <c r="E1170" s="20"/>
      <c r="F1170" s="21"/>
      <c r="G1170" s="22"/>
      <c r="H1170" s="20"/>
      <c r="I1170" s="20"/>
      <c r="J1170" s="22"/>
      <c r="K1170" s="28"/>
      <c r="L1170" s="28"/>
      <c r="M1170" s="20"/>
      <c r="N1170" s="20"/>
      <c r="O1170" s="22"/>
      <c r="P1170" s="20"/>
      <c r="Q1170" s="22"/>
      <c r="R1170" s="28"/>
      <c r="S1170" s="20"/>
      <c r="T1170" s="20"/>
      <c r="U1170" s="22"/>
      <c r="V1170" s="20"/>
      <c r="W1170" s="22"/>
      <c r="X1170" s="28"/>
      <c r="Y1170" s="20"/>
      <c r="Z1170" s="20"/>
      <c r="AA1170" s="26"/>
      <c r="AB1170" s="42"/>
      <c r="AC1170" s="40"/>
      <c r="AD1170" s="20"/>
      <c r="AE1170" s="23"/>
      <c r="AF1170" s="23"/>
      <c r="AG1170" s="24"/>
      <c r="AH1170" s="36"/>
      <c r="AI1170" s="25"/>
      <c r="AJ1170" s="37"/>
      <c r="AK1170" s="20"/>
      <c r="AL1170" s="20"/>
      <c r="AM1170" s="36"/>
      <c r="AN1170" s="20"/>
      <c r="AO1170" s="27"/>
      <c r="AP1170" s="22"/>
      <c r="AQ1170" s="39"/>
      <c r="AR1170" s="22"/>
      <c r="AS1170" s="94"/>
      <c r="AT1170" s="95"/>
      <c r="AU1170" s="95"/>
      <c r="AV1170" s="94"/>
      <c r="AW1170" s="94"/>
      <c r="AX1170" s="94"/>
      <c r="AY1170" s="94"/>
    </row>
    <row r="1171" spans="1:51" ht="24.75" hidden="1" customHeight="1" x14ac:dyDescent="0.2">
      <c r="A1171"/>
      <c r="B1171" s="20"/>
      <c r="C1171" s="21"/>
      <c r="D1171" s="20"/>
      <c r="E1171" s="20"/>
      <c r="F1171" s="21"/>
      <c r="G1171" s="22"/>
      <c r="H1171" s="20"/>
      <c r="I1171" s="20"/>
      <c r="J1171" s="22"/>
      <c r="K1171" s="28"/>
      <c r="L1171" s="28"/>
      <c r="M1171" s="20"/>
      <c r="N1171" s="20"/>
      <c r="O1171" s="22"/>
      <c r="P1171" s="20"/>
      <c r="Q1171" s="22"/>
      <c r="R1171" s="28"/>
      <c r="S1171" s="20"/>
      <c r="T1171" s="20"/>
      <c r="U1171" s="22"/>
      <c r="V1171" s="20"/>
      <c r="W1171" s="22"/>
      <c r="X1171" s="28"/>
      <c r="Y1171" s="20"/>
      <c r="Z1171" s="20"/>
      <c r="AA1171" s="26"/>
      <c r="AB1171" s="42"/>
      <c r="AC1171" s="40"/>
      <c r="AD1171" s="20"/>
      <c r="AE1171" s="23"/>
      <c r="AF1171" s="23"/>
      <c r="AG1171" s="24"/>
      <c r="AH1171" s="36"/>
      <c r="AI1171" s="25"/>
      <c r="AJ1171" s="37"/>
      <c r="AK1171" s="20"/>
      <c r="AL1171" s="20"/>
      <c r="AM1171" s="36"/>
      <c r="AN1171" s="20"/>
      <c r="AO1171" s="27"/>
      <c r="AP1171" s="22"/>
      <c r="AQ1171" s="39"/>
      <c r="AR1171" s="22"/>
      <c r="AS1171" s="94"/>
      <c r="AT1171" s="95"/>
      <c r="AU1171" s="95"/>
      <c r="AV1171" s="94"/>
      <c r="AW1171" s="94"/>
      <c r="AX1171" s="94"/>
      <c r="AY1171" s="94"/>
    </row>
    <row r="1172" spans="1:51" ht="24.75" hidden="1" customHeight="1" x14ac:dyDescent="0.2">
      <c r="A1172"/>
      <c r="B1172" s="20"/>
      <c r="C1172" s="21"/>
      <c r="D1172" s="20"/>
      <c r="E1172" s="20"/>
      <c r="F1172" s="21"/>
      <c r="G1172" s="22"/>
      <c r="H1172" s="20"/>
      <c r="I1172" s="20"/>
      <c r="J1172" s="22"/>
      <c r="K1172" s="28"/>
      <c r="L1172" s="28"/>
      <c r="M1172" s="20"/>
      <c r="N1172" s="20"/>
      <c r="O1172" s="22"/>
      <c r="P1172" s="20"/>
      <c r="Q1172" s="22"/>
      <c r="R1172" s="28"/>
      <c r="S1172" s="20"/>
      <c r="T1172" s="20"/>
      <c r="U1172" s="22"/>
      <c r="V1172" s="20"/>
      <c r="W1172" s="22"/>
      <c r="X1172" s="28"/>
      <c r="Y1172" s="20"/>
      <c r="Z1172" s="20"/>
      <c r="AA1172" s="26"/>
      <c r="AB1172" s="42"/>
      <c r="AC1172" s="40"/>
      <c r="AD1172" s="20"/>
      <c r="AE1172" s="23"/>
      <c r="AF1172" s="23"/>
      <c r="AG1172" s="24"/>
      <c r="AH1172" s="36"/>
      <c r="AI1172" s="25"/>
      <c r="AJ1172" s="37"/>
      <c r="AK1172" s="20"/>
      <c r="AL1172" s="20"/>
      <c r="AM1172" s="36"/>
      <c r="AN1172" s="20"/>
      <c r="AO1172" s="27"/>
      <c r="AP1172" s="22"/>
      <c r="AQ1172" s="39"/>
      <c r="AR1172" s="22"/>
      <c r="AS1172" s="94"/>
      <c r="AT1172" s="95"/>
      <c r="AU1172" s="95"/>
      <c r="AV1172" s="94"/>
      <c r="AW1172" s="94"/>
      <c r="AX1172" s="94"/>
      <c r="AY1172" s="94"/>
    </row>
    <row r="1173" spans="1:51" ht="24.75" hidden="1" customHeight="1" x14ac:dyDescent="0.2">
      <c r="A1173"/>
      <c r="B1173" s="20"/>
      <c r="C1173" s="21"/>
      <c r="D1173" s="20"/>
      <c r="E1173" s="20"/>
      <c r="F1173" s="21"/>
      <c r="G1173" s="22"/>
      <c r="H1173" s="20"/>
      <c r="I1173" s="20"/>
      <c r="J1173" s="22"/>
      <c r="K1173" s="28"/>
      <c r="L1173" s="28"/>
      <c r="M1173" s="20"/>
      <c r="N1173" s="20"/>
      <c r="O1173" s="22"/>
      <c r="P1173" s="20"/>
      <c r="Q1173" s="22"/>
      <c r="R1173" s="28"/>
      <c r="S1173" s="20"/>
      <c r="T1173" s="20"/>
      <c r="U1173" s="22"/>
      <c r="V1173" s="20"/>
      <c r="W1173" s="22"/>
      <c r="X1173" s="28"/>
      <c r="Y1173" s="20"/>
      <c r="Z1173" s="20"/>
      <c r="AA1173" s="26"/>
      <c r="AB1173" s="42"/>
      <c r="AC1173" s="40"/>
      <c r="AD1173" s="20"/>
      <c r="AE1173" s="23"/>
      <c r="AF1173" s="23"/>
      <c r="AG1173" s="24"/>
      <c r="AH1173" s="36"/>
      <c r="AI1173" s="25"/>
      <c r="AJ1173" s="37"/>
      <c r="AK1173" s="20"/>
      <c r="AL1173" s="20"/>
      <c r="AM1173" s="36"/>
      <c r="AN1173" s="20"/>
      <c r="AO1173" s="27"/>
      <c r="AP1173" s="22"/>
      <c r="AQ1173" s="39"/>
      <c r="AR1173" s="22"/>
      <c r="AS1173" s="94"/>
      <c r="AT1173" s="95"/>
      <c r="AU1173" s="95"/>
      <c r="AV1173" s="94"/>
      <c r="AW1173" s="94"/>
      <c r="AX1173" s="94"/>
      <c r="AY1173" s="94"/>
    </row>
    <row r="1174" spans="1:51" ht="24.75" hidden="1" customHeight="1" x14ac:dyDescent="0.2">
      <c r="A1174"/>
      <c r="B1174" s="20"/>
      <c r="C1174" s="21"/>
      <c r="D1174" s="20"/>
      <c r="E1174" s="20"/>
      <c r="F1174" s="21"/>
      <c r="G1174" s="22"/>
      <c r="H1174" s="20"/>
      <c r="I1174" s="20"/>
      <c r="J1174" s="22"/>
      <c r="K1174" s="28"/>
      <c r="L1174" s="28"/>
      <c r="M1174" s="20"/>
      <c r="N1174" s="20"/>
      <c r="O1174" s="22"/>
      <c r="P1174" s="20"/>
      <c r="Q1174" s="22"/>
      <c r="R1174" s="28"/>
      <c r="S1174" s="20"/>
      <c r="T1174" s="20"/>
      <c r="U1174" s="22"/>
      <c r="V1174" s="20"/>
      <c r="W1174" s="22"/>
      <c r="X1174" s="28"/>
      <c r="Y1174" s="20"/>
      <c r="Z1174" s="20"/>
      <c r="AA1174" s="26"/>
      <c r="AB1174" s="42"/>
      <c r="AC1174" s="40"/>
      <c r="AD1174" s="20"/>
      <c r="AE1174" s="23"/>
      <c r="AF1174" s="23"/>
      <c r="AG1174" s="24"/>
      <c r="AH1174" s="36"/>
      <c r="AI1174" s="25"/>
      <c r="AJ1174" s="37"/>
      <c r="AK1174" s="20"/>
      <c r="AL1174" s="20"/>
      <c r="AM1174" s="36"/>
      <c r="AN1174" s="20"/>
      <c r="AO1174" s="27"/>
      <c r="AP1174" s="22"/>
      <c r="AQ1174" s="39"/>
      <c r="AR1174" s="22"/>
      <c r="AS1174" s="94"/>
      <c r="AT1174" s="95"/>
      <c r="AU1174" s="95"/>
      <c r="AV1174" s="94"/>
      <c r="AW1174" s="94"/>
      <c r="AX1174" s="94"/>
      <c r="AY1174" s="94"/>
    </row>
    <row r="1175" spans="1:51" ht="24.75" hidden="1" customHeight="1" x14ac:dyDescent="0.2">
      <c r="A1175"/>
      <c r="B1175" s="20"/>
      <c r="C1175" s="21"/>
      <c r="D1175" s="20"/>
      <c r="E1175" s="20"/>
      <c r="F1175" s="21"/>
      <c r="G1175" s="22"/>
      <c r="H1175" s="20"/>
      <c r="I1175" s="20"/>
      <c r="J1175" s="22"/>
      <c r="K1175" s="28"/>
      <c r="L1175" s="28"/>
      <c r="M1175" s="20"/>
      <c r="N1175" s="20"/>
      <c r="O1175" s="22"/>
      <c r="P1175" s="20"/>
      <c r="Q1175" s="22"/>
      <c r="R1175" s="28"/>
      <c r="S1175" s="20"/>
      <c r="T1175" s="20"/>
      <c r="U1175" s="22"/>
      <c r="V1175" s="20"/>
      <c r="W1175" s="22"/>
      <c r="X1175" s="28"/>
      <c r="Y1175" s="20"/>
      <c r="Z1175" s="20"/>
      <c r="AA1175" s="26"/>
      <c r="AB1175" s="42"/>
      <c r="AC1175" s="40"/>
      <c r="AD1175" s="20"/>
      <c r="AE1175" s="23"/>
      <c r="AF1175" s="23"/>
      <c r="AG1175" s="24"/>
      <c r="AH1175" s="36"/>
      <c r="AI1175" s="25"/>
      <c r="AJ1175" s="37"/>
      <c r="AK1175" s="20"/>
      <c r="AL1175" s="20"/>
      <c r="AM1175" s="36"/>
      <c r="AN1175" s="20"/>
      <c r="AO1175" s="27"/>
      <c r="AP1175" s="22"/>
      <c r="AQ1175" s="39"/>
      <c r="AR1175" s="22"/>
      <c r="AS1175" s="94"/>
      <c r="AT1175" s="95"/>
      <c r="AU1175" s="95"/>
      <c r="AV1175" s="94"/>
      <c r="AW1175" s="94"/>
      <c r="AX1175" s="94"/>
      <c r="AY1175" s="94"/>
    </row>
    <row r="1176" spans="1:51" ht="24.75" hidden="1" customHeight="1" x14ac:dyDescent="0.2">
      <c r="A1176"/>
      <c r="B1176" s="20"/>
      <c r="C1176" s="21"/>
      <c r="D1176" s="20"/>
      <c r="E1176" s="20"/>
      <c r="F1176" s="21"/>
      <c r="G1176" s="22"/>
      <c r="H1176" s="20"/>
      <c r="I1176" s="20"/>
      <c r="J1176" s="22"/>
      <c r="K1176" s="28"/>
      <c r="L1176" s="28"/>
      <c r="M1176" s="20"/>
      <c r="N1176" s="20"/>
      <c r="O1176" s="22"/>
      <c r="P1176" s="20"/>
      <c r="Q1176" s="22"/>
      <c r="R1176" s="28"/>
      <c r="S1176" s="20"/>
      <c r="T1176" s="20"/>
      <c r="U1176" s="22"/>
      <c r="V1176" s="20"/>
      <c r="W1176" s="22"/>
      <c r="X1176" s="28"/>
      <c r="Y1176" s="20"/>
      <c r="Z1176" s="20"/>
      <c r="AA1176" s="26"/>
      <c r="AB1176" s="42"/>
      <c r="AC1176" s="40"/>
      <c r="AD1176" s="20"/>
      <c r="AE1176" s="23"/>
      <c r="AF1176" s="23"/>
      <c r="AG1176" s="24"/>
      <c r="AH1176" s="36"/>
      <c r="AI1176" s="25"/>
      <c r="AJ1176" s="37"/>
      <c r="AK1176" s="20"/>
      <c r="AL1176" s="20"/>
      <c r="AM1176" s="36"/>
      <c r="AN1176" s="20"/>
      <c r="AO1176" s="27"/>
      <c r="AP1176" s="22"/>
      <c r="AQ1176" s="39"/>
      <c r="AR1176" s="22"/>
      <c r="AS1176" s="94"/>
      <c r="AT1176" s="95"/>
      <c r="AU1176" s="95"/>
      <c r="AV1176" s="94"/>
      <c r="AW1176" s="94"/>
      <c r="AX1176" s="94"/>
      <c r="AY1176" s="94"/>
    </row>
    <row r="1177" spans="1:51" ht="24.75" hidden="1" customHeight="1" x14ac:dyDescent="0.2">
      <c r="A1177"/>
      <c r="B1177" s="20"/>
      <c r="C1177" s="21"/>
      <c r="D1177" s="20"/>
      <c r="E1177" s="20"/>
      <c r="F1177" s="21"/>
      <c r="G1177" s="22"/>
      <c r="H1177" s="20"/>
      <c r="I1177" s="20"/>
      <c r="J1177" s="22"/>
      <c r="K1177" s="28"/>
      <c r="L1177" s="28"/>
      <c r="M1177" s="20"/>
      <c r="N1177" s="20"/>
      <c r="O1177" s="22"/>
      <c r="P1177" s="20"/>
      <c r="Q1177" s="22"/>
      <c r="R1177" s="28"/>
      <c r="S1177" s="20"/>
      <c r="T1177" s="20"/>
      <c r="U1177" s="22"/>
      <c r="V1177" s="20"/>
      <c r="W1177" s="22"/>
      <c r="X1177" s="28"/>
      <c r="Y1177" s="20"/>
      <c r="Z1177" s="20"/>
      <c r="AA1177" s="26"/>
      <c r="AB1177" s="42"/>
      <c r="AC1177" s="40"/>
      <c r="AD1177" s="20"/>
      <c r="AE1177" s="23"/>
      <c r="AF1177" s="23"/>
      <c r="AG1177" s="24"/>
      <c r="AH1177" s="36"/>
      <c r="AI1177" s="25"/>
      <c r="AJ1177" s="37"/>
      <c r="AK1177" s="20"/>
      <c r="AL1177" s="20"/>
      <c r="AM1177" s="36"/>
      <c r="AN1177" s="20"/>
      <c r="AO1177" s="27"/>
      <c r="AP1177" s="22"/>
      <c r="AQ1177" s="39"/>
      <c r="AR1177" s="22"/>
      <c r="AS1177" s="94"/>
      <c r="AT1177" s="95"/>
      <c r="AU1177" s="95"/>
      <c r="AV1177" s="94"/>
      <c r="AW1177" s="94"/>
      <c r="AX1177" s="94"/>
      <c r="AY1177" s="94"/>
    </row>
    <row r="1178" spans="1:51" ht="24.75" hidden="1" customHeight="1" x14ac:dyDescent="0.2">
      <c r="A1178"/>
      <c r="B1178" s="20"/>
      <c r="C1178" s="21"/>
      <c r="D1178" s="20"/>
      <c r="E1178" s="20"/>
      <c r="F1178" s="21"/>
      <c r="G1178" s="22"/>
      <c r="H1178" s="20"/>
      <c r="I1178" s="20"/>
      <c r="J1178" s="22"/>
      <c r="K1178" s="28"/>
      <c r="L1178" s="28"/>
      <c r="M1178" s="20"/>
      <c r="N1178" s="20"/>
      <c r="O1178" s="22"/>
      <c r="P1178" s="20"/>
      <c r="Q1178" s="22"/>
      <c r="R1178" s="28"/>
      <c r="S1178" s="20"/>
      <c r="T1178" s="20"/>
      <c r="U1178" s="22"/>
      <c r="V1178" s="20"/>
      <c r="W1178" s="22"/>
      <c r="X1178" s="28"/>
      <c r="Y1178" s="20"/>
      <c r="Z1178" s="20"/>
      <c r="AA1178" s="26"/>
      <c r="AB1178" s="42"/>
      <c r="AC1178" s="40"/>
      <c r="AD1178" s="20"/>
      <c r="AE1178" s="23"/>
      <c r="AF1178" s="23"/>
      <c r="AG1178" s="24"/>
      <c r="AH1178" s="36"/>
      <c r="AI1178" s="25"/>
      <c r="AJ1178" s="37"/>
      <c r="AK1178" s="20"/>
      <c r="AL1178" s="20"/>
      <c r="AM1178" s="36"/>
      <c r="AN1178" s="20"/>
      <c r="AO1178" s="27"/>
      <c r="AP1178" s="22"/>
      <c r="AQ1178" s="39"/>
      <c r="AR1178" s="22"/>
      <c r="AS1178" s="94"/>
      <c r="AT1178" s="95"/>
      <c r="AU1178" s="95"/>
      <c r="AV1178" s="95"/>
      <c r="AW1178" s="94"/>
      <c r="AX1178" s="95"/>
      <c r="AY1178" s="94"/>
    </row>
    <row r="1179" spans="1:51" ht="24.75" hidden="1" customHeight="1" x14ac:dyDescent="0.2">
      <c r="AR1179" s="22"/>
    </row>
    <row r="1180" spans="1:51" ht="24.75" hidden="1" customHeight="1" x14ac:dyDescent="0.2">
      <c r="AR1180" s="22"/>
    </row>
    <row r="1181" spans="1:51" ht="24.75" hidden="1" customHeight="1" x14ac:dyDescent="0.2">
      <c r="AR1181" s="22"/>
    </row>
    <row r="1182" spans="1:51" ht="24.75" hidden="1" customHeight="1" x14ac:dyDescent="0.2">
      <c r="AR1182" s="22"/>
    </row>
    <row r="1183" spans="1:51" ht="24.75" hidden="1" customHeight="1" x14ac:dyDescent="0.2">
      <c r="AR1183" s="22"/>
    </row>
    <row r="1184" spans="1:51" ht="24.75" hidden="1" customHeight="1" x14ac:dyDescent="0.2">
      <c r="AR1184" s="22"/>
    </row>
    <row r="1185" spans="44:44" ht="24.75" hidden="1" customHeight="1" x14ac:dyDescent="0.2">
      <c r="AR1185" s="22"/>
    </row>
    <row r="1186" spans="44:44" ht="24.75" hidden="1" customHeight="1" x14ac:dyDescent="0.2">
      <c r="AR1186" s="22"/>
    </row>
    <row r="1187" spans="44:44" ht="24.75" hidden="1" customHeight="1" x14ac:dyDescent="0.2">
      <c r="AR1187" s="22"/>
    </row>
    <row r="1188" spans="44:44" ht="24.75" hidden="1" customHeight="1" x14ac:dyDescent="0.2">
      <c r="AR1188" s="22"/>
    </row>
    <row r="1189" spans="44:44" ht="24.75" hidden="1" customHeight="1" x14ac:dyDescent="0.2">
      <c r="AR1189" s="22"/>
    </row>
    <row r="1190" spans="44:44" ht="24.75" hidden="1" customHeight="1" x14ac:dyDescent="0.2">
      <c r="AR1190" s="22"/>
    </row>
    <row r="1191" spans="44:44" ht="24.75" hidden="1" customHeight="1" x14ac:dyDescent="0.2">
      <c r="AR1191" s="22"/>
    </row>
    <row r="1192" spans="44:44" ht="24.75" hidden="1" customHeight="1" x14ac:dyDescent="0.2">
      <c r="AR1192" s="22"/>
    </row>
    <row r="1193" spans="44:44" ht="24.75" hidden="1" customHeight="1" x14ac:dyDescent="0.2">
      <c r="AR1193" s="22"/>
    </row>
    <row r="1194" spans="44:44" ht="24.75" hidden="1" customHeight="1" x14ac:dyDescent="0.2">
      <c r="AR1194" s="22"/>
    </row>
    <row r="1195" spans="44:44" ht="24.75" hidden="1" customHeight="1" x14ac:dyDescent="0.2">
      <c r="AR1195" s="22"/>
    </row>
    <row r="1196" spans="44:44" ht="24.75" hidden="1" customHeight="1" x14ac:dyDescent="0.2">
      <c r="AR1196" s="22"/>
    </row>
    <row r="1197" spans="44:44" ht="24.75" hidden="1" customHeight="1" x14ac:dyDescent="0.2">
      <c r="AR1197" s="22"/>
    </row>
    <row r="1198" spans="44:44" ht="24.75" hidden="1" customHeight="1" x14ac:dyDescent="0.2">
      <c r="AR1198" s="22"/>
    </row>
    <row r="1199" spans="44:44" ht="24.75" hidden="1" customHeight="1" x14ac:dyDescent="0.2">
      <c r="AR1199" s="22"/>
    </row>
    <row r="1200" spans="44:44" ht="24.75" hidden="1" customHeight="1" x14ac:dyDescent="0.2">
      <c r="AR1200" s="22"/>
    </row>
    <row r="1201" spans="44:44" ht="24.75" hidden="1" customHeight="1" x14ac:dyDescent="0.2">
      <c r="AR1201" s="22"/>
    </row>
    <row r="1202" spans="44:44" ht="24.75" hidden="1" customHeight="1" x14ac:dyDescent="0.2">
      <c r="AR1202" s="22"/>
    </row>
    <row r="1203" spans="44:44" ht="24.75" hidden="1" customHeight="1" x14ac:dyDescent="0.2">
      <c r="AR1203" s="22"/>
    </row>
    <row r="1204" spans="44:44" ht="24.75" hidden="1" customHeight="1" x14ac:dyDescent="0.2">
      <c r="AR1204" s="22"/>
    </row>
    <row r="1205" spans="44:44" ht="24.75" hidden="1" customHeight="1" x14ac:dyDescent="0.2">
      <c r="AR1205" s="22"/>
    </row>
    <row r="1206" spans="44:44" ht="24.75" hidden="1" customHeight="1" x14ac:dyDescent="0.2">
      <c r="AR1206" s="22"/>
    </row>
    <row r="1207" spans="44:44" ht="24.75" hidden="1" customHeight="1" x14ac:dyDescent="0.2">
      <c r="AR1207" s="22"/>
    </row>
    <row r="1208" spans="44:44" ht="24.75" hidden="1" customHeight="1" x14ac:dyDescent="0.2">
      <c r="AR1208" s="22"/>
    </row>
    <row r="1209" spans="44:44" ht="24.75" hidden="1" customHeight="1" x14ac:dyDescent="0.2">
      <c r="AR1209" s="22"/>
    </row>
    <row r="1210" spans="44:44" ht="24.75" hidden="1" customHeight="1" x14ac:dyDescent="0.2">
      <c r="AR1210" s="22"/>
    </row>
    <row r="1211" spans="44:44" ht="24.75" hidden="1" customHeight="1" x14ac:dyDescent="0.2">
      <c r="AR1211" s="22"/>
    </row>
    <row r="1212" spans="44:44" ht="24.75" hidden="1" customHeight="1" x14ac:dyDescent="0.2">
      <c r="AR1212" s="22"/>
    </row>
    <row r="1213" spans="44:44" ht="24.75" hidden="1" customHeight="1" x14ac:dyDescent="0.2">
      <c r="AR1213" s="22"/>
    </row>
    <row r="1214" spans="44:44" ht="24.75" hidden="1" customHeight="1" x14ac:dyDescent="0.2">
      <c r="AR1214" s="22"/>
    </row>
    <row r="1215" spans="44:44" ht="24.75" hidden="1" customHeight="1" x14ac:dyDescent="0.2">
      <c r="AR1215" s="22"/>
    </row>
    <row r="1216" spans="44:44" ht="24.75" hidden="1" customHeight="1" x14ac:dyDescent="0.2">
      <c r="AR1216" s="22"/>
    </row>
    <row r="1217" spans="44:44" ht="24.75" hidden="1" customHeight="1" x14ac:dyDescent="0.2">
      <c r="AR1217" s="22"/>
    </row>
    <row r="1218" spans="44:44" ht="24.75" hidden="1" customHeight="1" x14ac:dyDescent="0.2">
      <c r="AR1218" s="22"/>
    </row>
    <row r="1219" spans="44:44" ht="24.75" hidden="1" customHeight="1" x14ac:dyDescent="0.2">
      <c r="AR1219" s="22"/>
    </row>
    <row r="1220" spans="44:44" ht="24.75" hidden="1" customHeight="1" x14ac:dyDescent="0.2">
      <c r="AR1220" s="22"/>
    </row>
    <row r="1221" spans="44:44" ht="24.75" hidden="1" customHeight="1" x14ac:dyDescent="0.2">
      <c r="AR1221" s="22"/>
    </row>
    <row r="1222" spans="44:44" ht="24.75" hidden="1" customHeight="1" x14ac:dyDescent="0.2">
      <c r="AR1222" s="22"/>
    </row>
    <row r="1223" spans="44:44" ht="24.75" hidden="1" customHeight="1" x14ac:dyDescent="0.2">
      <c r="AR1223" s="22"/>
    </row>
    <row r="1224" spans="44:44" ht="24.75" hidden="1" customHeight="1" x14ac:dyDescent="0.2">
      <c r="AR1224" s="22"/>
    </row>
    <row r="1225" spans="44:44" ht="24.75" hidden="1" customHeight="1" x14ac:dyDescent="0.2">
      <c r="AR1225" s="22"/>
    </row>
    <row r="1226" spans="44:44" ht="24.75" hidden="1" customHeight="1" x14ac:dyDescent="0.2">
      <c r="AR1226" s="22"/>
    </row>
    <row r="1227" spans="44:44" ht="24.75" hidden="1" customHeight="1" x14ac:dyDescent="0.2">
      <c r="AR1227" s="22"/>
    </row>
    <row r="1228" spans="44:44" ht="24.75" hidden="1" customHeight="1" x14ac:dyDescent="0.2">
      <c r="AR1228" s="22"/>
    </row>
    <row r="1229" spans="44:44" ht="24.75" hidden="1" customHeight="1" x14ac:dyDescent="0.2">
      <c r="AR1229" s="22"/>
    </row>
    <row r="1230" spans="44:44" ht="24.75" hidden="1" customHeight="1" x14ac:dyDescent="0.2">
      <c r="AR1230" s="22"/>
    </row>
    <row r="1231" spans="44:44" ht="24.75" hidden="1" customHeight="1" x14ac:dyDescent="0.2">
      <c r="AR1231" s="22"/>
    </row>
    <row r="1232" spans="44:44" ht="24.75" hidden="1" customHeight="1" x14ac:dyDescent="0.2">
      <c r="AR1232" s="22"/>
    </row>
    <row r="1233" spans="44:44" ht="24.75" hidden="1" customHeight="1" x14ac:dyDescent="0.2">
      <c r="AR1233" s="22"/>
    </row>
    <row r="1234" spans="44:44" ht="24.75" hidden="1" customHeight="1" x14ac:dyDescent="0.2">
      <c r="AR1234" s="22"/>
    </row>
    <row r="1235" spans="44:44" ht="24.75" hidden="1" customHeight="1" x14ac:dyDescent="0.2">
      <c r="AR1235" s="22"/>
    </row>
    <row r="1236" spans="44:44" ht="24.75" hidden="1" customHeight="1" x14ac:dyDescent="0.2">
      <c r="AR1236" s="22"/>
    </row>
  </sheetData>
  <autoFilter ref="A3:AX1236" xr:uid="{00000000-0001-0000-0000-000000000000}">
    <filterColumn colId="35">
      <filters>
        <dateGroupItem year="2025" month="5" dateTimeGrouping="month"/>
      </filters>
    </filterColumn>
  </autoFilter>
  <customSheetViews>
    <customSheetView guid="{927C2F0B-A57E-43CD-B245-A6A7C0319C7A}" scale="90" zeroValues="0" fitToPage="1" showAutoFilter="1">
      <pane xSplit="6" ySplit="3" topLeftCell="G275" activePane="bottomRight" state="frozen"/>
      <selection pane="bottomRight" activeCell="AL286" sqref="AL286"/>
      <pageMargins left="0" right="0" top="0.59055118110236227" bottom="0.39370078740157483" header="0.51181102362204722" footer="0.51181102362204722"/>
      <printOptions horizontalCentered="1"/>
      <pageSetup paperSize="8" scale="14" fitToHeight="0" orientation="landscape" horizontalDpi="300" verticalDpi="300" r:id="rId1"/>
      <headerFooter alignWithMargins="0"/>
      <autoFilter ref="A3:DK2706" xr:uid="{509F4710-8AD4-4660-AEB6-77B7D6A3F405}"/>
    </customSheetView>
    <customSheetView guid="{24ACC04C-2327-462A-AFF2-B36BFFECED7D}" scale="90" zeroValues="0" fitToPage="1" showAutoFilter="1">
      <pane xSplit="6" ySplit="3" topLeftCell="AF269" activePane="bottomRight" state="frozen"/>
      <selection pane="bottomRight" activeCell="AP278" sqref="AP278"/>
      <pageMargins left="0" right="0" top="0.59055118110236227" bottom="0.39370078740157483" header="0.51181102362204722" footer="0.51181102362204722"/>
      <printOptions horizontalCentered="1"/>
      <pageSetup paperSize="8" scale="14" fitToHeight="0" orientation="landscape" horizontalDpi="300" verticalDpi="300" r:id="rId2"/>
      <headerFooter alignWithMargins="0"/>
      <autoFilter ref="A3:DK1296" xr:uid="{2F0921DA-63C6-4793-A6E2-22E4BCDE4628}"/>
    </customSheetView>
  </customSheetViews>
  <mergeCells count="10">
    <mergeCell ref="AR2:AR3"/>
    <mergeCell ref="C2:D2"/>
    <mergeCell ref="E2:F2"/>
    <mergeCell ref="O2:T2"/>
    <mergeCell ref="U2:Z2"/>
    <mergeCell ref="AQ2:AQ3"/>
    <mergeCell ref="AP2:AP3"/>
    <mergeCell ref="AH2:AJ2"/>
    <mergeCell ref="AA2:AC2"/>
    <mergeCell ref="G2:N2"/>
  </mergeCells>
  <phoneticPr fontId="5"/>
  <conditionalFormatting sqref="B177:B191">
    <cfRule type="expression" dxfId="588" priority="398">
      <formula>$A178="1"</formula>
    </cfRule>
  </conditionalFormatting>
  <conditionalFormatting sqref="B192:B203">
    <cfRule type="expression" dxfId="587" priority="395">
      <formula>$A193="1"</formula>
    </cfRule>
  </conditionalFormatting>
  <conditionalFormatting sqref="B233:B234 AL234:AL241">
    <cfRule type="expression" dxfId="586" priority="382">
      <formula>$A234="1"</formula>
    </cfRule>
  </conditionalFormatting>
  <conditionalFormatting sqref="B304:B389">
    <cfRule type="expression" dxfId="585" priority="330">
      <formula>$C304="センドバックで使用"</formula>
    </cfRule>
  </conditionalFormatting>
  <conditionalFormatting sqref="B312:B389 AL418:AL486 B65:D81 AL65:AL81 B86:D99 AL86:AL99 B104:D112 AL104:AL112 B121:D138 AL121:AL138 B241:D269 AL241:AL269 B274:D293 AL274:AL294">
    <cfRule type="expression" dxfId="584" priority="331">
      <formula>$A61="1"</formula>
    </cfRule>
  </conditionalFormatting>
  <conditionalFormatting sqref="B487:B577">
    <cfRule type="expression" dxfId="583" priority="233">
      <formula>$A488="1"</formula>
    </cfRule>
  </conditionalFormatting>
  <conditionalFormatting sqref="B578:B721">
    <cfRule type="expression" dxfId="582" priority="186">
      <formula>$A579="1"</formula>
    </cfRule>
  </conditionalFormatting>
  <conditionalFormatting sqref="B578:B722">
    <cfRule type="expression" dxfId="581" priority="185">
      <formula>$C578="センドバックで使用"</formula>
    </cfRule>
  </conditionalFormatting>
  <conditionalFormatting sqref="B725:B763">
    <cfRule type="expression" dxfId="580" priority="158">
      <formula>$A726="1"</formula>
    </cfRule>
  </conditionalFormatting>
  <conditionalFormatting sqref="B770:B831">
    <cfRule type="expression" dxfId="579" priority="97">
      <formula>$C770="センドバックで使用"</formula>
    </cfRule>
    <cfRule type="expression" dxfId="578" priority="98">
      <formula>$A771="1"</formula>
    </cfRule>
  </conditionalFormatting>
  <conditionalFormatting sqref="B832:B965">
    <cfRule type="expression" dxfId="577" priority="110">
      <formula>$A833="1"</formula>
    </cfRule>
  </conditionalFormatting>
  <conditionalFormatting sqref="B832:B1018">
    <cfRule type="expression" dxfId="576" priority="120">
      <formula>$A833="1"</formula>
    </cfRule>
  </conditionalFormatting>
  <conditionalFormatting sqref="B863:B965 AI902:AL965 AI966:AJ966 AL966:AL967 AJ967 AI967:AI990 AJ968:AL990 AI991:AL1012">
    <cfRule type="expression" dxfId="575" priority="91">
      <formula>$C863="センドバックで使用"</formula>
    </cfRule>
  </conditionalFormatting>
  <conditionalFormatting sqref="B863:B1024">
    <cfRule type="expression" dxfId="574" priority="119">
      <formula>$C863="センドバックで使用"</formula>
    </cfRule>
  </conditionalFormatting>
  <conditionalFormatting sqref="B1017:B1024">
    <cfRule type="expression" dxfId="573" priority="134">
      <formula>$A1013="1"</formula>
    </cfRule>
  </conditionalFormatting>
  <conditionalFormatting sqref="B1025:B1033">
    <cfRule type="expression" dxfId="572" priority="60">
      <formula>$A1026="1"</formula>
    </cfRule>
  </conditionalFormatting>
  <conditionalFormatting sqref="B1034:B1178">
    <cfRule type="expression" dxfId="571" priority="13">
      <formula>$C1034="センドバックで使用"</formula>
    </cfRule>
    <cfRule type="expression" dxfId="570" priority="14">
      <formula>$A1035="1"</formula>
    </cfRule>
  </conditionalFormatting>
  <conditionalFormatting sqref="B4:D6 AL4:AL6 B8:D31 AL8:AL31 B43:B49 B723:D724 AL723:AL763 AL487:AL513">
    <cfRule type="expression" dxfId="569" priority="410">
      <formula>$A5="1"</formula>
    </cfRule>
  </conditionalFormatting>
  <conditionalFormatting sqref="B7:D7 AL7 B83:D85 AL83:AL85 B100:D103 AL100:AL103 B113:D120 AL113:AL120 B141:D142 AL141:AL142 AL270:AL273 AL414:AL417">
    <cfRule type="expression" dxfId="568" priority="433">
      <formula>#REF!="1"</formula>
    </cfRule>
  </conditionalFormatting>
  <conditionalFormatting sqref="B32:D33 AL32:AL33">
    <cfRule type="expression" dxfId="567" priority="411">
      <formula>$A34="1"</formula>
    </cfRule>
  </conditionalFormatting>
  <conditionalFormatting sqref="B34:D42 AL34:AL69">
    <cfRule type="expression" dxfId="566" priority="413">
      <formula>$A35="1"</formula>
    </cfRule>
  </conditionalFormatting>
  <conditionalFormatting sqref="B50:D69">
    <cfRule type="expression" dxfId="565" priority="408">
      <formula>$A51="1"</formula>
    </cfRule>
  </conditionalFormatting>
  <conditionalFormatting sqref="B82:D82 AL82">
    <cfRule type="expression" dxfId="564" priority="441">
      <formula>$A81="1"</formula>
    </cfRule>
  </conditionalFormatting>
  <conditionalFormatting sqref="B139:D140 AL139:AL140">
    <cfRule type="expression" dxfId="563" priority="435">
      <formula>$A137="1"</formula>
    </cfRule>
  </conditionalFormatting>
  <conditionalFormatting sqref="B143:D176 AL143:AL177">
    <cfRule type="expression" dxfId="562" priority="400">
      <formula>$A144="1"</formula>
    </cfRule>
  </conditionalFormatting>
  <conditionalFormatting sqref="B204:D232">
    <cfRule type="expression" dxfId="561" priority="385">
      <formula>$A205="1"</formula>
    </cfRule>
  </conditionalFormatting>
  <conditionalFormatting sqref="B235:D259">
    <cfRule type="expression" dxfId="560" priority="373">
      <formula>$C235="センドバックで使用"</formula>
    </cfRule>
    <cfRule type="expression" dxfId="559" priority="374">
      <formula>$A236="1"</formula>
    </cfRule>
  </conditionalFormatting>
  <conditionalFormatting sqref="B270:D273 B414:D417 B722">
    <cfRule type="expression" dxfId="558" priority="419">
      <formula>#REF!="1"</formula>
    </cfRule>
  </conditionalFormatting>
  <conditionalFormatting sqref="B294:D298">
    <cfRule type="expression" dxfId="557" priority="357">
      <formula>$A290="1"</formula>
    </cfRule>
  </conditionalFormatting>
  <conditionalFormatting sqref="B299:D302">
    <cfRule type="expression" dxfId="556" priority="355">
      <formula>$A295="1"</formula>
    </cfRule>
  </conditionalFormatting>
  <conditionalFormatting sqref="B303:D303">
    <cfRule type="expression" dxfId="555" priority="350">
      <formula>$A299="1"</formula>
    </cfRule>
  </conditionalFormatting>
  <conditionalFormatting sqref="B304:D308">
    <cfRule type="expression" dxfId="554" priority="348">
      <formula>$A300="1"</formula>
    </cfRule>
  </conditionalFormatting>
  <conditionalFormatting sqref="B309:D309">
    <cfRule type="expression" dxfId="553" priority="344">
      <formula>$A305="1"</formula>
    </cfRule>
  </conditionalFormatting>
  <conditionalFormatting sqref="B310:D311">
    <cfRule type="expression" dxfId="552" priority="342">
      <formula>$A306="1"</formula>
    </cfRule>
  </conditionalFormatting>
  <conditionalFormatting sqref="B390:D406 AL403:AL413">
    <cfRule type="expression" dxfId="551" priority="321">
      <formula>$A386="1"</formula>
    </cfRule>
  </conditionalFormatting>
  <conditionalFormatting sqref="B390:D406">
    <cfRule type="expression" dxfId="550" priority="320">
      <formula>$C390="センドバックで使用"</formula>
    </cfRule>
  </conditionalFormatting>
  <conditionalFormatting sqref="B407:D409">
    <cfRule type="expression" dxfId="549" priority="315">
      <formula>$A403="1"</formula>
    </cfRule>
  </conditionalFormatting>
  <conditionalFormatting sqref="B410:D412">
    <cfRule type="expression" dxfId="548" priority="312">
      <formula>$A406="1"</formula>
    </cfRule>
  </conditionalFormatting>
  <conditionalFormatting sqref="B413:D413 B418:D486">
    <cfRule type="expression" dxfId="547" priority="281">
      <formula>$A409="1"</formula>
    </cfRule>
  </conditionalFormatting>
  <conditionalFormatting sqref="B413:D486">
    <cfRule type="expression" dxfId="546" priority="280">
      <formula>$C413="センドバックで使用"</formula>
    </cfRule>
  </conditionalFormatting>
  <conditionalFormatting sqref="B565:D577">
    <cfRule type="expression" dxfId="545" priority="232">
      <formula>$C565="センドバックで使用"</formula>
    </cfRule>
  </conditionalFormatting>
  <conditionalFormatting sqref="B764:D769 C770:D777">
    <cfRule type="expression" dxfId="544" priority="112">
      <formula>$A765="1"</formula>
    </cfRule>
  </conditionalFormatting>
  <conditionalFormatting sqref="B1025:D1033">
    <cfRule type="expression" dxfId="543" priority="59">
      <formula>$C1025="センドバックで使用"</formula>
    </cfRule>
  </conditionalFormatting>
  <conditionalFormatting sqref="B725:E763">
    <cfRule type="expression" dxfId="542" priority="156">
      <formula>$C725="センドバックで使用"</formula>
    </cfRule>
  </conditionalFormatting>
  <conditionalFormatting sqref="B764:F769 C770:F777">
    <cfRule type="expression" dxfId="541" priority="111">
      <formula>$C764="センドバックで使用"</formula>
    </cfRule>
  </conditionalFormatting>
  <conditionalFormatting sqref="B298:J302">
    <cfRule type="expression" dxfId="540" priority="354">
      <formula>$C298="センドバックで使用"</formula>
    </cfRule>
  </conditionalFormatting>
  <conditionalFormatting sqref="B303:N303">
    <cfRule type="expression" dxfId="539" priority="349">
      <formula>$C303="センドバックで使用"</formula>
    </cfRule>
  </conditionalFormatting>
  <conditionalFormatting sqref="B410:AD412">
    <cfRule type="expression" dxfId="538" priority="311">
      <formula>$C410="センドバックで使用"</formula>
    </cfRule>
  </conditionalFormatting>
  <conditionalFormatting sqref="B407:AF409">
    <cfRule type="expression" dxfId="537" priority="314">
      <formula>$C407="センドバックで使用"</formula>
    </cfRule>
  </conditionalFormatting>
  <conditionalFormatting sqref="B144:AN177">
    <cfRule type="expression" dxfId="536" priority="396">
      <formula>$C144="センドバックで使用"</formula>
    </cfRule>
  </conditionalFormatting>
  <conditionalFormatting sqref="B287:AN297">
    <cfRule type="expression" dxfId="535" priority="356">
      <formula>$C287="センドバックで使用"</formula>
    </cfRule>
  </conditionalFormatting>
  <conditionalFormatting sqref="B270:AP286">
    <cfRule type="expression" dxfId="534" priority="359">
      <formula>$C270="センドバックで使用"</formula>
    </cfRule>
  </conditionalFormatting>
  <conditionalFormatting sqref="B4:AQ143 B260:AA269 AK407:AL413 B487:E564 AQ146:AQ484 B178:B234 AM403:AM413 AN407:AP413 AE414:AG484 AE487:AE505 F487:AD530 AQ487:AQ605 B723:G724 AG723:AN724 H723:AF745 AO723:AP753 AQ723:AQ1061">
    <cfRule type="expression" dxfId="533" priority="381">
      <formula>$C4="センドバックで使用"</formula>
    </cfRule>
  </conditionalFormatting>
  <conditionalFormatting sqref="C43:D49">
    <cfRule type="expression" dxfId="532" priority="409">
      <formula>$A45="1"</formula>
    </cfRule>
  </conditionalFormatting>
  <conditionalFormatting sqref="C177:D190">
    <cfRule type="expression" dxfId="531" priority="397">
      <formula>$A178="1"</formula>
    </cfRule>
  </conditionalFormatting>
  <conditionalFormatting sqref="C191:D202">
    <cfRule type="expression" dxfId="530" priority="394">
      <formula>$A192="1"</formula>
    </cfRule>
  </conditionalFormatting>
  <conditionalFormatting sqref="C203:D203">
    <cfRule type="expression" dxfId="529" priority="389">
      <formula>$A204="1"</formula>
    </cfRule>
  </conditionalFormatting>
  <conditionalFormatting sqref="C204:D234">
    <cfRule type="expression" dxfId="528" priority="379">
      <formula>$C204="センドバックで使用"</formula>
    </cfRule>
  </conditionalFormatting>
  <conditionalFormatting sqref="C233:D234">
    <cfRule type="expression" dxfId="527" priority="380">
      <formula>$A234="1"</formula>
    </cfRule>
  </conditionalFormatting>
  <conditionalFormatting sqref="C312:D385">
    <cfRule type="expression" dxfId="526" priority="339">
      <formula>$A308="1"</formula>
    </cfRule>
  </conditionalFormatting>
  <conditionalFormatting sqref="C386:D389">
    <cfRule type="expression" dxfId="525" priority="328">
      <formula>$C386="センドバックで使用"</formula>
    </cfRule>
    <cfRule type="expression" dxfId="524" priority="329">
      <formula>$A382="1"</formula>
    </cfRule>
  </conditionalFormatting>
  <conditionalFormatting sqref="C487:D488">
    <cfRule type="expression" dxfId="523" priority="248">
      <formula>#REF!="1"</formula>
    </cfRule>
  </conditionalFormatting>
  <conditionalFormatting sqref="C489:D578">
    <cfRule type="expression" dxfId="522" priority="235">
      <formula>$A490="1"</formula>
    </cfRule>
  </conditionalFormatting>
  <conditionalFormatting sqref="C578:D602">
    <cfRule type="expression" dxfId="521" priority="216">
      <formula>$A574="1"</formula>
    </cfRule>
  </conditionalFormatting>
  <conditionalFormatting sqref="C578:D603">
    <cfRule type="expression" dxfId="520" priority="217">
      <formula>$C578="センドバックで使用"</formula>
    </cfRule>
  </conditionalFormatting>
  <conditionalFormatting sqref="C579:D602">
    <cfRule type="expression" dxfId="519" priority="218">
      <formula>$A580="1"</formula>
    </cfRule>
  </conditionalFormatting>
  <conditionalFormatting sqref="C604:D608">
    <cfRule type="expression" dxfId="518" priority="209">
      <formula>$A600="1"</formula>
    </cfRule>
  </conditionalFormatting>
  <conditionalFormatting sqref="C609:D627">
    <cfRule type="expression" dxfId="517" priority="206">
      <formula>$A610="1"</formula>
    </cfRule>
  </conditionalFormatting>
  <conditionalFormatting sqref="C628:D628">
    <cfRule type="expression" dxfId="516" priority="203">
      <formula>$A629="1"</formula>
    </cfRule>
  </conditionalFormatting>
  <conditionalFormatting sqref="C629:D651">
    <cfRule type="expression" dxfId="515" priority="194">
      <formula>$A630="1"</formula>
    </cfRule>
  </conditionalFormatting>
  <conditionalFormatting sqref="C629:D653">
    <cfRule type="expression" dxfId="514" priority="193">
      <formula>$C629="センドバックで使用"</formula>
    </cfRule>
  </conditionalFormatting>
  <conditionalFormatting sqref="C647:D651">
    <cfRule type="expression" dxfId="513" priority="192">
      <formula>$A643="1"</formula>
    </cfRule>
  </conditionalFormatting>
  <conditionalFormatting sqref="C652:D653">
    <cfRule type="expression" dxfId="512" priority="257">
      <formula>$A648="1"</formula>
    </cfRule>
  </conditionalFormatting>
  <conditionalFormatting sqref="C654:D676">
    <cfRule type="expression" dxfId="511" priority="182">
      <formula>$A650="1"</formula>
    </cfRule>
  </conditionalFormatting>
  <conditionalFormatting sqref="C654:D692">
    <cfRule type="expression" dxfId="510" priority="178">
      <formula>$C654="センドバックで使用"</formula>
    </cfRule>
  </conditionalFormatting>
  <conditionalFormatting sqref="C677:D692">
    <cfRule type="expression" dxfId="509" priority="179">
      <formula>$A678="1"</formula>
    </cfRule>
  </conditionalFormatting>
  <conditionalFormatting sqref="C688:D722">
    <cfRule type="expression" dxfId="508" priority="176">
      <formula>$A684="1"</formula>
    </cfRule>
  </conditionalFormatting>
  <conditionalFormatting sqref="C693:D722">
    <cfRule type="expression" dxfId="507" priority="175">
      <formula>$C693="センドバックで使用"</formula>
    </cfRule>
  </conditionalFormatting>
  <conditionalFormatting sqref="C725:D725">
    <cfRule type="expression" dxfId="506" priority="169">
      <formula>$A726="1"</formula>
    </cfRule>
  </conditionalFormatting>
  <conditionalFormatting sqref="C726:D727">
    <cfRule type="expression" dxfId="505" priority="167">
      <formula>#REF!="1"</formula>
    </cfRule>
  </conditionalFormatting>
  <conditionalFormatting sqref="C726:D748">
    <cfRule type="expression" dxfId="504" priority="151">
      <formula>$A727="1"</formula>
    </cfRule>
  </conditionalFormatting>
  <conditionalFormatting sqref="C728:D763">
    <cfRule type="expression" dxfId="503" priority="164">
      <formula>$A729="1"</formula>
    </cfRule>
  </conditionalFormatting>
  <conditionalFormatting sqref="C778:D826">
    <cfRule type="expression" dxfId="502" priority="107">
      <formula>$A779="1"</formula>
    </cfRule>
  </conditionalFormatting>
  <conditionalFormatting sqref="C778:D831 B832:E862">
    <cfRule type="expression" dxfId="501" priority="109">
      <formula>$C778="センドバックで使用"</formula>
    </cfRule>
  </conditionalFormatting>
  <conditionalFormatting sqref="C778:D897">
    <cfRule type="expression" dxfId="500" priority="128">
      <formula>$A779="1"</formula>
    </cfRule>
  </conditionalFormatting>
  <conditionalFormatting sqref="C863:D897">
    <cfRule type="expression" dxfId="499" priority="126">
      <formula>$A859="1"</formula>
    </cfRule>
    <cfRule type="expression" dxfId="498" priority="127">
      <formula>$C863="センドバックで使用"</formula>
    </cfRule>
  </conditionalFormatting>
  <conditionalFormatting sqref="C898:D990">
    <cfRule type="expression" dxfId="497" priority="115">
      <formula>$A899="1"</formula>
    </cfRule>
  </conditionalFormatting>
  <conditionalFormatting sqref="C991:D1024">
    <cfRule type="expression" dxfId="496" priority="114">
      <formula>$A987="1"</formula>
    </cfRule>
  </conditionalFormatting>
  <conditionalFormatting sqref="C1025:D1034">
    <cfRule type="expression" dxfId="495" priority="62">
      <formula>$A1026="1"</formula>
    </cfRule>
  </conditionalFormatting>
  <conditionalFormatting sqref="C1034:D1058">
    <cfRule type="expression" dxfId="494" priority="44">
      <formula>$A1030="1"</formula>
    </cfRule>
  </conditionalFormatting>
  <conditionalFormatting sqref="C1034:D1059">
    <cfRule type="expression" dxfId="493" priority="45">
      <formula>$C1034="センドバックで使用"</formula>
    </cfRule>
  </conditionalFormatting>
  <conditionalFormatting sqref="C1035:D1058">
    <cfRule type="expression" dxfId="492" priority="46">
      <formula>$A1036="1"</formula>
    </cfRule>
  </conditionalFormatting>
  <conditionalFormatting sqref="C1060:D1064">
    <cfRule type="expression" dxfId="491" priority="37">
      <formula>$A1056="1"</formula>
    </cfRule>
  </conditionalFormatting>
  <conditionalFormatting sqref="C1065:D1083">
    <cfRule type="expression" dxfId="490" priority="34">
      <formula>$A1066="1"</formula>
    </cfRule>
  </conditionalFormatting>
  <conditionalFormatting sqref="C1084:D1084">
    <cfRule type="expression" dxfId="489" priority="31">
      <formula>$A1085="1"</formula>
    </cfRule>
  </conditionalFormatting>
  <conditionalFormatting sqref="C1085:D1107">
    <cfRule type="expression" dxfId="488" priority="22">
      <formula>$A1086="1"</formula>
    </cfRule>
  </conditionalFormatting>
  <conditionalFormatting sqref="C1085:D1109">
    <cfRule type="expression" dxfId="487" priority="21">
      <formula>$C1085="センドバックで使用"</formula>
    </cfRule>
  </conditionalFormatting>
  <conditionalFormatting sqref="C1103:D1107">
    <cfRule type="expression" dxfId="486" priority="20">
      <formula>$A1099="1"</formula>
    </cfRule>
  </conditionalFormatting>
  <conditionalFormatting sqref="C1108:D1109">
    <cfRule type="expression" dxfId="485" priority="71">
      <formula>$A1104="1"</formula>
    </cfRule>
  </conditionalFormatting>
  <conditionalFormatting sqref="C1110:D1132">
    <cfRule type="expression" dxfId="484" priority="10">
      <formula>$A1106="1"</formula>
    </cfRule>
  </conditionalFormatting>
  <conditionalFormatting sqref="C1110:D1148">
    <cfRule type="expression" dxfId="483" priority="6">
      <formula>$C1110="センドバックで使用"</formula>
    </cfRule>
  </conditionalFormatting>
  <conditionalFormatting sqref="C1133:D1148">
    <cfRule type="expression" dxfId="482" priority="7">
      <formula>$A1134="1"</formula>
    </cfRule>
  </conditionalFormatting>
  <conditionalFormatting sqref="C1144:D1178">
    <cfRule type="expression" dxfId="481" priority="4">
      <formula>$A1140="1"</formula>
    </cfRule>
  </conditionalFormatting>
  <conditionalFormatting sqref="C1149:D1178">
    <cfRule type="expression" dxfId="480" priority="3">
      <formula>$C1149="センドバックで使用"</formula>
    </cfRule>
  </conditionalFormatting>
  <conditionalFormatting sqref="C628:E628">
    <cfRule type="expression" dxfId="479" priority="202">
      <formula>$C628="センドバックで使用"</formula>
    </cfRule>
  </conditionalFormatting>
  <conditionalFormatting sqref="C1084:E1084">
    <cfRule type="expression" dxfId="478" priority="30">
      <formula>$C1084="センドバックで使用"</formula>
    </cfRule>
  </conditionalFormatting>
  <conditionalFormatting sqref="C304:N308">
    <cfRule type="expression" dxfId="477" priority="347">
      <formula>$C304="センドバックで使用"</formula>
    </cfRule>
  </conditionalFormatting>
  <conditionalFormatting sqref="C310:N385">
    <cfRule type="expression" dxfId="476" priority="338">
      <formula>$C310="センドバックで使用"</formula>
    </cfRule>
  </conditionalFormatting>
  <conditionalFormatting sqref="C604:AB627">
    <cfRule type="expression" dxfId="475" priority="205">
      <formula>$C604="センドバックで使用"</formula>
    </cfRule>
  </conditionalFormatting>
  <conditionalFormatting sqref="C1060:AB1083">
    <cfRule type="expression" dxfId="474" priority="33">
      <formula>$C1060="センドバックで使用"</formula>
    </cfRule>
  </conditionalFormatting>
  <conditionalFormatting sqref="C898:AD901 C902:E1024">
    <cfRule type="expression" dxfId="473" priority="88">
      <formula>$C898="センドバックで使用"</formula>
    </cfRule>
  </conditionalFormatting>
  <conditionalFormatting sqref="C309:AF309">
    <cfRule type="expression" dxfId="472" priority="343">
      <formula>$C309="センドバックで使用"</formula>
    </cfRule>
  </conditionalFormatting>
  <conditionalFormatting sqref="C203:AM203">
    <cfRule type="expression" dxfId="471" priority="388">
      <formula>$C203="センドバックで使用"</formula>
    </cfRule>
  </conditionalFormatting>
  <conditionalFormatting sqref="C178:AN202">
    <cfRule type="expression" dxfId="470" priority="391">
      <formula>$C178="センドバックで使用"</formula>
    </cfRule>
  </conditionalFormatting>
  <conditionalFormatting sqref="E414:E486">
    <cfRule type="expression" dxfId="469" priority="279">
      <formula>$C414="センドバックで使用"</formula>
    </cfRule>
  </conditionalFormatting>
  <conditionalFormatting sqref="E565:E584">
    <cfRule type="expression" dxfId="468" priority="226">
      <formula>$C565="センドバックで使用"</formula>
    </cfRule>
  </conditionalFormatting>
  <conditionalFormatting sqref="E629:E722">
    <cfRule type="expression" dxfId="467" priority="177">
      <formula>$C629="センドバックで使用"</formula>
    </cfRule>
  </conditionalFormatting>
  <conditionalFormatting sqref="E827:E831">
    <cfRule type="expression" dxfId="466" priority="96">
      <formula>$C827="センドバックで使用"</formula>
    </cfRule>
  </conditionalFormatting>
  <conditionalFormatting sqref="E1025:E1040">
    <cfRule type="expression" dxfId="465" priority="53">
      <formula>$C1025="センドバックで使用"</formula>
    </cfRule>
  </conditionalFormatting>
  <conditionalFormatting sqref="E1085:E1178">
    <cfRule type="expression" dxfId="464" priority="5">
      <formula>$C1085="センドバックで使用"</formula>
    </cfRule>
  </conditionalFormatting>
  <conditionalFormatting sqref="E204:F233">
    <cfRule type="expression" dxfId="463" priority="383">
      <formula>$C204="センドバックで使用"</formula>
    </cfRule>
  </conditionalFormatting>
  <conditionalFormatting sqref="E395:F402">
    <cfRule type="expression" dxfId="462" priority="323">
      <formula>$C395="センドバックで使用"</formula>
    </cfRule>
  </conditionalFormatting>
  <conditionalFormatting sqref="E778:G826">
    <cfRule type="expression" dxfId="461" priority="100">
      <formula>$C778="センドバックで使用"</formula>
    </cfRule>
  </conditionalFormatting>
  <conditionalFormatting sqref="E237:AA259">
    <cfRule type="expression" dxfId="460" priority="371">
      <formula>$C237="センドバックで使用"</formula>
    </cfRule>
  </conditionalFormatting>
  <conditionalFormatting sqref="E591:AB603">
    <cfRule type="expression" dxfId="459" priority="213">
      <formula>$C591="センドバックで使用"</formula>
    </cfRule>
  </conditionalFormatting>
  <conditionalFormatting sqref="E1047:AB1059">
    <cfRule type="expression" dxfId="458" priority="41">
      <formula>$C1047="センドバックで使用"</formula>
    </cfRule>
  </conditionalFormatting>
  <conditionalFormatting sqref="E413:AD413">
    <cfRule type="expression" dxfId="457" priority="310">
      <formula>$C413="センドバックで使用"</formula>
    </cfRule>
  </conditionalFormatting>
  <conditionalFormatting sqref="E585:AD590">
    <cfRule type="expression" dxfId="456" priority="222">
      <formula>$C585="センドバックで使用"</formula>
    </cfRule>
  </conditionalFormatting>
  <conditionalFormatting sqref="E863:AD897">
    <cfRule type="expression" dxfId="455" priority="89">
      <formula>$C863="センドバックで使用"</formula>
    </cfRule>
  </conditionalFormatting>
  <conditionalFormatting sqref="E1041:AD1046">
    <cfRule type="expression" dxfId="454" priority="50">
      <formula>$C1041="センドバックで使用"</formula>
    </cfRule>
  </conditionalFormatting>
  <conditionalFormatting sqref="E403:AL406">
    <cfRule type="expression" dxfId="453" priority="319">
      <formula>$C403="センドバックで使用"</formula>
    </cfRule>
  </conditionalFormatting>
  <conditionalFormatting sqref="E234:AN235">
    <cfRule type="expression" dxfId="452" priority="378">
      <formula>$C234="センドバックで使用"</formula>
    </cfRule>
  </conditionalFormatting>
  <conditionalFormatting sqref="E236:AP236">
    <cfRule type="expression" dxfId="451" priority="376">
      <formula>$C236="センドバックで使用"</formula>
    </cfRule>
  </conditionalFormatting>
  <conditionalFormatting sqref="E386:AP394">
    <cfRule type="expression" dxfId="450" priority="326">
      <formula>$C386="センドバックで使用"</formula>
    </cfRule>
  </conditionalFormatting>
  <conditionalFormatting sqref="F414:F421">
    <cfRule type="expression" dxfId="449" priority="294">
      <formula>$C414="センドバックで使用"</formula>
    </cfRule>
  </conditionalFormatting>
  <conditionalFormatting sqref="F423:F429">
    <cfRule type="expression" dxfId="448" priority="293">
      <formula>$C423="センドバックで使用"</formula>
    </cfRule>
  </conditionalFormatting>
  <conditionalFormatting sqref="F531:F565">
    <cfRule type="expression" dxfId="447" priority="240">
      <formula>$C531="センドバックで使用"</formula>
    </cfRule>
  </conditionalFormatting>
  <conditionalFormatting sqref="F628:F660">
    <cfRule type="expression" dxfId="446" priority="190">
      <formula>$C628="センドバックで使用"</formula>
    </cfRule>
  </conditionalFormatting>
  <conditionalFormatting sqref="F1084:F1116">
    <cfRule type="expression" dxfId="445" priority="18">
      <formula>$C1084="センドバックで使用"</formula>
    </cfRule>
  </conditionalFormatting>
  <conditionalFormatting sqref="F725:G748">
    <cfRule type="expression" dxfId="444" priority="152">
      <formula>$C725="センドバックで使用"</formula>
    </cfRule>
  </conditionalFormatting>
  <conditionalFormatting sqref="F661:N722">
    <cfRule type="expression" dxfId="443" priority="251">
      <formula>$C661="センドバックで使用"</formula>
    </cfRule>
  </conditionalFormatting>
  <conditionalFormatting sqref="F1117:N1178">
    <cfRule type="expression" dxfId="442" priority="65">
      <formula>$C1117="センドバックで使用"</formula>
    </cfRule>
  </conditionalFormatting>
  <conditionalFormatting sqref="F749:T753">
    <cfRule type="expression" dxfId="441" priority="153">
      <formula>$C749="センドバックで使用"</formula>
    </cfRule>
  </conditionalFormatting>
  <conditionalFormatting sqref="F430:Z484">
    <cfRule type="expression" dxfId="440" priority="285">
      <formula>$C430="センドバックで使用"</formula>
    </cfRule>
  </conditionalFormatting>
  <conditionalFormatting sqref="F566:AA577">
    <cfRule type="expression" dxfId="439" priority="234">
      <formula>$C566="センドバックで使用"</formula>
    </cfRule>
  </conditionalFormatting>
  <conditionalFormatting sqref="F1025:AA1033">
    <cfRule type="expression" dxfId="438" priority="61">
      <formula>$C1025="センドバックで使用"</formula>
    </cfRule>
  </conditionalFormatting>
  <conditionalFormatting sqref="F902:AB1019 F1020:AF1024">
    <cfRule type="expression" dxfId="437" priority="116">
      <formula>$C902="センドバックで使用"</formula>
    </cfRule>
  </conditionalFormatting>
  <conditionalFormatting sqref="F485:AC486">
    <cfRule type="expression" dxfId="436" priority="278">
      <formula>$C485="センドバックで使用"</formula>
    </cfRule>
  </conditionalFormatting>
  <conditionalFormatting sqref="F578:AD584">
    <cfRule type="expression" dxfId="435" priority="227">
      <formula>$C578="センドバックで使用"</formula>
    </cfRule>
  </conditionalFormatting>
  <conditionalFormatting sqref="F827:AD862">
    <cfRule type="expression" dxfId="434" priority="92">
      <formula>$C827="センドバックで使用"</formula>
    </cfRule>
  </conditionalFormatting>
  <conditionalFormatting sqref="F1034:AD1040">
    <cfRule type="expression" dxfId="433" priority="54">
      <formula>$C1034="センドバックで使用"</formula>
    </cfRule>
  </conditionalFormatting>
  <conditionalFormatting sqref="F752:AP763">
    <cfRule type="expression" dxfId="432" priority="165">
      <formula>$C752="センドバックで使用"</formula>
    </cfRule>
  </conditionalFormatting>
  <conditionalFormatting sqref="G765:G777">
    <cfRule type="expression" dxfId="431" priority="108">
      <formula>$C765="センドバックで使用"</formula>
    </cfRule>
  </conditionalFormatting>
  <conditionalFormatting sqref="G647:N660">
    <cfRule type="expression" dxfId="430" priority="187">
      <formula>$C647="センドバックで使用"</formula>
    </cfRule>
  </conditionalFormatting>
  <conditionalFormatting sqref="G1103:N1116">
    <cfRule type="expression" dxfId="429" priority="15">
      <formula>$C1103="センドバックで使用"</formula>
    </cfRule>
  </conditionalFormatting>
  <conditionalFormatting sqref="G415:Y421 F422:Y422">
    <cfRule type="expression" dxfId="428" priority="298">
      <formula>$C415="センドバックで使用"</formula>
    </cfRule>
  </conditionalFormatting>
  <conditionalFormatting sqref="G424:Z429">
    <cfRule type="expression" dxfId="427" priority="295">
      <formula>$C424="センドバックで使用"</formula>
    </cfRule>
  </conditionalFormatting>
  <conditionalFormatting sqref="G628:Z646">
    <cfRule type="expression" dxfId="426" priority="198">
      <formula>$C628="センドバックで使用"</formula>
    </cfRule>
  </conditionalFormatting>
  <conditionalFormatting sqref="G1084:Z1102">
    <cfRule type="expression" dxfId="425" priority="26">
      <formula>$C1084="センドバックで使用"</formula>
    </cfRule>
  </conditionalFormatting>
  <conditionalFormatting sqref="G562:AA565">
    <cfRule type="expression" dxfId="424" priority="239">
      <formula>$C562="センドバックで使用"</formula>
    </cfRule>
  </conditionalFormatting>
  <conditionalFormatting sqref="G764:AA764">
    <cfRule type="expression" dxfId="423" priority="143">
      <formula>$C764="センドバックで使用"</formula>
    </cfRule>
  </conditionalFormatting>
  <conditionalFormatting sqref="G423:AC423">
    <cfRule type="expression" dxfId="422" priority="296">
      <formula>$C423="センドバックで使用"</formula>
    </cfRule>
  </conditionalFormatting>
  <conditionalFormatting sqref="G531:AD556">
    <cfRule type="expression" dxfId="421" priority="243">
      <formula>$C531="センドバックで使用"</formula>
    </cfRule>
  </conditionalFormatting>
  <conditionalFormatting sqref="G395:AE401">
    <cfRule type="expression" dxfId="420" priority="322">
      <formula>$C395="センドバックで使用"</formula>
    </cfRule>
  </conditionalFormatting>
  <conditionalFormatting sqref="G204:AM210 G211:AN233">
    <cfRule type="expression" dxfId="419" priority="386">
      <formula>$C204="センドバックで使用"</formula>
    </cfRule>
  </conditionalFormatting>
  <conditionalFormatting sqref="G557:AN561">
    <cfRule type="expression" dxfId="418" priority="241">
      <formula>$C557="センドバックで使用"</formula>
    </cfRule>
  </conditionalFormatting>
  <conditionalFormatting sqref="H765:AA769">
    <cfRule type="expression" dxfId="417" priority="104">
      <formula>$C765="センドバックで使用"</formula>
    </cfRule>
  </conditionalFormatting>
  <conditionalFormatting sqref="H746:AD746 H747:T748">
    <cfRule type="expression" dxfId="416" priority="157">
      <formula>$C746="センドバックで使用"</formula>
    </cfRule>
  </conditionalFormatting>
  <conditionalFormatting sqref="H770:AN826">
    <cfRule type="expression" dxfId="415" priority="99">
      <formula>$C770="センドバックで使用"</formula>
    </cfRule>
  </conditionalFormatting>
  <conditionalFormatting sqref="K299:AG302">
    <cfRule type="expression" dxfId="414" priority="351">
      <formula>$C299="センドバックで使用"</formula>
    </cfRule>
  </conditionalFormatting>
  <conditionalFormatting sqref="K298:AM298">
    <cfRule type="expression" dxfId="413" priority="353">
      <formula>$C298="センドバックで使用"</formula>
    </cfRule>
  </conditionalFormatting>
  <conditionalFormatting sqref="O647:Z651">
    <cfRule type="expression" dxfId="412" priority="191">
      <formula>$C647="センドバックで使用"</formula>
    </cfRule>
  </conditionalFormatting>
  <conditionalFormatting sqref="O1103:Z1107">
    <cfRule type="expression" dxfId="411" priority="19">
      <formula>$C1103="センドバックで使用"</formula>
    </cfRule>
  </conditionalFormatting>
  <conditionalFormatting sqref="O652:AA722">
    <cfRule type="expression" dxfId="410" priority="180">
      <formula>$C652="センドバックで使用"</formula>
    </cfRule>
  </conditionalFormatting>
  <conditionalFormatting sqref="O1108:AA1178">
    <cfRule type="expression" dxfId="409" priority="8">
      <formula>$C1108="センドバックで使用"</formula>
    </cfRule>
  </conditionalFormatting>
  <conditionalFormatting sqref="O303:AD308">
    <cfRule type="expression" dxfId="408" priority="346">
      <formula>$C303="センドバックで使用"</formula>
    </cfRule>
  </conditionalFormatting>
  <conditionalFormatting sqref="O334:AD385">
    <cfRule type="expression" dxfId="407" priority="337">
      <formula>$C334="センドバックで使用"</formula>
    </cfRule>
  </conditionalFormatting>
  <conditionalFormatting sqref="O310:AE333">
    <cfRule type="expression" dxfId="406" priority="340">
      <formula>$C310="センドバックで使用"</formula>
    </cfRule>
  </conditionalFormatting>
  <conditionalFormatting sqref="U747:AN753">
    <cfRule type="expression" dxfId="405" priority="150">
      <formula>$C747="センドバックで使用"</formula>
    </cfRule>
  </conditionalFormatting>
  <conditionalFormatting sqref="Z415:AC422">
    <cfRule type="expression" dxfId="404" priority="299">
      <formula>$C415="センドバックで使用"</formula>
    </cfRule>
  </conditionalFormatting>
  <conditionalFormatting sqref="AA629:AA651">
    <cfRule type="expression" dxfId="403" priority="197">
      <formula>$C629="センドバックで使用"</formula>
    </cfRule>
  </conditionalFormatting>
  <conditionalFormatting sqref="AA1085:AA1107">
    <cfRule type="expression" dxfId="402" priority="25">
      <formula>$C1085="センドバックで使用"</formula>
    </cfRule>
  </conditionalFormatting>
  <conditionalFormatting sqref="AA628:AB628">
    <cfRule type="expression" dxfId="401" priority="201">
      <formula>$C628="センドバックで使用"</formula>
    </cfRule>
  </conditionalFormatting>
  <conditionalFormatting sqref="AA1084:AB1084">
    <cfRule type="expression" dxfId="400" priority="29">
      <formula>$C1084="センドバックで使用"</formula>
    </cfRule>
  </conditionalFormatting>
  <conditionalFormatting sqref="AA424:AC484">
    <cfRule type="expression" dxfId="399" priority="284">
      <formula>$C424="センドバックで使用"</formula>
    </cfRule>
  </conditionalFormatting>
  <conditionalFormatting sqref="AA754:AD763">
    <cfRule type="expression" dxfId="398" priority="149">
      <formula>$C754="センドバックで使用"</formula>
    </cfRule>
  </conditionalFormatting>
  <conditionalFormatting sqref="AB629:AB722">
    <cfRule type="expression" dxfId="397" priority="184">
      <formula>$C629="センドバックで使用"</formula>
    </cfRule>
  </conditionalFormatting>
  <conditionalFormatting sqref="AB1085:AB1178">
    <cfRule type="expression" dxfId="396" priority="12">
      <formula>$C1085="センドバックで使用"</formula>
    </cfRule>
  </conditionalFormatting>
  <conditionalFormatting sqref="AB576:AG577">
    <cfRule type="expression" dxfId="395" priority="231">
      <formula>$C576="センドバックで使用"</formula>
    </cfRule>
  </conditionalFormatting>
  <conditionalFormatting sqref="AB1032:AG1033">
    <cfRule type="expression" dxfId="394" priority="58">
      <formula>$C1032="センドバックで使用"</formula>
    </cfRule>
  </conditionalFormatting>
  <conditionalFormatting sqref="AB567:AH575">
    <cfRule type="expression" dxfId="393" priority="236">
      <formula>$C567="センドバックで使用"</formula>
    </cfRule>
  </conditionalFormatting>
  <conditionalFormatting sqref="AB1025:AH1031">
    <cfRule type="expression" dxfId="392" priority="63">
      <formula>$C1025="センドバックで使用"</formula>
    </cfRule>
  </conditionalFormatting>
  <conditionalFormatting sqref="AB562:AN566">
    <cfRule type="expression" dxfId="391" priority="238">
      <formula>$C562="センドバックで使用"</formula>
    </cfRule>
  </conditionalFormatting>
  <conditionalFormatting sqref="AB764:AN769">
    <cfRule type="expression" dxfId="390" priority="101">
      <formula>$C764="センドバックで使用"</formula>
    </cfRule>
  </conditionalFormatting>
  <conditionalFormatting sqref="AB237:AP269">
    <cfRule type="expression" dxfId="389" priority="370">
      <formula>$C237="センドバックで使用"</formula>
    </cfRule>
  </conditionalFormatting>
  <conditionalFormatting sqref="AC649:AD722">
    <cfRule type="expression" dxfId="388" priority="183">
      <formula>$C649="センドバックで使用"</formula>
    </cfRule>
  </conditionalFormatting>
  <conditionalFormatting sqref="AC903:AD1019">
    <cfRule type="expression" dxfId="387" priority="118">
      <formula>$C903="センドバックで使用"</formula>
    </cfRule>
  </conditionalFormatting>
  <conditionalFormatting sqref="AC1105:AD1178">
    <cfRule type="expression" dxfId="386" priority="11">
      <formula>$C1105="センドバックで使用"</formula>
    </cfRule>
  </conditionalFormatting>
  <conditionalFormatting sqref="AC591:AF646">
    <cfRule type="expression" dxfId="385" priority="196">
      <formula>$C591="センドバックで使用"</formula>
    </cfRule>
  </conditionalFormatting>
  <conditionalFormatting sqref="AC648:AF648">
    <cfRule type="expression" dxfId="384" priority="195">
      <formula>$C648="センドバックで使用"</formula>
    </cfRule>
  </conditionalFormatting>
  <conditionalFormatting sqref="AC1047:AF1102">
    <cfRule type="expression" dxfId="383" priority="24">
      <formula>$C1047="センドバックで使用"</formula>
    </cfRule>
  </conditionalFormatting>
  <conditionalFormatting sqref="AC1104:AF1104">
    <cfRule type="expression" dxfId="382" priority="23">
      <formula>$C1104="センドバックで使用"</formula>
    </cfRule>
  </conditionalFormatting>
  <conditionalFormatting sqref="AC647:AG647">
    <cfRule type="expression" dxfId="381" priority="258">
      <formula>$C647="センドバックで使用"</formula>
    </cfRule>
  </conditionalFormatting>
  <conditionalFormatting sqref="AC1103:AG1103">
    <cfRule type="expression" dxfId="380" priority="72">
      <formula>$C1103="センドバックで使用"</formula>
    </cfRule>
  </conditionalFormatting>
  <conditionalFormatting sqref="AD414:AD486">
    <cfRule type="expression" dxfId="379" priority="277">
      <formula>$C414="センドバックで使用"</formula>
    </cfRule>
  </conditionalFormatting>
  <conditionalFormatting sqref="AE304:AE308">
    <cfRule type="expression" dxfId="378" priority="345">
      <formula>$C304="センドバックで使用"</formula>
    </cfRule>
  </conditionalFormatting>
  <conditionalFormatting sqref="AE578:AE589">
    <cfRule type="expression" dxfId="377" priority="224">
      <formula>$C578="センドバックで使用"</formula>
    </cfRule>
  </conditionalFormatting>
  <conditionalFormatting sqref="AE649:AE676">
    <cfRule type="expression" dxfId="376" priority="188">
      <formula>$C649="センドバックで使用"</formula>
    </cfRule>
  </conditionalFormatting>
  <conditionalFormatting sqref="AE682 AE687:AE689">
    <cfRule type="expression" dxfId="375" priority="255">
      <formula>$C682="センドバックで使用"</formula>
    </cfRule>
  </conditionalFormatting>
  <conditionalFormatting sqref="AE863:AE874">
    <cfRule type="expression" dxfId="374" priority="129">
      <formula>$C863="センドバックで使用"</formula>
    </cfRule>
  </conditionalFormatting>
  <conditionalFormatting sqref="AE934:AE961">
    <cfRule type="expression" dxfId="373" priority="121">
      <formula>$C934="センドバックで使用"</formula>
    </cfRule>
  </conditionalFormatting>
  <conditionalFormatting sqref="AE967 AE972:AE974">
    <cfRule type="expression" dxfId="372" priority="135">
      <formula>$C967="センドバックで使用"</formula>
    </cfRule>
  </conditionalFormatting>
  <conditionalFormatting sqref="AE1034:AE1045">
    <cfRule type="expression" dxfId="371" priority="52">
      <formula>$C1034="センドバックで使用"</formula>
    </cfRule>
  </conditionalFormatting>
  <conditionalFormatting sqref="AE1105:AE1132">
    <cfRule type="expression" dxfId="370" priority="16">
      <formula>$C1105="センドバックで使用"</formula>
    </cfRule>
  </conditionalFormatting>
  <conditionalFormatting sqref="AE1138 AE1143:AE1145">
    <cfRule type="expression" dxfId="369" priority="69">
      <formula>$C1138="センドバックで使用"</formula>
    </cfRule>
  </conditionalFormatting>
  <conditionalFormatting sqref="AE334:AF384">
    <cfRule type="expression" dxfId="368" priority="336">
      <formula>$C334="センドバックで使用"</formula>
    </cfRule>
  </conditionalFormatting>
  <conditionalFormatting sqref="AE410:AF413">
    <cfRule type="expression" dxfId="367" priority="309">
      <formula>$C410="センドバックで使用"</formula>
    </cfRule>
  </conditionalFormatting>
  <conditionalFormatting sqref="AE506:AF556">
    <cfRule type="expression" dxfId="366" priority="242">
      <formula>$C506="センドバックで使用"</formula>
    </cfRule>
  </conditionalFormatting>
  <conditionalFormatting sqref="AE690:AF722">
    <cfRule type="expression" dxfId="365" priority="254">
      <formula>$C690="センドバックで使用"</formula>
    </cfRule>
  </conditionalFormatting>
  <conditionalFormatting sqref="AE875:AF901 AC902:AF902">
    <cfRule type="expression" dxfId="364" priority="123">
      <formula>$C875="センドバックで使用"</formula>
    </cfRule>
  </conditionalFormatting>
  <conditionalFormatting sqref="AE903:AF933">
    <cfRule type="expression" dxfId="363" priority="122">
      <formula>$C903="センドバックで使用"</formula>
    </cfRule>
  </conditionalFormatting>
  <conditionalFormatting sqref="AE975:AF1019">
    <cfRule type="expression" dxfId="362" priority="133">
      <formula>$C975="センドバックで使用"</formula>
    </cfRule>
  </conditionalFormatting>
  <conditionalFormatting sqref="AE1146:AF1178">
    <cfRule type="expression" dxfId="361" priority="68">
      <formula>$C1146="センドバックで使用"</formula>
    </cfRule>
  </conditionalFormatting>
  <conditionalFormatting sqref="AE846:AJ862">
    <cfRule type="expression" dxfId="360" priority="93">
      <formula>$C846="センドバックで使用"</formula>
    </cfRule>
  </conditionalFormatting>
  <conditionalFormatting sqref="AE827:AP845">
    <cfRule type="expression" dxfId="359" priority="94">
      <formula>$C827="センドバックで使用"</formula>
    </cfRule>
  </conditionalFormatting>
  <conditionalFormatting sqref="AE485:AQ486">
    <cfRule type="expression" dxfId="358" priority="276">
      <formula>$C485="センドバックで使用"</formula>
    </cfRule>
  </conditionalFormatting>
  <conditionalFormatting sqref="AF304:AF333">
    <cfRule type="expression" dxfId="357" priority="341">
      <formula>$C304="センドバックで使用"</formula>
    </cfRule>
  </conditionalFormatting>
  <conditionalFormatting sqref="AF649:AF689">
    <cfRule type="expression" dxfId="356" priority="256">
      <formula>$C649="センドバックで使用"</formula>
    </cfRule>
  </conditionalFormatting>
  <conditionalFormatting sqref="AF754:AF763">
    <cfRule type="expression" dxfId="355" priority="147">
      <formula>$C754="センドバックで使用"</formula>
    </cfRule>
  </conditionalFormatting>
  <conditionalFormatting sqref="AF888">
    <cfRule type="expression" dxfId="354" priority="138">
      <formula>$C888="センドバックで使用"</formula>
    </cfRule>
  </conditionalFormatting>
  <conditionalFormatting sqref="AF934:AF974">
    <cfRule type="expression" dxfId="353" priority="136">
      <formula>$C934="センドバックで使用"</formula>
    </cfRule>
  </conditionalFormatting>
  <conditionalFormatting sqref="AF1105:AF1145">
    <cfRule type="expression" dxfId="352" priority="70">
      <formula>$C1105="センドバックで使用"</formula>
    </cfRule>
  </conditionalFormatting>
  <conditionalFormatting sqref="AF578:AG584">
    <cfRule type="expression" dxfId="351" priority="228">
      <formula>$C578="センドバックで使用"</formula>
    </cfRule>
  </conditionalFormatting>
  <conditionalFormatting sqref="AF1034:AG1040">
    <cfRule type="expression" dxfId="350" priority="55">
      <formula>$C1034="センドバックで使用"</formula>
    </cfRule>
  </conditionalFormatting>
  <conditionalFormatting sqref="AF863:AH863 AF864:AF874">
    <cfRule type="expression" dxfId="349" priority="130">
      <formula>$C863="センドバックで使用"</formula>
    </cfRule>
  </conditionalFormatting>
  <conditionalFormatting sqref="AF746:AL746">
    <cfRule type="expression" dxfId="348" priority="166">
      <formula>$C746="センドバックで使用"</formula>
    </cfRule>
  </conditionalFormatting>
  <conditionalFormatting sqref="AF395:AN400 AF401:AM401 G402:AM402">
    <cfRule type="expression" dxfId="347" priority="324">
      <formula>$C395="センドバックで使用"</formula>
    </cfRule>
  </conditionalFormatting>
  <conditionalFormatting sqref="AF487:AP491 AF492:AF505">
    <cfRule type="expression" dxfId="346" priority="270">
      <formula>$C487="センドバックで使用"</formula>
    </cfRule>
  </conditionalFormatting>
  <conditionalFormatting sqref="AG303:AG384">
    <cfRule type="expression" dxfId="345" priority="335">
      <formula>$C303="センドバックで使用"</formula>
    </cfRule>
  </conditionalFormatting>
  <conditionalFormatting sqref="AG591:AG602">
    <cfRule type="expression" dxfId="344" priority="220">
      <formula>$C591="センドバックで使用"</formula>
    </cfRule>
  </conditionalFormatting>
  <conditionalFormatting sqref="AG628:AG646">
    <cfRule type="expression" dxfId="343" priority="199">
      <formula>$C628="センドバックで使用"</formula>
    </cfRule>
  </conditionalFormatting>
  <conditionalFormatting sqref="AG648:AG722">
    <cfRule type="expression" dxfId="342" priority="189">
      <formula>$C648="センドバックで使用"</formula>
    </cfRule>
  </conditionalFormatting>
  <conditionalFormatting sqref="AG1047:AG1058">
    <cfRule type="expression" dxfId="341" priority="48">
      <formula>$C1047="センドバックで使用"</formula>
    </cfRule>
  </conditionalFormatting>
  <conditionalFormatting sqref="AG1084:AG1102">
    <cfRule type="expression" dxfId="340" priority="27">
      <formula>$C1084="センドバックで使用"</formula>
    </cfRule>
  </conditionalFormatting>
  <conditionalFormatting sqref="AG1104:AG1178">
    <cfRule type="expression" dxfId="339" priority="17">
      <formula>$C1104="センドバックで使用"</formula>
    </cfRule>
  </conditionalFormatting>
  <conditionalFormatting sqref="AG586:AH590">
    <cfRule type="expression" dxfId="338" priority="223">
      <formula>$C586="センドバックで使用"</formula>
    </cfRule>
  </conditionalFormatting>
  <conditionalFormatting sqref="AG610:AH627">
    <cfRule type="expression" dxfId="337" priority="204">
      <formula>$C610="センドバックで使用"</formula>
    </cfRule>
  </conditionalFormatting>
  <conditionalFormatting sqref="AG864:AH1012">
    <cfRule type="expression" dxfId="336" priority="117">
      <formula>$C864="センドバックで使用"</formula>
    </cfRule>
  </conditionalFormatting>
  <conditionalFormatting sqref="AG1042:AH1046">
    <cfRule type="expression" dxfId="335" priority="51">
      <formula>$C1042="センドバックで使用"</formula>
    </cfRule>
  </conditionalFormatting>
  <conditionalFormatting sqref="AG1066:AH1083">
    <cfRule type="expression" dxfId="334" priority="32">
      <formula>$C1066="センドバックで使用"</formula>
    </cfRule>
  </conditionalFormatting>
  <conditionalFormatting sqref="AG407:AJ413">
    <cfRule type="expression" dxfId="333" priority="313">
      <formula>$C407="センドバックで使用"</formula>
    </cfRule>
  </conditionalFormatting>
  <conditionalFormatting sqref="AG607:AJ609">
    <cfRule type="expression" dxfId="332" priority="207">
      <formula>$C607="センドバックで使用"</formula>
    </cfRule>
  </conditionalFormatting>
  <conditionalFormatting sqref="AG1063:AJ1065">
    <cfRule type="expression" dxfId="331" priority="35">
      <formula>$C1063="センドバックで使用"</formula>
    </cfRule>
  </conditionalFormatting>
  <conditionalFormatting sqref="AG604:AL605">
    <cfRule type="expression" dxfId="330" priority="210">
      <formula>$C604="センドバックで使用"</formula>
    </cfRule>
  </conditionalFormatting>
  <conditionalFormatting sqref="AG1060:AL1061">
    <cfRule type="expression" dxfId="329" priority="38">
      <formula>$C1060="センドバックで使用"</formula>
    </cfRule>
  </conditionalFormatting>
  <conditionalFormatting sqref="AG1013:AN1024">
    <cfRule type="expression" dxfId="328" priority="87">
      <formula>$C1013="センドバックで使用"</formula>
    </cfRule>
  </conditionalFormatting>
  <conditionalFormatting sqref="AG492:AP556">
    <cfRule type="expression" dxfId="327" priority="244">
      <formula>$C492="センドバックで使用"</formula>
    </cfRule>
  </conditionalFormatting>
  <conditionalFormatting sqref="AG606:BF606">
    <cfRule type="expression" dxfId="326" priority="208">
      <formula>$C606="センドバックで使用"</formula>
    </cfRule>
  </conditionalFormatting>
  <conditionalFormatting sqref="AG1062:BF1062">
    <cfRule type="expression" dxfId="325" priority="36">
      <formula>$C1062="センドバックで使用"</formula>
    </cfRule>
  </conditionalFormatting>
  <conditionalFormatting sqref="AH415:AH484">
    <cfRule type="expression" dxfId="324" priority="289">
      <formula>$C415="センドバックで使用"</formula>
    </cfRule>
  </conditionalFormatting>
  <conditionalFormatting sqref="AH577:AH584">
    <cfRule type="expression" dxfId="323" priority="229">
      <formula>$C577="センドバックで使用"</formula>
    </cfRule>
  </conditionalFormatting>
  <conditionalFormatting sqref="AH592:AH602">
    <cfRule type="expression" dxfId="322" priority="219">
      <formula>$C592="センドバックで使用"</formula>
    </cfRule>
  </conditionalFormatting>
  <conditionalFormatting sqref="AH628:AH722">
    <cfRule type="expression" dxfId="321" priority="181">
      <formula>$C628="センドバックで使用"</formula>
    </cfRule>
  </conditionalFormatting>
  <conditionalFormatting sqref="AH1033:AH1040">
    <cfRule type="expression" dxfId="320" priority="56">
      <formula>$C1033="センドバックで使用"</formula>
    </cfRule>
  </conditionalFormatting>
  <conditionalFormatting sqref="AH1048:AH1058">
    <cfRule type="expression" dxfId="319" priority="47">
      <formula>$C1048="センドバックで使用"</formula>
    </cfRule>
  </conditionalFormatting>
  <conditionalFormatting sqref="AH1084:AH1178">
    <cfRule type="expression" dxfId="318" priority="9">
      <formula>$C1084="センドバックで使用"</formula>
    </cfRule>
  </conditionalFormatting>
  <conditionalFormatting sqref="AH299:AM384">
    <cfRule type="expression" dxfId="317" priority="333">
      <formula>$C299="センドバックで使用"</formula>
    </cfRule>
  </conditionalFormatting>
  <conditionalFormatting sqref="AH414:AP414">
    <cfRule type="expression" dxfId="316" priority="316">
      <formula>$C414="センドバックで使用"</formula>
    </cfRule>
  </conditionalFormatting>
  <conditionalFormatting sqref="AI423:AJ432 AJ434 AJ436 AJ438 AJ440 AJ442 AJ444 AJ446 AJ448 AJ450 AJ452 AJ486">
    <cfRule type="expression" dxfId="315" priority="292">
      <formula>$C423="センドバックで使用"</formula>
    </cfRule>
  </conditionalFormatting>
  <conditionalFormatting sqref="AI573:AJ575 AH576:AJ576">
    <cfRule type="expression" dxfId="314" priority="265">
      <formula>$C573="センドバックで使用"</formula>
    </cfRule>
  </conditionalFormatting>
  <conditionalFormatting sqref="AI610:AJ614">
    <cfRule type="expression" dxfId="313" priority="259">
      <formula>$C610="センドバックで使用"</formula>
    </cfRule>
  </conditionalFormatting>
  <conditionalFormatting sqref="AI864:AJ901">
    <cfRule type="expression" dxfId="312" priority="137">
      <formula>$C864="センドバックで使用"</formula>
    </cfRule>
  </conditionalFormatting>
  <conditionalFormatting sqref="AI1029:AJ1031 AH1032:AJ1032">
    <cfRule type="expression" dxfId="311" priority="79">
      <formula>$C1029="センドバックで使用"</formula>
    </cfRule>
  </conditionalFormatting>
  <conditionalFormatting sqref="AI1066:AJ1070">
    <cfRule type="expression" dxfId="310" priority="73">
      <formula>$C1066="センドバックで使用"</formula>
    </cfRule>
  </conditionalFormatting>
  <conditionalFormatting sqref="AI433:AL454">
    <cfRule type="expression" dxfId="309" priority="291">
      <formula>$C433="センドバックで使用"</formula>
    </cfRule>
  </conditionalFormatting>
  <conditionalFormatting sqref="AI567:AL572">
    <cfRule type="expression" dxfId="308" priority="267">
      <formula>$C567="センドバックで使用"</formula>
    </cfRule>
  </conditionalFormatting>
  <conditionalFormatting sqref="AI577:AL584 AF585:AM585 AI586:AN590 AH591:AN591 AI592:AL596 AF586:AF589 AE590:AF590">
    <cfRule type="expression" dxfId="307" priority="263">
      <formula>$C577="センドバックで使用"</formula>
    </cfRule>
  </conditionalFormatting>
  <conditionalFormatting sqref="AI597:AL602 AF603:AL603">
    <cfRule type="expression" dxfId="306" priority="260">
      <formula>$C597="センドバックで使用"</formula>
    </cfRule>
  </conditionalFormatting>
  <conditionalFormatting sqref="AI615:AL722">
    <cfRule type="expression" dxfId="305" priority="252">
      <formula>$C615="センドバックで使用"</formula>
    </cfRule>
  </conditionalFormatting>
  <conditionalFormatting sqref="AI1025:AL1028">
    <cfRule type="expression" dxfId="304" priority="80">
      <formula>$C1025="センドバックで使用"</formula>
    </cfRule>
  </conditionalFormatting>
  <conditionalFormatting sqref="AI1033:AL1040 AF1041:AM1041 AI1042:AN1046 AH1047:AN1047 AI1048:AL1052 AF1042:AF1045 AE1046:AF1046">
    <cfRule type="expression" dxfId="303" priority="77">
      <formula>$C1033="センドバックで使用"</formula>
    </cfRule>
  </conditionalFormatting>
  <conditionalFormatting sqref="AI1053:AL1058 AF1059:AL1059">
    <cfRule type="expression" dxfId="302" priority="74">
      <formula>$C1053="センドバックで使用"</formula>
    </cfRule>
  </conditionalFormatting>
  <conditionalFormatting sqref="AI1071:AL1178">
    <cfRule type="expression" dxfId="301" priority="66">
      <formula>$C1071="センドバックで使用"</formula>
    </cfRule>
  </conditionalFormatting>
  <conditionalFormatting sqref="AI415:AP422">
    <cfRule type="expression" dxfId="300" priority="297">
      <formula>$C415="センドバックで使用"</formula>
    </cfRule>
  </conditionalFormatting>
  <conditionalFormatting sqref="AI455:AP484">
    <cfRule type="expression" dxfId="299" priority="282">
      <formula>$C455="センドバックで使用"</formula>
    </cfRule>
  </conditionalFormatting>
  <conditionalFormatting sqref="AJ454:AJ484">
    <cfRule type="expression" dxfId="298" priority="288">
      <formula>$C454="センドバックで使用"</formula>
    </cfRule>
  </conditionalFormatting>
  <conditionalFormatting sqref="AJ725:AN725 AG725:AI745 AJ726:AL745">
    <cfRule type="expression" dxfId="297" priority="160">
      <formula>$C725="センドバックで使用"</formula>
    </cfRule>
  </conditionalFormatting>
  <conditionalFormatting sqref="AK966">
    <cfRule type="expression" dxfId="296" priority="145">
      <formula>$C967="センドバックで使用"</formula>
    </cfRule>
  </conditionalFormatting>
  <conditionalFormatting sqref="AK573:AL576 AK607:AL614">
    <cfRule type="expression" dxfId="295" priority="273">
      <formula>$C573="センドバックで使用"</formula>
    </cfRule>
  </conditionalFormatting>
  <conditionalFormatting sqref="AK846:AL851">
    <cfRule type="expression" dxfId="294" priority="131">
      <formula>$C846="センドバックで使用"</formula>
    </cfRule>
  </conditionalFormatting>
  <conditionalFormatting sqref="AK852:AL862 AI863:AL863 AK864:AL881">
    <cfRule type="expression" dxfId="293" priority="141">
      <formula>$C852="センドバックで使用"</formula>
    </cfRule>
  </conditionalFormatting>
  <conditionalFormatting sqref="AK882:AL901 AR891:AS891">
    <cfRule type="expression" dxfId="292" priority="125">
      <formula>$C882="センドバックで使用"</formula>
    </cfRule>
  </conditionalFormatting>
  <conditionalFormatting sqref="AK1029:AL1032 AK1063:AL1070">
    <cfRule type="expression" dxfId="291" priority="84">
      <formula>$C1029="センドバックで使用"</formula>
    </cfRule>
  </conditionalFormatting>
  <conditionalFormatting sqref="AK423:AP423 AK424:AL432 AE303:AF303 AE385:AP385 G414:AC414">
    <cfRule type="expression" dxfId="290" priority="402">
      <formula>$C303="センドバックで使用"</formula>
    </cfRule>
  </conditionalFormatting>
  <conditionalFormatting sqref="AL178:AL203">
    <cfRule type="expression" dxfId="289" priority="393">
      <formula>$A179="1"</formula>
    </cfRule>
  </conditionalFormatting>
  <conditionalFormatting sqref="AL204:AL233">
    <cfRule type="expression" dxfId="288" priority="387">
      <formula>$A205="1"</formula>
    </cfRule>
  </conditionalFormatting>
  <conditionalFormatting sqref="AL242:AL259">
    <cfRule type="expression" dxfId="287" priority="372">
      <formula>$A243="1"</formula>
    </cfRule>
  </conditionalFormatting>
  <conditionalFormatting sqref="AL295:AL298">
    <cfRule type="expression" dxfId="286" priority="358">
      <formula>$A291="1"</formula>
    </cfRule>
  </conditionalFormatting>
  <conditionalFormatting sqref="AL299:AL302">
    <cfRule type="expression" dxfId="285" priority="352">
      <formula>$A295="1"</formula>
    </cfRule>
  </conditionalFormatting>
  <conditionalFormatting sqref="AL303:AL385">
    <cfRule type="expression" dxfId="284" priority="404">
      <formula>$A299="1"</formula>
    </cfRule>
  </conditionalFormatting>
  <conditionalFormatting sqref="AL386:AL394">
    <cfRule type="expression" dxfId="283" priority="327">
      <formula>$A382="1"</formula>
    </cfRule>
  </conditionalFormatting>
  <conditionalFormatting sqref="AL395:AL402">
    <cfRule type="expression" dxfId="282" priority="325">
      <formula>$A391="1"</formula>
    </cfRule>
  </conditionalFormatting>
  <conditionalFormatting sqref="AL514:AL571">
    <cfRule type="expression" dxfId="281" priority="268">
      <formula>$A515="1"</formula>
    </cfRule>
  </conditionalFormatting>
  <conditionalFormatting sqref="AL572:AL577">
    <cfRule type="expression" dxfId="280" priority="274">
      <formula>$A573="1"</formula>
    </cfRule>
  </conditionalFormatting>
  <conditionalFormatting sqref="AL577:AL595">
    <cfRule type="expression" dxfId="279" priority="262">
      <formula>$A573="1"</formula>
    </cfRule>
  </conditionalFormatting>
  <conditionalFormatting sqref="AL578:AL595">
    <cfRule type="expression" dxfId="278" priority="264">
      <formula>$A579="1"</formula>
    </cfRule>
  </conditionalFormatting>
  <conditionalFormatting sqref="AL597:AL605 C603:D603">
    <cfRule type="expression" dxfId="277" priority="261">
      <formula>$A593="1"</formula>
    </cfRule>
  </conditionalFormatting>
  <conditionalFormatting sqref="AL607:AL615 AL596">
    <cfRule type="expression" dxfId="276" priority="275">
      <formula>$A592="1"</formula>
    </cfRule>
  </conditionalFormatting>
  <conditionalFormatting sqref="AL616:AL722">
    <cfRule type="expression" dxfId="275" priority="253">
      <formula>$A612="1"</formula>
    </cfRule>
  </conditionalFormatting>
  <conditionalFormatting sqref="AL764:AL880">
    <cfRule type="expression" dxfId="274" priority="142">
      <formula>$A765="1"</formula>
    </cfRule>
  </conditionalFormatting>
  <conditionalFormatting sqref="AL862:AL880">
    <cfRule type="expression" dxfId="273" priority="140">
      <formula>$A858="1"</formula>
    </cfRule>
  </conditionalFormatting>
  <conditionalFormatting sqref="AL881">
    <cfRule type="expression" dxfId="272" priority="144">
      <formula>$A877="1"</formula>
    </cfRule>
  </conditionalFormatting>
  <conditionalFormatting sqref="AL882:AL890">
    <cfRule type="expression" dxfId="271" priority="139">
      <formula>$A878="1"</formula>
    </cfRule>
  </conditionalFormatting>
  <conditionalFormatting sqref="AL892:AL1024">
    <cfRule type="expression" dxfId="270" priority="132">
      <formula>$A888="1"</formula>
    </cfRule>
  </conditionalFormatting>
  <conditionalFormatting sqref="AL1025:AL1027">
    <cfRule type="expression" dxfId="269" priority="81">
      <formula>$A1026="1"</formula>
    </cfRule>
  </conditionalFormatting>
  <conditionalFormatting sqref="AL1028:AL1033">
    <cfRule type="expression" dxfId="268" priority="85">
      <formula>$A1029="1"</formula>
    </cfRule>
  </conditionalFormatting>
  <conditionalFormatting sqref="AL1033:AL1051">
    <cfRule type="expression" dxfId="267" priority="76">
      <formula>$A1029="1"</formula>
    </cfRule>
  </conditionalFormatting>
  <conditionalFormatting sqref="AL1034:AL1051">
    <cfRule type="expression" dxfId="266" priority="78">
      <formula>$A1035="1"</formula>
    </cfRule>
  </conditionalFormatting>
  <conditionalFormatting sqref="AL1053:AL1061 C1059:D1059">
    <cfRule type="expression" dxfId="265" priority="75">
      <formula>$A1049="1"</formula>
    </cfRule>
  </conditionalFormatting>
  <conditionalFormatting sqref="AL1063:AL1071 AL1052">
    <cfRule type="expression" dxfId="264" priority="86">
      <formula>$A1048="1"</formula>
    </cfRule>
  </conditionalFormatting>
  <conditionalFormatting sqref="AL1072:AL1178">
    <cfRule type="expression" dxfId="263" priority="67">
      <formula>$A1068="1"</formula>
    </cfRule>
  </conditionalFormatting>
  <conditionalFormatting sqref="AM576:AN584">
    <cfRule type="expression" dxfId="262" priority="230">
      <formula>$C576="センドバックで使用"</formula>
    </cfRule>
  </conditionalFormatting>
  <conditionalFormatting sqref="AM592:AN605">
    <cfRule type="expression" dxfId="261" priority="212">
      <formula>$C592="センドバックで使用"</formula>
    </cfRule>
  </conditionalFormatting>
  <conditionalFormatting sqref="AM726:AN746">
    <cfRule type="expression" dxfId="260" priority="155">
      <formula>$C726="センドバックで使用"</formula>
    </cfRule>
  </conditionalFormatting>
  <conditionalFormatting sqref="AM863:AN1012">
    <cfRule type="expression" dxfId="259" priority="90">
      <formula>$C863="センドバックで使用"</formula>
    </cfRule>
  </conditionalFormatting>
  <conditionalFormatting sqref="AM1032:AN1040">
    <cfRule type="expression" dxfId="258" priority="57">
      <formula>$C1032="センドバックで使用"</formula>
    </cfRule>
  </conditionalFormatting>
  <conditionalFormatting sqref="AM1048:AN1061">
    <cfRule type="expression" dxfId="257" priority="40">
      <formula>$C1048="センドバックで使用"</formula>
    </cfRule>
  </conditionalFormatting>
  <conditionalFormatting sqref="AM567:AO575">
    <cfRule type="expression" dxfId="256" priority="237">
      <formula>$C567="センドバックで使用"</formula>
    </cfRule>
  </conditionalFormatting>
  <conditionalFormatting sqref="AM1025:AO1031">
    <cfRule type="expression" dxfId="255" priority="64">
      <formula>$C1025="センドバックで使用"</formula>
    </cfRule>
  </conditionalFormatting>
  <conditionalFormatting sqref="AM424:AP454">
    <cfRule type="expression" dxfId="254" priority="290">
      <formula>$C424="センドバックで使用"</formula>
    </cfRule>
  </conditionalFormatting>
  <conditionalFormatting sqref="AM846:AP862">
    <cfRule type="expression" dxfId="253" priority="95">
      <formula>$C846="センドバックで使用"</formula>
    </cfRule>
  </conditionalFormatting>
  <conditionalFormatting sqref="AM607:AQ722">
    <cfRule type="expression" dxfId="252" priority="173">
      <formula>$C607="センドバックで使用"</formula>
    </cfRule>
  </conditionalFormatting>
  <conditionalFormatting sqref="AM1063:AQ1178">
    <cfRule type="expression" dxfId="251" priority="1">
      <formula>$C1063="センドバックで使用"</formula>
    </cfRule>
  </conditionalFormatting>
  <conditionalFormatting sqref="AN203:AN210">
    <cfRule type="expression" dxfId="250" priority="384">
      <formula>$C203="センドバックで使用"</formula>
    </cfRule>
  </conditionalFormatting>
  <conditionalFormatting sqref="AN298:AN384">
    <cfRule type="expression" dxfId="249" priority="334">
      <formula>$C298="センドバックで使用"</formula>
    </cfRule>
  </conditionalFormatting>
  <conditionalFormatting sqref="AN401:AN406">
    <cfRule type="expression" dxfId="248" priority="318">
      <formula>$C401="センドバックで使用"</formula>
    </cfRule>
  </conditionalFormatting>
  <conditionalFormatting sqref="AN585">
    <cfRule type="expression" dxfId="247" priority="221">
      <formula>$C585="センドバックで使用"</formula>
    </cfRule>
  </conditionalFormatting>
  <conditionalFormatting sqref="AN760">
    <cfRule type="expression" dxfId="246" priority="148">
      <formula>$C760="センドバックで使用"</formula>
    </cfRule>
  </conditionalFormatting>
  <conditionalFormatting sqref="AN763">
    <cfRule type="expression" dxfId="245" priority="146">
      <formula>$C763="センドバックで使用"</formula>
    </cfRule>
  </conditionalFormatting>
  <conditionalFormatting sqref="AN806">
    <cfRule type="expression" dxfId="244" priority="106">
      <formula>$C806="センドバックで使用"</formula>
    </cfRule>
  </conditionalFormatting>
  <conditionalFormatting sqref="AN809">
    <cfRule type="expression" dxfId="243" priority="105">
      <formula>$C809="センドバックで使用"</formula>
    </cfRule>
  </conditionalFormatting>
  <conditionalFormatting sqref="AN1041">
    <cfRule type="expression" dxfId="242" priority="49">
      <formula>$C1041="センドバックで使用"</formula>
    </cfRule>
  </conditionalFormatting>
  <conditionalFormatting sqref="AO144:AO202">
    <cfRule type="expression" dxfId="241" priority="390">
      <formula>$C144="センドバックで使用"</formula>
    </cfRule>
  </conditionalFormatting>
  <conditionalFormatting sqref="AO576:AO602">
    <cfRule type="expression" dxfId="240" priority="215">
      <formula>$C576="センドバックで使用"</formula>
    </cfRule>
  </conditionalFormatting>
  <conditionalFormatting sqref="AO1032:AO1058">
    <cfRule type="expression" dxfId="239" priority="43">
      <formula>$C1032="センドバックで使用"</formula>
    </cfRule>
  </conditionalFormatting>
  <conditionalFormatting sqref="AO203:AP235">
    <cfRule type="expression" dxfId="238" priority="377">
      <formula>$C203="センドバックで使用"</formula>
    </cfRule>
  </conditionalFormatting>
  <conditionalFormatting sqref="AO287:AP384">
    <cfRule type="expression" dxfId="237" priority="332">
      <formula>$C287="センドバックで使用"</formula>
    </cfRule>
  </conditionalFormatting>
  <conditionalFormatting sqref="AO395:AP406">
    <cfRule type="expression" dxfId="236" priority="317">
      <formula>$C395="センドバックで使用"</formula>
    </cfRule>
  </conditionalFormatting>
  <conditionalFormatting sqref="AO557:AP566">
    <cfRule type="expression" dxfId="235" priority="266">
      <formula>$C557="センドバックで使用"</formula>
    </cfRule>
  </conditionalFormatting>
  <conditionalFormatting sqref="AO603:AP605">
    <cfRule type="expression" dxfId="234" priority="211">
      <formula>$C603="センドバックで使用"</formula>
    </cfRule>
  </conditionalFormatting>
  <conditionalFormatting sqref="AO764:AP826">
    <cfRule type="expression" dxfId="233" priority="103">
      <formula>$C764="センドバックで使用"</formula>
    </cfRule>
  </conditionalFormatting>
  <conditionalFormatting sqref="AO863:AP1024">
    <cfRule type="expression" dxfId="232" priority="124">
      <formula>$C863="センドバックで使用"</formula>
    </cfRule>
  </conditionalFormatting>
  <conditionalFormatting sqref="AO1059:AP1061">
    <cfRule type="expression" dxfId="231" priority="39">
      <formula>$C1059="センドバックで使用"</formula>
    </cfRule>
  </conditionalFormatting>
  <conditionalFormatting sqref="AP146:AP202">
    <cfRule type="expression" dxfId="230" priority="392">
      <formula>$C146="センドバックで使用"</formula>
    </cfRule>
  </conditionalFormatting>
  <conditionalFormatting sqref="AP567:AP602">
    <cfRule type="expression" dxfId="229" priority="214">
      <formula>$C567="センドバックで使用"</formula>
    </cfRule>
  </conditionalFormatting>
  <conditionalFormatting sqref="AP1025:AP1058">
    <cfRule type="expression" dxfId="228" priority="42">
      <formula>$C1025="センドバックで使用"</formula>
    </cfRule>
  </conditionalFormatting>
  <conditionalFormatting sqref="AP144:AQ145">
    <cfRule type="expression" dxfId="227" priority="401">
      <formula>$C144="センドバックで使用"</formula>
    </cfRule>
  </conditionalFormatting>
  <dataValidations count="4">
    <dataValidation type="list" allowBlank="1" showInputMessage="1" sqref="C487:C488" xr:uid="{F4985D92-3BC9-4CFE-8571-6C978F738023}">
      <formula1>$BD$1:$BD$2</formula1>
    </dataValidation>
    <dataValidation type="list" allowBlank="1" showInputMessage="1" sqref="C489:C722 C1025:C1178 C4:C486" xr:uid="{2F8118A4-1CB7-40A8-9CA4-A2F94CB8AD62}">
      <formula1>$BC$1:$BC$2</formula1>
    </dataValidation>
    <dataValidation imeMode="disabled" allowBlank="1" showInputMessage="1" showErrorMessage="1" sqref="P749:Q753" xr:uid="{6A6D54EB-EBEF-4486-8E40-9E3036EC0B0B}"/>
    <dataValidation type="list" allowBlank="1" showInputMessage="1" sqref="C723:C1024" xr:uid="{D64A83A7-510D-4486-8A31-3DD54A92D927}">
      <formula1>#REF!</formula1>
    </dataValidation>
  </dataValidations>
  <printOptions horizontalCentered="1"/>
  <pageMargins left="0" right="0" top="0.59055118110236227" bottom="0.39370078740157483" header="0.51181102362204722" footer="0.51181102362204722"/>
  <pageSetup paperSize="8" scale="14" fitToHeight="0" orientation="landscape" horizontalDpi="300" verticalDpi="300"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tabColor indexed="44"/>
    <pageSetUpPr fitToPage="1"/>
  </sheetPr>
  <dimension ref="A1:BF558"/>
  <sheetViews>
    <sheetView zoomScale="85" zoomScaleNormal="85" zoomScaleSheetLayoutView="70" workbookViewId="0">
      <pane xSplit="4" ySplit="3" topLeftCell="X4" activePane="bottomRight" state="frozen"/>
      <selection activeCell="A1991" sqref="A1991"/>
      <selection pane="topRight" activeCell="A1991" sqref="A1991"/>
      <selection pane="bottomLeft" activeCell="A1991" sqref="A1991"/>
      <selection pane="bottomRight" activeCell="AG410" sqref="AG410"/>
    </sheetView>
  </sheetViews>
  <sheetFormatPr defaultRowHeight="24.75" customHeight="1" x14ac:dyDescent="0.2"/>
  <cols>
    <col min="1" max="1" width="6.109375" bestFit="1" customWidth="1"/>
    <col min="2" max="2" width="12.21875" customWidth="1"/>
    <col min="3" max="3" width="11.109375" customWidth="1"/>
    <col min="4" max="4" width="8" style="29" customWidth="1"/>
    <col min="5" max="5" width="7.109375" hidden="1" customWidth="1"/>
    <col min="6" max="6" width="9.109375" hidden="1" customWidth="1"/>
    <col min="7" max="7" width="50.6640625" customWidth="1"/>
    <col min="8" max="8" width="10.77734375" style="11" bestFit="1" customWidth="1"/>
    <col min="9" max="9" width="7.6640625" style="11" customWidth="1"/>
    <col min="10" max="10" width="33.109375" customWidth="1"/>
    <col min="11" max="11" width="25.44140625" customWidth="1"/>
    <col min="12" max="12" width="11.44140625" bestFit="1" customWidth="1"/>
    <col min="13" max="13" width="15" bestFit="1" customWidth="1"/>
    <col min="14" max="14" width="11.6640625" customWidth="1"/>
    <col min="15" max="15" width="35.44140625" bestFit="1" customWidth="1"/>
    <col min="16" max="16" width="10.77734375" style="11" bestFit="1" customWidth="1"/>
    <col min="17" max="17" width="39.21875" customWidth="1"/>
    <col min="18" max="18" width="17" customWidth="1"/>
    <col min="19" max="19" width="15.44140625" style="11" bestFit="1" customWidth="1"/>
    <col min="20" max="20" width="15.44140625" style="11" customWidth="1"/>
    <col min="21" max="21" width="17.33203125" customWidth="1"/>
    <col min="22" max="22" width="10.77734375" style="11" bestFit="1" customWidth="1"/>
    <col min="23" max="23" width="27.109375" customWidth="1"/>
    <col min="24" max="24" width="18.44140625" customWidth="1"/>
    <col min="25" max="25" width="15.44140625" style="11" bestFit="1" customWidth="1"/>
    <col min="26" max="26" width="12.109375" customWidth="1"/>
    <col min="27" max="27" width="5.109375" customWidth="1"/>
    <col min="28" max="28" width="5.44140625" customWidth="1"/>
    <col min="29" max="29" width="8.6640625" bestFit="1" customWidth="1"/>
    <col min="30" max="30" width="5.88671875" style="66" bestFit="1" customWidth="1"/>
    <col min="31" max="31" width="8.6640625" style="30" bestFit="1" customWidth="1"/>
    <col min="32" max="32" width="10.21875" style="30" bestFit="1" customWidth="1"/>
    <col min="33" max="33" width="11.21875" style="38" customWidth="1"/>
    <col min="34" max="34" width="11.44140625" style="11" customWidth="1"/>
    <col min="35" max="35" width="3.88671875" customWidth="1"/>
    <col min="36" max="36" width="11.44140625" style="11" customWidth="1"/>
    <col min="37" max="37" width="15.44140625" customWidth="1"/>
    <col min="38" max="38" width="16.33203125" style="11" customWidth="1"/>
    <col min="39" max="39" width="13" style="52" customWidth="1"/>
    <col min="40" max="40" width="30.88671875" bestFit="1" customWidth="1"/>
    <col min="41" max="41" width="16.109375" style="52" customWidth="1"/>
    <col min="42" max="42" width="24.6640625" style="11" bestFit="1" customWidth="1"/>
    <col min="44" max="44" width="22.21875" customWidth="1"/>
  </cols>
  <sheetData>
    <row r="1" spans="1:48" ht="24.75" customHeight="1" x14ac:dyDescent="0.2">
      <c r="B1" s="1" t="s">
        <v>27</v>
      </c>
      <c r="C1" s="1"/>
      <c r="D1" s="2"/>
      <c r="E1" s="1"/>
      <c r="F1" s="1"/>
    </row>
    <row r="2" spans="1:48" s="11" customFormat="1" ht="24.75" customHeight="1" x14ac:dyDescent="0.2">
      <c r="B2" s="6" t="s">
        <v>1</v>
      </c>
      <c r="C2" s="103" t="s">
        <v>2</v>
      </c>
      <c r="D2" s="104"/>
      <c r="E2" s="47"/>
      <c r="F2" s="47"/>
      <c r="G2" s="116" t="s">
        <v>17</v>
      </c>
      <c r="H2" s="116"/>
      <c r="I2" s="116"/>
      <c r="J2" s="116"/>
      <c r="K2" s="116"/>
      <c r="L2" s="116"/>
      <c r="M2" s="116"/>
      <c r="N2" s="116"/>
      <c r="O2" s="107" t="s">
        <v>4</v>
      </c>
      <c r="P2" s="107"/>
      <c r="Q2" s="107"/>
      <c r="R2" s="107"/>
      <c r="S2" s="107"/>
      <c r="T2" s="107"/>
      <c r="U2" s="108" t="s">
        <v>5</v>
      </c>
      <c r="V2" s="108"/>
      <c r="W2" s="108"/>
      <c r="X2" s="108"/>
      <c r="Y2" s="108"/>
      <c r="Z2" s="108"/>
      <c r="AA2" s="113" t="s">
        <v>33</v>
      </c>
      <c r="AB2" s="114"/>
      <c r="AC2" s="115"/>
      <c r="AD2" s="31" t="s">
        <v>6</v>
      </c>
      <c r="AE2" s="31" t="s">
        <v>7</v>
      </c>
      <c r="AF2" s="31" t="s">
        <v>8</v>
      </c>
      <c r="AG2" s="48" t="s">
        <v>9</v>
      </c>
      <c r="AH2" s="113" t="s">
        <v>10</v>
      </c>
      <c r="AI2" s="114"/>
      <c r="AJ2" s="114"/>
      <c r="AK2" s="6" t="s">
        <v>11</v>
      </c>
      <c r="AL2" s="6" t="s">
        <v>28</v>
      </c>
      <c r="AM2" s="32" t="s">
        <v>13</v>
      </c>
      <c r="AN2" s="6" t="s">
        <v>14</v>
      </c>
      <c r="AO2" s="32" t="s">
        <v>15</v>
      </c>
      <c r="AP2" s="33"/>
    </row>
    <row r="3" spans="1:48" ht="24.75" customHeight="1" x14ac:dyDescent="0.2">
      <c r="B3" s="13"/>
      <c r="C3" s="10" t="s">
        <v>18</v>
      </c>
      <c r="D3" s="12" t="s">
        <v>19</v>
      </c>
      <c r="E3" s="10"/>
      <c r="F3" s="10"/>
      <c r="G3" s="10" t="s">
        <v>21</v>
      </c>
      <c r="H3" s="10" t="s">
        <v>22</v>
      </c>
      <c r="I3" s="10" t="s">
        <v>30</v>
      </c>
      <c r="J3" s="10" t="s">
        <v>23</v>
      </c>
      <c r="K3" s="10" t="s">
        <v>24</v>
      </c>
      <c r="L3" s="10" t="s">
        <v>29</v>
      </c>
      <c r="M3" s="10" t="s">
        <v>25</v>
      </c>
      <c r="N3" s="10" t="s">
        <v>26</v>
      </c>
      <c r="O3" s="10" t="s">
        <v>21</v>
      </c>
      <c r="P3" s="10" t="s">
        <v>22</v>
      </c>
      <c r="Q3" s="10" t="s">
        <v>23</v>
      </c>
      <c r="R3" s="10" t="s">
        <v>24</v>
      </c>
      <c r="S3" s="10" t="s">
        <v>25</v>
      </c>
      <c r="T3" s="10" t="s">
        <v>26</v>
      </c>
      <c r="U3" s="10" t="s">
        <v>21</v>
      </c>
      <c r="V3" s="10" t="s">
        <v>22</v>
      </c>
      <c r="W3" s="10" t="s">
        <v>23</v>
      </c>
      <c r="X3" s="10" t="s">
        <v>24</v>
      </c>
      <c r="Y3" s="10" t="s">
        <v>25</v>
      </c>
      <c r="Z3" s="10" t="s">
        <v>26</v>
      </c>
      <c r="AA3" s="15" t="s">
        <v>46</v>
      </c>
      <c r="AB3" s="16" t="s">
        <v>47</v>
      </c>
      <c r="AC3" s="44" t="s">
        <v>34</v>
      </c>
      <c r="AD3" s="67"/>
      <c r="AE3" s="34"/>
      <c r="AF3" s="34"/>
      <c r="AG3" s="49"/>
      <c r="AH3" s="50" t="s">
        <v>42</v>
      </c>
      <c r="AI3" s="16"/>
      <c r="AJ3" s="51" t="s">
        <v>41</v>
      </c>
      <c r="AK3" s="13"/>
      <c r="AL3" s="13"/>
      <c r="AM3" s="53"/>
      <c r="AN3" s="45"/>
      <c r="AO3" s="53"/>
      <c r="AP3" s="10" t="s">
        <v>16</v>
      </c>
      <c r="AR3" t="s">
        <v>70</v>
      </c>
      <c r="AS3" t="s">
        <v>71</v>
      </c>
      <c r="AT3" t="s">
        <v>72</v>
      </c>
      <c r="AU3" t="s">
        <v>134</v>
      </c>
      <c r="AV3" t="s">
        <v>135</v>
      </c>
    </row>
    <row r="4" spans="1:48" ht="24.75" customHeight="1" x14ac:dyDescent="0.2">
      <c r="A4" s="54">
        <v>7</v>
      </c>
      <c r="B4" s="20" t="s">
        <v>3232</v>
      </c>
      <c r="C4" s="21" t="s">
        <v>3233</v>
      </c>
      <c r="D4" s="21" t="s">
        <v>3234</v>
      </c>
      <c r="E4" s="20"/>
      <c r="F4" s="20"/>
      <c r="G4" s="22" t="s">
        <v>3235</v>
      </c>
      <c r="H4" s="20" t="s">
        <v>3236</v>
      </c>
      <c r="I4" s="20" t="s">
        <v>3237</v>
      </c>
      <c r="J4" s="22" t="s">
        <v>3238</v>
      </c>
      <c r="K4" s="22" t="s">
        <v>3239</v>
      </c>
      <c r="L4" s="22" t="s">
        <v>3240</v>
      </c>
      <c r="M4" s="22" t="s">
        <v>3241</v>
      </c>
      <c r="N4" s="22"/>
      <c r="O4" s="22" t="s">
        <v>3242</v>
      </c>
      <c r="P4" s="20" t="s">
        <v>3243</v>
      </c>
      <c r="Q4" s="22" t="s">
        <v>3244</v>
      </c>
      <c r="R4" s="22" t="s">
        <v>3245</v>
      </c>
      <c r="S4" s="20" t="s">
        <v>3246</v>
      </c>
      <c r="T4" s="20"/>
      <c r="U4" s="22" t="s">
        <v>3247</v>
      </c>
      <c r="V4" s="20" t="s">
        <v>3248</v>
      </c>
      <c r="W4" s="22" t="s">
        <v>3249</v>
      </c>
      <c r="X4" s="22" t="s">
        <v>3250</v>
      </c>
      <c r="Y4" s="20" t="s">
        <v>3251</v>
      </c>
      <c r="Z4" s="22"/>
      <c r="AA4" s="20">
        <v>5</v>
      </c>
      <c r="AB4" s="42" t="str">
        <f t="shared" ref="AB4:AB45" si="0">IF(ISBLANK($AA4),"","年間")</f>
        <v>年間</v>
      </c>
      <c r="AC4" s="22"/>
      <c r="AD4" s="35">
        <v>1</v>
      </c>
      <c r="AE4" s="35">
        <v>16200</v>
      </c>
      <c r="AF4" s="35">
        <f>IF(ISBLANK($AE4),"",$AE4*$AD4)</f>
        <v>16200</v>
      </c>
      <c r="AG4" s="24">
        <v>43971</v>
      </c>
      <c r="AH4" s="36">
        <v>43983</v>
      </c>
      <c r="AI4" s="25" t="str">
        <f t="shared" ref="AI4:AI45" si="1">IF(ISBLANK($AG4),"","～")</f>
        <v>～</v>
      </c>
      <c r="AJ4" s="37">
        <f t="shared" ref="AJ4:AJ45" si="2">IF(ISBLANK($AH4),"",DATE(YEAR($AH4)+$AA4,MONTH($AH4),DAY($AH4)-1))</f>
        <v>45808</v>
      </c>
      <c r="AK4" s="20" t="s">
        <v>3252</v>
      </c>
      <c r="AL4" s="20" t="s">
        <v>3253</v>
      </c>
      <c r="AM4" s="55">
        <v>43983</v>
      </c>
      <c r="AN4" s="22"/>
      <c r="AO4" s="46">
        <v>44134</v>
      </c>
      <c r="AP4" s="22" t="s">
        <v>3254</v>
      </c>
      <c r="AS4" s="70"/>
      <c r="AT4" s="70"/>
    </row>
    <row r="5" spans="1:48" ht="24.75" customHeight="1" x14ac:dyDescent="0.2">
      <c r="A5" s="54">
        <v>8</v>
      </c>
      <c r="B5" s="20" t="s">
        <v>3232</v>
      </c>
      <c r="C5" s="21" t="s">
        <v>3233</v>
      </c>
      <c r="D5" s="21" t="s">
        <v>3234</v>
      </c>
      <c r="E5" s="20"/>
      <c r="F5" s="20"/>
      <c r="G5" s="22" t="s">
        <v>3235</v>
      </c>
      <c r="H5" s="20" t="s">
        <v>3236</v>
      </c>
      <c r="I5" s="20" t="s">
        <v>3237</v>
      </c>
      <c r="J5" s="22" t="s">
        <v>3238</v>
      </c>
      <c r="K5" s="22" t="s">
        <v>3239</v>
      </c>
      <c r="L5" s="22" t="s">
        <v>3240</v>
      </c>
      <c r="M5" s="22" t="s">
        <v>3241</v>
      </c>
      <c r="N5" s="22"/>
      <c r="O5" s="22" t="s">
        <v>3242</v>
      </c>
      <c r="P5" s="20" t="s">
        <v>3243</v>
      </c>
      <c r="Q5" s="22" t="s">
        <v>3244</v>
      </c>
      <c r="R5" s="22" t="s">
        <v>3245</v>
      </c>
      <c r="S5" s="20" t="s">
        <v>3246</v>
      </c>
      <c r="T5" s="20"/>
      <c r="U5" s="22" t="s">
        <v>3247</v>
      </c>
      <c r="V5" s="20" t="s">
        <v>3248</v>
      </c>
      <c r="W5" s="22" t="s">
        <v>3249</v>
      </c>
      <c r="X5" s="22" t="s">
        <v>3250</v>
      </c>
      <c r="Y5" s="20" t="s">
        <v>3251</v>
      </c>
      <c r="Z5" s="22"/>
      <c r="AA5" s="20">
        <v>5</v>
      </c>
      <c r="AB5" s="42" t="str">
        <f t="shared" si="0"/>
        <v>年間</v>
      </c>
      <c r="AC5" s="22"/>
      <c r="AD5" s="35">
        <v>1</v>
      </c>
      <c r="AE5" s="35">
        <v>16200</v>
      </c>
      <c r="AF5" s="35">
        <f t="shared" ref="AF5:AF13" si="3">IF(ISBLANK($AE5),"",$AE5*$AD5)</f>
        <v>16200</v>
      </c>
      <c r="AG5" s="24">
        <v>43971</v>
      </c>
      <c r="AH5" s="36">
        <v>43983</v>
      </c>
      <c r="AI5" s="25" t="str">
        <f t="shared" si="1"/>
        <v>～</v>
      </c>
      <c r="AJ5" s="37">
        <f t="shared" si="2"/>
        <v>45808</v>
      </c>
      <c r="AK5" s="20" t="s">
        <v>1641</v>
      </c>
      <c r="AL5" s="20" t="s">
        <v>3255</v>
      </c>
      <c r="AM5" s="55">
        <v>43983</v>
      </c>
      <c r="AN5" s="22"/>
      <c r="AO5" s="46">
        <v>44134</v>
      </c>
      <c r="AP5" s="22" t="s">
        <v>3254</v>
      </c>
      <c r="AS5" s="70"/>
      <c r="AT5" s="70"/>
    </row>
    <row r="6" spans="1:48" ht="24.75" customHeight="1" x14ac:dyDescent="0.2">
      <c r="A6" s="54">
        <v>9</v>
      </c>
      <c r="B6" s="20" t="s">
        <v>3232</v>
      </c>
      <c r="C6" s="21" t="s">
        <v>3233</v>
      </c>
      <c r="D6" s="21" t="s">
        <v>3234</v>
      </c>
      <c r="E6" s="20"/>
      <c r="F6" s="20"/>
      <c r="G6" s="22" t="s">
        <v>3235</v>
      </c>
      <c r="H6" s="20" t="s">
        <v>3236</v>
      </c>
      <c r="I6" s="20" t="s">
        <v>3237</v>
      </c>
      <c r="J6" s="22" t="s">
        <v>3238</v>
      </c>
      <c r="K6" s="22" t="s">
        <v>3239</v>
      </c>
      <c r="L6" s="22" t="s">
        <v>3240</v>
      </c>
      <c r="M6" s="22" t="s">
        <v>3241</v>
      </c>
      <c r="N6" s="22"/>
      <c r="O6" s="22" t="s">
        <v>3242</v>
      </c>
      <c r="P6" s="20" t="s">
        <v>3243</v>
      </c>
      <c r="Q6" s="22" t="s">
        <v>3244</v>
      </c>
      <c r="R6" s="22" t="s">
        <v>3245</v>
      </c>
      <c r="S6" s="20" t="s">
        <v>3246</v>
      </c>
      <c r="T6" s="20"/>
      <c r="U6" s="22" t="s">
        <v>3247</v>
      </c>
      <c r="V6" s="20" t="s">
        <v>3248</v>
      </c>
      <c r="W6" s="22" t="s">
        <v>3249</v>
      </c>
      <c r="X6" s="22" t="s">
        <v>3250</v>
      </c>
      <c r="Y6" s="20" t="s">
        <v>3251</v>
      </c>
      <c r="Z6" s="22"/>
      <c r="AA6" s="20">
        <v>5</v>
      </c>
      <c r="AB6" s="42" t="str">
        <f t="shared" si="0"/>
        <v>年間</v>
      </c>
      <c r="AC6" s="22"/>
      <c r="AD6" s="35">
        <v>1</v>
      </c>
      <c r="AE6" s="35">
        <v>16200</v>
      </c>
      <c r="AF6" s="35">
        <f t="shared" si="3"/>
        <v>16200</v>
      </c>
      <c r="AG6" s="24">
        <v>43971</v>
      </c>
      <c r="AH6" s="36">
        <v>43983</v>
      </c>
      <c r="AI6" s="25" t="str">
        <f t="shared" si="1"/>
        <v>～</v>
      </c>
      <c r="AJ6" s="37">
        <f t="shared" si="2"/>
        <v>45808</v>
      </c>
      <c r="AK6" s="20" t="s">
        <v>1641</v>
      </c>
      <c r="AL6" s="20" t="s">
        <v>3256</v>
      </c>
      <c r="AM6" s="55">
        <v>43983</v>
      </c>
      <c r="AN6" s="22"/>
      <c r="AO6" s="46">
        <v>44134</v>
      </c>
      <c r="AP6" s="22" t="s">
        <v>3254</v>
      </c>
      <c r="AS6" s="70"/>
      <c r="AT6" s="70"/>
    </row>
    <row r="7" spans="1:48" ht="24.75" customHeight="1" x14ac:dyDescent="0.2">
      <c r="A7" s="54">
        <v>10</v>
      </c>
      <c r="B7" s="20" t="s">
        <v>3232</v>
      </c>
      <c r="C7" s="21" t="s">
        <v>3233</v>
      </c>
      <c r="D7" s="21" t="s">
        <v>3234</v>
      </c>
      <c r="E7" s="20"/>
      <c r="F7" s="20"/>
      <c r="G7" s="22" t="s">
        <v>3235</v>
      </c>
      <c r="H7" s="20" t="s">
        <v>3236</v>
      </c>
      <c r="I7" s="20" t="s">
        <v>3237</v>
      </c>
      <c r="J7" s="22" t="s">
        <v>3238</v>
      </c>
      <c r="K7" s="22" t="s">
        <v>3239</v>
      </c>
      <c r="L7" s="22" t="s">
        <v>3240</v>
      </c>
      <c r="M7" s="22" t="s">
        <v>3241</v>
      </c>
      <c r="N7" s="22"/>
      <c r="O7" s="22" t="s">
        <v>3242</v>
      </c>
      <c r="P7" s="20" t="s">
        <v>3243</v>
      </c>
      <c r="Q7" s="22" t="s">
        <v>3244</v>
      </c>
      <c r="R7" s="22" t="s">
        <v>3245</v>
      </c>
      <c r="S7" s="20" t="s">
        <v>3246</v>
      </c>
      <c r="T7" s="20"/>
      <c r="U7" s="22" t="s">
        <v>3247</v>
      </c>
      <c r="V7" s="20" t="s">
        <v>3248</v>
      </c>
      <c r="W7" s="22" t="s">
        <v>3249</v>
      </c>
      <c r="X7" s="22" t="s">
        <v>3250</v>
      </c>
      <c r="Y7" s="20" t="s">
        <v>3251</v>
      </c>
      <c r="Z7" s="22"/>
      <c r="AA7" s="20">
        <v>5</v>
      </c>
      <c r="AB7" s="42" t="str">
        <f t="shared" si="0"/>
        <v>年間</v>
      </c>
      <c r="AC7" s="22"/>
      <c r="AD7" s="35">
        <v>1</v>
      </c>
      <c r="AE7" s="35">
        <v>14400</v>
      </c>
      <c r="AF7" s="35">
        <f t="shared" si="3"/>
        <v>14400</v>
      </c>
      <c r="AG7" s="24">
        <v>43971</v>
      </c>
      <c r="AH7" s="36">
        <v>43983</v>
      </c>
      <c r="AI7" s="25" t="str">
        <f t="shared" si="1"/>
        <v>～</v>
      </c>
      <c r="AJ7" s="37">
        <f t="shared" si="2"/>
        <v>45808</v>
      </c>
      <c r="AK7" s="20" t="s">
        <v>3257</v>
      </c>
      <c r="AL7" s="20" t="s">
        <v>3258</v>
      </c>
      <c r="AM7" s="55">
        <v>43983</v>
      </c>
      <c r="AN7" s="22"/>
      <c r="AO7" s="46">
        <v>44134</v>
      </c>
      <c r="AP7" s="22" t="s">
        <v>3254</v>
      </c>
      <c r="AS7" s="70"/>
      <c r="AT7" s="70"/>
    </row>
    <row r="8" spans="1:48" ht="24.75" customHeight="1" x14ac:dyDescent="0.2">
      <c r="A8" s="54">
        <v>11</v>
      </c>
      <c r="B8" s="20" t="s">
        <v>3232</v>
      </c>
      <c r="C8" s="21" t="s">
        <v>3233</v>
      </c>
      <c r="D8" s="21" t="s">
        <v>3234</v>
      </c>
      <c r="E8" s="20"/>
      <c r="F8" s="20"/>
      <c r="G8" s="22" t="s">
        <v>3235</v>
      </c>
      <c r="H8" s="20" t="s">
        <v>3236</v>
      </c>
      <c r="I8" s="20" t="s">
        <v>3237</v>
      </c>
      <c r="J8" s="22" t="s">
        <v>3238</v>
      </c>
      <c r="K8" s="22" t="s">
        <v>3239</v>
      </c>
      <c r="L8" s="22" t="s">
        <v>3240</v>
      </c>
      <c r="M8" s="22" t="s">
        <v>3241</v>
      </c>
      <c r="N8" s="22"/>
      <c r="O8" s="22" t="s">
        <v>3242</v>
      </c>
      <c r="P8" s="20" t="s">
        <v>3243</v>
      </c>
      <c r="Q8" s="22" t="s">
        <v>3244</v>
      </c>
      <c r="R8" s="22" t="s">
        <v>3245</v>
      </c>
      <c r="S8" s="20" t="s">
        <v>3246</v>
      </c>
      <c r="T8" s="20"/>
      <c r="U8" s="22" t="s">
        <v>3247</v>
      </c>
      <c r="V8" s="20" t="s">
        <v>3248</v>
      </c>
      <c r="W8" s="22" t="s">
        <v>3249</v>
      </c>
      <c r="X8" s="22" t="s">
        <v>3250</v>
      </c>
      <c r="Y8" s="20" t="s">
        <v>3251</v>
      </c>
      <c r="Z8" s="22"/>
      <c r="AA8" s="20">
        <v>5</v>
      </c>
      <c r="AB8" s="42" t="str">
        <f t="shared" si="0"/>
        <v>年間</v>
      </c>
      <c r="AC8" s="22"/>
      <c r="AD8" s="35">
        <v>1</v>
      </c>
      <c r="AE8" s="35">
        <v>40200</v>
      </c>
      <c r="AF8" s="35">
        <f t="shared" si="3"/>
        <v>40200</v>
      </c>
      <c r="AG8" s="24">
        <v>43971</v>
      </c>
      <c r="AH8" s="36">
        <v>43983</v>
      </c>
      <c r="AI8" s="25" t="str">
        <f t="shared" si="1"/>
        <v>～</v>
      </c>
      <c r="AJ8" s="37">
        <f t="shared" si="2"/>
        <v>45808</v>
      </c>
      <c r="AK8" s="20" t="s">
        <v>3259</v>
      </c>
      <c r="AL8" s="20" t="s">
        <v>3260</v>
      </c>
      <c r="AM8" s="55">
        <v>43983</v>
      </c>
      <c r="AN8" s="22"/>
      <c r="AO8" s="46">
        <v>44134</v>
      </c>
      <c r="AP8" s="22" t="s">
        <v>3254</v>
      </c>
      <c r="AS8" s="70"/>
      <c r="AT8" s="70"/>
    </row>
    <row r="9" spans="1:48" ht="24.75" hidden="1" customHeight="1" x14ac:dyDescent="0.2">
      <c r="A9" s="54">
        <v>12</v>
      </c>
      <c r="B9" s="20" t="s">
        <v>3261</v>
      </c>
      <c r="C9" s="21" t="s">
        <v>3233</v>
      </c>
      <c r="D9" s="21" t="s">
        <v>3234</v>
      </c>
      <c r="E9" s="20"/>
      <c r="F9" s="20"/>
      <c r="G9" s="22" t="s">
        <v>3262</v>
      </c>
      <c r="H9" s="20" t="s">
        <v>3263</v>
      </c>
      <c r="I9" s="20" t="s">
        <v>3264</v>
      </c>
      <c r="J9" s="22" t="s">
        <v>3265</v>
      </c>
      <c r="K9" s="22"/>
      <c r="L9" s="22" t="s">
        <v>3266</v>
      </c>
      <c r="M9" s="22" t="s">
        <v>3267</v>
      </c>
      <c r="N9" s="22"/>
      <c r="O9" s="22" t="s">
        <v>3242</v>
      </c>
      <c r="P9" s="20" t="s">
        <v>3243</v>
      </c>
      <c r="Q9" s="22" t="s">
        <v>3244</v>
      </c>
      <c r="R9" s="22" t="s">
        <v>3268</v>
      </c>
      <c r="S9" s="20" t="s">
        <v>3246</v>
      </c>
      <c r="T9" s="20" t="s">
        <v>3269</v>
      </c>
      <c r="U9" s="22" t="s">
        <v>3270</v>
      </c>
      <c r="V9" s="20" t="s">
        <v>3271</v>
      </c>
      <c r="W9" s="22" t="s">
        <v>3272</v>
      </c>
      <c r="X9" s="22" t="s">
        <v>3273</v>
      </c>
      <c r="Y9" s="20" t="s">
        <v>3274</v>
      </c>
      <c r="Z9" s="22" t="s">
        <v>3275</v>
      </c>
      <c r="AA9" s="20">
        <v>5</v>
      </c>
      <c r="AB9" s="42" t="str">
        <f t="shared" si="0"/>
        <v>年間</v>
      </c>
      <c r="AC9" s="22"/>
      <c r="AD9" s="35">
        <v>1</v>
      </c>
      <c r="AE9" s="35">
        <v>10200</v>
      </c>
      <c r="AF9" s="35">
        <f t="shared" si="3"/>
        <v>10200</v>
      </c>
      <c r="AG9" s="24">
        <v>43971</v>
      </c>
      <c r="AH9" s="36">
        <v>43987</v>
      </c>
      <c r="AI9" s="25" t="str">
        <f t="shared" si="1"/>
        <v>～</v>
      </c>
      <c r="AJ9" s="37">
        <f t="shared" si="2"/>
        <v>45812</v>
      </c>
      <c r="AK9" s="20" t="s">
        <v>3276</v>
      </c>
      <c r="AL9" s="20" t="s">
        <v>3277</v>
      </c>
      <c r="AM9" s="55">
        <v>43982</v>
      </c>
      <c r="AN9" s="22"/>
      <c r="AO9" s="46">
        <v>44134</v>
      </c>
      <c r="AP9" s="22" t="s">
        <v>3278</v>
      </c>
      <c r="AS9" s="70"/>
      <c r="AT9" s="70"/>
    </row>
    <row r="10" spans="1:48" ht="24.75" hidden="1" customHeight="1" x14ac:dyDescent="0.2">
      <c r="A10" s="54">
        <v>13</v>
      </c>
      <c r="B10" s="20" t="s">
        <v>3261</v>
      </c>
      <c r="C10" s="21" t="s">
        <v>3233</v>
      </c>
      <c r="D10" s="21" t="s">
        <v>3234</v>
      </c>
      <c r="E10" s="20"/>
      <c r="F10" s="20"/>
      <c r="G10" s="22" t="s">
        <v>3262</v>
      </c>
      <c r="H10" s="20" t="s">
        <v>3263</v>
      </c>
      <c r="I10" s="20" t="s">
        <v>3264</v>
      </c>
      <c r="J10" s="22" t="s">
        <v>3265</v>
      </c>
      <c r="K10" s="22"/>
      <c r="L10" s="22" t="s">
        <v>3266</v>
      </c>
      <c r="M10" s="22" t="s">
        <v>3267</v>
      </c>
      <c r="N10" s="22"/>
      <c r="O10" s="22" t="s">
        <v>3242</v>
      </c>
      <c r="P10" s="20" t="s">
        <v>3243</v>
      </c>
      <c r="Q10" s="22" t="s">
        <v>3244</v>
      </c>
      <c r="R10" s="22" t="s">
        <v>3268</v>
      </c>
      <c r="S10" s="20" t="s">
        <v>3246</v>
      </c>
      <c r="T10" s="20" t="s">
        <v>3269</v>
      </c>
      <c r="U10" s="22" t="s">
        <v>3270</v>
      </c>
      <c r="V10" s="20" t="s">
        <v>3271</v>
      </c>
      <c r="W10" s="22" t="s">
        <v>3272</v>
      </c>
      <c r="X10" s="22" t="s">
        <v>3273</v>
      </c>
      <c r="Y10" s="20" t="s">
        <v>3274</v>
      </c>
      <c r="Z10" s="22" t="s">
        <v>3275</v>
      </c>
      <c r="AA10" s="20">
        <v>5</v>
      </c>
      <c r="AB10" s="42" t="str">
        <f t="shared" si="0"/>
        <v>年間</v>
      </c>
      <c r="AC10" s="22"/>
      <c r="AD10" s="35">
        <v>1</v>
      </c>
      <c r="AE10" s="35">
        <v>10200</v>
      </c>
      <c r="AF10" s="35">
        <f t="shared" si="3"/>
        <v>10200</v>
      </c>
      <c r="AG10" s="24">
        <v>43971</v>
      </c>
      <c r="AH10" s="36">
        <v>43987</v>
      </c>
      <c r="AI10" s="25" t="str">
        <f t="shared" si="1"/>
        <v>～</v>
      </c>
      <c r="AJ10" s="37">
        <f t="shared" si="2"/>
        <v>45812</v>
      </c>
      <c r="AK10" s="20" t="s">
        <v>3276</v>
      </c>
      <c r="AL10" s="20" t="s">
        <v>3279</v>
      </c>
      <c r="AM10" s="55">
        <v>43982</v>
      </c>
      <c r="AN10" s="22"/>
      <c r="AO10" s="46">
        <v>44134</v>
      </c>
      <c r="AP10" s="22" t="s">
        <v>3278</v>
      </c>
      <c r="AS10" s="70"/>
      <c r="AT10" s="70"/>
      <c r="AU10" s="81"/>
      <c r="AV10" s="70"/>
    </row>
    <row r="11" spans="1:48" ht="24.75" hidden="1" customHeight="1" x14ac:dyDescent="0.2">
      <c r="A11" s="54">
        <v>14</v>
      </c>
      <c r="B11" s="20" t="s">
        <v>3261</v>
      </c>
      <c r="C11" s="21" t="s">
        <v>3233</v>
      </c>
      <c r="D11" s="21" t="s">
        <v>3234</v>
      </c>
      <c r="E11" s="20"/>
      <c r="F11" s="20"/>
      <c r="G11" s="22" t="s">
        <v>3262</v>
      </c>
      <c r="H11" s="20" t="s">
        <v>3263</v>
      </c>
      <c r="I11" s="20" t="s">
        <v>3264</v>
      </c>
      <c r="J11" s="22" t="s">
        <v>3265</v>
      </c>
      <c r="K11" s="22"/>
      <c r="L11" s="22" t="s">
        <v>3266</v>
      </c>
      <c r="M11" s="22" t="s">
        <v>3267</v>
      </c>
      <c r="N11" s="22"/>
      <c r="O11" s="22" t="s">
        <v>3242</v>
      </c>
      <c r="P11" s="20" t="s">
        <v>3243</v>
      </c>
      <c r="Q11" s="22" t="s">
        <v>3244</v>
      </c>
      <c r="R11" s="22" t="s">
        <v>3268</v>
      </c>
      <c r="S11" s="20" t="s">
        <v>3246</v>
      </c>
      <c r="T11" s="20" t="s">
        <v>3269</v>
      </c>
      <c r="U11" s="22" t="s">
        <v>3270</v>
      </c>
      <c r="V11" s="20" t="s">
        <v>3271</v>
      </c>
      <c r="W11" s="22" t="s">
        <v>3272</v>
      </c>
      <c r="X11" s="22" t="s">
        <v>3273</v>
      </c>
      <c r="Y11" s="20" t="s">
        <v>3274</v>
      </c>
      <c r="Z11" s="22" t="s">
        <v>3275</v>
      </c>
      <c r="AA11" s="20">
        <v>5</v>
      </c>
      <c r="AB11" s="42" t="str">
        <f t="shared" si="0"/>
        <v>年間</v>
      </c>
      <c r="AC11" s="22"/>
      <c r="AD11" s="35">
        <v>1</v>
      </c>
      <c r="AE11" s="35">
        <v>10200</v>
      </c>
      <c r="AF11" s="35">
        <f t="shared" si="3"/>
        <v>10200</v>
      </c>
      <c r="AG11" s="24">
        <v>43971</v>
      </c>
      <c r="AH11" s="36">
        <v>43987</v>
      </c>
      <c r="AI11" s="25" t="str">
        <f t="shared" si="1"/>
        <v>～</v>
      </c>
      <c r="AJ11" s="37">
        <f t="shared" si="2"/>
        <v>45812</v>
      </c>
      <c r="AK11" s="20" t="s">
        <v>3276</v>
      </c>
      <c r="AL11" s="20" t="s">
        <v>3280</v>
      </c>
      <c r="AM11" s="55">
        <v>43982</v>
      </c>
      <c r="AN11" s="22"/>
      <c r="AO11" s="46">
        <v>44134</v>
      </c>
      <c r="AP11" s="22" t="s">
        <v>3278</v>
      </c>
      <c r="AS11" s="70"/>
      <c r="AT11" s="70"/>
    </row>
    <row r="12" spans="1:48" ht="24.75" hidden="1" customHeight="1" x14ac:dyDescent="0.2">
      <c r="A12" s="54">
        <v>15</v>
      </c>
      <c r="B12" s="20" t="s">
        <v>3261</v>
      </c>
      <c r="C12" s="21" t="s">
        <v>3233</v>
      </c>
      <c r="D12" s="21" t="s">
        <v>3234</v>
      </c>
      <c r="E12" s="20"/>
      <c r="F12" s="20"/>
      <c r="G12" s="22" t="s">
        <v>3262</v>
      </c>
      <c r="H12" s="20" t="s">
        <v>3263</v>
      </c>
      <c r="I12" s="20" t="s">
        <v>3264</v>
      </c>
      <c r="J12" s="22" t="s">
        <v>3265</v>
      </c>
      <c r="K12" s="22"/>
      <c r="L12" s="22" t="s">
        <v>3266</v>
      </c>
      <c r="M12" s="22" t="s">
        <v>3267</v>
      </c>
      <c r="N12" s="22"/>
      <c r="O12" s="22" t="s">
        <v>3242</v>
      </c>
      <c r="P12" s="20" t="s">
        <v>3243</v>
      </c>
      <c r="Q12" s="22" t="s">
        <v>3244</v>
      </c>
      <c r="R12" s="22" t="s">
        <v>3268</v>
      </c>
      <c r="S12" s="20" t="s">
        <v>3246</v>
      </c>
      <c r="T12" s="20" t="s">
        <v>3269</v>
      </c>
      <c r="U12" s="22" t="s">
        <v>3270</v>
      </c>
      <c r="V12" s="20" t="s">
        <v>3271</v>
      </c>
      <c r="W12" s="22" t="s">
        <v>3272</v>
      </c>
      <c r="X12" s="22" t="s">
        <v>3273</v>
      </c>
      <c r="Y12" s="20" t="s">
        <v>3274</v>
      </c>
      <c r="Z12" s="22" t="s">
        <v>3275</v>
      </c>
      <c r="AA12" s="20">
        <v>5</v>
      </c>
      <c r="AB12" s="42" t="str">
        <f t="shared" si="0"/>
        <v>年間</v>
      </c>
      <c r="AC12" s="22"/>
      <c r="AD12" s="35">
        <v>1</v>
      </c>
      <c r="AE12" s="35">
        <v>10800</v>
      </c>
      <c r="AF12" s="35">
        <f t="shared" si="3"/>
        <v>10800</v>
      </c>
      <c r="AG12" s="24">
        <v>43971</v>
      </c>
      <c r="AH12" s="36">
        <v>43987</v>
      </c>
      <c r="AI12" s="25" t="str">
        <f t="shared" si="1"/>
        <v>～</v>
      </c>
      <c r="AJ12" s="37">
        <f t="shared" si="2"/>
        <v>45812</v>
      </c>
      <c r="AK12" s="20" t="s">
        <v>3281</v>
      </c>
      <c r="AL12" s="20" t="s">
        <v>3282</v>
      </c>
      <c r="AM12" s="55">
        <v>43982</v>
      </c>
      <c r="AN12" s="22"/>
      <c r="AO12" s="46">
        <v>44134</v>
      </c>
      <c r="AP12" s="22" t="s">
        <v>3278</v>
      </c>
      <c r="AS12" s="70"/>
      <c r="AT12" s="70"/>
    </row>
    <row r="13" spans="1:48" ht="24.75" hidden="1" customHeight="1" x14ac:dyDescent="0.2">
      <c r="A13" s="54">
        <v>16</v>
      </c>
      <c r="B13" s="20" t="s">
        <v>3261</v>
      </c>
      <c r="C13" s="21" t="s">
        <v>3233</v>
      </c>
      <c r="D13" s="21" t="s">
        <v>3234</v>
      </c>
      <c r="E13" s="20"/>
      <c r="F13" s="20"/>
      <c r="G13" s="22" t="s">
        <v>3262</v>
      </c>
      <c r="H13" s="20" t="s">
        <v>3263</v>
      </c>
      <c r="I13" s="20" t="s">
        <v>3264</v>
      </c>
      <c r="J13" s="22" t="s">
        <v>3265</v>
      </c>
      <c r="K13" s="22"/>
      <c r="L13" s="22" t="s">
        <v>3266</v>
      </c>
      <c r="M13" s="22" t="s">
        <v>3267</v>
      </c>
      <c r="N13" s="22"/>
      <c r="O13" s="22" t="s">
        <v>3242</v>
      </c>
      <c r="P13" s="20" t="s">
        <v>3243</v>
      </c>
      <c r="Q13" s="22" t="s">
        <v>3244</v>
      </c>
      <c r="R13" s="22" t="s">
        <v>3268</v>
      </c>
      <c r="S13" s="20" t="s">
        <v>3246</v>
      </c>
      <c r="T13" s="20" t="s">
        <v>3269</v>
      </c>
      <c r="U13" s="22" t="s">
        <v>3270</v>
      </c>
      <c r="V13" s="20" t="s">
        <v>3271</v>
      </c>
      <c r="W13" s="22" t="s">
        <v>3272</v>
      </c>
      <c r="X13" s="22" t="s">
        <v>3273</v>
      </c>
      <c r="Y13" s="20" t="s">
        <v>3274</v>
      </c>
      <c r="Z13" s="22" t="s">
        <v>3275</v>
      </c>
      <c r="AA13" s="20">
        <v>5</v>
      </c>
      <c r="AB13" s="42" t="str">
        <f t="shared" si="0"/>
        <v>年間</v>
      </c>
      <c r="AC13" s="22"/>
      <c r="AD13" s="35">
        <v>1</v>
      </c>
      <c r="AE13" s="35">
        <v>30600</v>
      </c>
      <c r="AF13" s="35">
        <f t="shared" si="3"/>
        <v>30600</v>
      </c>
      <c r="AG13" s="24">
        <v>43971</v>
      </c>
      <c r="AH13" s="36">
        <v>43987</v>
      </c>
      <c r="AI13" s="25" t="str">
        <f t="shared" si="1"/>
        <v>～</v>
      </c>
      <c r="AJ13" s="37">
        <f t="shared" si="2"/>
        <v>45812</v>
      </c>
      <c r="AK13" s="20" t="s">
        <v>3283</v>
      </c>
      <c r="AL13" s="20" t="s">
        <v>3284</v>
      </c>
      <c r="AM13" s="55">
        <v>43982</v>
      </c>
      <c r="AN13" s="22"/>
      <c r="AO13" s="46">
        <v>44134</v>
      </c>
      <c r="AP13" s="22" t="s">
        <v>3278</v>
      </c>
      <c r="AS13" s="70"/>
      <c r="AT13" s="70"/>
    </row>
    <row r="14" spans="1:48" ht="24.75" hidden="1" customHeight="1" x14ac:dyDescent="0.2">
      <c r="A14" s="54">
        <v>17</v>
      </c>
      <c r="B14" s="20" t="s">
        <v>3285</v>
      </c>
      <c r="C14" s="21" t="s">
        <v>3233</v>
      </c>
      <c r="D14" s="21" t="s">
        <v>3234</v>
      </c>
      <c r="E14" s="20"/>
      <c r="F14" s="20"/>
      <c r="G14" s="22" t="s">
        <v>3262</v>
      </c>
      <c r="H14" s="20" t="s">
        <v>3263</v>
      </c>
      <c r="I14" s="20" t="s">
        <v>3264</v>
      </c>
      <c r="J14" s="22" t="s">
        <v>3265</v>
      </c>
      <c r="K14" s="22"/>
      <c r="L14" s="22" t="s">
        <v>3266</v>
      </c>
      <c r="M14" s="22" t="s">
        <v>3267</v>
      </c>
      <c r="N14" s="22"/>
      <c r="O14" s="22" t="s">
        <v>3242</v>
      </c>
      <c r="P14" s="20" t="s">
        <v>3243</v>
      </c>
      <c r="Q14" s="22" t="s">
        <v>3244</v>
      </c>
      <c r="R14" s="22" t="s">
        <v>3268</v>
      </c>
      <c r="S14" s="20" t="s">
        <v>3246</v>
      </c>
      <c r="T14" s="20" t="s">
        <v>3269</v>
      </c>
      <c r="U14" s="22" t="s">
        <v>3270</v>
      </c>
      <c r="V14" s="20" t="s">
        <v>3271</v>
      </c>
      <c r="W14" s="22" t="s">
        <v>3272</v>
      </c>
      <c r="X14" s="22" t="s">
        <v>3273</v>
      </c>
      <c r="Y14" s="20" t="s">
        <v>3274</v>
      </c>
      <c r="Z14" s="22" t="s">
        <v>3275</v>
      </c>
      <c r="AA14" s="20">
        <v>5</v>
      </c>
      <c r="AB14" s="42" t="str">
        <f t="shared" si="0"/>
        <v>年間</v>
      </c>
      <c r="AC14" s="22"/>
      <c r="AD14" s="35">
        <v>1</v>
      </c>
      <c r="AE14" s="35">
        <v>10800</v>
      </c>
      <c r="AF14" s="35">
        <f t="shared" ref="AF14:AF45" si="4">IF(ISBLANK($AE14),"",$AE14*$AD14)</f>
        <v>10800</v>
      </c>
      <c r="AG14" s="24">
        <v>44063</v>
      </c>
      <c r="AH14" s="36">
        <v>43987</v>
      </c>
      <c r="AI14" s="25" t="str">
        <f t="shared" si="1"/>
        <v>～</v>
      </c>
      <c r="AJ14" s="37">
        <f t="shared" si="2"/>
        <v>45812</v>
      </c>
      <c r="AK14" s="20" t="s">
        <v>3281</v>
      </c>
      <c r="AL14" s="20" t="s">
        <v>3286</v>
      </c>
      <c r="AM14" s="55">
        <v>43987</v>
      </c>
      <c r="AN14" s="22" t="s">
        <v>3287</v>
      </c>
      <c r="AO14" s="46">
        <v>44134</v>
      </c>
      <c r="AP14" s="22" t="s">
        <v>3288</v>
      </c>
      <c r="AS14" s="70"/>
      <c r="AT14" s="70"/>
    </row>
    <row r="15" spans="1:48" ht="24.75" hidden="1" customHeight="1" x14ac:dyDescent="0.2">
      <c r="A15" s="54">
        <v>18</v>
      </c>
      <c r="B15" s="20" t="s">
        <v>3289</v>
      </c>
      <c r="C15" s="21" t="s">
        <v>3290</v>
      </c>
      <c r="D15" s="21" t="s">
        <v>3291</v>
      </c>
      <c r="E15" s="20"/>
      <c r="F15" s="20"/>
      <c r="G15" s="22" t="s">
        <v>3292</v>
      </c>
      <c r="H15" s="20" t="s">
        <v>3293</v>
      </c>
      <c r="I15" s="20" t="s">
        <v>848</v>
      </c>
      <c r="J15" s="22" t="s">
        <v>3294</v>
      </c>
      <c r="K15" s="22"/>
      <c r="L15" s="22"/>
      <c r="M15" s="22" t="s">
        <v>3295</v>
      </c>
      <c r="N15" s="22"/>
      <c r="O15" s="22" t="s">
        <v>3296</v>
      </c>
      <c r="P15" s="20" t="s">
        <v>3297</v>
      </c>
      <c r="Q15" s="22" t="s">
        <v>3298</v>
      </c>
      <c r="R15" s="22" t="s">
        <v>3299</v>
      </c>
      <c r="S15" s="20" t="s">
        <v>3300</v>
      </c>
      <c r="T15" s="20"/>
      <c r="U15" s="22" t="s">
        <v>3292</v>
      </c>
      <c r="V15" s="20" t="s">
        <v>3293</v>
      </c>
      <c r="W15" s="22" t="s">
        <v>3301</v>
      </c>
      <c r="X15" s="22"/>
      <c r="Y15" s="20" t="s">
        <v>3302</v>
      </c>
      <c r="Z15" s="22"/>
      <c r="AA15" s="20">
        <v>5</v>
      </c>
      <c r="AB15" s="42" t="s">
        <v>2612</v>
      </c>
      <c r="AC15" s="22"/>
      <c r="AD15" s="35">
        <v>1</v>
      </c>
      <c r="AE15" s="35">
        <v>7200</v>
      </c>
      <c r="AF15" s="35">
        <f t="shared" si="4"/>
        <v>7200</v>
      </c>
      <c r="AG15" s="24">
        <v>44063</v>
      </c>
      <c r="AH15" s="36">
        <v>44050</v>
      </c>
      <c r="AI15" s="25" t="s">
        <v>856</v>
      </c>
      <c r="AJ15" s="37">
        <v>45875</v>
      </c>
      <c r="AK15" s="20" t="s">
        <v>3303</v>
      </c>
      <c r="AL15" s="20" t="s">
        <v>3304</v>
      </c>
      <c r="AM15" s="55">
        <v>44050</v>
      </c>
      <c r="AN15" s="22" t="s">
        <v>3305</v>
      </c>
      <c r="AO15" s="46">
        <v>44134</v>
      </c>
      <c r="AP15" s="22" t="s">
        <v>3306</v>
      </c>
      <c r="AS15" s="70"/>
      <c r="AT15" s="70"/>
      <c r="AU15" s="70"/>
      <c r="AV15" s="70"/>
    </row>
    <row r="16" spans="1:48" ht="24.75" hidden="1" customHeight="1" x14ac:dyDescent="0.2">
      <c r="A16" s="54">
        <v>19</v>
      </c>
      <c r="B16" s="20" t="s">
        <v>3289</v>
      </c>
      <c r="C16" s="21" t="s">
        <v>3290</v>
      </c>
      <c r="D16" s="21" t="s">
        <v>3291</v>
      </c>
      <c r="E16" s="20"/>
      <c r="F16" s="20"/>
      <c r="G16" s="22" t="s">
        <v>3292</v>
      </c>
      <c r="H16" s="20" t="s">
        <v>3293</v>
      </c>
      <c r="I16" s="20" t="s">
        <v>848</v>
      </c>
      <c r="J16" s="22" t="s">
        <v>3294</v>
      </c>
      <c r="K16" s="22"/>
      <c r="L16" s="22"/>
      <c r="M16" s="22" t="s">
        <v>3295</v>
      </c>
      <c r="N16" s="22"/>
      <c r="O16" s="22" t="s">
        <v>3296</v>
      </c>
      <c r="P16" s="20" t="s">
        <v>3297</v>
      </c>
      <c r="Q16" s="22" t="s">
        <v>3298</v>
      </c>
      <c r="R16" s="22" t="s">
        <v>3299</v>
      </c>
      <c r="S16" s="20" t="s">
        <v>3300</v>
      </c>
      <c r="T16" s="20"/>
      <c r="U16" s="22" t="s">
        <v>3292</v>
      </c>
      <c r="V16" s="20" t="s">
        <v>3293</v>
      </c>
      <c r="W16" s="22" t="s">
        <v>3301</v>
      </c>
      <c r="X16" s="22"/>
      <c r="Y16" s="20" t="s">
        <v>3302</v>
      </c>
      <c r="Z16" s="22"/>
      <c r="AA16" s="20">
        <v>5</v>
      </c>
      <c r="AB16" s="42" t="s">
        <v>2612</v>
      </c>
      <c r="AC16" s="22"/>
      <c r="AD16" s="35">
        <v>1</v>
      </c>
      <c r="AE16" s="35">
        <v>7200</v>
      </c>
      <c r="AF16" s="35">
        <f t="shared" si="4"/>
        <v>7200</v>
      </c>
      <c r="AG16" s="24">
        <v>44063</v>
      </c>
      <c r="AH16" s="36">
        <v>44050</v>
      </c>
      <c r="AI16" s="25" t="s">
        <v>856</v>
      </c>
      <c r="AJ16" s="37">
        <v>45875</v>
      </c>
      <c r="AK16" s="20" t="s">
        <v>1665</v>
      </c>
      <c r="AL16" s="20" t="s">
        <v>3307</v>
      </c>
      <c r="AM16" s="55">
        <v>44050</v>
      </c>
      <c r="AN16" s="22" t="s">
        <v>3305</v>
      </c>
      <c r="AO16" s="46">
        <v>44134</v>
      </c>
      <c r="AP16" s="22" t="s">
        <v>3306</v>
      </c>
      <c r="AS16" s="70"/>
    </row>
    <row r="17" spans="1:48" ht="24.75" hidden="1" customHeight="1" x14ac:dyDescent="0.2">
      <c r="A17" s="54">
        <v>20</v>
      </c>
      <c r="B17" s="20" t="s">
        <v>3289</v>
      </c>
      <c r="C17" s="21" t="s">
        <v>3290</v>
      </c>
      <c r="D17" s="21" t="s">
        <v>3291</v>
      </c>
      <c r="E17" s="20"/>
      <c r="F17" s="20"/>
      <c r="G17" s="22" t="s">
        <v>3292</v>
      </c>
      <c r="H17" s="20" t="s">
        <v>3293</v>
      </c>
      <c r="I17" s="20" t="s">
        <v>848</v>
      </c>
      <c r="J17" s="22" t="s">
        <v>3294</v>
      </c>
      <c r="K17" s="22"/>
      <c r="L17" s="22"/>
      <c r="M17" s="22" t="s">
        <v>3295</v>
      </c>
      <c r="N17" s="22"/>
      <c r="O17" s="22" t="s">
        <v>3296</v>
      </c>
      <c r="P17" s="20" t="s">
        <v>3297</v>
      </c>
      <c r="Q17" s="22" t="s">
        <v>3298</v>
      </c>
      <c r="R17" s="22" t="s">
        <v>3299</v>
      </c>
      <c r="S17" s="20" t="s">
        <v>3300</v>
      </c>
      <c r="T17" s="20"/>
      <c r="U17" s="22" t="s">
        <v>3292</v>
      </c>
      <c r="V17" s="20" t="s">
        <v>3293</v>
      </c>
      <c r="W17" s="22" t="s">
        <v>3301</v>
      </c>
      <c r="X17" s="22"/>
      <c r="Y17" s="20" t="s">
        <v>3302</v>
      </c>
      <c r="Z17" s="22"/>
      <c r="AA17" s="20">
        <v>5</v>
      </c>
      <c r="AB17" s="42" t="s">
        <v>2612</v>
      </c>
      <c r="AC17" s="22"/>
      <c r="AD17" s="35">
        <v>1</v>
      </c>
      <c r="AE17" s="35">
        <v>7200</v>
      </c>
      <c r="AF17" s="35">
        <f t="shared" si="4"/>
        <v>7200</v>
      </c>
      <c r="AG17" s="24">
        <v>44063</v>
      </c>
      <c r="AH17" s="36">
        <v>44050</v>
      </c>
      <c r="AI17" s="25" t="s">
        <v>856</v>
      </c>
      <c r="AJ17" s="37">
        <v>45875</v>
      </c>
      <c r="AK17" s="20" t="s">
        <v>1665</v>
      </c>
      <c r="AL17" s="20" t="s">
        <v>3308</v>
      </c>
      <c r="AM17" s="55">
        <v>44050</v>
      </c>
      <c r="AN17" s="22" t="s">
        <v>3305</v>
      </c>
      <c r="AO17" s="46">
        <v>44134</v>
      </c>
      <c r="AP17" s="22" t="s">
        <v>3306</v>
      </c>
      <c r="AS17" s="70"/>
    </row>
    <row r="18" spans="1:48" ht="24.75" hidden="1" customHeight="1" x14ac:dyDescent="0.2">
      <c r="A18" s="54">
        <v>21</v>
      </c>
      <c r="B18" s="20" t="s">
        <v>3289</v>
      </c>
      <c r="C18" s="21" t="s">
        <v>3290</v>
      </c>
      <c r="D18" s="21" t="s">
        <v>3291</v>
      </c>
      <c r="E18" s="20"/>
      <c r="F18" s="20"/>
      <c r="G18" s="22" t="s">
        <v>3292</v>
      </c>
      <c r="H18" s="20" t="s">
        <v>3293</v>
      </c>
      <c r="I18" s="20" t="s">
        <v>848</v>
      </c>
      <c r="J18" s="22" t="s">
        <v>3294</v>
      </c>
      <c r="K18" s="22"/>
      <c r="L18" s="22"/>
      <c r="M18" s="22" t="s">
        <v>3295</v>
      </c>
      <c r="N18" s="22"/>
      <c r="O18" s="22" t="s">
        <v>3296</v>
      </c>
      <c r="P18" s="20" t="s">
        <v>3297</v>
      </c>
      <c r="Q18" s="22" t="s">
        <v>3298</v>
      </c>
      <c r="R18" s="22" t="s">
        <v>3299</v>
      </c>
      <c r="S18" s="20" t="s">
        <v>3300</v>
      </c>
      <c r="T18" s="20"/>
      <c r="U18" s="22" t="s">
        <v>3292</v>
      </c>
      <c r="V18" s="20" t="s">
        <v>3293</v>
      </c>
      <c r="W18" s="22" t="s">
        <v>3301</v>
      </c>
      <c r="X18" s="22"/>
      <c r="Y18" s="20" t="s">
        <v>3302</v>
      </c>
      <c r="Z18" s="22"/>
      <c r="AA18" s="20">
        <v>5</v>
      </c>
      <c r="AB18" s="42" t="s">
        <v>2612</v>
      </c>
      <c r="AC18" s="22"/>
      <c r="AD18" s="35">
        <v>1</v>
      </c>
      <c r="AE18" s="35">
        <v>7200</v>
      </c>
      <c r="AF18" s="35">
        <f t="shared" si="4"/>
        <v>7200</v>
      </c>
      <c r="AG18" s="24">
        <v>44063</v>
      </c>
      <c r="AH18" s="36">
        <v>44050</v>
      </c>
      <c r="AI18" s="25" t="s">
        <v>856</v>
      </c>
      <c r="AJ18" s="37">
        <v>45875</v>
      </c>
      <c r="AK18" s="20" t="s">
        <v>1665</v>
      </c>
      <c r="AL18" s="20" t="s">
        <v>3309</v>
      </c>
      <c r="AM18" s="55">
        <v>44050</v>
      </c>
      <c r="AN18" s="22" t="s">
        <v>3305</v>
      </c>
      <c r="AO18" s="46">
        <v>44134</v>
      </c>
      <c r="AP18" s="22" t="s">
        <v>3306</v>
      </c>
      <c r="AS18" s="70"/>
    </row>
    <row r="19" spans="1:48" ht="24.75" hidden="1" customHeight="1" x14ac:dyDescent="0.2">
      <c r="A19" s="54">
        <v>22</v>
      </c>
      <c r="B19" s="20" t="s">
        <v>3289</v>
      </c>
      <c r="C19" s="21" t="s">
        <v>3290</v>
      </c>
      <c r="D19" s="21" t="s">
        <v>3291</v>
      </c>
      <c r="E19" s="20"/>
      <c r="F19" s="20"/>
      <c r="G19" s="22" t="s">
        <v>3292</v>
      </c>
      <c r="H19" s="20" t="s">
        <v>3293</v>
      </c>
      <c r="I19" s="20" t="s">
        <v>848</v>
      </c>
      <c r="J19" s="22" t="s">
        <v>3294</v>
      </c>
      <c r="K19" s="22"/>
      <c r="L19" s="22"/>
      <c r="M19" s="22" t="s">
        <v>3295</v>
      </c>
      <c r="N19" s="22"/>
      <c r="O19" s="22" t="s">
        <v>3296</v>
      </c>
      <c r="P19" s="20" t="s">
        <v>3297</v>
      </c>
      <c r="Q19" s="22" t="s">
        <v>3298</v>
      </c>
      <c r="R19" s="22" t="s">
        <v>3299</v>
      </c>
      <c r="S19" s="20" t="s">
        <v>3300</v>
      </c>
      <c r="T19" s="20"/>
      <c r="U19" s="22" t="s">
        <v>3292</v>
      </c>
      <c r="V19" s="20" t="s">
        <v>3293</v>
      </c>
      <c r="W19" s="22" t="s">
        <v>3301</v>
      </c>
      <c r="X19" s="22"/>
      <c r="Y19" s="20" t="s">
        <v>3302</v>
      </c>
      <c r="Z19" s="22"/>
      <c r="AA19" s="20">
        <v>5</v>
      </c>
      <c r="AB19" s="42" t="s">
        <v>2612</v>
      </c>
      <c r="AC19" s="22"/>
      <c r="AD19" s="35">
        <v>1</v>
      </c>
      <c r="AE19" s="35">
        <v>7200</v>
      </c>
      <c r="AF19" s="35">
        <f t="shared" si="4"/>
        <v>7200</v>
      </c>
      <c r="AG19" s="24">
        <v>44063</v>
      </c>
      <c r="AH19" s="36">
        <v>44050</v>
      </c>
      <c r="AI19" s="25" t="s">
        <v>856</v>
      </c>
      <c r="AJ19" s="37">
        <v>45875</v>
      </c>
      <c r="AK19" s="20" t="s">
        <v>3303</v>
      </c>
      <c r="AL19" s="20" t="s">
        <v>3310</v>
      </c>
      <c r="AM19" s="55">
        <v>44050</v>
      </c>
      <c r="AN19" s="22" t="s">
        <v>3305</v>
      </c>
      <c r="AO19" s="46">
        <v>44134</v>
      </c>
      <c r="AP19" s="22" t="s">
        <v>3306</v>
      </c>
      <c r="AS19" s="70"/>
    </row>
    <row r="20" spans="1:48" ht="24.75" hidden="1" customHeight="1" x14ac:dyDescent="0.2">
      <c r="A20" s="54">
        <v>23</v>
      </c>
      <c r="B20" s="20" t="s">
        <v>3289</v>
      </c>
      <c r="C20" s="21" t="s">
        <v>3290</v>
      </c>
      <c r="D20" s="21" t="s">
        <v>3291</v>
      </c>
      <c r="E20" s="20"/>
      <c r="F20" s="20"/>
      <c r="G20" s="22" t="s">
        <v>3292</v>
      </c>
      <c r="H20" s="20" t="s">
        <v>3293</v>
      </c>
      <c r="I20" s="20" t="s">
        <v>848</v>
      </c>
      <c r="J20" s="22" t="s">
        <v>3294</v>
      </c>
      <c r="K20" s="22"/>
      <c r="L20" s="22"/>
      <c r="M20" s="22" t="s">
        <v>3295</v>
      </c>
      <c r="N20" s="22"/>
      <c r="O20" s="22" t="s">
        <v>3296</v>
      </c>
      <c r="P20" s="20" t="s">
        <v>3297</v>
      </c>
      <c r="Q20" s="22" t="s">
        <v>3298</v>
      </c>
      <c r="R20" s="22" t="s">
        <v>3299</v>
      </c>
      <c r="S20" s="20" t="s">
        <v>3300</v>
      </c>
      <c r="T20" s="20"/>
      <c r="U20" s="22" t="s">
        <v>3292</v>
      </c>
      <c r="V20" s="20" t="s">
        <v>3293</v>
      </c>
      <c r="W20" s="22" t="s">
        <v>3301</v>
      </c>
      <c r="X20" s="22"/>
      <c r="Y20" s="20" t="s">
        <v>3302</v>
      </c>
      <c r="Z20" s="22"/>
      <c r="AA20" s="20">
        <v>5</v>
      </c>
      <c r="AB20" s="42" t="s">
        <v>2612</v>
      </c>
      <c r="AC20" s="22"/>
      <c r="AD20" s="35">
        <v>1</v>
      </c>
      <c r="AE20" s="35">
        <v>7200</v>
      </c>
      <c r="AF20" s="35">
        <f t="shared" si="4"/>
        <v>7200</v>
      </c>
      <c r="AG20" s="24">
        <v>44063</v>
      </c>
      <c r="AH20" s="36">
        <v>44050</v>
      </c>
      <c r="AI20" s="25" t="s">
        <v>856</v>
      </c>
      <c r="AJ20" s="37">
        <v>45875</v>
      </c>
      <c r="AK20" s="20" t="s">
        <v>3303</v>
      </c>
      <c r="AL20" s="20" t="s">
        <v>3311</v>
      </c>
      <c r="AM20" s="55">
        <v>44050</v>
      </c>
      <c r="AN20" s="22" t="s">
        <v>3305</v>
      </c>
      <c r="AO20" s="46">
        <v>44134</v>
      </c>
      <c r="AP20" s="22" t="s">
        <v>3306</v>
      </c>
    </row>
    <row r="21" spans="1:48" ht="24.75" hidden="1" customHeight="1" x14ac:dyDescent="0.2">
      <c r="A21" s="54">
        <v>24</v>
      </c>
      <c r="B21" s="20" t="s">
        <v>3289</v>
      </c>
      <c r="C21" s="21" t="s">
        <v>3290</v>
      </c>
      <c r="D21" s="21" t="s">
        <v>3291</v>
      </c>
      <c r="E21" s="20"/>
      <c r="F21" s="20"/>
      <c r="G21" s="22" t="s">
        <v>3292</v>
      </c>
      <c r="H21" s="20" t="s">
        <v>3293</v>
      </c>
      <c r="I21" s="20" t="s">
        <v>848</v>
      </c>
      <c r="J21" s="22" t="s">
        <v>3294</v>
      </c>
      <c r="K21" s="22"/>
      <c r="L21" s="22"/>
      <c r="M21" s="22" t="s">
        <v>3295</v>
      </c>
      <c r="N21" s="22"/>
      <c r="O21" s="22" t="s">
        <v>3296</v>
      </c>
      <c r="P21" s="20" t="s">
        <v>3297</v>
      </c>
      <c r="Q21" s="22" t="s">
        <v>3298</v>
      </c>
      <c r="R21" s="22" t="s">
        <v>3299</v>
      </c>
      <c r="S21" s="20" t="s">
        <v>3300</v>
      </c>
      <c r="T21" s="20"/>
      <c r="U21" s="22" t="s">
        <v>3292</v>
      </c>
      <c r="V21" s="20" t="s">
        <v>3293</v>
      </c>
      <c r="W21" s="22" t="s">
        <v>3301</v>
      </c>
      <c r="X21" s="22"/>
      <c r="Y21" s="20" t="s">
        <v>3302</v>
      </c>
      <c r="Z21" s="22"/>
      <c r="AA21" s="20">
        <v>5</v>
      </c>
      <c r="AB21" s="42" t="s">
        <v>2612</v>
      </c>
      <c r="AC21" s="22"/>
      <c r="AD21" s="35">
        <v>1</v>
      </c>
      <c r="AE21" s="35">
        <v>20400</v>
      </c>
      <c r="AF21" s="35">
        <f t="shared" si="4"/>
        <v>20400</v>
      </c>
      <c r="AG21" s="24">
        <v>44063</v>
      </c>
      <c r="AH21" s="36">
        <v>44050</v>
      </c>
      <c r="AI21" s="25" t="s">
        <v>856</v>
      </c>
      <c r="AJ21" s="37">
        <v>45875</v>
      </c>
      <c r="AK21" s="20" t="s">
        <v>3312</v>
      </c>
      <c r="AL21" s="20" t="s">
        <v>3313</v>
      </c>
      <c r="AM21" s="55">
        <v>44050</v>
      </c>
      <c r="AN21" s="22" t="s">
        <v>3305</v>
      </c>
      <c r="AO21" s="46">
        <v>44134</v>
      </c>
      <c r="AP21" s="22" t="s">
        <v>3306</v>
      </c>
      <c r="AS21" s="70"/>
      <c r="AT21" s="78"/>
      <c r="AU21" s="77"/>
      <c r="AV21" s="77"/>
    </row>
    <row r="22" spans="1:48" ht="24.75" hidden="1" customHeight="1" x14ac:dyDescent="0.2">
      <c r="A22" s="54">
        <v>25</v>
      </c>
      <c r="B22" s="20" t="s">
        <v>3289</v>
      </c>
      <c r="C22" s="21" t="s">
        <v>3290</v>
      </c>
      <c r="D22" s="21" t="s">
        <v>3291</v>
      </c>
      <c r="E22" s="20"/>
      <c r="F22" s="20"/>
      <c r="G22" s="22" t="s">
        <v>3292</v>
      </c>
      <c r="H22" s="20" t="s">
        <v>3293</v>
      </c>
      <c r="I22" s="20" t="s">
        <v>848</v>
      </c>
      <c r="J22" s="22" t="s">
        <v>3294</v>
      </c>
      <c r="K22" s="22"/>
      <c r="L22" s="22"/>
      <c r="M22" s="22" t="s">
        <v>3295</v>
      </c>
      <c r="N22" s="22"/>
      <c r="O22" s="22" t="s">
        <v>3296</v>
      </c>
      <c r="P22" s="20" t="s">
        <v>3297</v>
      </c>
      <c r="Q22" s="22" t="s">
        <v>3298</v>
      </c>
      <c r="R22" s="22" t="s">
        <v>3299</v>
      </c>
      <c r="S22" s="20" t="s">
        <v>3300</v>
      </c>
      <c r="T22" s="20"/>
      <c r="U22" s="22" t="s">
        <v>3292</v>
      </c>
      <c r="V22" s="20" t="s">
        <v>3293</v>
      </c>
      <c r="W22" s="22" t="s">
        <v>3301</v>
      </c>
      <c r="X22" s="22"/>
      <c r="Y22" s="20" t="s">
        <v>3302</v>
      </c>
      <c r="Z22" s="22"/>
      <c r="AA22" s="20">
        <v>5</v>
      </c>
      <c r="AB22" s="42" t="s">
        <v>2612</v>
      </c>
      <c r="AC22" s="22"/>
      <c r="AD22" s="35">
        <v>1</v>
      </c>
      <c r="AE22" s="35">
        <v>20400</v>
      </c>
      <c r="AF22" s="35">
        <f t="shared" si="4"/>
        <v>20400</v>
      </c>
      <c r="AG22" s="24">
        <v>44063</v>
      </c>
      <c r="AH22" s="36">
        <v>44050</v>
      </c>
      <c r="AI22" s="25" t="s">
        <v>856</v>
      </c>
      <c r="AJ22" s="37">
        <v>45875</v>
      </c>
      <c r="AK22" s="20" t="s">
        <v>3312</v>
      </c>
      <c r="AL22" s="20" t="s">
        <v>3314</v>
      </c>
      <c r="AM22" s="55">
        <v>44050</v>
      </c>
      <c r="AN22" s="22" t="s">
        <v>3305</v>
      </c>
      <c r="AO22" s="46">
        <v>44134</v>
      </c>
      <c r="AP22" s="22" t="s">
        <v>3306</v>
      </c>
      <c r="AS22" s="70"/>
      <c r="AT22" s="78"/>
      <c r="AU22" s="77"/>
      <c r="AV22" s="77"/>
    </row>
    <row r="23" spans="1:48" ht="24.75" hidden="1" customHeight="1" x14ac:dyDescent="0.2">
      <c r="A23" s="54">
        <v>26</v>
      </c>
      <c r="B23" s="20" t="s">
        <v>3289</v>
      </c>
      <c r="C23" s="21" t="s">
        <v>3290</v>
      </c>
      <c r="D23" s="21" t="s">
        <v>3291</v>
      </c>
      <c r="E23" s="20"/>
      <c r="F23" s="20"/>
      <c r="G23" s="22" t="s">
        <v>3292</v>
      </c>
      <c r="H23" s="20" t="s">
        <v>3293</v>
      </c>
      <c r="I23" s="20" t="s">
        <v>848</v>
      </c>
      <c r="J23" s="22" t="s">
        <v>3294</v>
      </c>
      <c r="K23" s="22"/>
      <c r="L23" s="22"/>
      <c r="M23" s="22" t="s">
        <v>3295</v>
      </c>
      <c r="N23" s="22"/>
      <c r="O23" s="22" t="s">
        <v>3296</v>
      </c>
      <c r="P23" s="20" t="s">
        <v>3297</v>
      </c>
      <c r="Q23" s="22" t="s">
        <v>3298</v>
      </c>
      <c r="R23" s="22" t="s">
        <v>3299</v>
      </c>
      <c r="S23" s="20" t="s">
        <v>3300</v>
      </c>
      <c r="T23" s="20"/>
      <c r="U23" s="22" t="s">
        <v>3292</v>
      </c>
      <c r="V23" s="20" t="s">
        <v>3293</v>
      </c>
      <c r="W23" s="22" t="s">
        <v>3301</v>
      </c>
      <c r="X23" s="22"/>
      <c r="Y23" s="20" t="s">
        <v>3302</v>
      </c>
      <c r="Z23" s="22"/>
      <c r="AA23" s="20">
        <v>5</v>
      </c>
      <c r="AB23" s="42" t="s">
        <v>2612</v>
      </c>
      <c r="AC23" s="22"/>
      <c r="AD23" s="35">
        <v>1</v>
      </c>
      <c r="AE23" s="35">
        <v>20400</v>
      </c>
      <c r="AF23" s="35">
        <f t="shared" si="4"/>
        <v>20400</v>
      </c>
      <c r="AG23" s="24">
        <v>44063</v>
      </c>
      <c r="AH23" s="36">
        <v>44050</v>
      </c>
      <c r="AI23" s="25" t="s">
        <v>856</v>
      </c>
      <c r="AJ23" s="37">
        <v>45875</v>
      </c>
      <c r="AK23" s="20" t="s">
        <v>1033</v>
      </c>
      <c r="AL23" s="20" t="s">
        <v>3315</v>
      </c>
      <c r="AM23" s="55">
        <v>44050</v>
      </c>
      <c r="AN23" s="22" t="s">
        <v>3305</v>
      </c>
      <c r="AO23" s="46">
        <v>44134</v>
      </c>
      <c r="AP23" s="22" t="s">
        <v>3306</v>
      </c>
      <c r="AS23" s="70"/>
      <c r="AT23" s="78"/>
      <c r="AU23" s="77"/>
      <c r="AV23" s="77"/>
    </row>
    <row r="24" spans="1:48" ht="24.75" hidden="1" customHeight="1" x14ac:dyDescent="0.2">
      <c r="A24" s="54">
        <v>27</v>
      </c>
      <c r="B24" s="20" t="s">
        <v>3289</v>
      </c>
      <c r="C24" s="21" t="s">
        <v>3290</v>
      </c>
      <c r="D24" s="21" t="s">
        <v>3291</v>
      </c>
      <c r="E24" s="20"/>
      <c r="F24" s="20"/>
      <c r="G24" s="22" t="s">
        <v>3292</v>
      </c>
      <c r="H24" s="20" t="s">
        <v>3293</v>
      </c>
      <c r="I24" s="20" t="s">
        <v>848</v>
      </c>
      <c r="J24" s="22" t="s">
        <v>3294</v>
      </c>
      <c r="K24" s="22"/>
      <c r="L24" s="22"/>
      <c r="M24" s="22" t="s">
        <v>3295</v>
      </c>
      <c r="N24" s="22"/>
      <c r="O24" s="22" t="s">
        <v>3296</v>
      </c>
      <c r="P24" s="20" t="s">
        <v>3297</v>
      </c>
      <c r="Q24" s="22" t="s">
        <v>3298</v>
      </c>
      <c r="R24" s="22" t="s">
        <v>3299</v>
      </c>
      <c r="S24" s="20" t="s">
        <v>3300</v>
      </c>
      <c r="T24" s="20"/>
      <c r="U24" s="22" t="s">
        <v>3292</v>
      </c>
      <c r="V24" s="20" t="s">
        <v>3293</v>
      </c>
      <c r="W24" s="22" t="s">
        <v>3301</v>
      </c>
      <c r="X24" s="22"/>
      <c r="Y24" s="20" t="s">
        <v>3302</v>
      </c>
      <c r="Z24" s="22"/>
      <c r="AA24" s="20">
        <v>5</v>
      </c>
      <c r="AB24" s="42" t="s">
        <v>2612</v>
      </c>
      <c r="AC24" s="22"/>
      <c r="AD24" s="35">
        <v>1</v>
      </c>
      <c r="AE24" s="35">
        <v>20400</v>
      </c>
      <c r="AF24" s="35">
        <f t="shared" si="4"/>
        <v>20400</v>
      </c>
      <c r="AG24" s="24">
        <v>44063</v>
      </c>
      <c r="AH24" s="36">
        <v>44050</v>
      </c>
      <c r="AI24" s="25" t="s">
        <v>856</v>
      </c>
      <c r="AJ24" s="37">
        <v>45875</v>
      </c>
      <c r="AK24" s="20" t="s">
        <v>1033</v>
      </c>
      <c r="AL24" s="20" t="s">
        <v>3316</v>
      </c>
      <c r="AM24" s="55">
        <v>44050</v>
      </c>
      <c r="AN24" s="22" t="s">
        <v>3305</v>
      </c>
      <c r="AO24" s="46">
        <v>44134</v>
      </c>
      <c r="AP24" s="22" t="s">
        <v>3306</v>
      </c>
      <c r="AS24" s="70"/>
      <c r="AT24" s="78"/>
      <c r="AU24" s="78"/>
      <c r="AV24" s="78"/>
    </row>
    <row r="25" spans="1:48" ht="24.75" hidden="1" customHeight="1" x14ac:dyDescent="0.2">
      <c r="A25" s="54">
        <v>28</v>
      </c>
      <c r="B25" s="20" t="s">
        <v>3289</v>
      </c>
      <c r="C25" s="21" t="s">
        <v>3290</v>
      </c>
      <c r="D25" s="21" t="s">
        <v>3291</v>
      </c>
      <c r="E25" s="20"/>
      <c r="F25" s="20"/>
      <c r="G25" s="22" t="s">
        <v>3292</v>
      </c>
      <c r="H25" s="20" t="s">
        <v>3293</v>
      </c>
      <c r="I25" s="20" t="s">
        <v>848</v>
      </c>
      <c r="J25" s="22" t="s">
        <v>3294</v>
      </c>
      <c r="K25" s="22"/>
      <c r="L25" s="22"/>
      <c r="M25" s="22" t="s">
        <v>3295</v>
      </c>
      <c r="N25" s="22"/>
      <c r="O25" s="22" t="s">
        <v>3296</v>
      </c>
      <c r="P25" s="20" t="s">
        <v>3297</v>
      </c>
      <c r="Q25" s="22" t="s">
        <v>3298</v>
      </c>
      <c r="R25" s="22" t="s">
        <v>3299</v>
      </c>
      <c r="S25" s="20" t="s">
        <v>3300</v>
      </c>
      <c r="T25" s="20"/>
      <c r="U25" s="22" t="s">
        <v>3292</v>
      </c>
      <c r="V25" s="20" t="s">
        <v>3293</v>
      </c>
      <c r="W25" s="22" t="s">
        <v>3301</v>
      </c>
      <c r="X25" s="22"/>
      <c r="Y25" s="20" t="s">
        <v>3302</v>
      </c>
      <c r="Z25" s="22"/>
      <c r="AA25" s="20">
        <v>5</v>
      </c>
      <c r="AB25" s="42" t="s">
        <v>2612</v>
      </c>
      <c r="AC25" s="22"/>
      <c r="AD25" s="35">
        <v>1</v>
      </c>
      <c r="AE25" s="35">
        <v>20400</v>
      </c>
      <c r="AF25" s="35">
        <f t="shared" si="4"/>
        <v>20400</v>
      </c>
      <c r="AG25" s="24">
        <v>44063</v>
      </c>
      <c r="AH25" s="36">
        <v>44050</v>
      </c>
      <c r="AI25" s="25" t="s">
        <v>856</v>
      </c>
      <c r="AJ25" s="37">
        <v>45875</v>
      </c>
      <c r="AK25" s="20" t="s">
        <v>1033</v>
      </c>
      <c r="AL25" s="20" t="s">
        <v>3317</v>
      </c>
      <c r="AM25" s="55">
        <v>44050</v>
      </c>
      <c r="AN25" s="22" t="s">
        <v>3305</v>
      </c>
      <c r="AO25" s="46">
        <v>44134</v>
      </c>
      <c r="AP25" s="22" t="s">
        <v>3306</v>
      </c>
      <c r="AS25" s="70"/>
      <c r="AT25" s="78"/>
      <c r="AU25" s="77"/>
      <c r="AV25" s="77"/>
    </row>
    <row r="26" spans="1:48" ht="24.75" hidden="1" customHeight="1" x14ac:dyDescent="0.2">
      <c r="A26" s="54">
        <v>29</v>
      </c>
      <c r="B26" s="20" t="s">
        <v>3289</v>
      </c>
      <c r="C26" s="21" t="s">
        <v>3290</v>
      </c>
      <c r="D26" s="21" t="s">
        <v>3291</v>
      </c>
      <c r="E26" s="20"/>
      <c r="F26" s="20"/>
      <c r="G26" s="22" t="s">
        <v>3292</v>
      </c>
      <c r="H26" s="20" t="s">
        <v>3293</v>
      </c>
      <c r="I26" s="20" t="s">
        <v>848</v>
      </c>
      <c r="J26" s="22" t="s">
        <v>3294</v>
      </c>
      <c r="K26" s="22"/>
      <c r="L26" s="22"/>
      <c r="M26" s="22" t="s">
        <v>3295</v>
      </c>
      <c r="N26" s="22"/>
      <c r="O26" s="22" t="s">
        <v>3296</v>
      </c>
      <c r="P26" s="20" t="s">
        <v>3297</v>
      </c>
      <c r="Q26" s="22" t="s">
        <v>3298</v>
      </c>
      <c r="R26" s="22" t="s">
        <v>3299</v>
      </c>
      <c r="S26" s="20" t="s">
        <v>3300</v>
      </c>
      <c r="T26" s="20"/>
      <c r="U26" s="22" t="s">
        <v>3292</v>
      </c>
      <c r="V26" s="20" t="s">
        <v>3293</v>
      </c>
      <c r="W26" s="22" t="s">
        <v>3301</v>
      </c>
      <c r="X26" s="22"/>
      <c r="Y26" s="20" t="s">
        <v>3302</v>
      </c>
      <c r="Z26" s="22"/>
      <c r="AA26" s="20">
        <v>5</v>
      </c>
      <c r="AB26" s="42" t="s">
        <v>2612</v>
      </c>
      <c r="AC26" s="22"/>
      <c r="AD26" s="35">
        <v>1</v>
      </c>
      <c r="AE26" s="35">
        <v>20400</v>
      </c>
      <c r="AF26" s="35">
        <f t="shared" si="4"/>
        <v>20400</v>
      </c>
      <c r="AG26" s="24">
        <v>44063</v>
      </c>
      <c r="AH26" s="36">
        <v>44050</v>
      </c>
      <c r="AI26" s="25" t="s">
        <v>856</v>
      </c>
      <c r="AJ26" s="37">
        <v>45875</v>
      </c>
      <c r="AK26" s="20" t="s">
        <v>1033</v>
      </c>
      <c r="AL26" s="20" t="s">
        <v>3318</v>
      </c>
      <c r="AM26" s="55">
        <v>44050</v>
      </c>
      <c r="AN26" s="22" t="s">
        <v>3305</v>
      </c>
      <c r="AO26" s="46">
        <v>44134</v>
      </c>
      <c r="AP26" s="22" t="s">
        <v>3306</v>
      </c>
      <c r="AS26" s="70"/>
      <c r="AT26" s="78"/>
      <c r="AU26" s="77"/>
      <c r="AV26" s="77"/>
    </row>
    <row r="27" spans="1:48" ht="24.75" hidden="1" customHeight="1" x14ac:dyDescent="0.2">
      <c r="A27" s="54">
        <v>30</v>
      </c>
      <c r="B27" s="20" t="s">
        <v>3289</v>
      </c>
      <c r="C27" s="21" t="s">
        <v>3290</v>
      </c>
      <c r="D27" s="21" t="s">
        <v>3291</v>
      </c>
      <c r="E27" s="20"/>
      <c r="F27" s="20"/>
      <c r="G27" s="22" t="s">
        <v>3319</v>
      </c>
      <c r="H27" s="20" t="s">
        <v>3293</v>
      </c>
      <c r="I27" s="20" t="s">
        <v>848</v>
      </c>
      <c r="J27" s="22" t="s">
        <v>3294</v>
      </c>
      <c r="K27" s="22"/>
      <c r="L27" s="22"/>
      <c r="M27" s="22" t="s">
        <v>3295</v>
      </c>
      <c r="N27" s="22"/>
      <c r="O27" s="22" t="s">
        <v>3320</v>
      </c>
      <c r="P27" s="20" t="s">
        <v>3297</v>
      </c>
      <c r="Q27" s="22" t="s">
        <v>3298</v>
      </c>
      <c r="R27" s="22" t="s">
        <v>3299</v>
      </c>
      <c r="S27" s="20" t="s">
        <v>3300</v>
      </c>
      <c r="T27" s="20"/>
      <c r="U27" s="22" t="s">
        <v>3319</v>
      </c>
      <c r="V27" s="20" t="s">
        <v>3293</v>
      </c>
      <c r="W27" s="22" t="s">
        <v>3301</v>
      </c>
      <c r="X27" s="22"/>
      <c r="Y27" s="20" t="s">
        <v>3302</v>
      </c>
      <c r="Z27" s="22"/>
      <c r="AA27" s="20">
        <v>5</v>
      </c>
      <c r="AB27" s="42" t="s">
        <v>2612</v>
      </c>
      <c r="AC27" s="22"/>
      <c r="AD27" s="35">
        <v>1</v>
      </c>
      <c r="AE27" s="35">
        <v>20400</v>
      </c>
      <c r="AF27" s="35">
        <f t="shared" si="4"/>
        <v>20400</v>
      </c>
      <c r="AG27" s="24">
        <v>44063</v>
      </c>
      <c r="AH27" s="36">
        <v>44050</v>
      </c>
      <c r="AI27" s="25" t="s">
        <v>856</v>
      </c>
      <c r="AJ27" s="37">
        <v>45875</v>
      </c>
      <c r="AK27" s="20" t="s">
        <v>1033</v>
      </c>
      <c r="AL27" s="20" t="s">
        <v>3321</v>
      </c>
      <c r="AM27" s="55">
        <v>44050</v>
      </c>
      <c r="AN27" s="22" t="s">
        <v>3305</v>
      </c>
      <c r="AO27" s="46">
        <v>44134</v>
      </c>
      <c r="AP27" s="22" t="s">
        <v>3306</v>
      </c>
      <c r="AS27" s="70"/>
      <c r="AT27" s="78"/>
      <c r="AU27" s="77"/>
      <c r="AV27" s="77"/>
    </row>
    <row r="28" spans="1:48" ht="24.75" hidden="1" customHeight="1" x14ac:dyDescent="0.2">
      <c r="A28" s="54">
        <v>47</v>
      </c>
      <c r="B28" s="20" t="s">
        <v>3326</v>
      </c>
      <c r="C28" s="21" t="s">
        <v>3327</v>
      </c>
      <c r="D28" s="21" t="s">
        <v>142</v>
      </c>
      <c r="E28" s="20"/>
      <c r="F28" s="20"/>
      <c r="G28" s="22" t="s">
        <v>3328</v>
      </c>
      <c r="H28" s="20" t="s">
        <v>3329</v>
      </c>
      <c r="I28" s="20" t="s">
        <v>3330</v>
      </c>
      <c r="J28" s="22" t="s">
        <v>3331</v>
      </c>
      <c r="K28" s="22" t="s">
        <v>3332</v>
      </c>
      <c r="L28" s="22" t="s">
        <v>200</v>
      </c>
      <c r="M28" s="22" t="s">
        <v>3333</v>
      </c>
      <c r="N28" s="22"/>
      <c r="O28" s="22" t="s">
        <v>149</v>
      </c>
      <c r="P28" s="20" t="s">
        <v>3334</v>
      </c>
      <c r="Q28" s="22" t="s">
        <v>3335</v>
      </c>
      <c r="R28" s="22" t="s">
        <v>3336</v>
      </c>
      <c r="S28" s="20" t="s">
        <v>3337</v>
      </c>
      <c r="T28" s="20"/>
      <c r="U28" s="22" t="s">
        <v>3338</v>
      </c>
      <c r="V28" s="20" t="s">
        <v>3329</v>
      </c>
      <c r="W28" s="22" t="s">
        <v>3339</v>
      </c>
      <c r="X28" s="22" t="s">
        <v>3340</v>
      </c>
      <c r="Y28" s="20" t="s">
        <v>3333</v>
      </c>
      <c r="Z28" s="22"/>
      <c r="AA28" s="20">
        <v>5</v>
      </c>
      <c r="AB28" s="42" t="str">
        <f t="shared" si="0"/>
        <v>年間</v>
      </c>
      <c r="AC28" s="22"/>
      <c r="AD28" s="35">
        <v>1</v>
      </c>
      <c r="AE28" s="35">
        <v>23400</v>
      </c>
      <c r="AF28" s="35">
        <f t="shared" si="4"/>
        <v>23400</v>
      </c>
      <c r="AG28" s="24">
        <v>44124</v>
      </c>
      <c r="AH28" s="36">
        <v>44108</v>
      </c>
      <c r="AI28" s="25" t="str">
        <f t="shared" si="1"/>
        <v>～</v>
      </c>
      <c r="AJ28" s="37">
        <f t="shared" si="2"/>
        <v>45933</v>
      </c>
      <c r="AK28" s="20" t="s">
        <v>3341</v>
      </c>
      <c r="AL28" s="20" t="s">
        <v>3342</v>
      </c>
      <c r="AM28" s="55">
        <v>44108</v>
      </c>
      <c r="AN28" s="22"/>
      <c r="AO28" s="46">
        <v>44134</v>
      </c>
      <c r="AP28" s="22" t="s">
        <v>3343</v>
      </c>
      <c r="AS28" s="70"/>
      <c r="AT28" s="70"/>
      <c r="AU28" s="77"/>
      <c r="AV28" s="77"/>
    </row>
    <row r="29" spans="1:48" ht="24.75" hidden="1" customHeight="1" x14ac:dyDescent="0.2">
      <c r="A29" s="54">
        <v>48</v>
      </c>
      <c r="B29" s="20" t="s">
        <v>3326</v>
      </c>
      <c r="C29" s="21" t="s">
        <v>3327</v>
      </c>
      <c r="D29" s="21" t="s">
        <v>142</v>
      </c>
      <c r="E29" s="20"/>
      <c r="F29" s="20"/>
      <c r="G29" s="22" t="s">
        <v>3328</v>
      </c>
      <c r="H29" s="20" t="s">
        <v>3329</v>
      </c>
      <c r="I29" s="20" t="s">
        <v>3330</v>
      </c>
      <c r="J29" s="22" t="s">
        <v>3331</v>
      </c>
      <c r="K29" s="22" t="s">
        <v>3332</v>
      </c>
      <c r="L29" s="22" t="s">
        <v>200</v>
      </c>
      <c r="M29" s="22" t="s">
        <v>3333</v>
      </c>
      <c r="N29" s="22"/>
      <c r="O29" s="22" t="s">
        <v>149</v>
      </c>
      <c r="P29" s="20" t="s">
        <v>3334</v>
      </c>
      <c r="Q29" s="22" t="s">
        <v>3335</v>
      </c>
      <c r="R29" s="22" t="s">
        <v>3336</v>
      </c>
      <c r="S29" s="20" t="s">
        <v>3337</v>
      </c>
      <c r="T29" s="20"/>
      <c r="U29" s="22" t="s">
        <v>3338</v>
      </c>
      <c r="V29" s="20" t="s">
        <v>3329</v>
      </c>
      <c r="W29" s="22" t="s">
        <v>3339</v>
      </c>
      <c r="X29" s="22" t="s">
        <v>3340</v>
      </c>
      <c r="Y29" s="20" t="s">
        <v>3333</v>
      </c>
      <c r="Z29" s="22"/>
      <c r="AA29" s="20">
        <v>5</v>
      </c>
      <c r="AB29" s="42" t="str">
        <f t="shared" si="0"/>
        <v>年間</v>
      </c>
      <c r="AC29" s="22"/>
      <c r="AD29" s="35">
        <v>1</v>
      </c>
      <c r="AE29" s="35">
        <v>110400</v>
      </c>
      <c r="AF29" s="35">
        <f t="shared" si="4"/>
        <v>110400</v>
      </c>
      <c r="AG29" s="24">
        <v>44124</v>
      </c>
      <c r="AH29" s="36">
        <v>44108</v>
      </c>
      <c r="AI29" s="25" t="str">
        <f t="shared" si="1"/>
        <v>～</v>
      </c>
      <c r="AJ29" s="37">
        <f t="shared" si="2"/>
        <v>45933</v>
      </c>
      <c r="AK29" s="20" t="s">
        <v>3344</v>
      </c>
      <c r="AL29" s="20" t="s">
        <v>3345</v>
      </c>
      <c r="AM29" s="55">
        <v>44108</v>
      </c>
      <c r="AN29" s="22"/>
      <c r="AO29" s="46">
        <v>44134</v>
      </c>
      <c r="AP29" s="22" t="s">
        <v>3343</v>
      </c>
      <c r="AS29" s="70"/>
      <c r="AT29" s="70"/>
      <c r="AU29" s="77"/>
      <c r="AV29" s="77"/>
    </row>
    <row r="30" spans="1:48" ht="24.75" hidden="1" customHeight="1" x14ac:dyDescent="0.2">
      <c r="A30" s="54">
        <v>49</v>
      </c>
      <c r="B30" s="20" t="s">
        <v>3346</v>
      </c>
      <c r="C30" s="21" t="s">
        <v>3327</v>
      </c>
      <c r="D30" s="21" t="s">
        <v>142</v>
      </c>
      <c r="E30" s="20"/>
      <c r="F30" s="20"/>
      <c r="G30" s="22" t="s">
        <v>3347</v>
      </c>
      <c r="H30" s="20" t="s">
        <v>3348</v>
      </c>
      <c r="I30" s="20" t="s">
        <v>145</v>
      </c>
      <c r="J30" s="22" t="s">
        <v>3349</v>
      </c>
      <c r="K30" s="22" t="s">
        <v>3350</v>
      </c>
      <c r="L30" s="22" t="s">
        <v>3351</v>
      </c>
      <c r="M30" s="22" t="s">
        <v>3352</v>
      </c>
      <c r="N30" s="22" t="s">
        <v>3353</v>
      </c>
      <c r="O30" s="22" t="s">
        <v>149</v>
      </c>
      <c r="P30" s="20" t="s">
        <v>3334</v>
      </c>
      <c r="Q30" s="22" t="s">
        <v>3354</v>
      </c>
      <c r="R30" s="22" t="s">
        <v>153</v>
      </c>
      <c r="S30" s="20" t="s">
        <v>152</v>
      </c>
      <c r="T30" s="20"/>
      <c r="U30" s="22" t="s">
        <v>3347</v>
      </c>
      <c r="V30" s="20" t="s">
        <v>3348</v>
      </c>
      <c r="W30" s="22" t="s">
        <v>3355</v>
      </c>
      <c r="X30" s="22" t="s">
        <v>3350</v>
      </c>
      <c r="Y30" s="20" t="s">
        <v>3352</v>
      </c>
      <c r="Z30" s="22" t="s">
        <v>3353</v>
      </c>
      <c r="AA30" s="20">
        <v>5</v>
      </c>
      <c r="AB30" s="42" t="str">
        <f t="shared" si="0"/>
        <v>年間</v>
      </c>
      <c r="AC30" s="22"/>
      <c r="AD30" s="35">
        <v>1</v>
      </c>
      <c r="AE30" s="35">
        <v>10200</v>
      </c>
      <c r="AF30" s="35">
        <f t="shared" si="4"/>
        <v>10200</v>
      </c>
      <c r="AG30" s="24">
        <v>44124</v>
      </c>
      <c r="AH30" s="36">
        <v>44110</v>
      </c>
      <c r="AI30" s="25" t="str">
        <f t="shared" si="1"/>
        <v>～</v>
      </c>
      <c r="AJ30" s="37">
        <f t="shared" si="2"/>
        <v>45935</v>
      </c>
      <c r="AK30" s="20" t="s">
        <v>3356</v>
      </c>
      <c r="AL30" s="20" t="s">
        <v>3357</v>
      </c>
      <c r="AM30" s="55">
        <v>44110</v>
      </c>
      <c r="AN30" s="22"/>
      <c r="AO30" s="46">
        <v>44134</v>
      </c>
      <c r="AP30" s="22" t="s">
        <v>3358</v>
      </c>
      <c r="AS30" s="70"/>
      <c r="AT30" s="70"/>
      <c r="AU30" s="77"/>
      <c r="AV30" s="77"/>
    </row>
    <row r="31" spans="1:48" ht="24.75" hidden="1" customHeight="1" x14ac:dyDescent="0.2">
      <c r="A31" s="54">
        <v>50</v>
      </c>
      <c r="B31" s="20" t="s">
        <v>3346</v>
      </c>
      <c r="C31" s="21" t="s">
        <v>3327</v>
      </c>
      <c r="D31" s="21" t="s">
        <v>142</v>
      </c>
      <c r="E31" s="20"/>
      <c r="F31" s="20"/>
      <c r="G31" s="22" t="s">
        <v>3347</v>
      </c>
      <c r="H31" s="20" t="s">
        <v>3348</v>
      </c>
      <c r="I31" s="20" t="s">
        <v>145</v>
      </c>
      <c r="J31" s="22" t="s">
        <v>3349</v>
      </c>
      <c r="K31" s="22" t="s">
        <v>3350</v>
      </c>
      <c r="L31" s="22" t="s">
        <v>3351</v>
      </c>
      <c r="M31" s="22" t="s">
        <v>3352</v>
      </c>
      <c r="N31" s="22" t="s">
        <v>3353</v>
      </c>
      <c r="O31" s="22" t="s">
        <v>149</v>
      </c>
      <c r="P31" s="20" t="s">
        <v>3334</v>
      </c>
      <c r="Q31" s="22" t="s">
        <v>3354</v>
      </c>
      <c r="R31" s="22" t="s">
        <v>153</v>
      </c>
      <c r="S31" s="20" t="s">
        <v>152</v>
      </c>
      <c r="T31" s="20"/>
      <c r="U31" s="22" t="s">
        <v>3347</v>
      </c>
      <c r="V31" s="20" t="s">
        <v>3348</v>
      </c>
      <c r="W31" s="22" t="s">
        <v>3355</v>
      </c>
      <c r="X31" s="22" t="s">
        <v>3350</v>
      </c>
      <c r="Y31" s="20" t="s">
        <v>3352</v>
      </c>
      <c r="Z31" s="22" t="s">
        <v>3353</v>
      </c>
      <c r="AA31" s="20">
        <v>5</v>
      </c>
      <c r="AB31" s="42" t="str">
        <f t="shared" si="0"/>
        <v>年間</v>
      </c>
      <c r="AC31" s="22"/>
      <c r="AD31" s="35">
        <v>1</v>
      </c>
      <c r="AE31" s="35">
        <v>45600</v>
      </c>
      <c r="AF31" s="35">
        <f t="shared" si="4"/>
        <v>45600</v>
      </c>
      <c r="AG31" s="24">
        <v>44124</v>
      </c>
      <c r="AH31" s="36">
        <v>44110</v>
      </c>
      <c r="AI31" s="25" t="str">
        <f t="shared" si="1"/>
        <v>～</v>
      </c>
      <c r="AJ31" s="37">
        <f t="shared" si="2"/>
        <v>45935</v>
      </c>
      <c r="AK31" s="20" t="s">
        <v>3359</v>
      </c>
      <c r="AL31" s="20" t="s">
        <v>3360</v>
      </c>
      <c r="AM31" s="55">
        <v>44110</v>
      </c>
      <c r="AN31" s="22"/>
      <c r="AO31" s="46">
        <v>44134</v>
      </c>
      <c r="AP31" s="22" t="s">
        <v>3358</v>
      </c>
      <c r="AS31" s="70"/>
      <c r="AT31" s="70"/>
      <c r="AU31" s="77"/>
      <c r="AV31" s="77"/>
    </row>
    <row r="32" spans="1:48" ht="24.75" hidden="1" customHeight="1" x14ac:dyDescent="0.2">
      <c r="A32" s="54">
        <v>51</v>
      </c>
      <c r="B32" s="20" t="s">
        <v>3361</v>
      </c>
      <c r="C32" s="21" t="s">
        <v>3362</v>
      </c>
      <c r="D32" s="21" t="s">
        <v>3363</v>
      </c>
      <c r="E32" s="20"/>
      <c r="F32" s="20"/>
      <c r="G32" s="22" t="s">
        <v>3364</v>
      </c>
      <c r="H32" s="20" t="s">
        <v>3365</v>
      </c>
      <c r="I32" s="20" t="s">
        <v>365</v>
      </c>
      <c r="J32" s="22" t="s">
        <v>3366</v>
      </c>
      <c r="K32" s="22" t="s">
        <v>3367</v>
      </c>
      <c r="L32" s="22" t="s">
        <v>3368</v>
      </c>
      <c r="M32" s="22" t="s">
        <v>3369</v>
      </c>
      <c r="N32" s="22" t="s">
        <v>3370</v>
      </c>
      <c r="O32" s="22" t="s">
        <v>3371</v>
      </c>
      <c r="P32" s="20" t="s">
        <v>3372</v>
      </c>
      <c r="Q32" s="22" t="s">
        <v>3373</v>
      </c>
      <c r="R32" s="22" t="s">
        <v>3374</v>
      </c>
      <c r="S32" s="20" t="s">
        <v>3375</v>
      </c>
      <c r="T32" s="20" t="s">
        <v>3376</v>
      </c>
      <c r="U32" s="22" t="s">
        <v>3364</v>
      </c>
      <c r="V32" s="20" t="s">
        <v>3365</v>
      </c>
      <c r="W32" s="22" t="s">
        <v>3377</v>
      </c>
      <c r="X32" s="22" t="s">
        <v>3367</v>
      </c>
      <c r="Y32" s="20" t="s">
        <v>3369</v>
      </c>
      <c r="Z32" s="22" t="s">
        <v>3370</v>
      </c>
      <c r="AA32" s="20">
        <v>5</v>
      </c>
      <c r="AB32" s="42" t="str">
        <f t="shared" si="0"/>
        <v>年間</v>
      </c>
      <c r="AC32" s="22"/>
      <c r="AD32" s="35">
        <v>1</v>
      </c>
      <c r="AE32" s="35">
        <v>7800</v>
      </c>
      <c r="AF32" s="35">
        <f t="shared" si="4"/>
        <v>7800</v>
      </c>
      <c r="AG32" s="24">
        <v>44155</v>
      </c>
      <c r="AH32" s="36">
        <v>44151</v>
      </c>
      <c r="AI32" s="25" t="str">
        <f t="shared" si="1"/>
        <v>～</v>
      </c>
      <c r="AJ32" s="37">
        <f t="shared" si="2"/>
        <v>45976</v>
      </c>
      <c r="AK32" s="20" t="s">
        <v>3378</v>
      </c>
      <c r="AL32" s="20" t="s">
        <v>3379</v>
      </c>
      <c r="AM32" s="55">
        <v>44151</v>
      </c>
      <c r="AN32" s="22"/>
      <c r="AO32" s="46">
        <v>44141</v>
      </c>
      <c r="AP32" s="22" t="s">
        <v>3380</v>
      </c>
      <c r="AS32" s="70"/>
      <c r="AT32" s="70"/>
      <c r="AU32" s="77"/>
      <c r="AV32" s="77"/>
    </row>
    <row r="33" spans="1:48" ht="24.75" hidden="1" customHeight="1" x14ac:dyDescent="0.2">
      <c r="A33" s="54">
        <v>52</v>
      </c>
      <c r="B33" s="20" t="s">
        <v>3361</v>
      </c>
      <c r="C33" s="21" t="s">
        <v>3362</v>
      </c>
      <c r="D33" s="21" t="s">
        <v>3363</v>
      </c>
      <c r="E33" s="20"/>
      <c r="F33" s="20"/>
      <c r="G33" s="22" t="s">
        <v>3364</v>
      </c>
      <c r="H33" s="20" t="s">
        <v>3365</v>
      </c>
      <c r="I33" s="20" t="s">
        <v>365</v>
      </c>
      <c r="J33" s="22" t="s">
        <v>3366</v>
      </c>
      <c r="K33" s="22" t="s">
        <v>3367</v>
      </c>
      <c r="L33" s="22" t="s">
        <v>3368</v>
      </c>
      <c r="M33" s="22" t="s">
        <v>3369</v>
      </c>
      <c r="N33" s="22" t="s">
        <v>3370</v>
      </c>
      <c r="O33" s="22" t="s">
        <v>3371</v>
      </c>
      <c r="P33" s="20" t="s">
        <v>3372</v>
      </c>
      <c r="Q33" s="22" t="s">
        <v>3373</v>
      </c>
      <c r="R33" s="22" t="s">
        <v>3374</v>
      </c>
      <c r="S33" s="20" t="s">
        <v>3375</v>
      </c>
      <c r="T33" s="20" t="s">
        <v>3376</v>
      </c>
      <c r="U33" s="22" t="s">
        <v>3364</v>
      </c>
      <c r="V33" s="20" t="s">
        <v>3365</v>
      </c>
      <c r="W33" s="22" t="s">
        <v>3377</v>
      </c>
      <c r="X33" s="22" t="s">
        <v>3367</v>
      </c>
      <c r="Y33" s="20" t="s">
        <v>3369</v>
      </c>
      <c r="Z33" s="22" t="s">
        <v>3370</v>
      </c>
      <c r="AA33" s="20">
        <v>5</v>
      </c>
      <c r="AB33" s="42" t="str">
        <f t="shared" si="0"/>
        <v>年間</v>
      </c>
      <c r="AC33" s="22"/>
      <c r="AD33" s="35">
        <v>1</v>
      </c>
      <c r="AE33" s="35">
        <v>7800</v>
      </c>
      <c r="AF33" s="35">
        <f t="shared" si="4"/>
        <v>7800</v>
      </c>
      <c r="AG33" s="24">
        <v>44155</v>
      </c>
      <c r="AH33" s="36">
        <v>44151</v>
      </c>
      <c r="AI33" s="25" t="str">
        <f t="shared" si="1"/>
        <v>～</v>
      </c>
      <c r="AJ33" s="37">
        <f t="shared" si="2"/>
        <v>45976</v>
      </c>
      <c r="AK33" s="20" t="s">
        <v>2018</v>
      </c>
      <c r="AL33" s="20" t="s">
        <v>3381</v>
      </c>
      <c r="AM33" s="55">
        <v>44151</v>
      </c>
      <c r="AN33" s="22"/>
      <c r="AO33" s="46">
        <v>44141</v>
      </c>
      <c r="AP33" s="22" t="s">
        <v>3380</v>
      </c>
      <c r="AS33" s="70"/>
      <c r="AT33" s="70"/>
      <c r="AU33" s="77"/>
      <c r="AV33" s="77"/>
    </row>
    <row r="34" spans="1:48" ht="24.75" hidden="1" customHeight="1" x14ac:dyDescent="0.2">
      <c r="A34" s="54">
        <v>53</v>
      </c>
      <c r="B34" s="20" t="s">
        <v>3361</v>
      </c>
      <c r="C34" s="21" t="s">
        <v>3362</v>
      </c>
      <c r="D34" s="21" t="s">
        <v>3363</v>
      </c>
      <c r="E34" s="20"/>
      <c r="F34" s="20"/>
      <c r="G34" s="22" t="s">
        <v>3364</v>
      </c>
      <c r="H34" s="20" t="s">
        <v>3365</v>
      </c>
      <c r="I34" s="20" t="s">
        <v>365</v>
      </c>
      <c r="J34" s="22" t="s">
        <v>3366</v>
      </c>
      <c r="K34" s="22" t="s">
        <v>3367</v>
      </c>
      <c r="L34" s="22" t="s">
        <v>3368</v>
      </c>
      <c r="M34" s="22" t="s">
        <v>3369</v>
      </c>
      <c r="N34" s="22" t="s">
        <v>3370</v>
      </c>
      <c r="O34" s="22" t="s">
        <v>3371</v>
      </c>
      <c r="P34" s="20" t="s">
        <v>3372</v>
      </c>
      <c r="Q34" s="22" t="s">
        <v>3373</v>
      </c>
      <c r="R34" s="22" t="s">
        <v>3374</v>
      </c>
      <c r="S34" s="20" t="s">
        <v>3375</v>
      </c>
      <c r="T34" s="20" t="s">
        <v>3376</v>
      </c>
      <c r="U34" s="22" t="s">
        <v>3364</v>
      </c>
      <c r="V34" s="20" t="s">
        <v>3365</v>
      </c>
      <c r="W34" s="22" t="s">
        <v>3377</v>
      </c>
      <c r="X34" s="22" t="s">
        <v>3367</v>
      </c>
      <c r="Y34" s="20" t="s">
        <v>3369</v>
      </c>
      <c r="Z34" s="22" t="s">
        <v>3370</v>
      </c>
      <c r="AA34" s="20">
        <v>5</v>
      </c>
      <c r="AB34" s="42" t="str">
        <f t="shared" si="0"/>
        <v>年間</v>
      </c>
      <c r="AC34" s="22"/>
      <c r="AD34" s="35">
        <v>1</v>
      </c>
      <c r="AE34" s="35">
        <v>7800</v>
      </c>
      <c r="AF34" s="35">
        <f t="shared" si="4"/>
        <v>7800</v>
      </c>
      <c r="AG34" s="24">
        <v>44155</v>
      </c>
      <c r="AH34" s="36">
        <v>44151</v>
      </c>
      <c r="AI34" s="25" t="str">
        <f t="shared" si="1"/>
        <v>～</v>
      </c>
      <c r="AJ34" s="37">
        <f t="shared" si="2"/>
        <v>45976</v>
      </c>
      <c r="AK34" s="20" t="s">
        <v>2018</v>
      </c>
      <c r="AL34" s="20" t="s">
        <v>3382</v>
      </c>
      <c r="AM34" s="55">
        <v>44151</v>
      </c>
      <c r="AN34" s="22"/>
      <c r="AO34" s="46">
        <v>44141</v>
      </c>
      <c r="AP34" s="22" t="s">
        <v>3380</v>
      </c>
      <c r="AS34" s="70"/>
      <c r="AT34" s="70"/>
      <c r="AU34" s="77"/>
      <c r="AV34" s="77"/>
    </row>
    <row r="35" spans="1:48" ht="24.75" hidden="1" customHeight="1" x14ac:dyDescent="0.2">
      <c r="A35" s="54">
        <v>54</v>
      </c>
      <c r="B35" s="20" t="s">
        <v>3361</v>
      </c>
      <c r="C35" s="21" t="s">
        <v>3362</v>
      </c>
      <c r="D35" s="21" t="s">
        <v>3363</v>
      </c>
      <c r="E35" s="20"/>
      <c r="F35" s="20"/>
      <c r="G35" s="22" t="s">
        <v>3364</v>
      </c>
      <c r="H35" s="20" t="s">
        <v>3365</v>
      </c>
      <c r="I35" s="20" t="s">
        <v>365</v>
      </c>
      <c r="J35" s="22" t="s">
        <v>3366</v>
      </c>
      <c r="K35" s="22" t="s">
        <v>3367</v>
      </c>
      <c r="L35" s="22" t="s">
        <v>3368</v>
      </c>
      <c r="M35" s="22" t="s">
        <v>3369</v>
      </c>
      <c r="N35" s="22" t="s">
        <v>3370</v>
      </c>
      <c r="O35" s="22" t="s">
        <v>3371</v>
      </c>
      <c r="P35" s="20" t="s">
        <v>3372</v>
      </c>
      <c r="Q35" s="22" t="s">
        <v>3373</v>
      </c>
      <c r="R35" s="22" t="s">
        <v>3374</v>
      </c>
      <c r="S35" s="20" t="s">
        <v>3375</v>
      </c>
      <c r="T35" s="20" t="s">
        <v>3376</v>
      </c>
      <c r="U35" s="22" t="s">
        <v>3364</v>
      </c>
      <c r="V35" s="20" t="s">
        <v>3365</v>
      </c>
      <c r="W35" s="22" t="s">
        <v>3377</v>
      </c>
      <c r="X35" s="22" t="s">
        <v>3367</v>
      </c>
      <c r="Y35" s="20" t="s">
        <v>3369</v>
      </c>
      <c r="Z35" s="22" t="s">
        <v>3370</v>
      </c>
      <c r="AA35" s="20">
        <v>5</v>
      </c>
      <c r="AB35" s="42" t="str">
        <f t="shared" si="0"/>
        <v>年間</v>
      </c>
      <c r="AC35" s="22"/>
      <c r="AD35" s="35">
        <v>1</v>
      </c>
      <c r="AE35" s="35">
        <v>39000</v>
      </c>
      <c r="AF35" s="35">
        <f t="shared" si="4"/>
        <v>39000</v>
      </c>
      <c r="AG35" s="24">
        <v>44155</v>
      </c>
      <c r="AH35" s="36">
        <v>44151</v>
      </c>
      <c r="AI35" s="25" t="str">
        <f t="shared" si="1"/>
        <v>～</v>
      </c>
      <c r="AJ35" s="37">
        <f t="shared" si="2"/>
        <v>45976</v>
      </c>
      <c r="AK35" s="20" t="s">
        <v>3383</v>
      </c>
      <c r="AL35" s="20" t="s">
        <v>3384</v>
      </c>
      <c r="AM35" s="55">
        <v>44151</v>
      </c>
      <c r="AN35" s="22"/>
      <c r="AO35" s="46">
        <v>44141</v>
      </c>
      <c r="AP35" s="22" t="s">
        <v>3380</v>
      </c>
      <c r="AS35" s="70"/>
      <c r="AT35" s="70"/>
      <c r="AU35" s="77"/>
      <c r="AV35" s="77"/>
    </row>
    <row r="36" spans="1:48" ht="24.75" hidden="1" customHeight="1" x14ac:dyDescent="0.2">
      <c r="A36" s="54">
        <v>55</v>
      </c>
      <c r="B36" s="20" t="s">
        <v>3385</v>
      </c>
      <c r="C36" s="21" t="s">
        <v>3386</v>
      </c>
      <c r="D36" s="21" t="s">
        <v>769</v>
      </c>
      <c r="E36" s="20"/>
      <c r="F36" s="20"/>
      <c r="G36" s="22" t="s">
        <v>3387</v>
      </c>
      <c r="H36" s="20" t="s">
        <v>3388</v>
      </c>
      <c r="I36" s="20" t="s">
        <v>3389</v>
      </c>
      <c r="J36" s="22" t="s">
        <v>3390</v>
      </c>
      <c r="K36" s="22" t="s">
        <v>3391</v>
      </c>
      <c r="L36" s="22" t="s">
        <v>3392</v>
      </c>
      <c r="M36" s="22" t="s">
        <v>3393</v>
      </c>
      <c r="N36" s="22"/>
      <c r="O36" s="22" t="s">
        <v>3394</v>
      </c>
      <c r="P36" s="20" t="s">
        <v>371</v>
      </c>
      <c r="Q36" s="22" t="s">
        <v>792</v>
      </c>
      <c r="R36" s="22" t="s">
        <v>3395</v>
      </c>
      <c r="S36" s="20" t="s">
        <v>373</v>
      </c>
      <c r="T36" s="20" t="s">
        <v>3396</v>
      </c>
      <c r="U36" s="22" t="s">
        <v>3387</v>
      </c>
      <c r="V36" s="20" t="s">
        <v>3388</v>
      </c>
      <c r="W36" s="22" t="s">
        <v>3397</v>
      </c>
      <c r="X36" s="22" t="s">
        <v>3391</v>
      </c>
      <c r="Y36" s="20" t="s">
        <v>3398</v>
      </c>
      <c r="Z36" s="22"/>
      <c r="AA36" s="20">
        <v>5</v>
      </c>
      <c r="AB36" s="42" t="str">
        <f t="shared" si="0"/>
        <v>年間</v>
      </c>
      <c r="AC36" s="22"/>
      <c r="AD36" s="35">
        <v>1</v>
      </c>
      <c r="AE36" s="35">
        <v>74400</v>
      </c>
      <c r="AF36" s="35">
        <f t="shared" si="4"/>
        <v>74400</v>
      </c>
      <c r="AG36" s="24">
        <v>44185</v>
      </c>
      <c r="AH36" s="36">
        <v>44196</v>
      </c>
      <c r="AI36" s="25" t="str">
        <f t="shared" si="1"/>
        <v>～</v>
      </c>
      <c r="AJ36" s="37">
        <f t="shared" si="2"/>
        <v>46021</v>
      </c>
      <c r="AK36" s="20" t="s">
        <v>3399</v>
      </c>
      <c r="AL36" s="20" t="s">
        <v>3400</v>
      </c>
      <c r="AM36" s="55">
        <v>44196</v>
      </c>
      <c r="AN36" s="22"/>
      <c r="AO36" s="46">
        <v>44183</v>
      </c>
      <c r="AP36" s="22" t="s">
        <v>3401</v>
      </c>
      <c r="AS36" s="70"/>
      <c r="AT36" s="70"/>
      <c r="AU36" s="77"/>
      <c r="AV36" s="77"/>
    </row>
    <row r="37" spans="1:48" ht="24.75" hidden="1" customHeight="1" x14ac:dyDescent="0.2">
      <c r="A37" s="54">
        <v>56</v>
      </c>
      <c r="B37" s="20" t="s">
        <v>3385</v>
      </c>
      <c r="C37" s="21" t="s">
        <v>3386</v>
      </c>
      <c r="D37" s="21" t="s">
        <v>769</v>
      </c>
      <c r="E37" s="20"/>
      <c r="F37" s="20"/>
      <c r="G37" s="22" t="s">
        <v>3387</v>
      </c>
      <c r="H37" s="20" t="s">
        <v>3388</v>
      </c>
      <c r="I37" s="20" t="s">
        <v>3389</v>
      </c>
      <c r="J37" s="22" t="s">
        <v>3390</v>
      </c>
      <c r="K37" s="22" t="s">
        <v>3391</v>
      </c>
      <c r="L37" s="22" t="s">
        <v>3392</v>
      </c>
      <c r="M37" s="22" t="s">
        <v>3393</v>
      </c>
      <c r="N37" s="22"/>
      <c r="O37" s="22" t="s">
        <v>3394</v>
      </c>
      <c r="P37" s="20" t="s">
        <v>371</v>
      </c>
      <c r="Q37" s="22" t="s">
        <v>792</v>
      </c>
      <c r="R37" s="22" t="s">
        <v>3395</v>
      </c>
      <c r="S37" s="20" t="s">
        <v>373</v>
      </c>
      <c r="T37" s="20" t="s">
        <v>3396</v>
      </c>
      <c r="U37" s="22" t="s">
        <v>3387</v>
      </c>
      <c r="V37" s="20" t="s">
        <v>3388</v>
      </c>
      <c r="W37" s="22" t="s">
        <v>3397</v>
      </c>
      <c r="X37" s="22" t="s">
        <v>3391</v>
      </c>
      <c r="Y37" s="20" t="s">
        <v>3398</v>
      </c>
      <c r="Z37" s="22"/>
      <c r="AA37" s="20">
        <v>5</v>
      </c>
      <c r="AB37" s="42" t="str">
        <f t="shared" si="0"/>
        <v>年間</v>
      </c>
      <c r="AC37" s="22"/>
      <c r="AD37" s="35">
        <v>1</v>
      </c>
      <c r="AE37" s="35">
        <v>74400</v>
      </c>
      <c r="AF37" s="35">
        <f t="shared" si="4"/>
        <v>74400</v>
      </c>
      <c r="AG37" s="24">
        <v>44185</v>
      </c>
      <c r="AH37" s="36">
        <v>44196</v>
      </c>
      <c r="AI37" s="25" t="str">
        <f t="shared" si="1"/>
        <v>～</v>
      </c>
      <c r="AJ37" s="37">
        <f t="shared" si="2"/>
        <v>46021</v>
      </c>
      <c r="AK37" s="20" t="s">
        <v>3402</v>
      </c>
      <c r="AL37" s="20" t="s">
        <v>3403</v>
      </c>
      <c r="AM37" s="55">
        <v>44196</v>
      </c>
      <c r="AN37" s="22"/>
      <c r="AO37" s="46">
        <v>44183</v>
      </c>
      <c r="AP37" s="22" t="s">
        <v>3401</v>
      </c>
      <c r="AS37" s="70"/>
      <c r="AT37" s="70"/>
      <c r="AU37" s="77"/>
      <c r="AV37" s="77"/>
    </row>
    <row r="38" spans="1:48" ht="24.75" hidden="1" customHeight="1" x14ac:dyDescent="0.2">
      <c r="A38" s="54">
        <v>57</v>
      </c>
      <c r="B38" s="20" t="s">
        <v>3385</v>
      </c>
      <c r="C38" s="21" t="s">
        <v>3386</v>
      </c>
      <c r="D38" s="21" t="s">
        <v>769</v>
      </c>
      <c r="E38" s="20"/>
      <c r="F38" s="20"/>
      <c r="G38" s="22" t="s">
        <v>3387</v>
      </c>
      <c r="H38" s="20" t="s">
        <v>3388</v>
      </c>
      <c r="I38" s="20" t="s">
        <v>3389</v>
      </c>
      <c r="J38" s="22" t="s">
        <v>3390</v>
      </c>
      <c r="K38" s="22" t="s">
        <v>3391</v>
      </c>
      <c r="L38" s="22" t="s">
        <v>3392</v>
      </c>
      <c r="M38" s="22" t="s">
        <v>3393</v>
      </c>
      <c r="N38" s="22"/>
      <c r="O38" s="22" t="s">
        <v>3394</v>
      </c>
      <c r="P38" s="20" t="s">
        <v>371</v>
      </c>
      <c r="Q38" s="22" t="s">
        <v>792</v>
      </c>
      <c r="R38" s="22" t="s">
        <v>3395</v>
      </c>
      <c r="S38" s="20" t="s">
        <v>373</v>
      </c>
      <c r="T38" s="20" t="s">
        <v>3396</v>
      </c>
      <c r="U38" s="22" t="s">
        <v>3387</v>
      </c>
      <c r="V38" s="20" t="s">
        <v>3388</v>
      </c>
      <c r="W38" s="22" t="s">
        <v>3397</v>
      </c>
      <c r="X38" s="22" t="s">
        <v>3391</v>
      </c>
      <c r="Y38" s="20" t="s">
        <v>3398</v>
      </c>
      <c r="Z38" s="22"/>
      <c r="AA38" s="20">
        <v>5</v>
      </c>
      <c r="AB38" s="42" t="str">
        <f t="shared" si="0"/>
        <v>年間</v>
      </c>
      <c r="AC38" s="22"/>
      <c r="AD38" s="35">
        <v>1</v>
      </c>
      <c r="AE38" s="35">
        <v>74400</v>
      </c>
      <c r="AF38" s="35">
        <f t="shared" si="4"/>
        <v>74400</v>
      </c>
      <c r="AG38" s="24">
        <v>44185</v>
      </c>
      <c r="AH38" s="36">
        <v>44196</v>
      </c>
      <c r="AI38" s="25" t="str">
        <f t="shared" si="1"/>
        <v>～</v>
      </c>
      <c r="AJ38" s="37">
        <f t="shared" si="2"/>
        <v>46021</v>
      </c>
      <c r="AK38" s="20" t="s">
        <v>3402</v>
      </c>
      <c r="AL38" s="20" t="s">
        <v>3404</v>
      </c>
      <c r="AM38" s="55">
        <v>44196</v>
      </c>
      <c r="AN38" s="22"/>
      <c r="AO38" s="46">
        <v>44183</v>
      </c>
      <c r="AP38" s="22" t="s">
        <v>3401</v>
      </c>
      <c r="AS38" s="70"/>
      <c r="AT38" s="70"/>
      <c r="AU38" s="77"/>
      <c r="AV38" s="77"/>
    </row>
    <row r="39" spans="1:48" ht="24.75" hidden="1" customHeight="1" x14ac:dyDescent="0.2">
      <c r="A39" s="54">
        <v>58</v>
      </c>
      <c r="B39" s="20" t="s">
        <v>3385</v>
      </c>
      <c r="C39" s="21" t="s">
        <v>3386</v>
      </c>
      <c r="D39" s="21" t="s">
        <v>769</v>
      </c>
      <c r="E39" s="20"/>
      <c r="F39" s="20"/>
      <c r="G39" s="22" t="s">
        <v>3387</v>
      </c>
      <c r="H39" s="20" t="s">
        <v>3388</v>
      </c>
      <c r="I39" s="20" t="s">
        <v>3389</v>
      </c>
      <c r="J39" s="22" t="s">
        <v>3390</v>
      </c>
      <c r="K39" s="22" t="s">
        <v>3391</v>
      </c>
      <c r="L39" s="22" t="s">
        <v>3392</v>
      </c>
      <c r="M39" s="22" t="s">
        <v>3393</v>
      </c>
      <c r="N39" s="22"/>
      <c r="O39" s="22" t="s">
        <v>3394</v>
      </c>
      <c r="P39" s="20" t="s">
        <v>371</v>
      </c>
      <c r="Q39" s="22" t="s">
        <v>792</v>
      </c>
      <c r="R39" s="22" t="s">
        <v>3395</v>
      </c>
      <c r="S39" s="20" t="s">
        <v>373</v>
      </c>
      <c r="T39" s="20" t="s">
        <v>3396</v>
      </c>
      <c r="U39" s="22" t="s">
        <v>3387</v>
      </c>
      <c r="V39" s="20" t="s">
        <v>3388</v>
      </c>
      <c r="W39" s="22" t="s">
        <v>3397</v>
      </c>
      <c r="X39" s="22" t="s">
        <v>3391</v>
      </c>
      <c r="Y39" s="20" t="s">
        <v>3398</v>
      </c>
      <c r="Z39" s="22"/>
      <c r="AA39" s="20">
        <v>5</v>
      </c>
      <c r="AB39" s="42" t="str">
        <f t="shared" si="0"/>
        <v>年間</v>
      </c>
      <c r="AC39" s="22"/>
      <c r="AD39" s="35">
        <v>1</v>
      </c>
      <c r="AE39" s="35">
        <v>74400</v>
      </c>
      <c r="AF39" s="35">
        <f t="shared" si="4"/>
        <v>74400</v>
      </c>
      <c r="AG39" s="24">
        <v>44185</v>
      </c>
      <c r="AH39" s="36">
        <v>44196</v>
      </c>
      <c r="AI39" s="25" t="str">
        <f t="shared" si="1"/>
        <v>～</v>
      </c>
      <c r="AJ39" s="37">
        <f t="shared" si="2"/>
        <v>46021</v>
      </c>
      <c r="AK39" s="20" t="s">
        <v>3402</v>
      </c>
      <c r="AL39" s="20" t="s">
        <v>3405</v>
      </c>
      <c r="AM39" s="55">
        <v>44196</v>
      </c>
      <c r="AN39" s="22"/>
      <c r="AO39" s="46">
        <v>44183</v>
      </c>
      <c r="AP39" s="22" t="s">
        <v>3401</v>
      </c>
      <c r="AS39" s="70"/>
      <c r="AT39" s="70"/>
      <c r="AU39" s="77"/>
      <c r="AV39" s="77"/>
    </row>
    <row r="40" spans="1:48" ht="24.75" hidden="1" customHeight="1" x14ac:dyDescent="0.2">
      <c r="A40" s="54">
        <v>59</v>
      </c>
      <c r="B40" s="20" t="s">
        <v>3385</v>
      </c>
      <c r="C40" s="21" t="s">
        <v>3386</v>
      </c>
      <c r="D40" s="21" t="s">
        <v>769</v>
      </c>
      <c r="E40" s="20"/>
      <c r="F40" s="20"/>
      <c r="G40" s="22" t="s">
        <v>3387</v>
      </c>
      <c r="H40" s="20" t="s">
        <v>3388</v>
      </c>
      <c r="I40" s="20" t="s">
        <v>3389</v>
      </c>
      <c r="J40" s="22" t="s">
        <v>3390</v>
      </c>
      <c r="K40" s="22" t="s">
        <v>3391</v>
      </c>
      <c r="L40" s="22" t="s">
        <v>3392</v>
      </c>
      <c r="M40" s="22" t="s">
        <v>3393</v>
      </c>
      <c r="N40" s="22"/>
      <c r="O40" s="22" t="s">
        <v>3394</v>
      </c>
      <c r="P40" s="20" t="s">
        <v>371</v>
      </c>
      <c r="Q40" s="22" t="s">
        <v>792</v>
      </c>
      <c r="R40" s="22" t="s">
        <v>3395</v>
      </c>
      <c r="S40" s="20" t="s">
        <v>373</v>
      </c>
      <c r="T40" s="20" t="s">
        <v>3396</v>
      </c>
      <c r="U40" s="22" t="s">
        <v>3387</v>
      </c>
      <c r="V40" s="20" t="s">
        <v>3388</v>
      </c>
      <c r="W40" s="22" t="s">
        <v>3397</v>
      </c>
      <c r="X40" s="22" t="s">
        <v>3391</v>
      </c>
      <c r="Y40" s="20" t="s">
        <v>3398</v>
      </c>
      <c r="Z40" s="22"/>
      <c r="AA40" s="20">
        <v>5</v>
      </c>
      <c r="AB40" s="42" t="str">
        <f t="shared" si="0"/>
        <v>年間</v>
      </c>
      <c r="AC40" s="22"/>
      <c r="AD40" s="35">
        <v>1</v>
      </c>
      <c r="AE40" s="35">
        <v>74400</v>
      </c>
      <c r="AF40" s="35">
        <f t="shared" si="4"/>
        <v>74400</v>
      </c>
      <c r="AG40" s="24">
        <v>44185</v>
      </c>
      <c r="AH40" s="36">
        <v>44196</v>
      </c>
      <c r="AI40" s="25" t="str">
        <f t="shared" si="1"/>
        <v>～</v>
      </c>
      <c r="AJ40" s="37">
        <f t="shared" si="2"/>
        <v>46021</v>
      </c>
      <c r="AK40" s="20" t="s">
        <v>3402</v>
      </c>
      <c r="AL40" s="20" t="s">
        <v>3406</v>
      </c>
      <c r="AM40" s="55">
        <v>44196</v>
      </c>
      <c r="AN40" s="22"/>
      <c r="AO40" s="46">
        <v>44183</v>
      </c>
      <c r="AP40" s="22" t="s">
        <v>3401</v>
      </c>
      <c r="AS40" s="70"/>
      <c r="AT40" s="70"/>
      <c r="AU40" s="77"/>
      <c r="AV40" s="77"/>
    </row>
    <row r="41" spans="1:48" ht="24.75" hidden="1" customHeight="1" x14ac:dyDescent="0.2">
      <c r="A41" s="54">
        <v>60</v>
      </c>
      <c r="B41" s="20" t="s">
        <v>3385</v>
      </c>
      <c r="C41" s="21" t="s">
        <v>3386</v>
      </c>
      <c r="D41" s="21" t="s">
        <v>769</v>
      </c>
      <c r="E41" s="20"/>
      <c r="F41" s="20"/>
      <c r="G41" s="22" t="s">
        <v>3387</v>
      </c>
      <c r="H41" s="20" t="s">
        <v>3388</v>
      </c>
      <c r="I41" s="20" t="s">
        <v>3389</v>
      </c>
      <c r="J41" s="22" t="s">
        <v>3390</v>
      </c>
      <c r="K41" s="22" t="s">
        <v>3391</v>
      </c>
      <c r="L41" s="22" t="s">
        <v>3392</v>
      </c>
      <c r="M41" s="22" t="s">
        <v>3393</v>
      </c>
      <c r="N41" s="22"/>
      <c r="O41" s="22" t="s">
        <v>3394</v>
      </c>
      <c r="P41" s="20" t="s">
        <v>371</v>
      </c>
      <c r="Q41" s="22" t="s">
        <v>792</v>
      </c>
      <c r="R41" s="22" t="s">
        <v>3395</v>
      </c>
      <c r="S41" s="20" t="s">
        <v>373</v>
      </c>
      <c r="T41" s="20" t="s">
        <v>3396</v>
      </c>
      <c r="U41" s="22" t="s">
        <v>3387</v>
      </c>
      <c r="V41" s="20" t="s">
        <v>3388</v>
      </c>
      <c r="W41" s="22" t="s">
        <v>3397</v>
      </c>
      <c r="X41" s="22" t="s">
        <v>3391</v>
      </c>
      <c r="Y41" s="20" t="s">
        <v>3398</v>
      </c>
      <c r="Z41" s="22"/>
      <c r="AA41" s="20">
        <v>5</v>
      </c>
      <c r="AB41" s="42" t="str">
        <f t="shared" si="0"/>
        <v>年間</v>
      </c>
      <c r="AC41" s="22"/>
      <c r="AD41" s="35">
        <v>1</v>
      </c>
      <c r="AE41" s="35">
        <v>74400</v>
      </c>
      <c r="AF41" s="35">
        <f t="shared" si="4"/>
        <v>74400</v>
      </c>
      <c r="AG41" s="24">
        <v>44185</v>
      </c>
      <c r="AH41" s="36">
        <v>44196</v>
      </c>
      <c r="AI41" s="25" t="str">
        <f t="shared" si="1"/>
        <v>～</v>
      </c>
      <c r="AJ41" s="37">
        <f t="shared" si="2"/>
        <v>46021</v>
      </c>
      <c r="AK41" s="20" t="s">
        <v>3402</v>
      </c>
      <c r="AL41" s="20" t="s">
        <v>3407</v>
      </c>
      <c r="AM41" s="55">
        <v>44196</v>
      </c>
      <c r="AN41" s="22"/>
      <c r="AO41" s="46">
        <v>44183</v>
      </c>
      <c r="AP41" s="22" t="s">
        <v>3401</v>
      </c>
      <c r="AS41" s="70"/>
      <c r="AT41" s="70"/>
      <c r="AU41" s="77"/>
      <c r="AV41" s="77"/>
    </row>
    <row r="42" spans="1:48" ht="24.75" hidden="1" customHeight="1" x14ac:dyDescent="0.2">
      <c r="A42" s="54">
        <v>61</v>
      </c>
      <c r="B42" s="20" t="s">
        <v>3385</v>
      </c>
      <c r="C42" s="21" t="s">
        <v>3386</v>
      </c>
      <c r="D42" s="21" t="s">
        <v>769</v>
      </c>
      <c r="E42" s="20"/>
      <c r="F42" s="20"/>
      <c r="G42" s="22" t="s">
        <v>3387</v>
      </c>
      <c r="H42" s="20" t="s">
        <v>3388</v>
      </c>
      <c r="I42" s="20" t="s">
        <v>3389</v>
      </c>
      <c r="J42" s="22" t="s">
        <v>3390</v>
      </c>
      <c r="K42" s="22" t="s">
        <v>3391</v>
      </c>
      <c r="L42" s="22" t="s">
        <v>3392</v>
      </c>
      <c r="M42" s="22" t="s">
        <v>3393</v>
      </c>
      <c r="N42" s="22"/>
      <c r="O42" s="22" t="s">
        <v>3394</v>
      </c>
      <c r="P42" s="20" t="s">
        <v>371</v>
      </c>
      <c r="Q42" s="22" t="s">
        <v>792</v>
      </c>
      <c r="R42" s="22" t="s">
        <v>3395</v>
      </c>
      <c r="S42" s="20" t="s">
        <v>373</v>
      </c>
      <c r="T42" s="20" t="s">
        <v>3396</v>
      </c>
      <c r="U42" s="22" t="s">
        <v>3387</v>
      </c>
      <c r="V42" s="20" t="s">
        <v>3388</v>
      </c>
      <c r="W42" s="22" t="s">
        <v>3397</v>
      </c>
      <c r="X42" s="22" t="s">
        <v>3391</v>
      </c>
      <c r="Y42" s="20" t="s">
        <v>3398</v>
      </c>
      <c r="Z42" s="22"/>
      <c r="AA42" s="20">
        <v>5</v>
      </c>
      <c r="AB42" s="42" t="str">
        <f t="shared" si="0"/>
        <v>年間</v>
      </c>
      <c r="AC42" s="22"/>
      <c r="AD42" s="35">
        <v>1</v>
      </c>
      <c r="AE42" s="35">
        <v>74400</v>
      </c>
      <c r="AF42" s="35">
        <f t="shared" si="4"/>
        <v>74400</v>
      </c>
      <c r="AG42" s="24">
        <v>44185</v>
      </c>
      <c r="AH42" s="36">
        <v>44196</v>
      </c>
      <c r="AI42" s="25" t="str">
        <f t="shared" si="1"/>
        <v>～</v>
      </c>
      <c r="AJ42" s="37">
        <f t="shared" si="2"/>
        <v>46021</v>
      </c>
      <c r="AK42" s="20" t="s">
        <v>3402</v>
      </c>
      <c r="AL42" s="20" t="s">
        <v>3408</v>
      </c>
      <c r="AM42" s="55">
        <v>44196</v>
      </c>
      <c r="AN42" s="22"/>
      <c r="AO42" s="46">
        <v>44183</v>
      </c>
      <c r="AP42" s="22" t="s">
        <v>3401</v>
      </c>
      <c r="AS42" s="70"/>
      <c r="AT42" s="70"/>
      <c r="AU42" s="77"/>
      <c r="AV42" s="77"/>
    </row>
    <row r="43" spans="1:48" ht="24.75" hidden="1" customHeight="1" x14ac:dyDescent="0.2">
      <c r="A43" s="54">
        <v>62</v>
      </c>
      <c r="B43" s="20" t="s">
        <v>3385</v>
      </c>
      <c r="C43" s="21" t="s">
        <v>3386</v>
      </c>
      <c r="D43" s="21" t="s">
        <v>769</v>
      </c>
      <c r="E43" s="20"/>
      <c r="F43" s="20"/>
      <c r="G43" s="22" t="s">
        <v>3387</v>
      </c>
      <c r="H43" s="20" t="s">
        <v>3388</v>
      </c>
      <c r="I43" s="20" t="s">
        <v>3389</v>
      </c>
      <c r="J43" s="22" t="s">
        <v>3390</v>
      </c>
      <c r="K43" s="22" t="s">
        <v>3391</v>
      </c>
      <c r="L43" s="22" t="s">
        <v>3392</v>
      </c>
      <c r="M43" s="22" t="s">
        <v>3393</v>
      </c>
      <c r="N43" s="22"/>
      <c r="O43" s="22" t="s">
        <v>3394</v>
      </c>
      <c r="P43" s="20" t="s">
        <v>371</v>
      </c>
      <c r="Q43" s="22" t="s">
        <v>792</v>
      </c>
      <c r="R43" s="22" t="s">
        <v>3395</v>
      </c>
      <c r="S43" s="20" t="s">
        <v>373</v>
      </c>
      <c r="T43" s="20" t="s">
        <v>3396</v>
      </c>
      <c r="U43" s="22" t="s">
        <v>3387</v>
      </c>
      <c r="V43" s="20" t="s">
        <v>3388</v>
      </c>
      <c r="W43" s="22" t="s">
        <v>3397</v>
      </c>
      <c r="X43" s="22" t="s">
        <v>3391</v>
      </c>
      <c r="Y43" s="20" t="s">
        <v>3398</v>
      </c>
      <c r="Z43" s="22"/>
      <c r="AA43" s="20">
        <v>5</v>
      </c>
      <c r="AB43" s="42" t="str">
        <f t="shared" si="0"/>
        <v>年間</v>
      </c>
      <c r="AC43" s="22"/>
      <c r="AD43" s="35">
        <v>1</v>
      </c>
      <c r="AE43" s="35">
        <v>74400</v>
      </c>
      <c r="AF43" s="35">
        <f t="shared" si="4"/>
        <v>74400</v>
      </c>
      <c r="AG43" s="24">
        <v>44185</v>
      </c>
      <c r="AH43" s="36">
        <v>44196</v>
      </c>
      <c r="AI43" s="25" t="str">
        <f t="shared" si="1"/>
        <v>～</v>
      </c>
      <c r="AJ43" s="37">
        <f t="shared" si="2"/>
        <v>46021</v>
      </c>
      <c r="AK43" s="20" t="s">
        <v>3399</v>
      </c>
      <c r="AL43" s="20" t="s">
        <v>3409</v>
      </c>
      <c r="AM43" s="55">
        <v>44196</v>
      </c>
      <c r="AN43" s="22"/>
      <c r="AO43" s="46">
        <v>44183</v>
      </c>
      <c r="AP43" s="22" t="s">
        <v>3401</v>
      </c>
      <c r="AS43" s="70"/>
      <c r="AT43" s="70"/>
      <c r="AU43" s="77"/>
      <c r="AV43" s="77"/>
    </row>
    <row r="44" spans="1:48" ht="24.75" hidden="1" customHeight="1" x14ac:dyDescent="0.2">
      <c r="A44" s="54">
        <v>63</v>
      </c>
      <c r="B44" s="20" t="s">
        <v>3385</v>
      </c>
      <c r="C44" s="21" t="s">
        <v>3386</v>
      </c>
      <c r="D44" s="21" t="s">
        <v>769</v>
      </c>
      <c r="E44" s="20"/>
      <c r="F44" s="20"/>
      <c r="G44" s="22" t="s">
        <v>3387</v>
      </c>
      <c r="H44" s="20" t="s">
        <v>3388</v>
      </c>
      <c r="I44" s="20" t="s">
        <v>3389</v>
      </c>
      <c r="J44" s="22" t="s">
        <v>3390</v>
      </c>
      <c r="K44" s="22" t="s">
        <v>3391</v>
      </c>
      <c r="L44" s="22" t="s">
        <v>3392</v>
      </c>
      <c r="M44" s="22" t="s">
        <v>3393</v>
      </c>
      <c r="N44" s="22"/>
      <c r="O44" s="22" t="s">
        <v>3394</v>
      </c>
      <c r="P44" s="20" t="s">
        <v>371</v>
      </c>
      <c r="Q44" s="22" t="s">
        <v>792</v>
      </c>
      <c r="R44" s="22" t="s">
        <v>3395</v>
      </c>
      <c r="S44" s="20" t="s">
        <v>373</v>
      </c>
      <c r="T44" s="20" t="s">
        <v>3396</v>
      </c>
      <c r="U44" s="22" t="s">
        <v>3387</v>
      </c>
      <c r="V44" s="20" t="s">
        <v>3388</v>
      </c>
      <c r="W44" s="22" t="s">
        <v>3397</v>
      </c>
      <c r="X44" s="22" t="s">
        <v>3391</v>
      </c>
      <c r="Y44" s="20" t="s">
        <v>3398</v>
      </c>
      <c r="Z44" s="22"/>
      <c r="AA44" s="20">
        <v>5</v>
      </c>
      <c r="AB44" s="42" t="str">
        <f t="shared" si="0"/>
        <v>年間</v>
      </c>
      <c r="AC44" s="22"/>
      <c r="AD44" s="35">
        <v>1</v>
      </c>
      <c r="AE44" s="35">
        <v>39000</v>
      </c>
      <c r="AF44" s="35">
        <f t="shared" si="4"/>
        <v>39000</v>
      </c>
      <c r="AG44" s="24">
        <v>44185</v>
      </c>
      <c r="AH44" s="36">
        <v>44196</v>
      </c>
      <c r="AI44" s="25" t="str">
        <f t="shared" si="1"/>
        <v>～</v>
      </c>
      <c r="AJ44" s="37">
        <f t="shared" si="2"/>
        <v>46021</v>
      </c>
      <c r="AK44" s="20" t="s">
        <v>3383</v>
      </c>
      <c r="AL44" s="20" t="s">
        <v>3410</v>
      </c>
      <c r="AM44" s="55">
        <v>44196</v>
      </c>
      <c r="AN44" s="22"/>
      <c r="AO44" s="46">
        <v>44183</v>
      </c>
      <c r="AP44" s="22" t="s">
        <v>3401</v>
      </c>
      <c r="AS44" s="70"/>
      <c r="AT44" s="70"/>
      <c r="AU44" s="77"/>
      <c r="AV44" s="77"/>
    </row>
    <row r="45" spans="1:48" ht="24.75" hidden="1" customHeight="1" x14ac:dyDescent="0.2">
      <c r="A45" s="54">
        <v>64</v>
      </c>
      <c r="B45" s="20" t="s">
        <v>3385</v>
      </c>
      <c r="C45" s="21" t="s">
        <v>3386</v>
      </c>
      <c r="D45" s="21" t="s">
        <v>769</v>
      </c>
      <c r="E45" s="20"/>
      <c r="F45" s="20"/>
      <c r="G45" s="22" t="s">
        <v>3387</v>
      </c>
      <c r="H45" s="20" t="s">
        <v>3388</v>
      </c>
      <c r="I45" s="20" t="s">
        <v>3389</v>
      </c>
      <c r="J45" s="22" t="s">
        <v>3390</v>
      </c>
      <c r="K45" s="22" t="s">
        <v>3391</v>
      </c>
      <c r="L45" s="22" t="s">
        <v>3392</v>
      </c>
      <c r="M45" s="22" t="s">
        <v>3393</v>
      </c>
      <c r="N45" s="22"/>
      <c r="O45" s="22" t="s">
        <v>3394</v>
      </c>
      <c r="P45" s="20" t="s">
        <v>371</v>
      </c>
      <c r="Q45" s="22" t="s">
        <v>792</v>
      </c>
      <c r="R45" s="22" t="s">
        <v>3395</v>
      </c>
      <c r="S45" s="20" t="s">
        <v>373</v>
      </c>
      <c r="T45" s="20" t="s">
        <v>3396</v>
      </c>
      <c r="U45" s="22" t="s">
        <v>3387</v>
      </c>
      <c r="V45" s="20" t="s">
        <v>3388</v>
      </c>
      <c r="W45" s="22" t="s">
        <v>3397</v>
      </c>
      <c r="X45" s="22" t="s">
        <v>3391</v>
      </c>
      <c r="Y45" s="20" t="s">
        <v>3398</v>
      </c>
      <c r="Z45" s="22"/>
      <c r="AA45" s="20">
        <v>5</v>
      </c>
      <c r="AB45" s="42" t="str">
        <f t="shared" si="0"/>
        <v>年間</v>
      </c>
      <c r="AC45" s="22"/>
      <c r="AD45" s="35">
        <v>1</v>
      </c>
      <c r="AE45" s="35">
        <v>39000</v>
      </c>
      <c r="AF45" s="35">
        <f t="shared" si="4"/>
        <v>39000</v>
      </c>
      <c r="AG45" s="24">
        <v>44185</v>
      </c>
      <c r="AH45" s="36">
        <v>44196</v>
      </c>
      <c r="AI45" s="25" t="str">
        <f t="shared" si="1"/>
        <v>～</v>
      </c>
      <c r="AJ45" s="37">
        <f t="shared" si="2"/>
        <v>46021</v>
      </c>
      <c r="AK45" s="20" t="s">
        <v>989</v>
      </c>
      <c r="AL45" s="20" t="s">
        <v>3411</v>
      </c>
      <c r="AM45" s="55">
        <v>44196</v>
      </c>
      <c r="AN45" s="22"/>
      <c r="AO45" s="46">
        <v>44183</v>
      </c>
      <c r="AP45" s="22" t="s">
        <v>3401</v>
      </c>
      <c r="AS45" s="70"/>
      <c r="AT45" s="70"/>
      <c r="AU45" s="78"/>
      <c r="AV45" s="78"/>
    </row>
    <row r="46" spans="1:48" ht="24.75" hidden="1" customHeight="1" x14ac:dyDescent="0.2">
      <c r="A46" s="54">
        <v>65</v>
      </c>
      <c r="B46" s="20" t="s">
        <v>3385</v>
      </c>
      <c r="C46" s="21" t="s">
        <v>3386</v>
      </c>
      <c r="D46" s="21" t="s">
        <v>769</v>
      </c>
      <c r="E46" s="20"/>
      <c r="F46" s="20"/>
      <c r="G46" s="22" t="s">
        <v>3387</v>
      </c>
      <c r="H46" s="20" t="s">
        <v>3388</v>
      </c>
      <c r="I46" s="20" t="s">
        <v>3389</v>
      </c>
      <c r="J46" s="22" t="s">
        <v>3390</v>
      </c>
      <c r="K46" s="22" t="s">
        <v>3391</v>
      </c>
      <c r="L46" s="22" t="s">
        <v>3392</v>
      </c>
      <c r="M46" s="22" t="s">
        <v>3393</v>
      </c>
      <c r="N46" s="22"/>
      <c r="O46" s="22" t="s">
        <v>3394</v>
      </c>
      <c r="P46" s="20" t="s">
        <v>371</v>
      </c>
      <c r="Q46" s="22" t="s">
        <v>792</v>
      </c>
      <c r="R46" s="22" t="s">
        <v>3395</v>
      </c>
      <c r="S46" s="20" t="s">
        <v>373</v>
      </c>
      <c r="T46" s="20" t="s">
        <v>3396</v>
      </c>
      <c r="U46" s="22" t="s">
        <v>3387</v>
      </c>
      <c r="V46" s="20" t="s">
        <v>3388</v>
      </c>
      <c r="W46" s="22" t="s">
        <v>3397</v>
      </c>
      <c r="X46" s="22" t="s">
        <v>3391</v>
      </c>
      <c r="Y46" s="20" t="s">
        <v>3398</v>
      </c>
      <c r="Z46" s="22"/>
      <c r="AA46" s="20">
        <v>5</v>
      </c>
      <c r="AB46" s="42" t="str">
        <f t="shared" ref="AB46:AB109" si="5">IF(ISBLANK($AA46),"","年間")</f>
        <v>年間</v>
      </c>
      <c r="AC46" s="22"/>
      <c r="AD46" s="35">
        <v>1</v>
      </c>
      <c r="AE46" s="35">
        <v>39000</v>
      </c>
      <c r="AF46" s="35">
        <f t="shared" ref="AF46:AF109" si="6">IF(ISBLANK($AE46),"",$AE46*$AD46)</f>
        <v>39000</v>
      </c>
      <c r="AG46" s="24">
        <v>44185</v>
      </c>
      <c r="AH46" s="36">
        <v>44196</v>
      </c>
      <c r="AI46" s="25" t="str">
        <f t="shared" ref="AI46:AI109" si="7">IF(ISBLANK($AG46),"","～")</f>
        <v>～</v>
      </c>
      <c r="AJ46" s="37">
        <f t="shared" ref="AJ46:AJ109" si="8">IF(ISBLANK($AH46),"",DATE(YEAR($AH46)+$AA46,MONTH($AH46),DAY($AH46)-1))</f>
        <v>46021</v>
      </c>
      <c r="AK46" s="20" t="s">
        <v>989</v>
      </c>
      <c r="AL46" s="20" t="s">
        <v>3412</v>
      </c>
      <c r="AM46" s="55">
        <v>44196</v>
      </c>
      <c r="AN46" s="22"/>
      <c r="AO46" s="46">
        <v>44183</v>
      </c>
      <c r="AP46" s="22" t="s">
        <v>3401</v>
      </c>
      <c r="AS46" s="70"/>
      <c r="AT46" s="78"/>
      <c r="AU46" s="77"/>
      <c r="AV46" s="77"/>
    </row>
    <row r="47" spans="1:48" ht="24.75" hidden="1" customHeight="1" x14ac:dyDescent="0.2">
      <c r="A47" s="54">
        <v>66</v>
      </c>
      <c r="B47" s="20" t="s">
        <v>3385</v>
      </c>
      <c r="C47" s="21" t="s">
        <v>3386</v>
      </c>
      <c r="D47" s="21" t="s">
        <v>769</v>
      </c>
      <c r="E47" s="20"/>
      <c r="F47" s="20"/>
      <c r="G47" s="22" t="s">
        <v>3387</v>
      </c>
      <c r="H47" s="20" t="s">
        <v>3388</v>
      </c>
      <c r="I47" s="20" t="s">
        <v>3389</v>
      </c>
      <c r="J47" s="22" t="s">
        <v>3390</v>
      </c>
      <c r="K47" s="22" t="s">
        <v>3391</v>
      </c>
      <c r="L47" s="22" t="s">
        <v>3392</v>
      </c>
      <c r="M47" s="22" t="s">
        <v>3393</v>
      </c>
      <c r="N47" s="22"/>
      <c r="O47" s="22" t="s">
        <v>3394</v>
      </c>
      <c r="P47" s="20" t="s">
        <v>371</v>
      </c>
      <c r="Q47" s="22" t="s">
        <v>792</v>
      </c>
      <c r="R47" s="22" t="s">
        <v>3395</v>
      </c>
      <c r="S47" s="20" t="s">
        <v>373</v>
      </c>
      <c r="T47" s="20" t="s">
        <v>3396</v>
      </c>
      <c r="U47" s="22" t="s">
        <v>3387</v>
      </c>
      <c r="V47" s="20" t="s">
        <v>3388</v>
      </c>
      <c r="W47" s="22" t="s">
        <v>3397</v>
      </c>
      <c r="X47" s="22" t="s">
        <v>3391</v>
      </c>
      <c r="Y47" s="20" t="s">
        <v>3398</v>
      </c>
      <c r="Z47" s="22"/>
      <c r="AA47" s="20">
        <v>5</v>
      </c>
      <c r="AB47" s="42" t="str">
        <f t="shared" si="5"/>
        <v>年間</v>
      </c>
      <c r="AC47" s="22"/>
      <c r="AD47" s="35">
        <v>1</v>
      </c>
      <c r="AE47" s="35">
        <v>39000</v>
      </c>
      <c r="AF47" s="35">
        <f t="shared" si="6"/>
        <v>39000</v>
      </c>
      <c r="AG47" s="24">
        <v>44185</v>
      </c>
      <c r="AH47" s="36">
        <v>44196</v>
      </c>
      <c r="AI47" s="25" t="str">
        <f t="shared" si="7"/>
        <v>～</v>
      </c>
      <c r="AJ47" s="37">
        <f t="shared" si="8"/>
        <v>46021</v>
      </c>
      <c r="AK47" s="20" t="s">
        <v>989</v>
      </c>
      <c r="AL47" s="20" t="s">
        <v>3413</v>
      </c>
      <c r="AM47" s="55">
        <v>44196</v>
      </c>
      <c r="AN47" s="22"/>
      <c r="AO47" s="46">
        <v>44183</v>
      </c>
      <c r="AP47" s="22" t="s">
        <v>3401</v>
      </c>
      <c r="AS47" s="73"/>
      <c r="AT47" s="79"/>
      <c r="AU47" s="77"/>
      <c r="AV47" s="77"/>
    </row>
    <row r="48" spans="1:48" ht="24.75" hidden="1" customHeight="1" x14ac:dyDescent="0.2">
      <c r="A48" s="54">
        <v>67</v>
      </c>
      <c r="B48" s="20" t="s">
        <v>3385</v>
      </c>
      <c r="C48" s="21" t="s">
        <v>3386</v>
      </c>
      <c r="D48" s="21" t="s">
        <v>769</v>
      </c>
      <c r="E48" s="20"/>
      <c r="F48" s="20"/>
      <c r="G48" s="22" t="s">
        <v>3387</v>
      </c>
      <c r="H48" s="20" t="s">
        <v>3388</v>
      </c>
      <c r="I48" s="20" t="s">
        <v>3389</v>
      </c>
      <c r="J48" s="22" t="s">
        <v>3390</v>
      </c>
      <c r="K48" s="22" t="s">
        <v>3391</v>
      </c>
      <c r="L48" s="22" t="s">
        <v>3392</v>
      </c>
      <c r="M48" s="22" t="s">
        <v>3393</v>
      </c>
      <c r="N48" s="22"/>
      <c r="O48" s="22" t="s">
        <v>3394</v>
      </c>
      <c r="P48" s="20" t="s">
        <v>371</v>
      </c>
      <c r="Q48" s="22" t="s">
        <v>792</v>
      </c>
      <c r="R48" s="22" t="s">
        <v>3395</v>
      </c>
      <c r="S48" s="20" t="s">
        <v>373</v>
      </c>
      <c r="T48" s="20" t="s">
        <v>3396</v>
      </c>
      <c r="U48" s="22" t="s">
        <v>3387</v>
      </c>
      <c r="V48" s="20" t="s">
        <v>3388</v>
      </c>
      <c r="W48" s="22" t="s">
        <v>3397</v>
      </c>
      <c r="X48" s="22" t="s">
        <v>3391</v>
      </c>
      <c r="Y48" s="20" t="s">
        <v>3398</v>
      </c>
      <c r="Z48" s="22"/>
      <c r="AA48" s="20">
        <v>5</v>
      </c>
      <c r="AB48" s="42" t="str">
        <f t="shared" si="5"/>
        <v>年間</v>
      </c>
      <c r="AC48" s="22"/>
      <c r="AD48" s="35">
        <v>1</v>
      </c>
      <c r="AE48" s="35">
        <v>39000</v>
      </c>
      <c r="AF48" s="35">
        <f t="shared" si="6"/>
        <v>39000</v>
      </c>
      <c r="AG48" s="24">
        <v>44185</v>
      </c>
      <c r="AH48" s="36">
        <v>44196</v>
      </c>
      <c r="AI48" s="25" t="str">
        <f t="shared" si="7"/>
        <v>～</v>
      </c>
      <c r="AJ48" s="37">
        <f t="shared" si="8"/>
        <v>46021</v>
      </c>
      <c r="AK48" s="20" t="s">
        <v>989</v>
      </c>
      <c r="AL48" s="20" t="s">
        <v>3414</v>
      </c>
      <c r="AM48" s="55">
        <v>44196</v>
      </c>
      <c r="AN48" s="22"/>
      <c r="AO48" s="46">
        <v>44183</v>
      </c>
      <c r="AP48" s="22" t="s">
        <v>3401</v>
      </c>
    </row>
    <row r="49" spans="1:46" ht="24.75" hidden="1" customHeight="1" x14ac:dyDescent="0.2">
      <c r="A49" s="54">
        <v>68</v>
      </c>
      <c r="B49" s="20" t="s">
        <v>3385</v>
      </c>
      <c r="C49" s="21" t="s">
        <v>3386</v>
      </c>
      <c r="D49" s="21" t="s">
        <v>769</v>
      </c>
      <c r="E49" s="20"/>
      <c r="F49" s="20"/>
      <c r="G49" s="22" t="s">
        <v>3387</v>
      </c>
      <c r="H49" s="20" t="s">
        <v>3388</v>
      </c>
      <c r="I49" s="20" t="s">
        <v>3389</v>
      </c>
      <c r="J49" s="22" t="s">
        <v>3390</v>
      </c>
      <c r="K49" s="22" t="s">
        <v>3391</v>
      </c>
      <c r="L49" s="22" t="s">
        <v>3392</v>
      </c>
      <c r="M49" s="22" t="s">
        <v>3393</v>
      </c>
      <c r="N49" s="22"/>
      <c r="O49" s="22" t="s">
        <v>3394</v>
      </c>
      <c r="P49" s="20" t="s">
        <v>371</v>
      </c>
      <c r="Q49" s="22" t="s">
        <v>792</v>
      </c>
      <c r="R49" s="22" t="s">
        <v>3395</v>
      </c>
      <c r="S49" s="20" t="s">
        <v>373</v>
      </c>
      <c r="T49" s="20" t="s">
        <v>3396</v>
      </c>
      <c r="U49" s="22" t="s">
        <v>3387</v>
      </c>
      <c r="V49" s="20" t="s">
        <v>3388</v>
      </c>
      <c r="W49" s="22" t="s">
        <v>3397</v>
      </c>
      <c r="X49" s="22" t="s">
        <v>3391</v>
      </c>
      <c r="Y49" s="20" t="s">
        <v>3398</v>
      </c>
      <c r="Z49" s="22"/>
      <c r="AA49" s="20">
        <v>5</v>
      </c>
      <c r="AB49" s="42" t="str">
        <f t="shared" si="5"/>
        <v>年間</v>
      </c>
      <c r="AC49" s="22"/>
      <c r="AD49" s="35">
        <v>1</v>
      </c>
      <c r="AE49" s="35">
        <v>39000</v>
      </c>
      <c r="AF49" s="35">
        <f t="shared" si="6"/>
        <v>39000</v>
      </c>
      <c r="AG49" s="24">
        <v>44185</v>
      </c>
      <c r="AH49" s="36">
        <v>44196</v>
      </c>
      <c r="AI49" s="25" t="str">
        <f t="shared" si="7"/>
        <v>～</v>
      </c>
      <c r="AJ49" s="37">
        <f t="shared" si="8"/>
        <v>46021</v>
      </c>
      <c r="AK49" s="20" t="s">
        <v>989</v>
      </c>
      <c r="AL49" s="20" t="s">
        <v>3415</v>
      </c>
      <c r="AM49" s="55">
        <v>44196</v>
      </c>
      <c r="AN49" s="22"/>
      <c r="AO49" s="46">
        <v>44183</v>
      </c>
      <c r="AP49" s="22" t="s">
        <v>3401</v>
      </c>
    </row>
    <row r="50" spans="1:46" ht="24.75" hidden="1" customHeight="1" x14ac:dyDescent="0.2">
      <c r="A50" s="54">
        <v>69</v>
      </c>
      <c r="B50" s="20" t="s">
        <v>3385</v>
      </c>
      <c r="C50" s="21" t="s">
        <v>3386</v>
      </c>
      <c r="D50" s="21" t="s">
        <v>769</v>
      </c>
      <c r="E50" s="20"/>
      <c r="F50" s="20"/>
      <c r="G50" s="22" t="s">
        <v>3387</v>
      </c>
      <c r="H50" s="20" t="s">
        <v>3388</v>
      </c>
      <c r="I50" s="20" t="s">
        <v>3389</v>
      </c>
      <c r="J50" s="22" t="s">
        <v>3390</v>
      </c>
      <c r="K50" s="22" t="s">
        <v>3391</v>
      </c>
      <c r="L50" s="22" t="s">
        <v>3392</v>
      </c>
      <c r="M50" s="22" t="s">
        <v>3393</v>
      </c>
      <c r="N50" s="22"/>
      <c r="O50" s="22" t="s">
        <v>3394</v>
      </c>
      <c r="P50" s="20" t="s">
        <v>371</v>
      </c>
      <c r="Q50" s="22" t="s">
        <v>792</v>
      </c>
      <c r="R50" s="22" t="s">
        <v>3395</v>
      </c>
      <c r="S50" s="20" t="s">
        <v>373</v>
      </c>
      <c r="T50" s="20" t="s">
        <v>3396</v>
      </c>
      <c r="U50" s="22" t="s">
        <v>3387</v>
      </c>
      <c r="V50" s="20" t="s">
        <v>3388</v>
      </c>
      <c r="W50" s="22" t="s">
        <v>3397</v>
      </c>
      <c r="X50" s="22" t="s">
        <v>3391</v>
      </c>
      <c r="Y50" s="20" t="s">
        <v>3398</v>
      </c>
      <c r="Z50" s="22"/>
      <c r="AA50" s="20">
        <v>5</v>
      </c>
      <c r="AB50" s="42" t="str">
        <f t="shared" si="5"/>
        <v>年間</v>
      </c>
      <c r="AC50" s="22"/>
      <c r="AD50" s="35">
        <v>1</v>
      </c>
      <c r="AE50" s="35">
        <v>39000</v>
      </c>
      <c r="AF50" s="35">
        <f t="shared" si="6"/>
        <v>39000</v>
      </c>
      <c r="AG50" s="24">
        <v>44185</v>
      </c>
      <c r="AH50" s="36">
        <v>44196</v>
      </c>
      <c r="AI50" s="25" t="str">
        <f t="shared" si="7"/>
        <v>～</v>
      </c>
      <c r="AJ50" s="37">
        <f t="shared" si="8"/>
        <v>46021</v>
      </c>
      <c r="AK50" s="20" t="s">
        <v>989</v>
      </c>
      <c r="AL50" s="20" t="s">
        <v>3416</v>
      </c>
      <c r="AM50" s="55">
        <v>44196</v>
      </c>
      <c r="AN50" s="22"/>
      <c r="AO50" s="46">
        <v>44183</v>
      </c>
      <c r="AP50" s="22" t="s">
        <v>3401</v>
      </c>
    </row>
    <row r="51" spans="1:46" ht="24.75" hidden="1" customHeight="1" x14ac:dyDescent="0.2">
      <c r="A51" s="54">
        <v>70</v>
      </c>
      <c r="B51" s="20" t="s">
        <v>3385</v>
      </c>
      <c r="C51" s="21" t="s">
        <v>3386</v>
      </c>
      <c r="D51" s="21" t="s">
        <v>769</v>
      </c>
      <c r="E51" s="20"/>
      <c r="F51" s="20"/>
      <c r="G51" s="22" t="s">
        <v>3387</v>
      </c>
      <c r="H51" s="20" t="s">
        <v>3388</v>
      </c>
      <c r="I51" s="20" t="s">
        <v>3389</v>
      </c>
      <c r="J51" s="22" t="s">
        <v>3390</v>
      </c>
      <c r="K51" s="22" t="s">
        <v>3391</v>
      </c>
      <c r="L51" s="22" t="s">
        <v>3392</v>
      </c>
      <c r="M51" s="22" t="s">
        <v>3393</v>
      </c>
      <c r="N51" s="22"/>
      <c r="O51" s="22" t="s">
        <v>3394</v>
      </c>
      <c r="P51" s="20" t="s">
        <v>371</v>
      </c>
      <c r="Q51" s="22" t="s">
        <v>792</v>
      </c>
      <c r="R51" s="22" t="s">
        <v>3395</v>
      </c>
      <c r="S51" s="20" t="s">
        <v>373</v>
      </c>
      <c r="T51" s="20" t="s">
        <v>3396</v>
      </c>
      <c r="U51" s="22" t="s">
        <v>3387</v>
      </c>
      <c r="V51" s="20" t="s">
        <v>3388</v>
      </c>
      <c r="W51" s="22" t="s">
        <v>3397</v>
      </c>
      <c r="X51" s="22" t="s">
        <v>3391</v>
      </c>
      <c r="Y51" s="20" t="s">
        <v>3398</v>
      </c>
      <c r="Z51" s="22"/>
      <c r="AA51" s="20">
        <v>5</v>
      </c>
      <c r="AB51" s="42" t="str">
        <f t="shared" si="5"/>
        <v>年間</v>
      </c>
      <c r="AC51" s="22"/>
      <c r="AD51" s="35">
        <v>1</v>
      </c>
      <c r="AE51" s="35">
        <v>39000</v>
      </c>
      <c r="AF51" s="35">
        <f t="shared" si="6"/>
        <v>39000</v>
      </c>
      <c r="AG51" s="24">
        <v>44185</v>
      </c>
      <c r="AH51" s="36">
        <v>44196</v>
      </c>
      <c r="AI51" s="25" t="str">
        <f t="shared" si="7"/>
        <v>～</v>
      </c>
      <c r="AJ51" s="37">
        <f t="shared" si="8"/>
        <v>46021</v>
      </c>
      <c r="AK51" s="20" t="s">
        <v>989</v>
      </c>
      <c r="AL51" s="20" t="s">
        <v>3417</v>
      </c>
      <c r="AM51" s="55">
        <v>44196</v>
      </c>
      <c r="AN51" s="22"/>
      <c r="AO51" s="46">
        <v>44183</v>
      </c>
      <c r="AP51" s="22" t="s">
        <v>3401</v>
      </c>
    </row>
    <row r="52" spans="1:46" ht="24.75" hidden="1" customHeight="1" x14ac:dyDescent="0.2">
      <c r="A52" s="54">
        <v>71</v>
      </c>
      <c r="B52" s="20" t="s">
        <v>3418</v>
      </c>
      <c r="C52" s="21" t="s">
        <v>3419</v>
      </c>
      <c r="D52" s="21" t="s">
        <v>3322</v>
      </c>
      <c r="E52" s="20"/>
      <c r="F52" s="20"/>
      <c r="G52" s="22" t="s">
        <v>3420</v>
      </c>
      <c r="H52" s="20" t="s">
        <v>3421</v>
      </c>
      <c r="I52" s="20" t="s">
        <v>3422</v>
      </c>
      <c r="J52" s="22" t="s">
        <v>3423</v>
      </c>
      <c r="K52" s="22"/>
      <c r="L52" s="22"/>
      <c r="M52" s="22" t="s">
        <v>3424</v>
      </c>
      <c r="N52" s="22"/>
      <c r="O52" s="22" t="s">
        <v>3425</v>
      </c>
      <c r="P52" s="20" t="s">
        <v>3426</v>
      </c>
      <c r="Q52" s="22" t="s">
        <v>3427</v>
      </c>
      <c r="R52" s="22" t="s">
        <v>3428</v>
      </c>
      <c r="S52" s="20" t="s">
        <v>3429</v>
      </c>
      <c r="T52" s="20" t="s">
        <v>3430</v>
      </c>
      <c r="U52" s="22" t="s">
        <v>3420</v>
      </c>
      <c r="V52" s="20" t="s">
        <v>3421</v>
      </c>
      <c r="W52" s="22" t="s">
        <v>3431</v>
      </c>
      <c r="X52" s="22"/>
      <c r="Y52" s="20" t="s">
        <v>3424</v>
      </c>
      <c r="Z52" s="22"/>
      <c r="AA52" s="20">
        <v>5</v>
      </c>
      <c r="AB52" s="42" t="str">
        <f t="shared" si="5"/>
        <v>年間</v>
      </c>
      <c r="AC52" s="22"/>
      <c r="AD52" s="35">
        <v>1</v>
      </c>
      <c r="AE52" s="35">
        <v>87000</v>
      </c>
      <c r="AF52" s="35">
        <f t="shared" si="6"/>
        <v>87000</v>
      </c>
      <c r="AG52" s="24">
        <v>44248</v>
      </c>
      <c r="AH52" s="36">
        <v>44235</v>
      </c>
      <c r="AI52" s="25" t="str">
        <f t="shared" si="7"/>
        <v>～</v>
      </c>
      <c r="AJ52" s="37">
        <f t="shared" si="8"/>
        <v>46060</v>
      </c>
      <c r="AK52" s="20" t="s">
        <v>2380</v>
      </c>
      <c r="AL52" s="20" t="s">
        <v>3432</v>
      </c>
      <c r="AM52" s="55">
        <v>44235</v>
      </c>
      <c r="AN52" s="22"/>
      <c r="AO52" s="46">
        <v>44236</v>
      </c>
      <c r="AP52" s="22" t="s">
        <v>3433</v>
      </c>
    </row>
    <row r="53" spans="1:46" ht="24.75" hidden="1" customHeight="1" x14ac:dyDescent="0.2">
      <c r="A53" s="54">
        <v>72</v>
      </c>
      <c r="B53" s="20" t="s">
        <v>3418</v>
      </c>
      <c r="C53" s="21" t="s">
        <v>3419</v>
      </c>
      <c r="D53" s="21" t="s">
        <v>3322</v>
      </c>
      <c r="E53" s="20"/>
      <c r="F53" s="20"/>
      <c r="G53" s="22" t="s">
        <v>3420</v>
      </c>
      <c r="H53" s="20" t="s">
        <v>3421</v>
      </c>
      <c r="I53" s="20" t="s">
        <v>3422</v>
      </c>
      <c r="J53" s="22" t="s">
        <v>3423</v>
      </c>
      <c r="K53" s="22"/>
      <c r="L53" s="22"/>
      <c r="M53" s="22" t="s">
        <v>3424</v>
      </c>
      <c r="N53" s="22"/>
      <c r="O53" s="22" t="s">
        <v>3425</v>
      </c>
      <c r="P53" s="20" t="s">
        <v>3426</v>
      </c>
      <c r="Q53" s="22" t="s">
        <v>3427</v>
      </c>
      <c r="R53" s="22" t="s">
        <v>3428</v>
      </c>
      <c r="S53" s="20" t="s">
        <v>3429</v>
      </c>
      <c r="T53" s="20" t="s">
        <v>3430</v>
      </c>
      <c r="U53" s="22" t="s">
        <v>3420</v>
      </c>
      <c r="V53" s="20" t="s">
        <v>3421</v>
      </c>
      <c r="W53" s="22" t="s">
        <v>3431</v>
      </c>
      <c r="X53" s="22"/>
      <c r="Y53" s="20" t="s">
        <v>3424</v>
      </c>
      <c r="Z53" s="22"/>
      <c r="AA53" s="20">
        <v>5</v>
      </c>
      <c r="AB53" s="42" t="str">
        <f t="shared" si="5"/>
        <v>年間</v>
      </c>
      <c r="AC53" s="22"/>
      <c r="AD53" s="35">
        <v>1</v>
      </c>
      <c r="AE53" s="35">
        <v>10200</v>
      </c>
      <c r="AF53" s="35">
        <f t="shared" si="6"/>
        <v>10200</v>
      </c>
      <c r="AG53" s="24">
        <v>44248</v>
      </c>
      <c r="AH53" s="36">
        <v>44235</v>
      </c>
      <c r="AI53" s="25" t="str">
        <f t="shared" si="7"/>
        <v>～</v>
      </c>
      <c r="AJ53" s="37">
        <f t="shared" si="8"/>
        <v>46060</v>
      </c>
      <c r="AK53" s="20" t="s">
        <v>3356</v>
      </c>
      <c r="AL53" s="20" t="s">
        <v>3434</v>
      </c>
      <c r="AM53" s="55">
        <v>44235</v>
      </c>
      <c r="AN53" s="22"/>
      <c r="AO53" s="46">
        <v>44236</v>
      </c>
      <c r="AP53" s="22" t="s">
        <v>3433</v>
      </c>
      <c r="AS53" s="70"/>
      <c r="AT53" s="70"/>
    </row>
    <row r="54" spans="1:46" ht="24.75" hidden="1" customHeight="1" x14ac:dyDescent="0.2">
      <c r="A54" s="54">
        <v>73</v>
      </c>
      <c r="B54" s="20" t="s">
        <v>3418</v>
      </c>
      <c r="C54" s="21" t="s">
        <v>3419</v>
      </c>
      <c r="D54" s="21" t="s">
        <v>3322</v>
      </c>
      <c r="E54" s="20"/>
      <c r="F54" s="20"/>
      <c r="G54" s="22" t="s">
        <v>3420</v>
      </c>
      <c r="H54" s="20" t="s">
        <v>3421</v>
      </c>
      <c r="I54" s="20" t="s">
        <v>3422</v>
      </c>
      <c r="J54" s="22" t="s">
        <v>3423</v>
      </c>
      <c r="K54" s="22"/>
      <c r="L54" s="22"/>
      <c r="M54" s="22" t="s">
        <v>3424</v>
      </c>
      <c r="N54" s="22"/>
      <c r="O54" s="22" t="s">
        <v>3425</v>
      </c>
      <c r="P54" s="20" t="s">
        <v>3426</v>
      </c>
      <c r="Q54" s="22" t="s">
        <v>3427</v>
      </c>
      <c r="R54" s="22" t="s">
        <v>3428</v>
      </c>
      <c r="S54" s="20" t="s">
        <v>3429</v>
      </c>
      <c r="T54" s="20" t="s">
        <v>3430</v>
      </c>
      <c r="U54" s="22" t="s">
        <v>3420</v>
      </c>
      <c r="V54" s="20" t="s">
        <v>3421</v>
      </c>
      <c r="W54" s="22" t="s">
        <v>3431</v>
      </c>
      <c r="X54" s="22"/>
      <c r="Y54" s="20" t="s">
        <v>3424</v>
      </c>
      <c r="Z54" s="22"/>
      <c r="AA54" s="20">
        <v>5</v>
      </c>
      <c r="AB54" s="42" t="str">
        <f t="shared" si="5"/>
        <v>年間</v>
      </c>
      <c r="AC54" s="22"/>
      <c r="AD54" s="35">
        <v>1</v>
      </c>
      <c r="AE54" s="35">
        <v>10200</v>
      </c>
      <c r="AF54" s="35">
        <f t="shared" si="6"/>
        <v>10200</v>
      </c>
      <c r="AG54" s="24">
        <v>44248</v>
      </c>
      <c r="AH54" s="36">
        <v>44235</v>
      </c>
      <c r="AI54" s="25" t="str">
        <f t="shared" si="7"/>
        <v>～</v>
      </c>
      <c r="AJ54" s="37">
        <f t="shared" si="8"/>
        <v>46060</v>
      </c>
      <c r="AK54" s="20" t="s">
        <v>2126</v>
      </c>
      <c r="AL54" s="20" t="s">
        <v>3435</v>
      </c>
      <c r="AM54" s="55">
        <v>44235</v>
      </c>
      <c r="AN54" s="22"/>
      <c r="AO54" s="46">
        <v>44236</v>
      </c>
      <c r="AP54" s="22" t="s">
        <v>3433</v>
      </c>
      <c r="AS54" s="70"/>
      <c r="AT54" s="70"/>
    </row>
    <row r="55" spans="1:46" ht="24.75" hidden="1" customHeight="1" x14ac:dyDescent="0.2">
      <c r="A55" s="54">
        <v>74</v>
      </c>
      <c r="B55" s="20" t="s">
        <v>3418</v>
      </c>
      <c r="C55" s="21" t="s">
        <v>3419</v>
      </c>
      <c r="D55" s="21" t="s">
        <v>3322</v>
      </c>
      <c r="E55" s="20"/>
      <c r="F55" s="20"/>
      <c r="G55" s="22" t="s">
        <v>3420</v>
      </c>
      <c r="H55" s="20" t="s">
        <v>3421</v>
      </c>
      <c r="I55" s="20" t="s">
        <v>3422</v>
      </c>
      <c r="J55" s="22" t="s">
        <v>3423</v>
      </c>
      <c r="K55" s="22"/>
      <c r="L55" s="22"/>
      <c r="M55" s="22" t="s">
        <v>3424</v>
      </c>
      <c r="N55" s="22"/>
      <c r="O55" s="22" t="s">
        <v>3425</v>
      </c>
      <c r="P55" s="20" t="s">
        <v>3426</v>
      </c>
      <c r="Q55" s="22" t="s">
        <v>3427</v>
      </c>
      <c r="R55" s="22" t="s">
        <v>3428</v>
      </c>
      <c r="S55" s="20" t="s">
        <v>3429</v>
      </c>
      <c r="T55" s="20" t="s">
        <v>3430</v>
      </c>
      <c r="U55" s="22" t="s">
        <v>3420</v>
      </c>
      <c r="V55" s="20" t="s">
        <v>3421</v>
      </c>
      <c r="W55" s="22" t="s">
        <v>3431</v>
      </c>
      <c r="X55" s="22"/>
      <c r="Y55" s="20" t="s">
        <v>3424</v>
      </c>
      <c r="Z55" s="22"/>
      <c r="AA55" s="20">
        <v>5</v>
      </c>
      <c r="AB55" s="42" t="str">
        <f t="shared" si="5"/>
        <v>年間</v>
      </c>
      <c r="AC55" s="22"/>
      <c r="AD55" s="35">
        <v>1</v>
      </c>
      <c r="AE55" s="35">
        <v>10200</v>
      </c>
      <c r="AF55" s="35">
        <f t="shared" si="6"/>
        <v>10200</v>
      </c>
      <c r="AG55" s="24">
        <v>44248</v>
      </c>
      <c r="AH55" s="36">
        <v>44235</v>
      </c>
      <c r="AI55" s="25" t="str">
        <f t="shared" si="7"/>
        <v>～</v>
      </c>
      <c r="AJ55" s="37">
        <f t="shared" si="8"/>
        <v>46060</v>
      </c>
      <c r="AK55" s="20" t="s">
        <v>2126</v>
      </c>
      <c r="AL55" s="20" t="s">
        <v>3436</v>
      </c>
      <c r="AM55" s="55">
        <v>44235</v>
      </c>
      <c r="AN55" s="22"/>
      <c r="AO55" s="46">
        <v>44236</v>
      </c>
      <c r="AP55" s="22" t="s">
        <v>3433</v>
      </c>
      <c r="AS55" s="70"/>
      <c r="AT55" s="70"/>
    </row>
    <row r="56" spans="1:46" ht="24.75" hidden="1" customHeight="1" x14ac:dyDescent="0.2">
      <c r="A56" s="54">
        <v>75</v>
      </c>
      <c r="B56" s="20" t="s">
        <v>3418</v>
      </c>
      <c r="C56" s="21" t="s">
        <v>3419</v>
      </c>
      <c r="D56" s="21" t="s">
        <v>3322</v>
      </c>
      <c r="E56" s="20"/>
      <c r="F56" s="20"/>
      <c r="G56" s="22" t="s">
        <v>3420</v>
      </c>
      <c r="H56" s="20" t="s">
        <v>3421</v>
      </c>
      <c r="I56" s="20" t="s">
        <v>3422</v>
      </c>
      <c r="J56" s="22" t="s">
        <v>3423</v>
      </c>
      <c r="K56" s="22"/>
      <c r="L56" s="22"/>
      <c r="M56" s="22" t="s">
        <v>3424</v>
      </c>
      <c r="N56" s="22"/>
      <c r="O56" s="22" t="s">
        <v>3425</v>
      </c>
      <c r="P56" s="20" t="s">
        <v>3426</v>
      </c>
      <c r="Q56" s="22" t="s">
        <v>3427</v>
      </c>
      <c r="R56" s="22" t="s">
        <v>3428</v>
      </c>
      <c r="S56" s="20" t="s">
        <v>3429</v>
      </c>
      <c r="T56" s="20" t="s">
        <v>3430</v>
      </c>
      <c r="U56" s="22" t="s">
        <v>3420</v>
      </c>
      <c r="V56" s="20" t="s">
        <v>3421</v>
      </c>
      <c r="W56" s="22" t="s">
        <v>3431</v>
      </c>
      <c r="X56" s="22"/>
      <c r="Y56" s="20" t="s">
        <v>3424</v>
      </c>
      <c r="Z56" s="22"/>
      <c r="AA56" s="20">
        <v>5</v>
      </c>
      <c r="AB56" s="42" t="str">
        <f t="shared" si="5"/>
        <v>年間</v>
      </c>
      <c r="AC56" s="22"/>
      <c r="AD56" s="35">
        <v>1</v>
      </c>
      <c r="AE56" s="35">
        <v>10200</v>
      </c>
      <c r="AF56" s="35">
        <f t="shared" si="6"/>
        <v>10200</v>
      </c>
      <c r="AG56" s="24">
        <v>44248</v>
      </c>
      <c r="AH56" s="36">
        <v>44235</v>
      </c>
      <c r="AI56" s="25" t="str">
        <f t="shared" si="7"/>
        <v>～</v>
      </c>
      <c r="AJ56" s="37">
        <f t="shared" si="8"/>
        <v>46060</v>
      </c>
      <c r="AK56" s="20" t="s">
        <v>2126</v>
      </c>
      <c r="AL56" s="20" t="s">
        <v>3437</v>
      </c>
      <c r="AM56" s="55">
        <v>44235</v>
      </c>
      <c r="AN56" s="22"/>
      <c r="AO56" s="46">
        <v>44236</v>
      </c>
      <c r="AP56" s="22" t="s">
        <v>3433</v>
      </c>
      <c r="AS56" s="70"/>
      <c r="AT56" s="70"/>
    </row>
    <row r="57" spans="1:46" ht="24.75" hidden="1" customHeight="1" x14ac:dyDescent="0.2">
      <c r="A57" s="54">
        <v>76</v>
      </c>
      <c r="B57" s="20" t="s">
        <v>3418</v>
      </c>
      <c r="C57" s="21" t="s">
        <v>3419</v>
      </c>
      <c r="D57" s="21" t="s">
        <v>3322</v>
      </c>
      <c r="E57" s="20"/>
      <c r="F57" s="20"/>
      <c r="G57" s="22" t="s">
        <v>3420</v>
      </c>
      <c r="H57" s="20" t="s">
        <v>3421</v>
      </c>
      <c r="I57" s="20" t="s">
        <v>3422</v>
      </c>
      <c r="J57" s="22" t="s">
        <v>3423</v>
      </c>
      <c r="K57" s="22"/>
      <c r="L57" s="22"/>
      <c r="M57" s="22" t="s">
        <v>3424</v>
      </c>
      <c r="N57" s="22"/>
      <c r="O57" s="22" t="s">
        <v>3425</v>
      </c>
      <c r="P57" s="20" t="s">
        <v>3426</v>
      </c>
      <c r="Q57" s="22" t="s">
        <v>3427</v>
      </c>
      <c r="R57" s="22" t="s">
        <v>3428</v>
      </c>
      <c r="S57" s="20" t="s">
        <v>3429</v>
      </c>
      <c r="T57" s="20" t="s">
        <v>3430</v>
      </c>
      <c r="U57" s="22" t="s">
        <v>3420</v>
      </c>
      <c r="V57" s="20" t="s">
        <v>3421</v>
      </c>
      <c r="W57" s="22" t="s">
        <v>3431</v>
      </c>
      <c r="X57" s="22"/>
      <c r="Y57" s="20" t="s">
        <v>3424</v>
      </c>
      <c r="Z57" s="22"/>
      <c r="AA57" s="20">
        <v>5</v>
      </c>
      <c r="AB57" s="42" t="str">
        <f t="shared" si="5"/>
        <v>年間</v>
      </c>
      <c r="AC57" s="22"/>
      <c r="AD57" s="35">
        <v>1</v>
      </c>
      <c r="AE57" s="35">
        <v>10200</v>
      </c>
      <c r="AF57" s="35">
        <f t="shared" si="6"/>
        <v>10200</v>
      </c>
      <c r="AG57" s="24">
        <v>44248</v>
      </c>
      <c r="AH57" s="36">
        <v>44235</v>
      </c>
      <c r="AI57" s="25" t="str">
        <f t="shared" si="7"/>
        <v>～</v>
      </c>
      <c r="AJ57" s="37">
        <f t="shared" si="8"/>
        <v>46060</v>
      </c>
      <c r="AK57" s="20" t="s">
        <v>2126</v>
      </c>
      <c r="AL57" s="20" t="s">
        <v>3438</v>
      </c>
      <c r="AM57" s="55">
        <v>44235</v>
      </c>
      <c r="AN57" s="22"/>
      <c r="AO57" s="46">
        <v>44236</v>
      </c>
      <c r="AP57" s="22" t="s">
        <v>3433</v>
      </c>
      <c r="AS57" s="70"/>
      <c r="AT57" s="70"/>
    </row>
    <row r="58" spans="1:46" ht="24.75" hidden="1" customHeight="1" x14ac:dyDescent="0.2">
      <c r="A58" s="54">
        <v>77</v>
      </c>
      <c r="B58" s="20" t="s">
        <v>3418</v>
      </c>
      <c r="C58" s="21" t="s">
        <v>3419</v>
      </c>
      <c r="D58" s="21" t="s">
        <v>3322</v>
      </c>
      <c r="E58" s="20"/>
      <c r="F58" s="20"/>
      <c r="G58" s="22" t="s">
        <v>3420</v>
      </c>
      <c r="H58" s="20" t="s">
        <v>3421</v>
      </c>
      <c r="I58" s="20" t="s">
        <v>3422</v>
      </c>
      <c r="J58" s="22" t="s">
        <v>3423</v>
      </c>
      <c r="K58" s="22"/>
      <c r="L58" s="22"/>
      <c r="M58" s="22" t="s">
        <v>3424</v>
      </c>
      <c r="N58" s="22"/>
      <c r="O58" s="22" t="s">
        <v>3425</v>
      </c>
      <c r="P58" s="20" t="s">
        <v>3426</v>
      </c>
      <c r="Q58" s="22" t="s">
        <v>3427</v>
      </c>
      <c r="R58" s="22" t="s">
        <v>3428</v>
      </c>
      <c r="S58" s="20" t="s">
        <v>3429</v>
      </c>
      <c r="T58" s="20" t="s">
        <v>3430</v>
      </c>
      <c r="U58" s="22" t="s">
        <v>3420</v>
      </c>
      <c r="V58" s="20" t="s">
        <v>3421</v>
      </c>
      <c r="W58" s="22" t="s">
        <v>3431</v>
      </c>
      <c r="X58" s="22"/>
      <c r="Y58" s="20" t="s">
        <v>3424</v>
      </c>
      <c r="Z58" s="22"/>
      <c r="AA58" s="20">
        <v>5</v>
      </c>
      <c r="AB58" s="42" t="str">
        <f t="shared" si="5"/>
        <v>年間</v>
      </c>
      <c r="AC58" s="22"/>
      <c r="AD58" s="35">
        <v>1</v>
      </c>
      <c r="AE58" s="35">
        <v>10200</v>
      </c>
      <c r="AF58" s="35">
        <f t="shared" si="6"/>
        <v>10200</v>
      </c>
      <c r="AG58" s="24">
        <v>44248</v>
      </c>
      <c r="AH58" s="36">
        <v>44235</v>
      </c>
      <c r="AI58" s="25" t="str">
        <f t="shared" si="7"/>
        <v>～</v>
      </c>
      <c r="AJ58" s="37">
        <f t="shared" si="8"/>
        <v>46060</v>
      </c>
      <c r="AK58" s="20" t="s">
        <v>2126</v>
      </c>
      <c r="AL58" s="20" t="s">
        <v>3439</v>
      </c>
      <c r="AM58" s="55">
        <v>44235</v>
      </c>
      <c r="AN58" s="22"/>
      <c r="AO58" s="46">
        <v>44236</v>
      </c>
      <c r="AP58" s="22" t="s">
        <v>3433</v>
      </c>
      <c r="AS58" s="70"/>
      <c r="AT58" s="70"/>
    </row>
    <row r="59" spans="1:46" ht="24.75" hidden="1" customHeight="1" x14ac:dyDescent="0.2">
      <c r="A59" s="54">
        <v>78</v>
      </c>
      <c r="B59" s="20" t="s">
        <v>3418</v>
      </c>
      <c r="C59" s="21" t="s">
        <v>3419</v>
      </c>
      <c r="D59" s="21" t="s">
        <v>3322</v>
      </c>
      <c r="E59" s="20"/>
      <c r="F59" s="20"/>
      <c r="G59" s="22" t="s">
        <v>3420</v>
      </c>
      <c r="H59" s="20" t="s">
        <v>3421</v>
      </c>
      <c r="I59" s="20" t="s">
        <v>3422</v>
      </c>
      <c r="J59" s="22" t="s">
        <v>3423</v>
      </c>
      <c r="K59" s="22"/>
      <c r="L59" s="22"/>
      <c r="M59" s="22" t="s">
        <v>3424</v>
      </c>
      <c r="N59" s="22"/>
      <c r="O59" s="22" t="s">
        <v>3425</v>
      </c>
      <c r="P59" s="20" t="s">
        <v>3426</v>
      </c>
      <c r="Q59" s="22" t="s">
        <v>3427</v>
      </c>
      <c r="R59" s="22" t="s">
        <v>3428</v>
      </c>
      <c r="S59" s="20" t="s">
        <v>3429</v>
      </c>
      <c r="T59" s="20" t="s">
        <v>3430</v>
      </c>
      <c r="U59" s="22" t="s">
        <v>3420</v>
      </c>
      <c r="V59" s="20" t="s">
        <v>3421</v>
      </c>
      <c r="W59" s="22" t="s">
        <v>3431</v>
      </c>
      <c r="X59" s="22"/>
      <c r="Y59" s="20" t="s">
        <v>3424</v>
      </c>
      <c r="Z59" s="22"/>
      <c r="AA59" s="20">
        <v>5</v>
      </c>
      <c r="AB59" s="42" t="str">
        <f t="shared" si="5"/>
        <v>年間</v>
      </c>
      <c r="AC59" s="22"/>
      <c r="AD59" s="35">
        <v>1</v>
      </c>
      <c r="AE59" s="35">
        <v>10200</v>
      </c>
      <c r="AF59" s="35">
        <f t="shared" si="6"/>
        <v>10200</v>
      </c>
      <c r="AG59" s="24">
        <v>44248</v>
      </c>
      <c r="AH59" s="36">
        <v>44235</v>
      </c>
      <c r="AI59" s="25" t="str">
        <f t="shared" si="7"/>
        <v>～</v>
      </c>
      <c r="AJ59" s="37">
        <f t="shared" si="8"/>
        <v>46060</v>
      </c>
      <c r="AK59" s="20" t="s">
        <v>3440</v>
      </c>
      <c r="AL59" s="20" t="s">
        <v>3441</v>
      </c>
      <c r="AM59" s="55">
        <v>44235</v>
      </c>
      <c r="AN59" s="22"/>
      <c r="AO59" s="46">
        <v>44236</v>
      </c>
      <c r="AP59" s="22" t="s">
        <v>3433</v>
      </c>
      <c r="AS59" s="70"/>
      <c r="AT59" s="70"/>
    </row>
    <row r="60" spans="1:46" ht="24.75" hidden="1" customHeight="1" x14ac:dyDescent="0.2">
      <c r="A60" s="54">
        <v>79</v>
      </c>
      <c r="B60" s="20" t="s">
        <v>3442</v>
      </c>
      <c r="C60" s="21" t="s">
        <v>3443</v>
      </c>
      <c r="D60" s="21" t="s">
        <v>3444</v>
      </c>
      <c r="E60" s="20"/>
      <c r="F60" s="20"/>
      <c r="G60" s="22" t="s">
        <v>3445</v>
      </c>
      <c r="H60" s="20" t="s">
        <v>3446</v>
      </c>
      <c r="I60" s="20" t="s">
        <v>3447</v>
      </c>
      <c r="J60" s="22" t="s">
        <v>3448</v>
      </c>
      <c r="K60" s="22" t="s">
        <v>3449</v>
      </c>
      <c r="L60" s="22" t="s">
        <v>3450</v>
      </c>
      <c r="M60" s="22" t="s">
        <v>3451</v>
      </c>
      <c r="N60" s="22"/>
      <c r="O60" s="22" t="s">
        <v>3452</v>
      </c>
      <c r="P60" s="20" t="s">
        <v>3453</v>
      </c>
      <c r="Q60" s="22" t="s">
        <v>3454</v>
      </c>
      <c r="R60" s="22" t="s">
        <v>3455</v>
      </c>
      <c r="S60" s="20" t="s">
        <v>3456</v>
      </c>
      <c r="T60" s="20" t="s">
        <v>3457</v>
      </c>
      <c r="U60" s="22" t="s">
        <v>3458</v>
      </c>
      <c r="V60" s="20" t="s">
        <v>3459</v>
      </c>
      <c r="W60" s="22" t="s">
        <v>3460</v>
      </c>
      <c r="X60" s="22" t="s">
        <v>3449</v>
      </c>
      <c r="Y60" s="20" t="s">
        <v>3451</v>
      </c>
      <c r="Z60" s="22"/>
      <c r="AA60" s="20">
        <v>5</v>
      </c>
      <c r="AB60" s="42" t="str">
        <f t="shared" si="5"/>
        <v>年間</v>
      </c>
      <c r="AC60" s="22"/>
      <c r="AD60" s="35">
        <v>1</v>
      </c>
      <c r="AE60" s="35">
        <v>65400</v>
      </c>
      <c r="AF60" s="35">
        <f t="shared" si="6"/>
        <v>65400</v>
      </c>
      <c r="AG60" s="24">
        <v>44248</v>
      </c>
      <c r="AH60" s="36">
        <v>44256</v>
      </c>
      <c r="AI60" s="25" t="str">
        <f t="shared" si="7"/>
        <v>～</v>
      </c>
      <c r="AJ60" s="37">
        <f t="shared" si="8"/>
        <v>46081</v>
      </c>
      <c r="AK60" s="20" t="s">
        <v>3324</v>
      </c>
      <c r="AL60" s="20" t="s">
        <v>3461</v>
      </c>
      <c r="AM60" s="55">
        <v>44256</v>
      </c>
      <c r="AN60" s="22"/>
      <c r="AO60" s="46">
        <v>44243</v>
      </c>
      <c r="AP60" s="22" t="s">
        <v>3462</v>
      </c>
      <c r="AS60" s="70"/>
      <c r="AT60" s="70"/>
    </row>
    <row r="61" spans="1:46" ht="24.75" hidden="1" customHeight="1" x14ac:dyDescent="0.2">
      <c r="A61" s="54">
        <v>80</v>
      </c>
      <c r="B61" s="20" t="s">
        <v>3442</v>
      </c>
      <c r="C61" s="21" t="s">
        <v>3443</v>
      </c>
      <c r="D61" s="21" t="s">
        <v>3444</v>
      </c>
      <c r="E61" s="20"/>
      <c r="F61" s="20"/>
      <c r="G61" s="22" t="s">
        <v>3445</v>
      </c>
      <c r="H61" s="20" t="s">
        <v>3446</v>
      </c>
      <c r="I61" s="20" t="s">
        <v>3447</v>
      </c>
      <c r="J61" s="22" t="s">
        <v>3448</v>
      </c>
      <c r="K61" s="22" t="s">
        <v>3449</v>
      </c>
      <c r="L61" s="22" t="s">
        <v>3450</v>
      </c>
      <c r="M61" s="22" t="s">
        <v>3451</v>
      </c>
      <c r="N61" s="22"/>
      <c r="O61" s="22" t="s">
        <v>3452</v>
      </c>
      <c r="P61" s="20" t="s">
        <v>3453</v>
      </c>
      <c r="Q61" s="22" t="s">
        <v>3454</v>
      </c>
      <c r="R61" s="22" t="s">
        <v>3455</v>
      </c>
      <c r="S61" s="20" t="s">
        <v>3456</v>
      </c>
      <c r="T61" s="20" t="s">
        <v>3457</v>
      </c>
      <c r="U61" s="22" t="s">
        <v>3458</v>
      </c>
      <c r="V61" s="20" t="s">
        <v>3459</v>
      </c>
      <c r="W61" s="22" t="s">
        <v>3460</v>
      </c>
      <c r="X61" s="22" t="s">
        <v>3449</v>
      </c>
      <c r="Y61" s="20" t="s">
        <v>3451</v>
      </c>
      <c r="Z61" s="22"/>
      <c r="AA61" s="20">
        <v>5</v>
      </c>
      <c r="AB61" s="42" t="str">
        <f t="shared" si="5"/>
        <v>年間</v>
      </c>
      <c r="AC61" s="22"/>
      <c r="AD61" s="35">
        <v>1</v>
      </c>
      <c r="AE61" s="35">
        <v>35400</v>
      </c>
      <c r="AF61" s="35">
        <f t="shared" si="6"/>
        <v>35400</v>
      </c>
      <c r="AG61" s="24">
        <v>44248</v>
      </c>
      <c r="AH61" s="36">
        <v>44256</v>
      </c>
      <c r="AI61" s="25" t="str">
        <f t="shared" si="7"/>
        <v>～</v>
      </c>
      <c r="AJ61" s="37">
        <f t="shared" si="8"/>
        <v>46081</v>
      </c>
      <c r="AK61" s="20" t="s">
        <v>2384</v>
      </c>
      <c r="AL61" s="20" t="s">
        <v>3463</v>
      </c>
      <c r="AM61" s="55">
        <v>44256</v>
      </c>
      <c r="AN61" s="22"/>
      <c r="AO61" s="46">
        <v>44243</v>
      </c>
      <c r="AP61" s="22" t="s">
        <v>3462</v>
      </c>
      <c r="AS61" s="70"/>
      <c r="AT61" s="70"/>
    </row>
    <row r="62" spans="1:46" ht="24.75" hidden="1" customHeight="1" x14ac:dyDescent="0.2">
      <c r="A62" s="54">
        <v>81</v>
      </c>
      <c r="B62" s="20" t="s">
        <v>3442</v>
      </c>
      <c r="C62" s="21" t="s">
        <v>3443</v>
      </c>
      <c r="D62" s="21" t="s">
        <v>3444</v>
      </c>
      <c r="E62" s="20"/>
      <c r="F62" s="20"/>
      <c r="G62" s="22" t="s">
        <v>3445</v>
      </c>
      <c r="H62" s="20" t="s">
        <v>3446</v>
      </c>
      <c r="I62" s="20" t="s">
        <v>3447</v>
      </c>
      <c r="J62" s="22" t="s">
        <v>3448</v>
      </c>
      <c r="K62" s="22" t="s">
        <v>3449</v>
      </c>
      <c r="L62" s="22" t="s">
        <v>3450</v>
      </c>
      <c r="M62" s="22" t="s">
        <v>3451</v>
      </c>
      <c r="N62" s="22"/>
      <c r="O62" s="22" t="s">
        <v>3452</v>
      </c>
      <c r="P62" s="20" t="s">
        <v>3453</v>
      </c>
      <c r="Q62" s="22" t="s">
        <v>3454</v>
      </c>
      <c r="R62" s="22" t="s">
        <v>3455</v>
      </c>
      <c r="S62" s="20" t="s">
        <v>3456</v>
      </c>
      <c r="T62" s="20" t="s">
        <v>3457</v>
      </c>
      <c r="U62" s="22" t="s">
        <v>3458</v>
      </c>
      <c r="V62" s="20" t="s">
        <v>3459</v>
      </c>
      <c r="W62" s="22" t="s">
        <v>3460</v>
      </c>
      <c r="X62" s="22" t="s">
        <v>3449</v>
      </c>
      <c r="Y62" s="20" t="s">
        <v>3451</v>
      </c>
      <c r="Z62" s="22"/>
      <c r="AA62" s="20">
        <v>5</v>
      </c>
      <c r="AB62" s="42" t="str">
        <f t="shared" si="5"/>
        <v>年間</v>
      </c>
      <c r="AC62" s="22"/>
      <c r="AD62" s="35">
        <v>1</v>
      </c>
      <c r="AE62" s="35">
        <v>35400</v>
      </c>
      <c r="AF62" s="35">
        <f t="shared" si="6"/>
        <v>35400</v>
      </c>
      <c r="AG62" s="24">
        <v>44248</v>
      </c>
      <c r="AH62" s="36">
        <v>44256</v>
      </c>
      <c r="AI62" s="25" t="str">
        <f t="shared" si="7"/>
        <v>～</v>
      </c>
      <c r="AJ62" s="37">
        <f t="shared" si="8"/>
        <v>46081</v>
      </c>
      <c r="AK62" s="20" t="s">
        <v>1317</v>
      </c>
      <c r="AL62" s="20" t="s">
        <v>3464</v>
      </c>
      <c r="AM62" s="55">
        <v>44256</v>
      </c>
      <c r="AN62" s="22"/>
      <c r="AO62" s="46">
        <v>44243</v>
      </c>
      <c r="AP62" s="22" t="s">
        <v>3462</v>
      </c>
      <c r="AS62" s="70"/>
      <c r="AT62" s="70"/>
    </row>
    <row r="63" spans="1:46" ht="24.75" hidden="1" customHeight="1" x14ac:dyDescent="0.2">
      <c r="A63" s="54">
        <v>82</v>
      </c>
      <c r="B63" s="20" t="s">
        <v>3442</v>
      </c>
      <c r="C63" s="21" t="s">
        <v>3443</v>
      </c>
      <c r="D63" s="21" t="s">
        <v>3444</v>
      </c>
      <c r="E63" s="20"/>
      <c r="F63" s="20"/>
      <c r="G63" s="22" t="s">
        <v>3445</v>
      </c>
      <c r="H63" s="20" t="s">
        <v>3446</v>
      </c>
      <c r="I63" s="20" t="s">
        <v>3447</v>
      </c>
      <c r="J63" s="22" t="s">
        <v>3448</v>
      </c>
      <c r="K63" s="22" t="s">
        <v>3449</v>
      </c>
      <c r="L63" s="22" t="s">
        <v>3450</v>
      </c>
      <c r="M63" s="22" t="s">
        <v>3451</v>
      </c>
      <c r="N63" s="22"/>
      <c r="O63" s="22" t="s">
        <v>3452</v>
      </c>
      <c r="P63" s="20" t="s">
        <v>3453</v>
      </c>
      <c r="Q63" s="22" t="s">
        <v>3454</v>
      </c>
      <c r="R63" s="22" t="s">
        <v>3455</v>
      </c>
      <c r="S63" s="20" t="s">
        <v>3456</v>
      </c>
      <c r="T63" s="20" t="s">
        <v>3457</v>
      </c>
      <c r="U63" s="22" t="s">
        <v>3458</v>
      </c>
      <c r="V63" s="20" t="s">
        <v>3459</v>
      </c>
      <c r="W63" s="22" t="s">
        <v>3460</v>
      </c>
      <c r="X63" s="22" t="s">
        <v>3449</v>
      </c>
      <c r="Y63" s="20" t="s">
        <v>3451</v>
      </c>
      <c r="Z63" s="22"/>
      <c r="AA63" s="20">
        <v>5</v>
      </c>
      <c r="AB63" s="42" t="str">
        <f t="shared" si="5"/>
        <v>年間</v>
      </c>
      <c r="AC63" s="22"/>
      <c r="AD63" s="35">
        <v>1</v>
      </c>
      <c r="AE63" s="35">
        <v>35400</v>
      </c>
      <c r="AF63" s="35">
        <f t="shared" si="6"/>
        <v>35400</v>
      </c>
      <c r="AG63" s="24">
        <v>44248</v>
      </c>
      <c r="AH63" s="36">
        <v>44256</v>
      </c>
      <c r="AI63" s="25" t="str">
        <f t="shared" si="7"/>
        <v>～</v>
      </c>
      <c r="AJ63" s="37">
        <f t="shared" si="8"/>
        <v>46081</v>
      </c>
      <c r="AK63" s="20" t="s">
        <v>1317</v>
      </c>
      <c r="AL63" s="20" t="s">
        <v>3465</v>
      </c>
      <c r="AM63" s="55">
        <v>44256</v>
      </c>
      <c r="AN63" s="22"/>
      <c r="AO63" s="46">
        <v>44243</v>
      </c>
      <c r="AP63" s="22" t="s">
        <v>3462</v>
      </c>
      <c r="AS63" s="70"/>
      <c r="AT63" s="70"/>
    </row>
    <row r="64" spans="1:46" ht="24.75" hidden="1" customHeight="1" x14ac:dyDescent="0.2">
      <c r="A64" s="54">
        <v>83</v>
      </c>
      <c r="B64" s="20" t="s">
        <v>3442</v>
      </c>
      <c r="C64" s="21" t="s">
        <v>3443</v>
      </c>
      <c r="D64" s="21" t="s">
        <v>3444</v>
      </c>
      <c r="E64" s="20"/>
      <c r="F64" s="20"/>
      <c r="G64" s="22" t="s">
        <v>3445</v>
      </c>
      <c r="H64" s="20" t="s">
        <v>3446</v>
      </c>
      <c r="I64" s="20" t="s">
        <v>3447</v>
      </c>
      <c r="J64" s="22" t="s">
        <v>3448</v>
      </c>
      <c r="K64" s="22" t="s">
        <v>3449</v>
      </c>
      <c r="L64" s="22" t="s">
        <v>3450</v>
      </c>
      <c r="M64" s="22" t="s">
        <v>3451</v>
      </c>
      <c r="N64" s="22"/>
      <c r="O64" s="22" t="s">
        <v>3452</v>
      </c>
      <c r="P64" s="20" t="s">
        <v>3453</v>
      </c>
      <c r="Q64" s="22" t="s">
        <v>3454</v>
      </c>
      <c r="R64" s="22" t="s">
        <v>3455</v>
      </c>
      <c r="S64" s="20" t="s">
        <v>3456</v>
      </c>
      <c r="T64" s="20" t="s">
        <v>3457</v>
      </c>
      <c r="U64" s="22" t="s">
        <v>3458</v>
      </c>
      <c r="V64" s="20" t="s">
        <v>3459</v>
      </c>
      <c r="W64" s="22" t="s">
        <v>3460</v>
      </c>
      <c r="X64" s="22" t="s">
        <v>3449</v>
      </c>
      <c r="Y64" s="20" t="s">
        <v>3451</v>
      </c>
      <c r="Z64" s="22"/>
      <c r="AA64" s="20">
        <v>5</v>
      </c>
      <c r="AB64" s="42" t="str">
        <f t="shared" si="5"/>
        <v>年間</v>
      </c>
      <c r="AC64" s="22"/>
      <c r="AD64" s="35">
        <v>1</v>
      </c>
      <c r="AE64" s="35">
        <v>35400</v>
      </c>
      <c r="AF64" s="35">
        <f t="shared" si="6"/>
        <v>35400</v>
      </c>
      <c r="AG64" s="24">
        <v>44248</v>
      </c>
      <c r="AH64" s="36">
        <v>44256</v>
      </c>
      <c r="AI64" s="25" t="str">
        <f t="shared" si="7"/>
        <v>～</v>
      </c>
      <c r="AJ64" s="37">
        <f t="shared" si="8"/>
        <v>46081</v>
      </c>
      <c r="AK64" s="20" t="s">
        <v>1317</v>
      </c>
      <c r="AL64" s="20" t="s">
        <v>3466</v>
      </c>
      <c r="AM64" s="55">
        <v>44256</v>
      </c>
      <c r="AN64" s="22"/>
      <c r="AO64" s="46">
        <v>44243</v>
      </c>
      <c r="AP64" s="22" t="s">
        <v>3462</v>
      </c>
      <c r="AS64" s="70"/>
      <c r="AT64" s="70"/>
    </row>
    <row r="65" spans="1:46" ht="24.75" hidden="1" customHeight="1" x14ac:dyDescent="0.2">
      <c r="A65" s="54">
        <v>84</v>
      </c>
      <c r="B65" s="20" t="s">
        <v>3467</v>
      </c>
      <c r="C65" s="21" t="s">
        <v>3327</v>
      </c>
      <c r="D65" s="21" t="s">
        <v>142</v>
      </c>
      <c r="E65" s="20"/>
      <c r="F65" s="20"/>
      <c r="G65" s="22" t="s">
        <v>3468</v>
      </c>
      <c r="H65" s="20" t="s">
        <v>3469</v>
      </c>
      <c r="I65" s="20" t="s">
        <v>145</v>
      </c>
      <c r="J65" s="22" t="s">
        <v>3470</v>
      </c>
      <c r="K65" s="22"/>
      <c r="L65" s="22"/>
      <c r="M65" s="22" t="s">
        <v>3471</v>
      </c>
      <c r="N65" s="22"/>
      <c r="O65" s="22" t="s">
        <v>149</v>
      </c>
      <c r="P65" s="20" t="s">
        <v>3334</v>
      </c>
      <c r="Q65" s="22" t="s">
        <v>3354</v>
      </c>
      <c r="R65" s="22" t="s">
        <v>3472</v>
      </c>
      <c r="S65" s="20" t="s">
        <v>3337</v>
      </c>
      <c r="T65" s="20" t="s">
        <v>3473</v>
      </c>
      <c r="U65" s="22" t="s">
        <v>3474</v>
      </c>
      <c r="V65" s="20" t="s">
        <v>3475</v>
      </c>
      <c r="W65" s="22" t="s">
        <v>3476</v>
      </c>
      <c r="X65" s="22" t="s">
        <v>3477</v>
      </c>
      <c r="Y65" s="20" t="s">
        <v>3478</v>
      </c>
      <c r="Z65" s="22"/>
      <c r="AA65" s="20">
        <v>5</v>
      </c>
      <c r="AB65" s="42" t="str">
        <f t="shared" si="5"/>
        <v>年間</v>
      </c>
      <c r="AC65" s="22"/>
      <c r="AD65" s="35">
        <v>1</v>
      </c>
      <c r="AE65" s="35">
        <v>24000</v>
      </c>
      <c r="AF65" s="35">
        <f t="shared" si="6"/>
        <v>24000</v>
      </c>
      <c r="AG65" s="24">
        <v>44248</v>
      </c>
      <c r="AH65" s="36">
        <v>44239</v>
      </c>
      <c r="AI65" s="25" t="str">
        <f t="shared" si="7"/>
        <v>～</v>
      </c>
      <c r="AJ65" s="37">
        <f t="shared" si="8"/>
        <v>46064</v>
      </c>
      <c r="AK65" s="20" t="s">
        <v>3479</v>
      </c>
      <c r="AL65" s="20" t="s">
        <v>3480</v>
      </c>
      <c r="AM65" s="55">
        <v>44239</v>
      </c>
      <c r="AN65" s="22"/>
      <c r="AO65" s="46">
        <v>44252</v>
      </c>
      <c r="AP65" s="22" t="s">
        <v>3481</v>
      </c>
      <c r="AS65" s="70"/>
      <c r="AT65" s="70"/>
    </row>
    <row r="66" spans="1:46" ht="24.75" hidden="1" customHeight="1" x14ac:dyDescent="0.2">
      <c r="A66" s="54">
        <v>85</v>
      </c>
      <c r="B66" s="20" t="s">
        <v>3467</v>
      </c>
      <c r="C66" s="21" t="s">
        <v>3327</v>
      </c>
      <c r="D66" s="21" t="s">
        <v>142</v>
      </c>
      <c r="E66" s="20"/>
      <c r="F66" s="20"/>
      <c r="G66" s="22" t="s">
        <v>3468</v>
      </c>
      <c r="H66" s="20" t="s">
        <v>3469</v>
      </c>
      <c r="I66" s="20" t="s">
        <v>145</v>
      </c>
      <c r="J66" s="22" t="s">
        <v>3470</v>
      </c>
      <c r="K66" s="22"/>
      <c r="L66" s="22"/>
      <c r="M66" s="22" t="s">
        <v>3471</v>
      </c>
      <c r="N66" s="22"/>
      <c r="O66" s="22" t="s">
        <v>149</v>
      </c>
      <c r="P66" s="20" t="s">
        <v>3334</v>
      </c>
      <c r="Q66" s="22" t="s">
        <v>3354</v>
      </c>
      <c r="R66" s="22" t="s">
        <v>3472</v>
      </c>
      <c r="S66" s="20" t="s">
        <v>3337</v>
      </c>
      <c r="T66" s="20" t="s">
        <v>3473</v>
      </c>
      <c r="U66" s="22" t="s">
        <v>3474</v>
      </c>
      <c r="V66" s="20" t="s">
        <v>3475</v>
      </c>
      <c r="W66" s="22" t="s">
        <v>3476</v>
      </c>
      <c r="X66" s="22" t="s">
        <v>3477</v>
      </c>
      <c r="Y66" s="20" t="s">
        <v>3478</v>
      </c>
      <c r="Z66" s="22"/>
      <c r="AA66" s="20">
        <v>5</v>
      </c>
      <c r="AB66" s="42" t="str">
        <f t="shared" si="5"/>
        <v>年間</v>
      </c>
      <c r="AC66" s="22"/>
      <c r="AD66" s="35">
        <v>1</v>
      </c>
      <c r="AE66" s="35">
        <v>25800</v>
      </c>
      <c r="AF66" s="35">
        <f t="shared" si="6"/>
        <v>25800</v>
      </c>
      <c r="AG66" s="24">
        <v>44248</v>
      </c>
      <c r="AH66" s="36">
        <v>44239</v>
      </c>
      <c r="AI66" s="25" t="str">
        <f t="shared" si="7"/>
        <v>～</v>
      </c>
      <c r="AJ66" s="37">
        <f t="shared" si="8"/>
        <v>46064</v>
      </c>
      <c r="AK66" s="20" t="s">
        <v>3482</v>
      </c>
      <c r="AL66" s="20" t="s">
        <v>3483</v>
      </c>
      <c r="AM66" s="55">
        <v>44239</v>
      </c>
      <c r="AN66" s="22"/>
      <c r="AO66" s="46">
        <v>44252</v>
      </c>
      <c r="AP66" s="22" t="s">
        <v>3481</v>
      </c>
      <c r="AS66" s="70"/>
      <c r="AT66" s="70"/>
    </row>
    <row r="67" spans="1:46" ht="24.75" hidden="1" customHeight="1" x14ac:dyDescent="0.2">
      <c r="A67" s="54">
        <v>86</v>
      </c>
      <c r="B67" s="20" t="s">
        <v>3467</v>
      </c>
      <c r="C67" s="21" t="s">
        <v>3327</v>
      </c>
      <c r="D67" s="21" t="s">
        <v>142</v>
      </c>
      <c r="E67" s="20"/>
      <c r="F67" s="20"/>
      <c r="G67" s="22" t="s">
        <v>3468</v>
      </c>
      <c r="H67" s="20" t="s">
        <v>3469</v>
      </c>
      <c r="I67" s="20" t="s">
        <v>145</v>
      </c>
      <c r="J67" s="22" t="s">
        <v>3470</v>
      </c>
      <c r="K67" s="22"/>
      <c r="L67" s="22"/>
      <c r="M67" s="22" t="s">
        <v>3471</v>
      </c>
      <c r="N67" s="22"/>
      <c r="O67" s="22" t="s">
        <v>149</v>
      </c>
      <c r="P67" s="20" t="s">
        <v>3334</v>
      </c>
      <c r="Q67" s="22" t="s">
        <v>3354</v>
      </c>
      <c r="R67" s="22" t="s">
        <v>3472</v>
      </c>
      <c r="S67" s="20" t="s">
        <v>3337</v>
      </c>
      <c r="T67" s="20" t="s">
        <v>3473</v>
      </c>
      <c r="U67" s="22" t="s">
        <v>3474</v>
      </c>
      <c r="V67" s="20" t="s">
        <v>3475</v>
      </c>
      <c r="W67" s="22" t="s">
        <v>3476</v>
      </c>
      <c r="X67" s="22" t="s">
        <v>3477</v>
      </c>
      <c r="Y67" s="20" t="s">
        <v>3478</v>
      </c>
      <c r="Z67" s="22"/>
      <c r="AA67" s="20">
        <v>5</v>
      </c>
      <c r="AB67" s="42" t="str">
        <f t="shared" si="5"/>
        <v>年間</v>
      </c>
      <c r="AC67" s="22"/>
      <c r="AD67" s="35">
        <v>1</v>
      </c>
      <c r="AE67" s="35">
        <v>4800</v>
      </c>
      <c r="AF67" s="35">
        <f t="shared" si="6"/>
        <v>4800</v>
      </c>
      <c r="AG67" s="24">
        <v>44248</v>
      </c>
      <c r="AH67" s="36">
        <v>44239</v>
      </c>
      <c r="AI67" s="25" t="str">
        <f t="shared" si="7"/>
        <v>～</v>
      </c>
      <c r="AJ67" s="37">
        <f t="shared" si="8"/>
        <v>46064</v>
      </c>
      <c r="AK67" s="20" t="s">
        <v>3484</v>
      </c>
      <c r="AL67" s="20" t="s">
        <v>3485</v>
      </c>
      <c r="AM67" s="55">
        <v>44239</v>
      </c>
      <c r="AN67" s="22"/>
      <c r="AO67" s="46">
        <v>44252</v>
      </c>
      <c r="AP67" s="22" t="s">
        <v>3481</v>
      </c>
      <c r="AS67" s="70"/>
      <c r="AT67" s="70"/>
    </row>
    <row r="68" spans="1:46" ht="24.75" hidden="1" customHeight="1" x14ac:dyDescent="0.2">
      <c r="A68" s="54">
        <v>2021</v>
      </c>
      <c r="B68" s="20" t="s">
        <v>3693</v>
      </c>
      <c r="C68" s="21" t="s">
        <v>3327</v>
      </c>
      <c r="D68" s="21" t="s">
        <v>142</v>
      </c>
      <c r="E68" s="20"/>
      <c r="F68" s="20"/>
      <c r="G68" s="22" t="s">
        <v>3694</v>
      </c>
      <c r="H68" s="20" t="s">
        <v>3695</v>
      </c>
      <c r="I68" s="20" t="s">
        <v>145</v>
      </c>
      <c r="J68" s="22" t="s">
        <v>3696</v>
      </c>
      <c r="K68" s="22" t="s">
        <v>3697</v>
      </c>
      <c r="L68" s="22" t="s">
        <v>3698</v>
      </c>
      <c r="M68" s="22" t="s">
        <v>3699</v>
      </c>
      <c r="N68" s="22" t="s">
        <v>3700</v>
      </c>
      <c r="O68" s="22" t="s">
        <v>149</v>
      </c>
      <c r="P68" s="20" t="s">
        <v>3701</v>
      </c>
      <c r="Q68" s="22" t="s">
        <v>3354</v>
      </c>
      <c r="R68" s="22" t="s">
        <v>3702</v>
      </c>
      <c r="S68" s="20" t="s">
        <v>3337</v>
      </c>
      <c r="T68" s="20" t="s">
        <v>3473</v>
      </c>
      <c r="U68" s="22" t="s">
        <v>3703</v>
      </c>
      <c r="V68" s="20" t="s">
        <v>3704</v>
      </c>
      <c r="W68" s="22" t="s">
        <v>3705</v>
      </c>
      <c r="X68" s="22" t="s">
        <v>3706</v>
      </c>
      <c r="Y68" s="20" t="s">
        <v>3707</v>
      </c>
      <c r="Z68" s="22" t="s">
        <v>3708</v>
      </c>
      <c r="AA68" s="20">
        <v>5</v>
      </c>
      <c r="AB68" s="42" t="str">
        <f t="shared" si="5"/>
        <v>年間</v>
      </c>
      <c r="AC68" s="22"/>
      <c r="AD68" s="35">
        <v>1</v>
      </c>
      <c r="AE68" s="35">
        <v>16200</v>
      </c>
      <c r="AF68" s="35">
        <f t="shared" si="6"/>
        <v>16200</v>
      </c>
      <c r="AG68" s="24">
        <v>44307</v>
      </c>
      <c r="AH68" s="36">
        <v>44287</v>
      </c>
      <c r="AI68" s="25" t="str">
        <f t="shared" si="7"/>
        <v>～</v>
      </c>
      <c r="AJ68" s="37">
        <f t="shared" si="8"/>
        <v>46112</v>
      </c>
      <c r="AK68" s="20" t="s">
        <v>3252</v>
      </c>
      <c r="AL68" s="20" t="s">
        <v>3709</v>
      </c>
      <c r="AM68" s="55">
        <v>44287</v>
      </c>
      <c r="AN68" s="22"/>
      <c r="AO68" s="46">
        <v>44293</v>
      </c>
      <c r="AP68" s="22" t="s">
        <v>3710</v>
      </c>
      <c r="AS68" s="70"/>
      <c r="AT68" s="70"/>
    </row>
    <row r="69" spans="1:46" ht="24.75" hidden="1" customHeight="1" x14ac:dyDescent="0.2">
      <c r="A69" s="54">
        <v>88</v>
      </c>
      <c r="B69" s="20" t="s">
        <v>3693</v>
      </c>
      <c r="C69" s="21" t="s">
        <v>3327</v>
      </c>
      <c r="D69" s="21" t="s">
        <v>142</v>
      </c>
      <c r="E69" s="20"/>
      <c r="F69" s="20"/>
      <c r="G69" s="22" t="s">
        <v>3694</v>
      </c>
      <c r="H69" s="20" t="s">
        <v>3695</v>
      </c>
      <c r="I69" s="20" t="s">
        <v>145</v>
      </c>
      <c r="J69" s="22" t="s">
        <v>3696</v>
      </c>
      <c r="K69" s="22" t="s">
        <v>3697</v>
      </c>
      <c r="L69" s="22" t="s">
        <v>3698</v>
      </c>
      <c r="M69" s="22" t="s">
        <v>3699</v>
      </c>
      <c r="N69" s="22" t="s">
        <v>3700</v>
      </c>
      <c r="O69" s="22" t="s">
        <v>149</v>
      </c>
      <c r="P69" s="20" t="s">
        <v>3701</v>
      </c>
      <c r="Q69" s="22" t="s">
        <v>3354</v>
      </c>
      <c r="R69" s="22" t="s">
        <v>3702</v>
      </c>
      <c r="S69" s="20" t="s">
        <v>3337</v>
      </c>
      <c r="T69" s="20" t="s">
        <v>3473</v>
      </c>
      <c r="U69" s="22" t="s">
        <v>3703</v>
      </c>
      <c r="V69" s="20" t="s">
        <v>3704</v>
      </c>
      <c r="W69" s="22" t="s">
        <v>3705</v>
      </c>
      <c r="X69" s="22" t="s">
        <v>3706</v>
      </c>
      <c r="Y69" s="20" t="s">
        <v>3707</v>
      </c>
      <c r="Z69" s="22" t="s">
        <v>3708</v>
      </c>
      <c r="AA69" s="20">
        <v>5</v>
      </c>
      <c r="AB69" s="42" t="str">
        <f t="shared" si="5"/>
        <v>年間</v>
      </c>
      <c r="AC69" s="22"/>
      <c r="AD69" s="35">
        <v>1</v>
      </c>
      <c r="AE69" s="35">
        <v>45600</v>
      </c>
      <c r="AF69" s="35">
        <f t="shared" si="6"/>
        <v>45600</v>
      </c>
      <c r="AG69" s="24">
        <v>44307</v>
      </c>
      <c r="AH69" s="36">
        <v>44287</v>
      </c>
      <c r="AI69" s="25" t="str">
        <f t="shared" si="7"/>
        <v>～</v>
      </c>
      <c r="AJ69" s="37">
        <f t="shared" si="8"/>
        <v>46112</v>
      </c>
      <c r="AK69" s="20" t="s">
        <v>3359</v>
      </c>
      <c r="AL69" s="20" t="s">
        <v>3711</v>
      </c>
      <c r="AM69" s="55">
        <v>44287</v>
      </c>
      <c r="AN69" s="22"/>
      <c r="AO69" s="46">
        <v>44293</v>
      </c>
      <c r="AP69" s="22" t="s">
        <v>3710</v>
      </c>
      <c r="AS69" s="70"/>
      <c r="AT69" s="70"/>
    </row>
    <row r="70" spans="1:46" ht="24.75" hidden="1" customHeight="1" x14ac:dyDescent="0.2">
      <c r="A70" s="54">
        <v>89</v>
      </c>
      <c r="B70" s="20" t="s">
        <v>3712</v>
      </c>
      <c r="C70" s="21" t="s">
        <v>3327</v>
      </c>
      <c r="D70" s="21" t="s">
        <v>142</v>
      </c>
      <c r="E70" s="20"/>
      <c r="F70" s="20"/>
      <c r="G70" s="22" t="s">
        <v>3713</v>
      </c>
      <c r="H70" s="20" t="s">
        <v>3714</v>
      </c>
      <c r="I70" s="20" t="s">
        <v>3715</v>
      </c>
      <c r="J70" s="22" t="s">
        <v>3716</v>
      </c>
      <c r="K70" s="22" t="s">
        <v>3717</v>
      </c>
      <c r="L70" s="22" t="s">
        <v>3718</v>
      </c>
      <c r="M70" s="22" t="s">
        <v>3719</v>
      </c>
      <c r="N70" s="22"/>
      <c r="O70" s="22" t="s">
        <v>149</v>
      </c>
      <c r="P70" s="20" t="s">
        <v>3334</v>
      </c>
      <c r="Q70" s="22" t="s">
        <v>3720</v>
      </c>
      <c r="R70" s="22" t="s">
        <v>3336</v>
      </c>
      <c r="S70" s="20" t="s">
        <v>3337</v>
      </c>
      <c r="T70" s="20"/>
      <c r="U70" s="22" t="s">
        <v>149</v>
      </c>
      <c r="V70" s="20" t="s">
        <v>3334</v>
      </c>
      <c r="W70" s="22" t="s">
        <v>3720</v>
      </c>
      <c r="X70" s="22" t="s">
        <v>3336</v>
      </c>
      <c r="Y70" s="20" t="s">
        <v>3337</v>
      </c>
      <c r="Z70" s="22"/>
      <c r="AA70" s="20">
        <v>5</v>
      </c>
      <c r="AB70" s="42" t="str">
        <f t="shared" si="5"/>
        <v>年間</v>
      </c>
      <c r="AC70" s="22"/>
      <c r="AD70" s="35">
        <v>1</v>
      </c>
      <c r="AE70" s="35">
        <v>16200</v>
      </c>
      <c r="AF70" s="35">
        <f t="shared" si="6"/>
        <v>16200</v>
      </c>
      <c r="AG70" s="24">
        <v>44307</v>
      </c>
      <c r="AH70" s="36">
        <v>44312</v>
      </c>
      <c r="AI70" s="25" t="str">
        <f t="shared" si="7"/>
        <v>～</v>
      </c>
      <c r="AJ70" s="37">
        <f t="shared" si="8"/>
        <v>46137</v>
      </c>
      <c r="AK70" s="20" t="s">
        <v>3252</v>
      </c>
      <c r="AL70" s="20" t="s">
        <v>3721</v>
      </c>
      <c r="AM70" s="55">
        <v>44312</v>
      </c>
      <c r="AN70" s="22"/>
      <c r="AO70" s="46">
        <v>44312</v>
      </c>
      <c r="AP70" s="22" t="s">
        <v>3722</v>
      </c>
      <c r="AS70" s="70"/>
      <c r="AT70" s="70"/>
    </row>
    <row r="71" spans="1:46" ht="24.75" hidden="1" customHeight="1" x14ac:dyDescent="0.2">
      <c r="A71" s="54">
        <v>90</v>
      </c>
      <c r="B71" s="20" t="s">
        <v>3712</v>
      </c>
      <c r="C71" s="21" t="s">
        <v>3327</v>
      </c>
      <c r="D71" s="21" t="s">
        <v>142</v>
      </c>
      <c r="E71" s="20"/>
      <c r="F71" s="20"/>
      <c r="G71" s="22" t="s">
        <v>3713</v>
      </c>
      <c r="H71" s="20" t="s">
        <v>3714</v>
      </c>
      <c r="I71" s="20" t="s">
        <v>3715</v>
      </c>
      <c r="J71" s="22" t="s">
        <v>3716</v>
      </c>
      <c r="K71" s="22" t="s">
        <v>3717</v>
      </c>
      <c r="L71" s="22" t="s">
        <v>3718</v>
      </c>
      <c r="M71" s="22" t="s">
        <v>3719</v>
      </c>
      <c r="N71" s="22"/>
      <c r="O71" s="22" t="s">
        <v>149</v>
      </c>
      <c r="P71" s="20" t="s">
        <v>3334</v>
      </c>
      <c r="Q71" s="22" t="s">
        <v>3720</v>
      </c>
      <c r="R71" s="22" t="s">
        <v>3336</v>
      </c>
      <c r="S71" s="20" t="s">
        <v>3337</v>
      </c>
      <c r="T71" s="20"/>
      <c r="U71" s="22" t="s">
        <v>149</v>
      </c>
      <c r="V71" s="20" t="s">
        <v>3334</v>
      </c>
      <c r="W71" s="22" t="s">
        <v>3720</v>
      </c>
      <c r="X71" s="22" t="s">
        <v>3336</v>
      </c>
      <c r="Y71" s="20" t="s">
        <v>3337</v>
      </c>
      <c r="Z71" s="22"/>
      <c r="AA71" s="20">
        <v>5</v>
      </c>
      <c r="AB71" s="42" t="str">
        <f t="shared" si="5"/>
        <v>年間</v>
      </c>
      <c r="AC71" s="22"/>
      <c r="AD71" s="35">
        <v>1</v>
      </c>
      <c r="AE71" s="35">
        <v>65400</v>
      </c>
      <c r="AF71" s="35">
        <f t="shared" si="6"/>
        <v>65400</v>
      </c>
      <c r="AG71" s="24">
        <v>44307</v>
      </c>
      <c r="AH71" s="36">
        <v>44312</v>
      </c>
      <c r="AI71" s="25" t="str">
        <f t="shared" si="7"/>
        <v>～</v>
      </c>
      <c r="AJ71" s="37">
        <f t="shared" si="8"/>
        <v>46137</v>
      </c>
      <c r="AK71" s="20" t="s">
        <v>3324</v>
      </c>
      <c r="AL71" s="20" t="s">
        <v>3723</v>
      </c>
      <c r="AM71" s="55">
        <v>44312</v>
      </c>
      <c r="AN71" s="22"/>
      <c r="AO71" s="46">
        <v>44312</v>
      </c>
      <c r="AP71" s="22" t="s">
        <v>3722</v>
      </c>
      <c r="AS71" s="70"/>
      <c r="AT71" s="70"/>
    </row>
    <row r="72" spans="1:46" ht="24.75" hidden="1" customHeight="1" x14ac:dyDescent="0.2">
      <c r="A72" s="54">
        <v>91</v>
      </c>
      <c r="B72" s="20" t="s">
        <v>3724</v>
      </c>
      <c r="C72" s="21" t="s">
        <v>3725</v>
      </c>
      <c r="D72" s="21" t="s">
        <v>3726</v>
      </c>
      <c r="E72" s="20"/>
      <c r="F72" s="20"/>
      <c r="G72" s="22" t="s">
        <v>3727</v>
      </c>
      <c r="H72" s="20" t="s">
        <v>3728</v>
      </c>
      <c r="I72" s="20" t="s">
        <v>3729</v>
      </c>
      <c r="J72" s="22" t="s">
        <v>3730</v>
      </c>
      <c r="K72" s="22"/>
      <c r="L72" s="22" t="s">
        <v>3731</v>
      </c>
      <c r="M72" s="22" t="s">
        <v>3732</v>
      </c>
      <c r="N72" s="22"/>
      <c r="O72" s="22" t="s">
        <v>3733</v>
      </c>
      <c r="P72" s="20" t="s">
        <v>3734</v>
      </c>
      <c r="Q72" s="22" t="s">
        <v>3735</v>
      </c>
      <c r="R72" s="22" t="s">
        <v>3736</v>
      </c>
      <c r="S72" s="20" t="s">
        <v>3737</v>
      </c>
      <c r="T72" s="20"/>
      <c r="U72" s="22" t="s">
        <v>3727</v>
      </c>
      <c r="V72" s="20" t="s">
        <v>3738</v>
      </c>
      <c r="W72" s="22" t="s">
        <v>3739</v>
      </c>
      <c r="X72" s="22"/>
      <c r="Y72" s="20" t="s">
        <v>3740</v>
      </c>
      <c r="Z72" s="22"/>
      <c r="AA72" s="20">
        <v>5</v>
      </c>
      <c r="AB72" s="42" t="str">
        <f t="shared" si="5"/>
        <v>年間</v>
      </c>
      <c r="AC72" s="22"/>
      <c r="AD72" s="35">
        <v>1</v>
      </c>
      <c r="AE72" s="35">
        <v>16200</v>
      </c>
      <c r="AF72" s="35">
        <f t="shared" si="6"/>
        <v>16200</v>
      </c>
      <c r="AG72" s="24">
        <v>44307</v>
      </c>
      <c r="AH72" s="36">
        <v>44287</v>
      </c>
      <c r="AI72" s="25" t="str">
        <f t="shared" si="7"/>
        <v>～</v>
      </c>
      <c r="AJ72" s="37">
        <f t="shared" si="8"/>
        <v>46112</v>
      </c>
      <c r="AK72" s="20" t="s">
        <v>3252</v>
      </c>
      <c r="AL72" s="20" t="s">
        <v>3741</v>
      </c>
      <c r="AM72" s="55">
        <v>44287</v>
      </c>
      <c r="AN72" s="22"/>
      <c r="AO72" s="46">
        <v>44314</v>
      </c>
      <c r="AP72" s="22" t="s">
        <v>3742</v>
      </c>
      <c r="AS72" s="70"/>
      <c r="AT72" s="70"/>
    </row>
    <row r="73" spans="1:46" ht="24.75" hidden="1" customHeight="1" x14ac:dyDescent="0.2">
      <c r="A73" s="54">
        <v>92</v>
      </c>
      <c r="B73" s="20" t="s">
        <v>3724</v>
      </c>
      <c r="C73" s="21" t="s">
        <v>3725</v>
      </c>
      <c r="D73" s="21" t="s">
        <v>3726</v>
      </c>
      <c r="E73" s="20"/>
      <c r="F73" s="20"/>
      <c r="G73" s="22" t="s">
        <v>3727</v>
      </c>
      <c r="H73" s="20" t="s">
        <v>3728</v>
      </c>
      <c r="I73" s="20" t="s">
        <v>3729</v>
      </c>
      <c r="J73" s="22" t="s">
        <v>3730</v>
      </c>
      <c r="K73" s="22"/>
      <c r="L73" s="22" t="s">
        <v>3731</v>
      </c>
      <c r="M73" s="22" t="s">
        <v>3732</v>
      </c>
      <c r="N73" s="22"/>
      <c r="O73" s="22" t="s">
        <v>3733</v>
      </c>
      <c r="P73" s="20" t="s">
        <v>3734</v>
      </c>
      <c r="Q73" s="22" t="s">
        <v>3735</v>
      </c>
      <c r="R73" s="22" t="s">
        <v>3736</v>
      </c>
      <c r="S73" s="20" t="s">
        <v>3737</v>
      </c>
      <c r="T73" s="20"/>
      <c r="U73" s="22" t="s">
        <v>3727</v>
      </c>
      <c r="V73" s="20" t="s">
        <v>3738</v>
      </c>
      <c r="W73" s="22" t="s">
        <v>3739</v>
      </c>
      <c r="X73" s="22"/>
      <c r="Y73" s="20" t="s">
        <v>3740</v>
      </c>
      <c r="Z73" s="22"/>
      <c r="AA73" s="20">
        <v>5</v>
      </c>
      <c r="AB73" s="42" t="str">
        <f t="shared" si="5"/>
        <v>年間</v>
      </c>
      <c r="AC73" s="22"/>
      <c r="AD73" s="35">
        <v>1</v>
      </c>
      <c r="AE73" s="35">
        <v>21000</v>
      </c>
      <c r="AF73" s="35">
        <f t="shared" si="6"/>
        <v>21000</v>
      </c>
      <c r="AG73" s="24">
        <v>44307</v>
      </c>
      <c r="AH73" s="36">
        <v>44287</v>
      </c>
      <c r="AI73" s="25" t="str">
        <f t="shared" si="7"/>
        <v>～</v>
      </c>
      <c r="AJ73" s="37">
        <f t="shared" si="8"/>
        <v>46112</v>
      </c>
      <c r="AK73" s="20" t="s">
        <v>3743</v>
      </c>
      <c r="AL73" s="20" t="s">
        <v>3744</v>
      </c>
      <c r="AM73" s="55">
        <v>44287</v>
      </c>
      <c r="AN73" s="22"/>
      <c r="AO73" s="46">
        <v>44314</v>
      </c>
      <c r="AP73" s="22" t="s">
        <v>3742</v>
      </c>
      <c r="AS73" s="70"/>
      <c r="AT73" s="70"/>
    </row>
    <row r="74" spans="1:46" ht="24.75" hidden="1" customHeight="1" x14ac:dyDescent="0.2">
      <c r="A74" s="54">
        <v>93</v>
      </c>
      <c r="B74" s="20" t="s">
        <v>3724</v>
      </c>
      <c r="C74" s="21" t="s">
        <v>3725</v>
      </c>
      <c r="D74" s="21" t="s">
        <v>3726</v>
      </c>
      <c r="E74" s="20"/>
      <c r="F74" s="20"/>
      <c r="G74" s="22" t="s">
        <v>3727</v>
      </c>
      <c r="H74" s="20" t="s">
        <v>3728</v>
      </c>
      <c r="I74" s="20" t="s">
        <v>3729</v>
      </c>
      <c r="J74" s="22" t="s">
        <v>3730</v>
      </c>
      <c r="K74" s="22"/>
      <c r="L74" s="22" t="s">
        <v>3731</v>
      </c>
      <c r="M74" s="22" t="s">
        <v>3732</v>
      </c>
      <c r="N74" s="22"/>
      <c r="O74" s="22" t="s">
        <v>3733</v>
      </c>
      <c r="P74" s="20" t="s">
        <v>3734</v>
      </c>
      <c r="Q74" s="22" t="s">
        <v>3735</v>
      </c>
      <c r="R74" s="22" t="s">
        <v>3736</v>
      </c>
      <c r="S74" s="20" t="s">
        <v>3737</v>
      </c>
      <c r="T74" s="20"/>
      <c r="U74" s="22" t="s">
        <v>3727</v>
      </c>
      <c r="V74" s="20" t="s">
        <v>3738</v>
      </c>
      <c r="W74" s="22" t="s">
        <v>3739</v>
      </c>
      <c r="X74" s="22"/>
      <c r="Y74" s="20" t="s">
        <v>3740</v>
      </c>
      <c r="Z74" s="22"/>
      <c r="AA74" s="20">
        <v>5</v>
      </c>
      <c r="AB74" s="42" t="str">
        <f t="shared" si="5"/>
        <v>年間</v>
      </c>
      <c r="AC74" s="22"/>
      <c r="AD74" s="35">
        <v>1</v>
      </c>
      <c r="AE74" s="35">
        <v>25800</v>
      </c>
      <c r="AF74" s="35">
        <f t="shared" si="6"/>
        <v>25800</v>
      </c>
      <c r="AG74" s="24">
        <v>44307</v>
      </c>
      <c r="AH74" s="36">
        <v>44287</v>
      </c>
      <c r="AI74" s="25" t="str">
        <f t="shared" si="7"/>
        <v>～</v>
      </c>
      <c r="AJ74" s="37">
        <f t="shared" si="8"/>
        <v>46112</v>
      </c>
      <c r="AK74" s="20" t="s">
        <v>3482</v>
      </c>
      <c r="AL74" s="20" t="s">
        <v>3745</v>
      </c>
      <c r="AM74" s="55">
        <v>44287</v>
      </c>
      <c r="AN74" s="22"/>
      <c r="AO74" s="46">
        <v>44314</v>
      </c>
      <c r="AP74" s="22" t="s">
        <v>3742</v>
      </c>
      <c r="AS74" s="70"/>
      <c r="AT74" s="70"/>
    </row>
    <row r="75" spans="1:46" ht="24.75" hidden="1" customHeight="1" x14ac:dyDescent="0.2">
      <c r="A75" s="54">
        <v>94</v>
      </c>
      <c r="B75" s="20" t="s">
        <v>3746</v>
      </c>
      <c r="C75" s="21" t="s">
        <v>3327</v>
      </c>
      <c r="D75" s="21" t="s">
        <v>142</v>
      </c>
      <c r="E75" s="20"/>
      <c r="F75" s="20"/>
      <c r="G75" s="22" t="s">
        <v>3747</v>
      </c>
      <c r="H75" s="20" t="s">
        <v>3748</v>
      </c>
      <c r="I75" s="20" t="s">
        <v>145</v>
      </c>
      <c r="J75" s="22" t="s">
        <v>3749</v>
      </c>
      <c r="K75" s="22" t="s">
        <v>3750</v>
      </c>
      <c r="L75" s="22" t="s">
        <v>3751</v>
      </c>
      <c r="M75" s="22" t="s">
        <v>3752</v>
      </c>
      <c r="N75" s="22"/>
      <c r="O75" s="22" t="s">
        <v>149</v>
      </c>
      <c r="P75" s="20" t="s">
        <v>3334</v>
      </c>
      <c r="Q75" s="22" t="s">
        <v>3720</v>
      </c>
      <c r="R75" s="22" t="s">
        <v>3336</v>
      </c>
      <c r="S75" s="20" t="s">
        <v>3337</v>
      </c>
      <c r="T75" s="20"/>
      <c r="U75" s="22" t="s">
        <v>149</v>
      </c>
      <c r="V75" s="20" t="s">
        <v>3334</v>
      </c>
      <c r="W75" s="22" t="s">
        <v>3720</v>
      </c>
      <c r="X75" s="22" t="s">
        <v>3336</v>
      </c>
      <c r="Y75" s="20" t="s">
        <v>3337</v>
      </c>
      <c r="Z75" s="22"/>
      <c r="AA75" s="20">
        <v>5</v>
      </c>
      <c r="AB75" s="42" t="str">
        <f t="shared" si="5"/>
        <v>年間</v>
      </c>
      <c r="AC75" s="22"/>
      <c r="AD75" s="35">
        <v>1</v>
      </c>
      <c r="AE75" s="35">
        <v>14400</v>
      </c>
      <c r="AF75" s="35">
        <f t="shared" si="6"/>
        <v>14400</v>
      </c>
      <c r="AG75" s="24">
        <v>44337</v>
      </c>
      <c r="AH75" s="36">
        <v>44332</v>
      </c>
      <c r="AI75" s="25" t="str">
        <f t="shared" si="7"/>
        <v>～</v>
      </c>
      <c r="AJ75" s="37">
        <f t="shared" si="8"/>
        <v>46157</v>
      </c>
      <c r="AK75" s="20" t="s">
        <v>3257</v>
      </c>
      <c r="AL75" s="20" t="s">
        <v>3753</v>
      </c>
      <c r="AM75" s="55">
        <v>44332</v>
      </c>
      <c r="AN75" s="22"/>
      <c r="AO75" s="46">
        <v>44343</v>
      </c>
      <c r="AP75" s="22" t="s">
        <v>3754</v>
      </c>
      <c r="AS75" s="70"/>
      <c r="AT75" s="70"/>
    </row>
    <row r="76" spans="1:46" ht="24.75" hidden="1" customHeight="1" x14ac:dyDescent="0.2">
      <c r="A76" s="54">
        <v>95</v>
      </c>
      <c r="B76" s="20" t="s">
        <v>3746</v>
      </c>
      <c r="C76" s="21" t="s">
        <v>3327</v>
      </c>
      <c r="D76" s="21" t="s">
        <v>142</v>
      </c>
      <c r="E76" s="20"/>
      <c r="F76" s="20"/>
      <c r="G76" s="22" t="s">
        <v>3747</v>
      </c>
      <c r="H76" s="20" t="s">
        <v>3748</v>
      </c>
      <c r="I76" s="20" t="s">
        <v>145</v>
      </c>
      <c r="J76" s="22" t="s">
        <v>3749</v>
      </c>
      <c r="K76" s="22" t="s">
        <v>3750</v>
      </c>
      <c r="L76" s="22" t="s">
        <v>3751</v>
      </c>
      <c r="M76" s="22" t="s">
        <v>3752</v>
      </c>
      <c r="N76" s="22"/>
      <c r="O76" s="22" t="s">
        <v>149</v>
      </c>
      <c r="P76" s="20" t="s">
        <v>3334</v>
      </c>
      <c r="Q76" s="22" t="s">
        <v>3720</v>
      </c>
      <c r="R76" s="22" t="s">
        <v>3336</v>
      </c>
      <c r="S76" s="20" t="s">
        <v>3337</v>
      </c>
      <c r="T76" s="20"/>
      <c r="U76" s="22" t="s">
        <v>149</v>
      </c>
      <c r="V76" s="20" t="s">
        <v>3334</v>
      </c>
      <c r="W76" s="22" t="s">
        <v>3720</v>
      </c>
      <c r="X76" s="22" t="s">
        <v>3336</v>
      </c>
      <c r="Y76" s="20" t="s">
        <v>3337</v>
      </c>
      <c r="Z76" s="22"/>
      <c r="AA76" s="20">
        <v>5</v>
      </c>
      <c r="AB76" s="42" t="str">
        <f t="shared" si="5"/>
        <v>年間</v>
      </c>
      <c r="AC76" s="22"/>
      <c r="AD76" s="35">
        <v>1</v>
      </c>
      <c r="AE76" s="35">
        <v>23400</v>
      </c>
      <c r="AF76" s="35">
        <f t="shared" si="6"/>
        <v>23400</v>
      </c>
      <c r="AG76" s="24">
        <v>44337</v>
      </c>
      <c r="AH76" s="36">
        <v>44332</v>
      </c>
      <c r="AI76" s="25" t="str">
        <f t="shared" si="7"/>
        <v>～</v>
      </c>
      <c r="AJ76" s="37">
        <f t="shared" si="8"/>
        <v>46157</v>
      </c>
      <c r="AK76" s="20" t="s">
        <v>3341</v>
      </c>
      <c r="AL76" s="20" t="s">
        <v>3755</v>
      </c>
      <c r="AM76" s="55">
        <v>44332</v>
      </c>
      <c r="AN76" s="22"/>
      <c r="AO76" s="46">
        <v>44343</v>
      </c>
      <c r="AP76" s="22" t="s">
        <v>3754</v>
      </c>
      <c r="AS76" s="70"/>
      <c r="AT76" s="70"/>
    </row>
    <row r="77" spans="1:46" ht="24.75" hidden="1" customHeight="1" x14ac:dyDescent="0.2">
      <c r="A77" s="54">
        <v>96</v>
      </c>
      <c r="B77" s="20" t="s">
        <v>3746</v>
      </c>
      <c r="C77" s="21" t="s">
        <v>3327</v>
      </c>
      <c r="D77" s="21" t="s">
        <v>142</v>
      </c>
      <c r="E77" s="20"/>
      <c r="F77" s="20"/>
      <c r="G77" s="22" t="s">
        <v>3747</v>
      </c>
      <c r="H77" s="20" t="s">
        <v>3748</v>
      </c>
      <c r="I77" s="20" t="s">
        <v>145</v>
      </c>
      <c r="J77" s="22" t="s">
        <v>3749</v>
      </c>
      <c r="K77" s="22" t="s">
        <v>3750</v>
      </c>
      <c r="L77" s="22" t="s">
        <v>3751</v>
      </c>
      <c r="M77" s="22" t="s">
        <v>3752</v>
      </c>
      <c r="N77" s="22"/>
      <c r="O77" s="22" t="s">
        <v>149</v>
      </c>
      <c r="P77" s="20" t="s">
        <v>3334</v>
      </c>
      <c r="Q77" s="22" t="s">
        <v>3720</v>
      </c>
      <c r="R77" s="22" t="s">
        <v>3336</v>
      </c>
      <c r="S77" s="20" t="s">
        <v>3337</v>
      </c>
      <c r="T77" s="20"/>
      <c r="U77" s="22" t="s">
        <v>149</v>
      </c>
      <c r="V77" s="20" t="s">
        <v>3334</v>
      </c>
      <c r="W77" s="22" t="s">
        <v>3720</v>
      </c>
      <c r="X77" s="22" t="s">
        <v>3336</v>
      </c>
      <c r="Y77" s="20" t="s">
        <v>3337</v>
      </c>
      <c r="Z77" s="22"/>
      <c r="AA77" s="20">
        <v>5</v>
      </c>
      <c r="AB77" s="42" t="str">
        <f t="shared" si="5"/>
        <v>年間</v>
      </c>
      <c r="AC77" s="22"/>
      <c r="AD77" s="35">
        <v>1</v>
      </c>
      <c r="AE77" s="35">
        <v>110400</v>
      </c>
      <c r="AF77" s="35">
        <f t="shared" si="6"/>
        <v>110400</v>
      </c>
      <c r="AG77" s="24">
        <v>44337</v>
      </c>
      <c r="AH77" s="36">
        <v>44332</v>
      </c>
      <c r="AI77" s="25" t="str">
        <f t="shared" si="7"/>
        <v>～</v>
      </c>
      <c r="AJ77" s="37">
        <f t="shared" si="8"/>
        <v>46157</v>
      </c>
      <c r="AK77" s="20" t="s">
        <v>3344</v>
      </c>
      <c r="AL77" s="20" t="s">
        <v>3756</v>
      </c>
      <c r="AM77" s="55">
        <v>44332</v>
      </c>
      <c r="AN77" s="22"/>
      <c r="AO77" s="46">
        <v>44343</v>
      </c>
      <c r="AP77" s="22" t="s">
        <v>3754</v>
      </c>
      <c r="AS77" s="70"/>
      <c r="AT77" s="70"/>
    </row>
    <row r="78" spans="1:46" ht="24.75" hidden="1" customHeight="1" x14ac:dyDescent="0.2">
      <c r="A78" s="54">
        <v>97</v>
      </c>
      <c r="B78" s="20" t="s">
        <v>3746</v>
      </c>
      <c r="C78" s="21" t="s">
        <v>3327</v>
      </c>
      <c r="D78" s="21" t="s">
        <v>142</v>
      </c>
      <c r="E78" s="20"/>
      <c r="F78" s="20"/>
      <c r="G78" s="22" t="s">
        <v>3747</v>
      </c>
      <c r="H78" s="20" t="s">
        <v>3748</v>
      </c>
      <c r="I78" s="20" t="s">
        <v>145</v>
      </c>
      <c r="J78" s="22" t="s">
        <v>3749</v>
      </c>
      <c r="K78" s="22" t="s">
        <v>3750</v>
      </c>
      <c r="L78" s="22" t="s">
        <v>3751</v>
      </c>
      <c r="M78" s="22" t="s">
        <v>3752</v>
      </c>
      <c r="N78" s="22"/>
      <c r="O78" s="22" t="s">
        <v>149</v>
      </c>
      <c r="P78" s="20" t="s">
        <v>3334</v>
      </c>
      <c r="Q78" s="22" t="s">
        <v>3720</v>
      </c>
      <c r="R78" s="22" t="s">
        <v>3336</v>
      </c>
      <c r="S78" s="20" t="s">
        <v>3337</v>
      </c>
      <c r="T78" s="20"/>
      <c r="U78" s="22" t="s">
        <v>149</v>
      </c>
      <c r="V78" s="20" t="s">
        <v>3334</v>
      </c>
      <c r="W78" s="22" t="s">
        <v>3720</v>
      </c>
      <c r="X78" s="22" t="s">
        <v>3336</v>
      </c>
      <c r="Y78" s="20" t="s">
        <v>3337</v>
      </c>
      <c r="Z78" s="22"/>
      <c r="AA78" s="20">
        <v>5</v>
      </c>
      <c r="AB78" s="42" t="str">
        <f t="shared" si="5"/>
        <v>年間</v>
      </c>
      <c r="AC78" s="22"/>
      <c r="AD78" s="35">
        <v>1</v>
      </c>
      <c r="AE78" s="35">
        <v>18000</v>
      </c>
      <c r="AF78" s="35">
        <f t="shared" si="6"/>
        <v>18000</v>
      </c>
      <c r="AG78" s="24">
        <v>44337</v>
      </c>
      <c r="AH78" s="36">
        <v>44332</v>
      </c>
      <c r="AI78" s="25" t="str">
        <f t="shared" si="7"/>
        <v>～</v>
      </c>
      <c r="AJ78" s="37">
        <f t="shared" si="8"/>
        <v>46157</v>
      </c>
      <c r="AK78" s="20" t="s">
        <v>3757</v>
      </c>
      <c r="AL78" s="20" t="s">
        <v>3758</v>
      </c>
      <c r="AM78" s="55">
        <v>44332</v>
      </c>
      <c r="AN78" s="22"/>
      <c r="AO78" s="46">
        <v>44343</v>
      </c>
      <c r="AP78" s="22" t="s">
        <v>3754</v>
      </c>
      <c r="AS78" s="70"/>
      <c r="AT78" s="70"/>
    </row>
    <row r="79" spans="1:46" ht="24.75" hidden="1" customHeight="1" x14ac:dyDescent="0.2">
      <c r="A79" s="54">
        <v>98</v>
      </c>
      <c r="B79" s="20" t="s">
        <v>3746</v>
      </c>
      <c r="C79" s="21" t="s">
        <v>3327</v>
      </c>
      <c r="D79" s="21" t="s">
        <v>142</v>
      </c>
      <c r="E79" s="20"/>
      <c r="F79" s="20"/>
      <c r="G79" s="22" t="s">
        <v>3747</v>
      </c>
      <c r="H79" s="20" t="s">
        <v>3748</v>
      </c>
      <c r="I79" s="20" t="s">
        <v>145</v>
      </c>
      <c r="J79" s="22" t="s">
        <v>3749</v>
      </c>
      <c r="K79" s="22" t="s">
        <v>3750</v>
      </c>
      <c r="L79" s="22" t="s">
        <v>3751</v>
      </c>
      <c r="M79" s="22" t="s">
        <v>3752</v>
      </c>
      <c r="N79" s="22"/>
      <c r="O79" s="22" t="s">
        <v>149</v>
      </c>
      <c r="P79" s="20" t="s">
        <v>3334</v>
      </c>
      <c r="Q79" s="22" t="s">
        <v>3720</v>
      </c>
      <c r="R79" s="22" t="s">
        <v>3336</v>
      </c>
      <c r="S79" s="20" t="s">
        <v>3337</v>
      </c>
      <c r="T79" s="20"/>
      <c r="U79" s="22" t="s">
        <v>149</v>
      </c>
      <c r="V79" s="20" t="s">
        <v>3334</v>
      </c>
      <c r="W79" s="22" t="s">
        <v>3720</v>
      </c>
      <c r="X79" s="22" t="s">
        <v>3336</v>
      </c>
      <c r="Y79" s="20" t="s">
        <v>3337</v>
      </c>
      <c r="Z79" s="22"/>
      <c r="AA79" s="20">
        <v>5</v>
      </c>
      <c r="AB79" s="42" t="str">
        <f t="shared" si="5"/>
        <v>年間</v>
      </c>
      <c r="AC79" s="22"/>
      <c r="AD79" s="35">
        <v>1</v>
      </c>
      <c r="AE79" s="35">
        <v>7800</v>
      </c>
      <c r="AF79" s="35">
        <f t="shared" si="6"/>
        <v>7800</v>
      </c>
      <c r="AG79" s="24">
        <v>44337</v>
      </c>
      <c r="AH79" s="36">
        <v>44332</v>
      </c>
      <c r="AI79" s="25" t="str">
        <f t="shared" si="7"/>
        <v>～</v>
      </c>
      <c r="AJ79" s="37">
        <f t="shared" si="8"/>
        <v>46157</v>
      </c>
      <c r="AK79" s="20" t="s">
        <v>3759</v>
      </c>
      <c r="AL79" s="20" t="s">
        <v>3760</v>
      </c>
      <c r="AM79" s="55">
        <v>44332</v>
      </c>
      <c r="AN79" s="22"/>
      <c r="AO79" s="46">
        <v>44343</v>
      </c>
      <c r="AP79" s="22" t="s">
        <v>3754</v>
      </c>
      <c r="AS79" s="70"/>
      <c r="AT79" s="70"/>
    </row>
    <row r="80" spans="1:46" ht="24.75" hidden="1" customHeight="1" x14ac:dyDescent="0.2">
      <c r="A80" s="54">
        <v>99</v>
      </c>
      <c r="B80" s="20" t="s">
        <v>3761</v>
      </c>
      <c r="C80" s="21" t="s">
        <v>3762</v>
      </c>
      <c r="D80" s="21" t="s">
        <v>3763</v>
      </c>
      <c r="E80" s="20"/>
      <c r="F80" s="20"/>
      <c r="G80" s="22" t="s">
        <v>3764</v>
      </c>
      <c r="H80" s="20" t="s">
        <v>3765</v>
      </c>
      <c r="I80" s="20" t="s">
        <v>3766</v>
      </c>
      <c r="J80" s="22" t="s">
        <v>3767</v>
      </c>
      <c r="K80" s="22" t="s">
        <v>3768</v>
      </c>
      <c r="L80" s="22" t="s">
        <v>3769</v>
      </c>
      <c r="M80" s="22" t="s">
        <v>3770</v>
      </c>
      <c r="N80" s="22"/>
      <c r="O80" s="22" t="s">
        <v>3771</v>
      </c>
      <c r="P80" s="20" t="s">
        <v>3772</v>
      </c>
      <c r="Q80" s="22" t="s">
        <v>3773</v>
      </c>
      <c r="R80" s="22" t="s">
        <v>3774</v>
      </c>
      <c r="S80" s="20" t="s">
        <v>3775</v>
      </c>
      <c r="T80" s="20"/>
      <c r="U80" s="22" t="s">
        <v>3764</v>
      </c>
      <c r="V80" s="20" t="s">
        <v>3765</v>
      </c>
      <c r="W80" s="22" t="s">
        <v>3776</v>
      </c>
      <c r="X80" s="22" t="s">
        <v>3768</v>
      </c>
      <c r="Y80" s="20" t="s">
        <v>3770</v>
      </c>
      <c r="Z80" s="22"/>
      <c r="AA80" s="20">
        <v>4</v>
      </c>
      <c r="AB80" s="42" t="str">
        <f t="shared" si="5"/>
        <v>年間</v>
      </c>
      <c r="AC80" s="22"/>
      <c r="AD80" s="35">
        <v>1</v>
      </c>
      <c r="AE80" s="35">
        <v>6240</v>
      </c>
      <c r="AF80" s="35">
        <f t="shared" si="6"/>
        <v>6240</v>
      </c>
      <c r="AG80" s="24">
        <v>44368</v>
      </c>
      <c r="AH80" s="36">
        <v>44372</v>
      </c>
      <c r="AI80" s="25" t="str">
        <f t="shared" si="7"/>
        <v>～</v>
      </c>
      <c r="AJ80" s="37">
        <f t="shared" si="8"/>
        <v>45832</v>
      </c>
      <c r="AK80" s="20" t="s">
        <v>3777</v>
      </c>
      <c r="AL80" s="20" t="s">
        <v>3778</v>
      </c>
      <c r="AM80" s="55">
        <v>44372</v>
      </c>
      <c r="AN80" s="22"/>
      <c r="AO80" s="46">
        <v>44371</v>
      </c>
      <c r="AP80" s="22" t="s">
        <v>3779</v>
      </c>
      <c r="AS80" s="70"/>
      <c r="AT80" s="70"/>
    </row>
    <row r="81" spans="1:46" ht="24.75" hidden="1" customHeight="1" x14ac:dyDescent="0.2">
      <c r="A81" s="54">
        <v>100</v>
      </c>
      <c r="B81" s="20" t="s">
        <v>3761</v>
      </c>
      <c r="C81" s="21" t="s">
        <v>3762</v>
      </c>
      <c r="D81" s="21" t="s">
        <v>3763</v>
      </c>
      <c r="E81" s="20"/>
      <c r="F81" s="20"/>
      <c r="G81" s="22" t="s">
        <v>3764</v>
      </c>
      <c r="H81" s="20" t="s">
        <v>3765</v>
      </c>
      <c r="I81" s="20" t="s">
        <v>3766</v>
      </c>
      <c r="J81" s="22" t="s">
        <v>3767</v>
      </c>
      <c r="K81" s="22" t="s">
        <v>3768</v>
      </c>
      <c r="L81" s="22" t="s">
        <v>3769</v>
      </c>
      <c r="M81" s="22" t="s">
        <v>3770</v>
      </c>
      <c r="N81" s="22"/>
      <c r="O81" s="22" t="s">
        <v>3771</v>
      </c>
      <c r="P81" s="20" t="s">
        <v>3772</v>
      </c>
      <c r="Q81" s="22" t="s">
        <v>3773</v>
      </c>
      <c r="R81" s="22" t="s">
        <v>3774</v>
      </c>
      <c r="S81" s="20" t="s">
        <v>3775</v>
      </c>
      <c r="T81" s="20"/>
      <c r="U81" s="22" t="s">
        <v>3764</v>
      </c>
      <c r="V81" s="20" t="s">
        <v>3765</v>
      </c>
      <c r="W81" s="22" t="s">
        <v>3776</v>
      </c>
      <c r="X81" s="22" t="s">
        <v>3768</v>
      </c>
      <c r="Y81" s="20" t="s">
        <v>3770</v>
      </c>
      <c r="Z81" s="22"/>
      <c r="AA81" s="20">
        <v>4</v>
      </c>
      <c r="AB81" s="42" t="str">
        <f t="shared" si="5"/>
        <v>年間</v>
      </c>
      <c r="AC81" s="22"/>
      <c r="AD81" s="35">
        <v>1</v>
      </c>
      <c r="AE81" s="35">
        <v>3840</v>
      </c>
      <c r="AF81" s="35">
        <f t="shared" si="6"/>
        <v>3840</v>
      </c>
      <c r="AG81" s="24">
        <v>44368</v>
      </c>
      <c r="AH81" s="36">
        <v>44372</v>
      </c>
      <c r="AI81" s="25" t="str">
        <f t="shared" si="7"/>
        <v>～</v>
      </c>
      <c r="AJ81" s="37">
        <f t="shared" si="8"/>
        <v>45832</v>
      </c>
      <c r="AK81" s="20" t="s">
        <v>3484</v>
      </c>
      <c r="AL81" s="20" t="s">
        <v>3780</v>
      </c>
      <c r="AM81" s="55">
        <v>44372</v>
      </c>
      <c r="AN81" s="22"/>
      <c r="AO81" s="46">
        <v>44371</v>
      </c>
      <c r="AP81" s="22" t="s">
        <v>3779</v>
      </c>
      <c r="AS81" s="70"/>
      <c r="AT81" s="70"/>
    </row>
    <row r="82" spans="1:46" ht="24.75" hidden="1" customHeight="1" x14ac:dyDescent="0.2">
      <c r="A82" s="54">
        <v>101</v>
      </c>
      <c r="B82" s="20" t="s">
        <v>3761</v>
      </c>
      <c r="C82" s="21" t="s">
        <v>3762</v>
      </c>
      <c r="D82" s="21" t="s">
        <v>3763</v>
      </c>
      <c r="E82" s="20"/>
      <c r="F82" s="20"/>
      <c r="G82" s="22" t="s">
        <v>3764</v>
      </c>
      <c r="H82" s="20" t="s">
        <v>3765</v>
      </c>
      <c r="I82" s="20" t="s">
        <v>3766</v>
      </c>
      <c r="J82" s="22" t="s">
        <v>3767</v>
      </c>
      <c r="K82" s="22" t="s">
        <v>3768</v>
      </c>
      <c r="L82" s="22" t="s">
        <v>3769</v>
      </c>
      <c r="M82" s="22" t="s">
        <v>3770</v>
      </c>
      <c r="N82" s="22"/>
      <c r="O82" s="22" t="s">
        <v>3771</v>
      </c>
      <c r="P82" s="20" t="s">
        <v>3772</v>
      </c>
      <c r="Q82" s="22" t="s">
        <v>3773</v>
      </c>
      <c r="R82" s="22" t="s">
        <v>3774</v>
      </c>
      <c r="S82" s="20" t="s">
        <v>3775</v>
      </c>
      <c r="T82" s="20"/>
      <c r="U82" s="22" t="s">
        <v>3764</v>
      </c>
      <c r="V82" s="20" t="s">
        <v>3765</v>
      </c>
      <c r="W82" s="22" t="s">
        <v>3776</v>
      </c>
      <c r="X82" s="22" t="s">
        <v>3768</v>
      </c>
      <c r="Y82" s="20" t="s">
        <v>3770</v>
      </c>
      <c r="Z82" s="22"/>
      <c r="AA82" s="20">
        <v>4</v>
      </c>
      <c r="AB82" s="42" t="str">
        <f t="shared" si="5"/>
        <v>年間</v>
      </c>
      <c r="AC82" s="22"/>
      <c r="AD82" s="35">
        <v>1</v>
      </c>
      <c r="AE82" s="35">
        <v>3840</v>
      </c>
      <c r="AF82" s="35">
        <f t="shared" si="6"/>
        <v>3840</v>
      </c>
      <c r="AG82" s="24">
        <v>44368</v>
      </c>
      <c r="AH82" s="36">
        <v>44372</v>
      </c>
      <c r="AI82" s="25" t="str">
        <f t="shared" si="7"/>
        <v>～</v>
      </c>
      <c r="AJ82" s="37">
        <f t="shared" si="8"/>
        <v>45832</v>
      </c>
      <c r="AK82" s="20" t="s">
        <v>1746</v>
      </c>
      <c r="AL82" s="20" t="s">
        <v>3781</v>
      </c>
      <c r="AM82" s="55">
        <v>44372</v>
      </c>
      <c r="AN82" s="22"/>
      <c r="AO82" s="46">
        <v>44371</v>
      </c>
      <c r="AP82" s="22" t="s">
        <v>3779</v>
      </c>
      <c r="AS82" s="70"/>
      <c r="AT82" s="70"/>
    </row>
    <row r="83" spans="1:46" ht="24.75" hidden="1" customHeight="1" x14ac:dyDescent="0.2">
      <c r="A83" s="54">
        <v>102</v>
      </c>
      <c r="B83" s="20" t="s">
        <v>3761</v>
      </c>
      <c r="C83" s="21" t="s">
        <v>3762</v>
      </c>
      <c r="D83" s="21" t="s">
        <v>3763</v>
      </c>
      <c r="E83" s="20"/>
      <c r="F83" s="20"/>
      <c r="G83" s="22" t="s">
        <v>3764</v>
      </c>
      <c r="H83" s="20" t="s">
        <v>3765</v>
      </c>
      <c r="I83" s="20" t="s">
        <v>3766</v>
      </c>
      <c r="J83" s="22" t="s">
        <v>3767</v>
      </c>
      <c r="K83" s="22" t="s">
        <v>3768</v>
      </c>
      <c r="L83" s="22" t="s">
        <v>3769</v>
      </c>
      <c r="M83" s="22" t="s">
        <v>3770</v>
      </c>
      <c r="N83" s="22"/>
      <c r="O83" s="22" t="s">
        <v>3771</v>
      </c>
      <c r="P83" s="20" t="s">
        <v>3772</v>
      </c>
      <c r="Q83" s="22" t="s">
        <v>3773</v>
      </c>
      <c r="R83" s="22" t="s">
        <v>3774</v>
      </c>
      <c r="S83" s="20" t="s">
        <v>3775</v>
      </c>
      <c r="T83" s="20"/>
      <c r="U83" s="22" t="s">
        <v>3764</v>
      </c>
      <c r="V83" s="20" t="s">
        <v>3765</v>
      </c>
      <c r="W83" s="22" t="s">
        <v>3776</v>
      </c>
      <c r="X83" s="22" t="s">
        <v>3768</v>
      </c>
      <c r="Y83" s="20" t="s">
        <v>3770</v>
      </c>
      <c r="Z83" s="22"/>
      <c r="AA83" s="20">
        <v>4</v>
      </c>
      <c r="AB83" s="42" t="str">
        <f t="shared" si="5"/>
        <v>年間</v>
      </c>
      <c r="AC83" s="22"/>
      <c r="AD83" s="35">
        <v>1</v>
      </c>
      <c r="AE83" s="35">
        <v>47040</v>
      </c>
      <c r="AF83" s="35">
        <f t="shared" si="6"/>
        <v>47040</v>
      </c>
      <c r="AG83" s="24">
        <v>44368</v>
      </c>
      <c r="AH83" s="36">
        <v>44372</v>
      </c>
      <c r="AI83" s="25" t="str">
        <f t="shared" si="7"/>
        <v>～</v>
      </c>
      <c r="AJ83" s="37">
        <f t="shared" si="8"/>
        <v>45832</v>
      </c>
      <c r="AK83" s="20" t="s">
        <v>3399</v>
      </c>
      <c r="AL83" s="20" t="s">
        <v>3782</v>
      </c>
      <c r="AM83" s="55">
        <v>44372</v>
      </c>
      <c r="AN83" s="22"/>
      <c r="AO83" s="46">
        <v>44371</v>
      </c>
      <c r="AP83" s="22" t="s">
        <v>3779</v>
      </c>
      <c r="AS83" s="70"/>
      <c r="AT83" s="70"/>
    </row>
    <row r="84" spans="1:46" ht="24.75" hidden="1" customHeight="1" x14ac:dyDescent="0.2">
      <c r="A84" s="54">
        <v>103</v>
      </c>
      <c r="B84" s="20" t="s">
        <v>3761</v>
      </c>
      <c r="C84" s="21" t="s">
        <v>3762</v>
      </c>
      <c r="D84" s="21" t="s">
        <v>3763</v>
      </c>
      <c r="E84" s="20"/>
      <c r="F84" s="20"/>
      <c r="G84" s="22" t="s">
        <v>3764</v>
      </c>
      <c r="H84" s="20" t="s">
        <v>3765</v>
      </c>
      <c r="I84" s="20" t="s">
        <v>3766</v>
      </c>
      <c r="J84" s="22" t="s">
        <v>3767</v>
      </c>
      <c r="K84" s="22" t="s">
        <v>3768</v>
      </c>
      <c r="L84" s="22" t="s">
        <v>3769</v>
      </c>
      <c r="M84" s="22" t="s">
        <v>3770</v>
      </c>
      <c r="N84" s="22"/>
      <c r="O84" s="22" t="s">
        <v>3771</v>
      </c>
      <c r="P84" s="20" t="s">
        <v>3772</v>
      </c>
      <c r="Q84" s="22" t="s">
        <v>3773</v>
      </c>
      <c r="R84" s="22" t="s">
        <v>3774</v>
      </c>
      <c r="S84" s="20" t="s">
        <v>3775</v>
      </c>
      <c r="T84" s="20"/>
      <c r="U84" s="22" t="s">
        <v>3764</v>
      </c>
      <c r="V84" s="20" t="s">
        <v>3765</v>
      </c>
      <c r="W84" s="22" t="s">
        <v>3776</v>
      </c>
      <c r="X84" s="22" t="s">
        <v>3768</v>
      </c>
      <c r="Y84" s="20" t="s">
        <v>3770</v>
      </c>
      <c r="Z84" s="22"/>
      <c r="AA84" s="20">
        <v>4</v>
      </c>
      <c r="AB84" s="42" t="str">
        <f t="shared" si="5"/>
        <v>年間</v>
      </c>
      <c r="AC84" s="22"/>
      <c r="AD84" s="35">
        <v>1</v>
      </c>
      <c r="AE84" s="35">
        <v>28800</v>
      </c>
      <c r="AF84" s="35">
        <f t="shared" si="6"/>
        <v>28800</v>
      </c>
      <c r="AG84" s="24">
        <v>44368</v>
      </c>
      <c r="AH84" s="36">
        <v>44372</v>
      </c>
      <c r="AI84" s="25" t="str">
        <f t="shared" si="7"/>
        <v>～</v>
      </c>
      <c r="AJ84" s="37">
        <f t="shared" si="8"/>
        <v>45832</v>
      </c>
      <c r="AK84" s="20" t="s">
        <v>3359</v>
      </c>
      <c r="AL84" s="20" t="s">
        <v>3783</v>
      </c>
      <c r="AM84" s="55">
        <v>44372</v>
      </c>
      <c r="AN84" s="22"/>
      <c r="AO84" s="46">
        <v>44371</v>
      </c>
      <c r="AP84" s="22" t="s">
        <v>3779</v>
      </c>
      <c r="AS84" s="70"/>
      <c r="AT84" s="70"/>
    </row>
    <row r="85" spans="1:46" ht="24.75" hidden="1" customHeight="1" x14ac:dyDescent="0.2">
      <c r="A85" s="54">
        <v>104</v>
      </c>
      <c r="B85" s="20" t="s">
        <v>3784</v>
      </c>
      <c r="C85" s="21" t="s">
        <v>3785</v>
      </c>
      <c r="D85" s="21" t="s">
        <v>3444</v>
      </c>
      <c r="E85" s="20"/>
      <c r="F85" s="20"/>
      <c r="G85" s="22" t="s">
        <v>3786</v>
      </c>
      <c r="H85" s="20" t="s">
        <v>3787</v>
      </c>
      <c r="I85" s="20" t="s">
        <v>3788</v>
      </c>
      <c r="J85" s="22" t="s">
        <v>3789</v>
      </c>
      <c r="K85" s="22" t="s">
        <v>3790</v>
      </c>
      <c r="L85" s="22" t="s">
        <v>3791</v>
      </c>
      <c r="M85" s="22" t="s">
        <v>3792</v>
      </c>
      <c r="N85" s="22"/>
      <c r="O85" s="22" t="s">
        <v>3452</v>
      </c>
      <c r="P85" s="20" t="s">
        <v>3453</v>
      </c>
      <c r="Q85" s="22" t="s">
        <v>3454</v>
      </c>
      <c r="R85" s="22" t="s">
        <v>3455</v>
      </c>
      <c r="S85" s="20" t="s">
        <v>3456</v>
      </c>
      <c r="T85" s="20"/>
      <c r="U85" s="22" t="s">
        <v>3786</v>
      </c>
      <c r="V85" s="20" t="s">
        <v>3787</v>
      </c>
      <c r="W85" s="22" t="s">
        <v>3793</v>
      </c>
      <c r="X85" s="22" t="s">
        <v>3794</v>
      </c>
      <c r="Y85" s="20" t="s">
        <v>3795</v>
      </c>
      <c r="Z85" s="22"/>
      <c r="AA85" s="20">
        <v>5</v>
      </c>
      <c r="AB85" s="42" t="str">
        <f t="shared" si="5"/>
        <v>年間</v>
      </c>
      <c r="AC85" s="22"/>
      <c r="AD85" s="35">
        <v>1</v>
      </c>
      <c r="AE85" s="35">
        <v>35400</v>
      </c>
      <c r="AF85" s="35">
        <f t="shared" si="6"/>
        <v>35400</v>
      </c>
      <c r="AG85" s="24">
        <v>44429</v>
      </c>
      <c r="AH85" s="36">
        <v>44440</v>
      </c>
      <c r="AI85" s="25" t="str">
        <f t="shared" si="7"/>
        <v>～</v>
      </c>
      <c r="AJ85" s="37">
        <f t="shared" si="8"/>
        <v>46265</v>
      </c>
      <c r="AK85" s="20" t="s">
        <v>2384</v>
      </c>
      <c r="AL85" s="20" t="s">
        <v>3796</v>
      </c>
      <c r="AM85" s="55">
        <v>44440</v>
      </c>
      <c r="AN85" s="22"/>
      <c r="AO85" s="46">
        <v>44435</v>
      </c>
      <c r="AP85" s="22" t="s">
        <v>3797</v>
      </c>
      <c r="AS85" s="70"/>
      <c r="AT85" s="70"/>
    </row>
    <row r="86" spans="1:46" ht="24.75" hidden="1" customHeight="1" x14ac:dyDescent="0.2">
      <c r="A86" s="54">
        <v>105</v>
      </c>
      <c r="B86" s="20" t="s">
        <v>3784</v>
      </c>
      <c r="C86" s="21" t="s">
        <v>3785</v>
      </c>
      <c r="D86" s="21" t="s">
        <v>3444</v>
      </c>
      <c r="E86" s="20"/>
      <c r="F86" s="20"/>
      <c r="G86" s="22" t="s">
        <v>3786</v>
      </c>
      <c r="H86" s="20" t="s">
        <v>3787</v>
      </c>
      <c r="I86" s="20" t="s">
        <v>3788</v>
      </c>
      <c r="J86" s="22" t="s">
        <v>3789</v>
      </c>
      <c r="K86" s="22" t="s">
        <v>3790</v>
      </c>
      <c r="L86" s="22" t="s">
        <v>3791</v>
      </c>
      <c r="M86" s="22" t="s">
        <v>3792</v>
      </c>
      <c r="N86" s="22"/>
      <c r="O86" s="22" t="s">
        <v>3452</v>
      </c>
      <c r="P86" s="20" t="s">
        <v>3453</v>
      </c>
      <c r="Q86" s="22" t="s">
        <v>3454</v>
      </c>
      <c r="R86" s="22" t="s">
        <v>3455</v>
      </c>
      <c r="S86" s="20" t="s">
        <v>3456</v>
      </c>
      <c r="T86" s="20"/>
      <c r="U86" s="22" t="s">
        <v>3786</v>
      </c>
      <c r="V86" s="20" t="s">
        <v>3787</v>
      </c>
      <c r="W86" s="22" t="s">
        <v>3793</v>
      </c>
      <c r="X86" s="22" t="s">
        <v>3794</v>
      </c>
      <c r="Y86" s="20" t="s">
        <v>3795</v>
      </c>
      <c r="Z86" s="22"/>
      <c r="AA86" s="20">
        <v>5</v>
      </c>
      <c r="AB86" s="42" t="str">
        <f t="shared" si="5"/>
        <v>年間</v>
      </c>
      <c r="AC86" s="22"/>
      <c r="AD86" s="35">
        <v>1</v>
      </c>
      <c r="AE86" s="35">
        <v>35400</v>
      </c>
      <c r="AF86" s="35">
        <f t="shared" si="6"/>
        <v>35400</v>
      </c>
      <c r="AG86" s="24">
        <v>44429</v>
      </c>
      <c r="AH86" s="36">
        <v>44440</v>
      </c>
      <c r="AI86" s="25" t="str">
        <f t="shared" si="7"/>
        <v>～</v>
      </c>
      <c r="AJ86" s="37">
        <f t="shared" si="8"/>
        <v>46265</v>
      </c>
      <c r="AK86" s="20" t="s">
        <v>1317</v>
      </c>
      <c r="AL86" s="20" t="s">
        <v>3798</v>
      </c>
      <c r="AM86" s="55">
        <v>44440</v>
      </c>
      <c r="AN86" s="22"/>
      <c r="AO86" s="46">
        <v>44435</v>
      </c>
      <c r="AP86" s="22" t="s">
        <v>3797</v>
      </c>
      <c r="AS86" s="70"/>
      <c r="AT86" s="70"/>
    </row>
    <row r="87" spans="1:46" ht="24.75" hidden="1" customHeight="1" x14ac:dyDescent="0.2">
      <c r="A87" s="54">
        <v>106</v>
      </c>
      <c r="B87" s="20" t="s">
        <v>3784</v>
      </c>
      <c r="C87" s="21" t="s">
        <v>3785</v>
      </c>
      <c r="D87" s="21" t="s">
        <v>3444</v>
      </c>
      <c r="E87" s="20"/>
      <c r="F87" s="20"/>
      <c r="G87" s="22" t="s">
        <v>3786</v>
      </c>
      <c r="H87" s="20" t="s">
        <v>3787</v>
      </c>
      <c r="I87" s="20" t="s">
        <v>3788</v>
      </c>
      <c r="J87" s="22" t="s">
        <v>3789</v>
      </c>
      <c r="K87" s="22" t="s">
        <v>3790</v>
      </c>
      <c r="L87" s="22" t="s">
        <v>3791</v>
      </c>
      <c r="M87" s="22" t="s">
        <v>3792</v>
      </c>
      <c r="N87" s="22"/>
      <c r="O87" s="22" t="s">
        <v>3452</v>
      </c>
      <c r="P87" s="20" t="s">
        <v>3453</v>
      </c>
      <c r="Q87" s="22" t="s">
        <v>3454</v>
      </c>
      <c r="R87" s="22" t="s">
        <v>3455</v>
      </c>
      <c r="S87" s="20" t="s">
        <v>3456</v>
      </c>
      <c r="T87" s="20"/>
      <c r="U87" s="22" t="s">
        <v>3786</v>
      </c>
      <c r="V87" s="20" t="s">
        <v>3787</v>
      </c>
      <c r="W87" s="22" t="s">
        <v>3793</v>
      </c>
      <c r="X87" s="22" t="s">
        <v>3794</v>
      </c>
      <c r="Y87" s="20" t="s">
        <v>3795</v>
      </c>
      <c r="Z87" s="22"/>
      <c r="AA87" s="20">
        <v>5</v>
      </c>
      <c r="AB87" s="42" t="str">
        <f t="shared" si="5"/>
        <v>年間</v>
      </c>
      <c r="AC87" s="22"/>
      <c r="AD87" s="35">
        <v>1</v>
      </c>
      <c r="AE87" s="35">
        <v>65400</v>
      </c>
      <c r="AF87" s="35">
        <f t="shared" si="6"/>
        <v>65400</v>
      </c>
      <c r="AG87" s="24">
        <v>44429</v>
      </c>
      <c r="AH87" s="36">
        <v>44440</v>
      </c>
      <c r="AI87" s="25" t="str">
        <f t="shared" si="7"/>
        <v>～</v>
      </c>
      <c r="AJ87" s="37">
        <f t="shared" si="8"/>
        <v>46265</v>
      </c>
      <c r="AK87" s="20" t="s">
        <v>3324</v>
      </c>
      <c r="AL87" s="20" t="s">
        <v>3799</v>
      </c>
      <c r="AM87" s="55">
        <v>44440</v>
      </c>
      <c r="AN87" s="22"/>
      <c r="AO87" s="46">
        <v>44435</v>
      </c>
      <c r="AP87" s="22" t="s">
        <v>3797</v>
      </c>
      <c r="AS87" s="70"/>
      <c r="AT87" s="70"/>
    </row>
    <row r="88" spans="1:46" ht="24.75" hidden="1" customHeight="1" x14ac:dyDescent="0.2">
      <c r="A88" s="54">
        <v>107</v>
      </c>
      <c r="B88" s="20" t="s">
        <v>3800</v>
      </c>
      <c r="C88" s="21" t="s">
        <v>3327</v>
      </c>
      <c r="D88" s="21" t="s">
        <v>142</v>
      </c>
      <c r="E88" s="20"/>
      <c r="F88" s="20"/>
      <c r="G88" s="22" t="s">
        <v>3801</v>
      </c>
      <c r="H88" s="20" t="s">
        <v>3802</v>
      </c>
      <c r="I88" s="20" t="s">
        <v>3715</v>
      </c>
      <c r="J88" s="22" t="s">
        <v>3803</v>
      </c>
      <c r="K88" s="22" t="s">
        <v>3804</v>
      </c>
      <c r="L88" s="22" t="s">
        <v>3805</v>
      </c>
      <c r="M88" s="22" t="s">
        <v>3806</v>
      </c>
      <c r="N88" s="22"/>
      <c r="O88" s="22" t="s">
        <v>149</v>
      </c>
      <c r="P88" s="20" t="s">
        <v>3334</v>
      </c>
      <c r="Q88" s="22" t="s">
        <v>3807</v>
      </c>
      <c r="R88" s="22" t="s">
        <v>3808</v>
      </c>
      <c r="S88" s="20" t="s">
        <v>3809</v>
      </c>
      <c r="T88" s="20"/>
      <c r="U88" s="22" t="s">
        <v>149</v>
      </c>
      <c r="V88" s="20" t="s">
        <v>3334</v>
      </c>
      <c r="W88" s="22" t="s">
        <v>3807</v>
      </c>
      <c r="X88" s="22" t="s">
        <v>3808</v>
      </c>
      <c r="Y88" s="20" t="s">
        <v>3809</v>
      </c>
      <c r="Z88" s="22"/>
      <c r="AA88" s="20">
        <v>5</v>
      </c>
      <c r="AB88" s="42" t="str">
        <f t="shared" si="5"/>
        <v>年間</v>
      </c>
      <c r="AC88" s="22"/>
      <c r="AD88" s="35">
        <v>1</v>
      </c>
      <c r="AE88" s="35">
        <v>20400</v>
      </c>
      <c r="AF88" s="35">
        <f t="shared" si="6"/>
        <v>20400</v>
      </c>
      <c r="AG88" s="24">
        <v>44429</v>
      </c>
      <c r="AH88" s="36">
        <v>44429</v>
      </c>
      <c r="AI88" s="25" t="str">
        <f t="shared" si="7"/>
        <v>～</v>
      </c>
      <c r="AJ88" s="37">
        <f t="shared" si="8"/>
        <v>46254</v>
      </c>
      <c r="AK88" s="20" t="s">
        <v>3810</v>
      </c>
      <c r="AL88" s="20" t="s">
        <v>3811</v>
      </c>
      <c r="AM88" s="55">
        <v>44429</v>
      </c>
      <c r="AN88" s="22"/>
      <c r="AO88" s="46">
        <v>44435</v>
      </c>
      <c r="AP88" s="22" t="s">
        <v>3812</v>
      </c>
      <c r="AS88" s="70"/>
      <c r="AT88" s="70"/>
    </row>
    <row r="89" spans="1:46" ht="24.75" hidden="1" customHeight="1" x14ac:dyDescent="0.2">
      <c r="A89" s="54">
        <v>108</v>
      </c>
      <c r="B89" s="20" t="s">
        <v>3800</v>
      </c>
      <c r="C89" s="21" t="s">
        <v>3327</v>
      </c>
      <c r="D89" s="21" t="s">
        <v>142</v>
      </c>
      <c r="E89" s="20"/>
      <c r="F89" s="20"/>
      <c r="G89" s="22" t="s">
        <v>3801</v>
      </c>
      <c r="H89" s="20" t="s">
        <v>3802</v>
      </c>
      <c r="I89" s="20" t="s">
        <v>3715</v>
      </c>
      <c r="J89" s="22" t="s">
        <v>3803</v>
      </c>
      <c r="K89" s="22" t="s">
        <v>3804</v>
      </c>
      <c r="L89" s="22" t="s">
        <v>3805</v>
      </c>
      <c r="M89" s="22" t="s">
        <v>3806</v>
      </c>
      <c r="N89" s="22"/>
      <c r="O89" s="22" t="s">
        <v>149</v>
      </c>
      <c r="P89" s="20" t="s">
        <v>3334</v>
      </c>
      <c r="Q89" s="22" t="s">
        <v>3807</v>
      </c>
      <c r="R89" s="22" t="s">
        <v>3808</v>
      </c>
      <c r="S89" s="20" t="s">
        <v>3809</v>
      </c>
      <c r="T89" s="20"/>
      <c r="U89" s="22" t="s">
        <v>149</v>
      </c>
      <c r="V89" s="20" t="s">
        <v>3334</v>
      </c>
      <c r="W89" s="22" t="s">
        <v>3807</v>
      </c>
      <c r="X89" s="22" t="s">
        <v>3808</v>
      </c>
      <c r="Y89" s="20" t="s">
        <v>3809</v>
      </c>
      <c r="Z89" s="22"/>
      <c r="AA89" s="20">
        <v>5</v>
      </c>
      <c r="AB89" s="42" t="str">
        <f t="shared" si="5"/>
        <v>年間</v>
      </c>
      <c r="AC89" s="22"/>
      <c r="AD89" s="35">
        <v>1</v>
      </c>
      <c r="AE89" s="35">
        <v>12000</v>
      </c>
      <c r="AF89" s="35">
        <f t="shared" si="6"/>
        <v>12000</v>
      </c>
      <c r="AG89" s="24">
        <v>44429</v>
      </c>
      <c r="AH89" s="36">
        <v>44429</v>
      </c>
      <c r="AI89" s="25" t="str">
        <f t="shared" si="7"/>
        <v>～</v>
      </c>
      <c r="AJ89" s="37">
        <f t="shared" si="8"/>
        <v>46254</v>
      </c>
      <c r="AK89" s="20" t="s">
        <v>3813</v>
      </c>
      <c r="AL89" s="20" t="s">
        <v>3814</v>
      </c>
      <c r="AM89" s="55">
        <v>44429</v>
      </c>
      <c r="AN89" s="22"/>
      <c r="AO89" s="46">
        <v>44435</v>
      </c>
      <c r="AP89" s="22" t="s">
        <v>3812</v>
      </c>
      <c r="AS89" s="70"/>
      <c r="AT89" s="70"/>
    </row>
    <row r="90" spans="1:46" ht="24.75" hidden="1" customHeight="1" x14ac:dyDescent="0.2">
      <c r="A90" s="54">
        <v>109</v>
      </c>
      <c r="B90" s="20" t="s">
        <v>3800</v>
      </c>
      <c r="C90" s="21" t="s">
        <v>3327</v>
      </c>
      <c r="D90" s="21" t="s">
        <v>142</v>
      </c>
      <c r="E90" s="20"/>
      <c r="F90" s="20"/>
      <c r="G90" s="22" t="s">
        <v>3801</v>
      </c>
      <c r="H90" s="20" t="s">
        <v>3802</v>
      </c>
      <c r="I90" s="20" t="s">
        <v>3715</v>
      </c>
      <c r="J90" s="22" t="s">
        <v>3803</v>
      </c>
      <c r="K90" s="22" t="s">
        <v>3804</v>
      </c>
      <c r="L90" s="22" t="s">
        <v>3805</v>
      </c>
      <c r="M90" s="22" t="s">
        <v>3806</v>
      </c>
      <c r="N90" s="22"/>
      <c r="O90" s="22" t="s">
        <v>149</v>
      </c>
      <c r="P90" s="20" t="s">
        <v>3334</v>
      </c>
      <c r="Q90" s="22" t="s">
        <v>3807</v>
      </c>
      <c r="R90" s="22" t="s">
        <v>3808</v>
      </c>
      <c r="S90" s="20" t="s">
        <v>3809</v>
      </c>
      <c r="T90" s="20"/>
      <c r="U90" s="22" t="s">
        <v>149</v>
      </c>
      <c r="V90" s="20" t="s">
        <v>3334</v>
      </c>
      <c r="W90" s="22" t="s">
        <v>3807</v>
      </c>
      <c r="X90" s="22" t="s">
        <v>3808</v>
      </c>
      <c r="Y90" s="20" t="s">
        <v>3809</v>
      </c>
      <c r="Z90" s="22"/>
      <c r="AA90" s="20">
        <v>5</v>
      </c>
      <c r="AB90" s="42" t="str">
        <f t="shared" si="5"/>
        <v>年間</v>
      </c>
      <c r="AC90" s="22"/>
      <c r="AD90" s="35">
        <v>1</v>
      </c>
      <c r="AE90" s="35">
        <v>23400</v>
      </c>
      <c r="AF90" s="35">
        <f t="shared" si="6"/>
        <v>23400</v>
      </c>
      <c r="AG90" s="24">
        <v>44429</v>
      </c>
      <c r="AH90" s="36">
        <v>44429</v>
      </c>
      <c r="AI90" s="25" t="str">
        <f t="shared" si="7"/>
        <v>～</v>
      </c>
      <c r="AJ90" s="37">
        <f t="shared" si="8"/>
        <v>46254</v>
      </c>
      <c r="AK90" s="20" t="s">
        <v>3341</v>
      </c>
      <c r="AL90" s="20" t="s">
        <v>3815</v>
      </c>
      <c r="AM90" s="55">
        <v>44429</v>
      </c>
      <c r="AN90" s="22"/>
      <c r="AO90" s="46">
        <v>44435</v>
      </c>
      <c r="AP90" s="22" t="s">
        <v>3812</v>
      </c>
    </row>
    <row r="91" spans="1:46" ht="24.75" hidden="1" customHeight="1" x14ac:dyDescent="0.2">
      <c r="A91" s="54">
        <v>110</v>
      </c>
      <c r="B91" s="20" t="s">
        <v>3800</v>
      </c>
      <c r="C91" s="21" t="s">
        <v>3327</v>
      </c>
      <c r="D91" s="21" t="s">
        <v>142</v>
      </c>
      <c r="E91" s="20"/>
      <c r="F91" s="20"/>
      <c r="G91" s="22" t="s">
        <v>3801</v>
      </c>
      <c r="H91" s="20" t="s">
        <v>3802</v>
      </c>
      <c r="I91" s="20" t="s">
        <v>3715</v>
      </c>
      <c r="J91" s="22" t="s">
        <v>3803</v>
      </c>
      <c r="K91" s="22" t="s">
        <v>3804</v>
      </c>
      <c r="L91" s="22" t="s">
        <v>3805</v>
      </c>
      <c r="M91" s="22" t="s">
        <v>3806</v>
      </c>
      <c r="N91" s="22"/>
      <c r="O91" s="22" t="s">
        <v>149</v>
      </c>
      <c r="P91" s="20" t="s">
        <v>3334</v>
      </c>
      <c r="Q91" s="22" t="s">
        <v>3807</v>
      </c>
      <c r="R91" s="22" t="s">
        <v>3808</v>
      </c>
      <c r="S91" s="20" t="s">
        <v>3809</v>
      </c>
      <c r="T91" s="20"/>
      <c r="U91" s="22" t="s">
        <v>149</v>
      </c>
      <c r="V91" s="20" t="s">
        <v>3334</v>
      </c>
      <c r="W91" s="22" t="s">
        <v>3807</v>
      </c>
      <c r="X91" s="22" t="s">
        <v>3808</v>
      </c>
      <c r="Y91" s="20" t="s">
        <v>3809</v>
      </c>
      <c r="Z91" s="22"/>
      <c r="AA91" s="20">
        <v>5</v>
      </c>
      <c r="AB91" s="42" t="str">
        <f t="shared" si="5"/>
        <v>年間</v>
      </c>
      <c r="AC91" s="22"/>
      <c r="AD91" s="35">
        <v>1</v>
      </c>
      <c r="AE91" s="35">
        <v>30600</v>
      </c>
      <c r="AF91" s="35">
        <f t="shared" si="6"/>
        <v>30600</v>
      </c>
      <c r="AG91" s="24">
        <v>44429</v>
      </c>
      <c r="AH91" s="36">
        <v>44429</v>
      </c>
      <c r="AI91" s="25" t="str">
        <f t="shared" si="7"/>
        <v>～</v>
      </c>
      <c r="AJ91" s="37">
        <f t="shared" si="8"/>
        <v>46254</v>
      </c>
      <c r="AK91" s="20" t="s">
        <v>3283</v>
      </c>
      <c r="AL91" s="20" t="s">
        <v>3816</v>
      </c>
      <c r="AM91" s="55">
        <v>44429</v>
      </c>
      <c r="AN91" s="22"/>
      <c r="AO91" s="46">
        <v>44435</v>
      </c>
      <c r="AP91" s="22" t="s">
        <v>3812</v>
      </c>
    </row>
    <row r="92" spans="1:46" ht="24.75" hidden="1" customHeight="1" x14ac:dyDescent="0.2">
      <c r="A92" s="54">
        <v>111</v>
      </c>
      <c r="B92" s="20" t="s">
        <v>3817</v>
      </c>
      <c r="C92" s="21" t="s">
        <v>3327</v>
      </c>
      <c r="D92" s="21" t="s">
        <v>142</v>
      </c>
      <c r="E92" s="20"/>
      <c r="F92" s="20"/>
      <c r="G92" s="22" t="s">
        <v>3818</v>
      </c>
      <c r="H92" s="20" t="s">
        <v>3819</v>
      </c>
      <c r="I92" s="20" t="s">
        <v>3715</v>
      </c>
      <c r="J92" s="22" t="s">
        <v>3820</v>
      </c>
      <c r="K92" s="22" t="s">
        <v>3821</v>
      </c>
      <c r="L92" s="22" t="s">
        <v>3822</v>
      </c>
      <c r="M92" s="22" t="s">
        <v>3823</v>
      </c>
      <c r="N92" s="22"/>
      <c r="O92" s="22" t="s">
        <v>149</v>
      </c>
      <c r="P92" s="20" t="s">
        <v>3334</v>
      </c>
      <c r="Q92" s="22" t="s">
        <v>3807</v>
      </c>
      <c r="R92" s="22" t="s">
        <v>3808</v>
      </c>
      <c r="S92" s="20" t="s">
        <v>3809</v>
      </c>
      <c r="T92" s="20"/>
      <c r="U92" s="22" t="s">
        <v>149</v>
      </c>
      <c r="V92" s="20" t="s">
        <v>3334</v>
      </c>
      <c r="W92" s="22" t="s">
        <v>3807</v>
      </c>
      <c r="X92" s="22" t="s">
        <v>3808</v>
      </c>
      <c r="Y92" s="20" t="s">
        <v>3809</v>
      </c>
      <c r="Z92" s="22"/>
      <c r="AA92" s="20">
        <v>5</v>
      </c>
      <c r="AB92" s="42" t="str">
        <f t="shared" si="5"/>
        <v>年間</v>
      </c>
      <c r="AC92" s="22"/>
      <c r="AD92" s="35">
        <v>1</v>
      </c>
      <c r="AE92" s="35">
        <v>45600</v>
      </c>
      <c r="AF92" s="35">
        <f t="shared" si="6"/>
        <v>45600</v>
      </c>
      <c r="AG92" s="24">
        <v>44460</v>
      </c>
      <c r="AH92" s="36">
        <v>44439</v>
      </c>
      <c r="AI92" s="25" t="str">
        <f t="shared" si="7"/>
        <v>～</v>
      </c>
      <c r="AJ92" s="37">
        <f t="shared" si="8"/>
        <v>46264</v>
      </c>
      <c r="AK92" s="20" t="s">
        <v>3359</v>
      </c>
      <c r="AL92" s="20" t="s">
        <v>3824</v>
      </c>
      <c r="AM92" s="55">
        <v>44439</v>
      </c>
      <c r="AN92" s="22"/>
      <c r="AO92" s="46">
        <v>44440</v>
      </c>
      <c r="AP92" s="22" t="s">
        <v>3825</v>
      </c>
    </row>
    <row r="93" spans="1:46" ht="24.75" hidden="1" customHeight="1" x14ac:dyDescent="0.2">
      <c r="A93" s="54">
        <v>112</v>
      </c>
      <c r="B93" s="20" t="s">
        <v>3817</v>
      </c>
      <c r="C93" s="21" t="s">
        <v>3327</v>
      </c>
      <c r="D93" s="21" t="s">
        <v>142</v>
      </c>
      <c r="E93" s="20"/>
      <c r="F93" s="20"/>
      <c r="G93" s="22" t="s">
        <v>3818</v>
      </c>
      <c r="H93" s="20" t="s">
        <v>3819</v>
      </c>
      <c r="I93" s="20" t="s">
        <v>3715</v>
      </c>
      <c r="J93" s="22" t="s">
        <v>3820</v>
      </c>
      <c r="K93" s="22" t="s">
        <v>3821</v>
      </c>
      <c r="L93" s="22" t="s">
        <v>3822</v>
      </c>
      <c r="M93" s="22" t="s">
        <v>3823</v>
      </c>
      <c r="N93" s="22"/>
      <c r="O93" s="22" t="s">
        <v>149</v>
      </c>
      <c r="P93" s="20" t="s">
        <v>3334</v>
      </c>
      <c r="Q93" s="22" t="s">
        <v>3807</v>
      </c>
      <c r="R93" s="22" t="s">
        <v>3808</v>
      </c>
      <c r="S93" s="20" t="s">
        <v>3809</v>
      </c>
      <c r="T93" s="20"/>
      <c r="U93" s="22" t="s">
        <v>149</v>
      </c>
      <c r="V93" s="20" t="s">
        <v>3334</v>
      </c>
      <c r="W93" s="22" t="s">
        <v>3807</v>
      </c>
      <c r="X93" s="22" t="s">
        <v>3808</v>
      </c>
      <c r="Y93" s="20" t="s">
        <v>3809</v>
      </c>
      <c r="Z93" s="22"/>
      <c r="AA93" s="20">
        <v>5</v>
      </c>
      <c r="AB93" s="42" t="str">
        <f t="shared" si="5"/>
        <v>年間</v>
      </c>
      <c r="AC93" s="22"/>
      <c r="AD93" s="35">
        <v>1</v>
      </c>
      <c r="AE93" s="35">
        <v>16200</v>
      </c>
      <c r="AF93" s="35">
        <f t="shared" si="6"/>
        <v>16200</v>
      </c>
      <c r="AG93" s="24">
        <v>44460</v>
      </c>
      <c r="AH93" s="36">
        <v>44439</v>
      </c>
      <c r="AI93" s="25" t="str">
        <f t="shared" si="7"/>
        <v>～</v>
      </c>
      <c r="AJ93" s="37">
        <f t="shared" si="8"/>
        <v>46264</v>
      </c>
      <c r="AK93" s="20" t="s">
        <v>3252</v>
      </c>
      <c r="AL93" s="20" t="s">
        <v>3826</v>
      </c>
      <c r="AM93" s="55">
        <v>44439</v>
      </c>
      <c r="AN93" s="22"/>
      <c r="AO93" s="46">
        <v>44440</v>
      </c>
      <c r="AP93" s="22" t="s">
        <v>3827</v>
      </c>
    </row>
    <row r="94" spans="1:46" ht="24.75" hidden="1" customHeight="1" x14ac:dyDescent="0.2">
      <c r="A94" s="54">
        <v>113</v>
      </c>
      <c r="B94" s="20" t="s">
        <v>3828</v>
      </c>
      <c r="C94" s="21" t="s">
        <v>3327</v>
      </c>
      <c r="D94" s="21" t="s">
        <v>142</v>
      </c>
      <c r="E94" s="20"/>
      <c r="F94" s="20"/>
      <c r="G94" s="22" t="s">
        <v>3829</v>
      </c>
      <c r="H94" s="20" t="s">
        <v>3830</v>
      </c>
      <c r="I94" s="20" t="s">
        <v>3715</v>
      </c>
      <c r="J94" s="22" t="s">
        <v>3831</v>
      </c>
      <c r="K94" s="22" t="s">
        <v>3832</v>
      </c>
      <c r="L94" s="22" t="s">
        <v>3833</v>
      </c>
      <c r="M94" s="22" t="s">
        <v>3834</v>
      </c>
      <c r="N94" s="22"/>
      <c r="O94" s="22" t="s">
        <v>149</v>
      </c>
      <c r="P94" s="20" t="s">
        <v>3334</v>
      </c>
      <c r="Q94" s="22" t="s">
        <v>3720</v>
      </c>
      <c r="R94" s="22" t="s">
        <v>3808</v>
      </c>
      <c r="S94" s="20" t="s">
        <v>3809</v>
      </c>
      <c r="T94" s="20"/>
      <c r="U94" s="22" t="s">
        <v>149</v>
      </c>
      <c r="V94" s="20" t="s">
        <v>3334</v>
      </c>
      <c r="W94" s="22" t="s">
        <v>3720</v>
      </c>
      <c r="X94" s="22" t="s">
        <v>3808</v>
      </c>
      <c r="Y94" s="20" t="s">
        <v>3809</v>
      </c>
      <c r="Z94" s="22"/>
      <c r="AA94" s="20">
        <v>5</v>
      </c>
      <c r="AB94" s="42" t="str">
        <f t="shared" si="5"/>
        <v>年間</v>
      </c>
      <c r="AC94" s="22"/>
      <c r="AD94" s="35">
        <v>1</v>
      </c>
      <c r="AE94" s="35">
        <v>20400</v>
      </c>
      <c r="AF94" s="35">
        <f t="shared" si="6"/>
        <v>20400</v>
      </c>
      <c r="AG94" s="24">
        <v>44460</v>
      </c>
      <c r="AH94" s="36">
        <v>44461</v>
      </c>
      <c r="AI94" s="25" t="str">
        <f t="shared" si="7"/>
        <v>～</v>
      </c>
      <c r="AJ94" s="37">
        <f t="shared" si="8"/>
        <v>46286</v>
      </c>
      <c r="AK94" s="20" t="s">
        <v>3810</v>
      </c>
      <c r="AL94" s="20" t="s">
        <v>3835</v>
      </c>
      <c r="AM94" s="55">
        <v>44461</v>
      </c>
      <c r="AN94" s="22"/>
      <c r="AO94" s="46">
        <v>44467</v>
      </c>
      <c r="AP94" s="22" t="s">
        <v>3836</v>
      </c>
    </row>
    <row r="95" spans="1:46" ht="24.75" hidden="1" customHeight="1" x14ac:dyDescent="0.2">
      <c r="A95" s="54">
        <v>114</v>
      </c>
      <c r="B95" s="20" t="s">
        <v>3828</v>
      </c>
      <c r="C95" s="21" t="s">
        <v>3327</v>
      </c>
      <c r="D95" s="21" t="s">
        <v>142</v>
      </c>
      <c r="E95" s="20"/>
      <c r="F95" s="20"/>
      <c r="G95" s="22" t="s">
        <v>3829</v>
      </c>
      <c r="H95" s="20" t="s">
        <v>3830</v>
      </c>
      <c r="I95" s="20" t="s">
        <v>3715</v>
      </c>
      <c r="J95" s="22" t="s">
        <v>3831</v>
      </c>
      <c r="K95" s="22" t="s">
        <v>3832</v>
      </c>
      <c r="L95" s="22" t="s">
        <v>3833</v>
      </c>
      <c r="M95" s="22" t="s">
        <v>3834</v>
      </c>
      <c r="N95" s="22"/>
      <c r="O95" s="22" t="s">
        <v>149</v>
      </c>
      <c r="P95" s="20" t="s">
        <v>3334</v>
      </c>
      <c r="Q95" s="22" t="s">
        <v>3720</v>
      </c>
      <c r="R95" s="22" t="s">
        <v>3808</v>
      </c>
      <c r="S95" s="20" t="s">
        <v>3809</v>
      </c>
      <c r="T95" s="20"/>
      <c r="U95" s="22" t="s">
        <v>149</v>
      </c>
      <c r="V95" s="20" t="s">
        <v>3334</v>
      </c>
      <c r="W95" s="22" t="s">
        <v>3720</v>
      </c>
      <c r="X95" s="22" t="s">
        <v>3808</v>
      </c>
      <c r="Y95" s="20" t="s">
        <v>3809</v>
      </c>
      <c r="Z95" s="22"/>
      <c r="AA95" s="20">
        <v>5</v>
      </c>
      <c r="AB95" s="42" t="str">
        <f t="shared" si="5"/>
        <v>年間</v>
      </c>
      <c r="AC95" s="22"/>
      <c r="AD95" s="35">
        <v>1</v>
      </c>
      <c r="AE95" s="35">
        <v>55200</v>
      </c>
      <c r="AF95" s="35">
        <f t="shared" si="6"/>
        <v>55200</v>
      </c>
      <c r="AG95" s="24">
        <v>44460</v>
      </c>
      <c r="AH95" s="36">
        <v>44461</v>
      </c>
      <c r="AI95" s="25" t="str">
        <f t="shared" si="7"/>
        <v>～</v>
      </c>
      <c r="AJ95" s="37">
        <f t="shared" si="8"/>
        <v>46286</v>
      </c>
      <c r="AK95" s="20" t="s">
        <v>3325</v>
      </c>
      <c r="AL95" s="20" t="s">
        <v>3837</v>
      </c>
      <c r="AM95" s="55">
        <v>44461</v>
      </c>
      <c r="AN95" s="22"/>
      <c r="AO95" s="46">
        <v>44467</v>
      </c>
      <c r="AP95" s="22" t="s">
        <v>3836</v>
      </c>
    </row>
    <row r="96" spans="1:46" ht="24.75" hidden="1" customHeight="1" x14ac:dyDescent="0.2">
      <c r="A96" s="54">
        <v>115</v>
      </c>
      <c r="B96" s="20" t="s">
        <v>3828</v>
      </c>
      <c r="C96" s="21" t="s">
        <v>3327</v>
      </c>
      <c r="D96" s="21" t="s">
        <v>142</v>
      </c>
      <c r="E96" s="20"/>
      <c r="F96" s="20"/>
      <c r="G96" s="22" t="s">
        <v>3829</v>
      </c>
      <c r="H96" s="20" t="s">
        <v>3830</v>
      </c>
      <c r="I96" s="20" t="s">
        <v>3715</v>
      </c>
      <c r="J96" s="22" t="s">
        <v>3831</v>
      </c>
      <c r="K96" s="22" t="s">
        <v>3832</v>
      </c>
      <c r="L96" s="22" t="s">
        <v>3833</v>
      </c>
      <c r="M96" s="22" t="s">
        <v>3834</v>
      </c>
      <c r="N96" s="22"/>
      <c r="O96" s="22" t="s">
        <v>149</v>
      </c>
      <c r="P96" s="20" t="s">
        <v>3334</v>
      </c>
      <c r="Q96" s="22" t="s">
        <v>3720</v>
      </c>
      <c r="R96" s="22" t="s">
        <v>3808</v>
      </c>
      <c r="S96" s="20" t="s">
        <v>3809</v>
      </c>
      <c r="T96" s="20"/>
      <c r="U96" s="22" t="s">
        <v>149</v>
      </c>
      <c r="V96" s="20" t="s">
        <v>3334</v>
      </c>
      <c r="W96" s="22" t="s">
        <v>3720</v>
      </c>
      <c r="X96" s="22" t="s">
        <v>3808</v>
      </c>
      <c r="Y96" s="20" t="s">
        <v>3809</v>
      </c>
      <c r="Z96" s="22"/>
      <c r="AA96" s="20">
        <v>5</v>
      </c>
      <c r="AB96" s="42" t="str">
        <f t="shared" si="5"/>
        <v>年間</v>
      </c>
      <c r="AC96" s="22"/>
      <c r="AD96" s="35">
        <v>1</v>
      </c>
      <c r="AE96" s="35">
        <v>10200</v>
      </c>
      <c r="AF96" s="35">
        <f t="shared" si="6"/>
        <v>10200</v>
      </c>
      <c r="AG96" s="24">
        <v>44460</v>
      </c>
      <c r="AH96" s="36">
        <v>44461</v>
      </c>
      <c r="AI96" s="25" t="str">
        <f t="shared" si="7"/>
        <v>～</v>
      </c>
      <c r="AJ96" s="37">
        <f t="shared" si="8"/>
        <v>46286</v>
      </c>
      <c r="AK96" s="20" t="s">
        <v>3440</v>
      </c>
      <c r="AL96" s="20" t="s">
        <v>3838</v>
      </c>
      <c r="AM96" s="55">
        <v>44461</v>
      </c>
      <c r="AN96" s="22"/>
      <c r="AO96" s="46">
        <v>44467</v>
      </c>
      <c r="AP96" s="22" t="s">
        <v>3836</v>
      </c>
    </row>
    <row r="97" spans="1:42" ht="24.75" hidden="1" customHeight="1" x14ac:dyDescent="0.2">
      <c r="A97" s="54">
        <v>116</v>
      </c>
      <c r="B97" s="20" t="s">
        <v>3839</v>
      </c>
      <c r="C97" s="21" t="s">
        <v>3327</v>
      </c>
      <c r="D97" s="21" t="s">
        <v>142</v>
      </c>
      <c r="E97" s="20"/>
      <c r="F97" s="20"/>
      <c r="G97" s="22" t="s">
        <v>3840</v>
      </c>
      <c r="H97" s="20" t="s">
        <v>3841</v>
      </c>
      <c r="I97" s="20" t="s">
        <v>3715</v>
      </c>
      <c r="J97" s="22" t="s">
        <v>3842</v>
      </c>
      <c r="K97" s="22" t="s">
        <v>3843</v>
      </c>
      <c r="L97" s="22" t="s">
        <v>3844</v>
      </c>
      <c r="M97" s="22" t="s">
        <v>3845</v>
      </c>
      <c r="N97" s="22"/>
      <c r="O97" s="22" t="s">
        <v>149</v>
      </c>
      <c r="P97" s="20" t="s">
        <v>3334</v>
      </c>
      <c r="Q97" s="22" t="s">
        <v>3354</v>
      </c>
      <c r="R97" s="22" t="s">
        <v>3336</v>
      </c>
      <c r="S97" s="20" t="s">
        <v>3337</v>
      </c>
      <c r="T97" s="20"/>
      <c r="U97" s="22" t="s">
        <v>149</v>
      </c>
      <c r="V97" s="20" t="s">
        <v>3334</v>
      </c>
      <c r="W97" s="22" t="s">
        <v>3354</v>
      </c>
      <c r="X97" s="22" t="s">
        <v>3336</v>
      </c>
      <c r="Y97" s="20" t="s">
        <v>3337</v>
      </c>
      <c r="Z97" s="22"/>
      <c r="AA97" s="20">
        <v>5</v>
      </c>
      <c r="AB97" s="42" t="str">
        <f t="shared" si="5"/>
        <v>年間</v>
      </c>
      <c r="AC97" s="22"/>
      <c r="AD97" s="35">
        <v>1</v>
      </c>
      <c r="AE97" s="35">
        <v>16200</v>
      </c>
      <c r="AF97" s="35">
        <f t="shared" si="6"/>
        <v>16200</v>
      </c>
      <c r="AG97" s="24">
        <v>44490</v>
      </c>
      <c r="AH97" s="36">
        <v>44470</v>
      </c>
      <c r="AI97" s="25" t="str">
        <f t="shared" si="7"/>
        <v>～</v>
      </c>
      <c r="AJ97" s="37">
        <f t="shared" si="8"/>
        <v>46295</v>
      </c>
      <c r="AK97" s="20" t="s">
        <v>3252</v>
      </c>
      <c r="AL97" s="20" t="s">
        <v>3846</v>
      </c>
      <c r="AM97" s="55">
        <v>44470</v>
      </c>
      <c r="AN97" s="22"/>
      <c r="AO97" s="46">
        <v>44482</v>
      </c>
      <c r="AP97" s="22" t="s">
        <v>3847</v>
      </c>
    </row>
    <row r="98" spans="1:42" ht="24.75" hidden="1" customHeight="1" x14ac:dyDescent="0.2">
      <c r="A98" s="54">
        <v>117</v>
      </c>
      <c r="B98" s="20" t="s">
        <v>3839</v>
      </c>
      <c r="C98" s="21" t="s">
        <v>3327</v>
      </c>
      <c r="D98" s="21" t="s">
        <v>142</v>
      </c>
      <c r="E98" s="20"/>
      <c r="F98" s="20"/>
      <c r="G98" s="22" t="s">
        <v>3840</v>
      </c>
      <c r="H98" s="20" t="s">
        <v>3841</v>
      </c>
      <c r="I98" s="20" t="s">
        <v>3715</v>
      </c>
      <c r="J98" s="22" t="s">
        <v>3842</v>
      </c>
      <c r="K98" s="22" t="s">
        <v>3843</v>
      </c>
      <c r="L98" s="22" t="s">
        <v>3844</v>
      </c>
      <c r="M98" s="22" t="s">
        <v>3845</v>
      </c>
      <c r="N98" s="22"/>
      <c r="O98" s="22" t="s">
        <v>149</v>
      </c>
      <c r="P98" s="20" t="s">
        <v>3334</v>
      </c>
      <c r="Q98" s="22" t="s">
        <v>3354</v>
      </c>
      <c r="R98" s="22" t="s">
        <v>3336</v>
      </c>
      <c r="S98" s="20" t="s">
        <v>3337</v>
      </c>
      <c r="T98" s="20"/>
      <c r="U98" s="22" t="s">
        <v>149</v>
      </c>
      <c r="V98" s="20" t="s">
        <v>3334</v>
      </c>
      <c r="W98" s="22" t="s">
        <v>3354</v>
      </c>
      <c r="X98" s="22" t="s">
        <v>3336</v>
      </c>
      <c r="Y98" s="20" t="s">
        <v>3337</v>
      </c>
      <c r="Z98" s="22"/>
      <c r="AA98" s="20">
        <v>5</v>
      </c>
      <c r="AB98" s="42" t="str">
        <f t="shared" si="5"/>
        <v>年間</v>
      </c>
      <c r="AC98" s="22"/>
      <c r="AD98" s="35">
        <v>1</v>
      </c>
      <c r="AE98" s="56">
        <v>10200</v>
      </c>
      <c r="AF98" s="35">
        <f t="shared" si="6"/>
        <v>10200</v>
      </c>
      <c r="AG98" s="24">
        <v>44490</v>
      </c>
      <c r="AH98" s="36">
        <v>44470</v>
      </c>
      <c r="AI98" s="25" t="str">
        <f t="shared" si="7"/>
        <v>～</v>
      </c>
      <c r="AJ98" s="37">
        <f t="shared" si="8"/>
        <v>46295</v>
      </c>
      <c r="AK98" s="20" t="s">
        <v>3356</v>
      </c>
      <c r="AL98" s="20" t="s">
        <v>3846</v>
      </c>
      <c r="AM98" s="55">
        <v>44470</v>
      </c>
      <c r="AN98" s="22"/>
      <c r="AO98" s="46">
        <v>44482</v>
      </c>
      <c r="AP98" s="22" t="s">
        <v>3847</v>
      </c>
    </row>
    <row r="99" spans="1:42" ht="24.75" hidden="1" customHeight="1" x14ac:dyDescent="0.2">
      <c r="A99" s="54">
        <v>118</v>
      </c>
      <c r="B99" s="20" t="s">
        <v>3839</v>
      </c>
      <c r="C99" s="21" t="s">
        <v>3327</v>
      </c>
      <c r="D99" s="21" t="s">
        <v>142</v>
      </c>
      <c r="E99" s="20"/>
      <c r="F99" s="20"/>
      <c r="G99" s="22" t="s">
        <v>3840</v>
      </c>
      <c r="H99" s="20" t="s">
        <v>3841</v>
      </c>
      <c r="I99" s="20" t="s">
        <v>3715</v>
      </c>
      <c r="J99" s="22" t="s">
        <v>3842</v>
      </c>
      <c r="K99" s="22" t="s">
        <v>3843</v>
      </c>
      <c r="L99" s="22" t="s">
        <v>3844</v>
      </c>
      <c r="M99" s="22" t="s">
        <v>3845</v>
      </c>
      <c r="N99" s="22"/>
      <c r="O99" s="22" t="s">
        <v>149</v>
      </c>
      <c r="P99" s="20" t="s">
        <v>3334</v>
      </c>
      <c r="Q99" s="22" t="s">
        <v>3354</v>
      </c>
      <c r="R99" s="22" t="s">
        <v>3336</v>
      </c>
      <c r="S99" s="20" t="s">
        <v>3337</v>
      </c>
      <c r="T99" s="20"/>
      <c r="U99" s="22" t="s">
        <v>149</v>
      </c>
      <c r="V99" s="20" t="s">
        <v>3334</v>
      </c>
      <c r="W99" s="22" t="s">
        <v>3354</v>
      </c>
      <c r="X99" s="22" t="s">
        <v>3336</v>
      </c>
      <c r="Y99" s="20" t="s">
        <v>3337</v>
      </c>
      <c r="Z99" s="22"/>
      <c r="AA99" s="20">
        <v>5</v>
      </c>
      <c r="AB99" s="42" t="str">
        <f t="shared" si="5"/>
        <v>年間</v>
      </c>
      <c r="AC99" s="22"/>
      <c r="AD99" s="35">
        <v>1</v>
      </c>
      <c r="AE99" s="56">
        <v>30600</v>
      </c>
      <c r="AF99" s="35">
        <f t="shared" si="6"/>
        <v>30600</v>
      </c>
      <c r="AG99" s="24">
        <v>44490</v>
      </c>
      <c r="AH99" s="36">
        <v>44470</v>
      </c>
      <c r="AI99" s="25" t="str">
        <f t="shared" si="7"/>
        <v>～</v>
      </c>
      <c r="AJ99" s="37">
        <f t="shared" si="8"/>
        <v>46295</v>
      </c>
      <c r="AK99" s="20" t="s">
        <v>3283</v>
      </c>
      <c r="AL99" s="20" t="s">
        <v>3848</v>
      </c>
      <c r="AM99" s="55">
        <v>44470</v>
      </c>
      <c r="AN99" s="22"/>
      <c r="AO99" s="46">
        <v>44482</v>
      </c>
      <c r="AP99" s="22" t="s">
        <v>3847</v>
      </c>
    </row>
    <row r="100" spans="1:42" ht="24.75" hidden="1" customHeight="1" x14ac:dyDescent="0.2">
      <c r="A100" s="54">
        <v>119</v>
      </c>
      <c r="B100" s="20" t="s">
        <v>3849</v>
      </c>
      <c r="C100" s="21" t="s">
        <v>3327</v>
      </c>
      <c r="D100" s="21" t="s">
        <v>142</v>
      </c>
      <c r="E100" s="20"/>
      <c r="F100" s="20"/>
      <c r="G100" s="22" t="s">
        <v>3850</v>
      </c>
      <c r="H100" s="20" t="s">
        <v>3329</v>
      </c>
      <c r="I100" s="20" t="s">
        <v>145</v>
      </c>
      <c r="J100" s="22" t="s">
        <v>3851</v>
      </c>
      <c r="K100" s="22" t="s">
        <v>3332</v>
      </c>
      <c r="L100" s="22" t="s">
        <v>3852</v>
      </c>
      <c r="M100" s="22" t="s">
        <v>3333</v>
      </c>
      <c r="N100" s="22"/>
      <c r="O100" s="22" t="s">
        <v>149</v>
      </c>
      <c r="P100" s="20" t="s">
        <v>3334</v>
      </c>
      <c r="Q100" s="22" t="s">
        <v>3720</v>
      </c>
      <c r="R100" s="22" t="s">
        <v>3336</v>
      </c>
      <c r="S100" s="20" t="s">
        <v>3337</v>
      </c>
      <c r="T100" s="20"/>
      <c r="U100" s="22" t="s">
        <v>149</v>
      </c>
      <c r="V100" s="20" t="s">
        <v>3334</v>
      </c>
      <c r="W100" s="22" t="s">
        <v>3720</v>
      </c>
      <c r="X100" s="22" t="s">
        <v>3336</v>
      </c>
      <c r="Y100" s="20" t="s">
        <v>3337</v>
      </c>
      <c r="Z100" s="22"/>
      <c r="AA100" s="20">
        <v>5</v>
      </c>
      <c r="AB100" s="42" t="str">
        <f t="shared" si="5"/>
        <v>年間</v>
      </c>
      <c r="AC100" s="22"/>
      <c r="AD100" s="35">
        <v>1</v>
      </c>
      <c r="AE100" s="56">
        <v>23400</v>
      </c>
      <c r="AF100" s="35">
        <f t="shared" si="6"/>
        <v>23400</v>
      </c>
      <c r="AG100" s="24">
        <v>44490</v>
      </c>
      <c r="AH100" s="36">
        <v>44469</v>
      </c>
      <c r="AI100" s="25" t="str">
        <f t="shared" si="7"/>
        <v>～</v>
      </c>
      <c r="AJ100" s="37">
        <f t="shared" si="8"/>
        <v>46294</v>
      </c>
      <c r="AK100" s="20" t="s">
        <v>3341</v>
      </c>
      <c r="AL100" s="20" t="s">
        <v>3853</v>
      </c>
      <c r="AM100" s="55">
        <v>44469</v>
      </c>
      <c r="AN100" s="22"/>
      <c r="AO100" s="46">
        <v>44482</v>
      </c>
      <c r="AP100" s="22" t="s">
        <v>3854</v>
      </c>
    </row>
    <row r="101" spans="1:42" ht="24.75" hidden="1" customHeight="1" x14ac:dyDescent="0.2">
      <c r="A101" s="54">
        <v>120</v>
      </c>
      <c r="B101" s="20" t="s">
        <v>3849</v>
      </c>
      <c r="C101" s="21" t="s">
        <v>3327</v>
      </c>
      <c r="D101" s="21" t="s">
        <v>142</v>
      </c>
      <c r="E101" s="20"/>
      <c r="F101" s="20"/>
      <c r="G101" s="22" t="s">
        <v>3850</v>
      </c>
      <c r="H101" s="20" t="s">
        <v>3329</v>
      </c>
      <c r="I101" s="20" t="s">
        <v>145</v>
      </c>
      <c r="J101" s="22" t="s">
        <v>3851</v>
      </c>
      <c r="K101" s="22" t="s">
        <v>3332</v>
      </c>
      <c r="L101" s="22" t="s">
        <v>3852</v>
      </c>
      <c r="M101" s="22" t="s">
        <v>3333</v>
      </c>
      <c r="N101" s="22"/>
      <c r="O101" s="22" t="s">
        <v>149</v>
      </c>
      <c r="P101" s="20" t="s">
        <v>3334</v>
      </c>
      <c r="Q101" s="22" t="s">
        <v>3720</v>
      </c>
      <c r="R101" s="22" t="s">
        <v>3336</v>
      </c>
      <c r="S101" s="20" t="s">
        <v>3337</v>
      </c>
      <c r="T101" s="20"/>
      <c r="U101" s="22" t="s">
        <v>149</v>
      </c>
      <c r="V101" s="20" t="s">
        <v>3334</v>
      </c>
      <c r="W101" s="22" t="s">
        <v>3720</v>
      </c>
      <c r="X101" s="22" t="s">
        <v>3336</v>
      </c>
      <c r="Y101" s="20" t="s">
        <v>3337</v>
      </c>
      <c r="Z101" s="22"/>
      <c r="AA101" s="20">
        <v>5</v>
      </c>
      <c r="AB101" s="42" t="str">
        <f t="shared" si="5"/>
        <v>年間</v>
      </c>
      <c r="AC101" s="22"/>
      <c r="AD101" s="35">
        <v>1</v>
      </c>
      <c r="AE101" s="56">
        <v>45600</v>
      </c>
      <c r="AF101" s="35">
        <f t="shared" si="6"/>
        <v>45600</v>
      </c>
      <c r="AG101" s="24">
        <v>44490</v>
      </c>
      <c r="AH101" s="36">
        <v>44469</v>
      </c>
      <c r="AI101" s="25" t="str">
        <f t="shared" si="7"/>
        <v>～</v>
      </c>
      <c r="AJ101" s="37">
        <f t="shared" si="8"/>
        <v>46294</v>
      </c>
      <c r="AK101" s="20" t="s">
        <v>3359</v>
      </c>
      <c r="AL101" s="20" t="s">
        <v>3855</v>
      </c>
      <c r="AM101" s="55">
        <v>44469</v>
      </c>
      <c r="AN101" s="22"/>
      <c r="AO101" s="46">
        <v>44482</v>
      </c>
      <c r="AP101" s="22" t="s">
        <v>3854</v>
      </c>
    </row>
    <row r="102" spans="1:42" ht="24.75" hidden="1" customHeight="1" x14ac:dyDescent="0.2">
      <c r="A102" s="54">
        <v>121</v>
      </c>
      <c r="B102" s="20" t="s">
        <v>3856</v>
      </c>
      <c r="C102" s="21" t="s">
        <v>3327</v>
      </c>
      <c r="D102" s="21" t="s">
        <v>142</v>
      </c>
      <c r="E102" s="20"/>
      <c r="F102" s="20"/>
      <c r="G102" s="22" t="s">
        <v>3857</v>
      </c>
      <c r="H102" s="20" t="s">
        <v>3858</v>
      </c>
      <c r="I102" s="20" t="s">
        <v>145</v>
      </c>
      <c r="J102" s="22" t="s">
        <v>3859</v>
      </c>
      <c r="K102" s="22"/>
      <c r="L102" s="22" t="s">
        <v>3860</v>
      </c>
      <c r="M102" s="22" t="s">
        <v>3861</v>
      </c>
      <c r="N102" s="22"/>
      <c r="O102" s="22" t="s">
        <v>149</v>
      </c>
      <c r="P102" s="20" t="s">
        <v>3334</v>
      </c>
      <c r="Q102" s="22" t="s">
        <v>3354</v>
      </c>
      <c r="R102" s="22" t="s">
        <v>3862</v>
      </c>
      <c r="S102" s="20" t="s">
        <v>3863</v>
      </c>
      <c r="T102" s="20"/>
      <c r="U102" s="22" t="s">
        <v>149</v>
      </c>
      <c r="V102" s="20" t="s">
        <v>3334</v>
      </c>
      <c r="W102" s="22" t="s">
        <v>3354</v>
      </c>
      <c r="X102" s="22" t="s">
        <v>3862</v>
      </c>
      <c r="Y102" s="20" t="s">
        <v>3863</v>
      </c>
      <c r="Z102" s="22"/>
      <c r="AA102" s="20">
        <v>5</v>
      </c>
      <c r="AB102" s="42" t="str">
        <f t="shared" si="5"/>
        <v>年間</v>
      </c>
      <c r="AC102" s="22"/>
      <c r="AD102" s="35">
        <v>1</v>
      </c>
      <c r="AE102" s="56">
        <v>16200</v>
      </c>
      <c r="AF102" s="35">
        <f t="shared" si="6"/>
        <v>16200</v>
      </c>
      <c r="AG102" s="24">
        <v>44490</v>
      </c>
      <c r="AH102" s="36">
        <v>44461</v>
      </c>
      <c r="AI102" s="25" t="str">
        <f t="shared" si="7"/>
        <v>～</v>
      </c>
      <c r="AJ102" s="37">
        <f t="shared" si="8"/>
        <v>46286</v>
      </c>
      <c r="AK102" s="20" t="s">
        <v>3252</v>
      </c>
      <c r="AL102" s="20" t="s">
        <v>3864</v>
      </c>
      <c r="AM102" s="55">
        <v>44461</v>
      </c>
      <c r="AN102" s="22"/>
      <c r="AO102" s="46">
        <v>44516</v>
      </c>
      <c r="AP102" s="22" t="s">
        <v>3865</v>
      </c>
    </row>
    <row r="103" spans="1:42" ht="24.75" hidden="1" customHeight="1" x14ac:dyDescent="0.2">
      <c r="A103" s="54">
        <v>122</v>
      </c>
      <c r="B103" s="20" t="s">
        <v>3856</v>
      </c>
      <c r="C103" s="21" t="s">
        <v>3327</v>
      </c>
      <c r="D103" s="21" t="s">
        <v>142</v>
      </c>
      <c r="E103" s="20"/>
      <c r="F103" s="20"/>
      <c r="G103" s="22" t="s">
        <v>3857</v>
      </c>
      <c r="H103" s="20" t="s">
        <v>3858</v>
      </c>
      <c r="I103" s="20" t="s">
        <v>145</v>
      </c>
      <c r="J103" s="22" t="s">
        <v>3859</v>
      </c>
      <c r="K103" s="22"/>
      <c r="L103" s="22" t="s">
        <v>3860</v>
      </c>
      <c r="M103" s="22" t="s">
        <v>3861</v>
      </c>
      <c r="N103" s="22"/>
      <c r="O103" s="22" t="s">
        <v>149</v>
      </c>
      <c r="P103" s="20" t="s">
        <v>3334</v>
      </c>
      <c r="Q103" s="22" t="s">
        <v>3354</v>
      </c>
      <c r="R103" s="22" t="s">
        <v>3862</v>
      </c>
      <c r="S103" s="20" t="s">
        <v>3863</v>
      </c>
      <c r="T103" s="20"/>
      <c r="U103" s="22" t="s">
        <v>149</v>
      </c>
      <c r="V103" s="20" t="s">
        <v>3334</v>
      </c>
      <c r="W103" s="22" t="s">
        <v>3354</v>
      </c>
      <c r="X103" s="22" t="s">
        <v>3862</v>
      </c>
      <c r="Y103" s="20" t="s">
        <v>3863</v>
      </c>
      <c r="Z103" s="22"/>
      <c r="AA103" s="20">
        <v>5</v>
      </c>
      <c r="AB103" s="42" t="str">
        <f t="shared" si="5"/>
        <v>年間</v>
      </c>
      <c r="AC103" s="22"/>
      <c r="AD103" s="35">
        <v>1</v>
      </c>
      <c r="AE103" s="56">
        <v>20400</v>
      </c>
      <c r="AF103" s="35">
        <f t="shared" si="6"/>
        <v>20400</v>
      </c>
      <c r="AG103" s="24">
        <v>44490</v>
      </c>
      <c r="AH103" s="36">
        <v>44461</v>
      </c>
      <c r="AI103" s="25" t="str">
        <f t="shared" si="7"/>
        <v>～</v>
      </c>
      <c r="AJ103" s="37">
        <f t="shared" si="8"/>
        <v>46286</v>
      </c>
      <c r="AK103" s="20" t="s">
        <v>3230</v>
      </c>
      <c r="AL103" s="20" t="s">
        <v>3866</v>
      </c>
      <c r="AM103" s="55">
        <v>44461</v>
      </c>
      <c r="AN103" s="22"/>
      <c r="AO103" s="46">
        <v>44516</v>
      </c>
      <c r="AP103" s="22" t="s">
        <v>3865</v>
      </c>
    </row>
    <row r="104" spans="1:42" ht="24.75" hidden="1" customHeight="1" x14ac:dyDescent="0.2">
      <c r="A104" s="54">
        <v>123</v>
      </c>
      <c r="B104" s="20" t="s">
        <v>3856</v>
      </c>
      <c r="C104" s="21" t="s">
        <v>3327</v>
      </c>
      <c r="D104" s="21" t="s">
        <v>142</v>
      </c>
      <c r="E104" s="20"/>
      <c r="F104" s="20"/>
      <c r="G104" s="22" t="s">
        <v>3857</v>
      </c>
      <c r="H104" s="20" t="s">
        <v>3858</v>
      </c>
      <c r="I104" s="20" t="s">
        <v>145</v>
      </c>
      <c r="J104" s="22" t="s">
        <v>3859</v>
      </c>
      <c r="K104" s="22"/>
      <c r="L104" s="22" t="s">
        <v>3860</v>
      </c>
      <c r="M104" s="22" t="s">
        <v>3861</v>
      </c>
      <c r="N104" s="22"/>
      <c r="O104" s="22" t="s">
        <v>149</v>
      </c>
      <c r="P104" s="20" t="s">
        <v>3334</v>
      </c>
      <c r="Q104" s="22" t="s">
        <v>3354</v>
      </c>
      <c r="R104" s="22" t="s">
        <v>3862</v>
      </c>
      <c r="S104" s="20" t="s">
        <v>3863</v>
      </c>
      <c r="T104" s="20"/>
      <c r="U104" s="22" t="s">
        <v>149</v>
      </c>
      <c r="V104" s="20" t="s">
        <v>3334</v>
      </c>
      <c r="W104" s="22" t="s">
        <v>3354</v>
      </c>
      <c r="X104" s="22" t="s">
        <v>3862</v>
      </c>
      <c r="Y104" s="20" t="s">
        <v>3863</v>
      </c>
      <c r="Z104" s="22"/>
      <c r="AA104" s="20">
        <v>5</v>
      </c>
      <c r="AB104" s="42" t="str">
        <f t="shared" si="5"/>
        <v>年間</v>
      </c>
      <c r="AC104" s="22"/>
      <c r="AD104" s="35">
        <v>1</v>
      </c>
      <c r="AE104" s="56">
        <v>30600</v>
      </c>
      <c r="AF104" s="35">
        <f t="shared" si="6"/>
        <v>30600</v>
      </c>
      <c r="AG104" s="24">
        <v>44490</v>
      </c>
      <c r="AH104" s="36">
        <v>44461</v>
      </c>
      <c r="AI104" s="25" t="str">
        <f t="shared" si="7"/>
        <v>～</v>
      </c>
      <c r="AJ104" s="37">
        <f t="shared" si="8"/>
        <v>46286</v>
      </c>
      <c r="AK104" s="20" t="s">
        <v>3283</v>
      </c>
      <c r="AL104" s="20" t="s">
        <v>3867</v>
      </c>
      <c r="AM104" s="55">
        <v>44461</v>
      </c>
      <c r="AN104" s="22"/>
      <c r="AO104" s="46">
        <v>44516</v>
      </c>
      <c r="AP104" s="22" t="s">
        <v>3865</v>
      </c>
    </row>
    <row r="105" spans="1:42" ht="24.75" hidden="1" customHeight="1" x14ac:dyDescent="0.2">
      <c r="A105" s="54">
        <v>124</v>
      </c>
      <c r="B105" s="20" t="s">
        <v>3868</v>
      </c>
      <c r="C105" s="21" t="s">
        <v>3869</v>
      </c>
      <c r="D105" s="21" t="s">
        <v>3234</v>
      </c>
      <c r="E105" s="20"/>
      <c r="F105" s="20"/>
      <c r="G105" s="22" t="s">
        <v>3870</v>
      </c>
      <c r="H105" s="20" t="s">
        <v>3871</v>
      </c>
      <c r="I105" s="20" t="s">
        <v>3872</v>
      </c>
      <c r="J105" s="22" t="s">
        <v>3873</v>
      </c>
      <c r="K105" s="22" t="s">
        <v>3874</v>
      </c>
      <c r="L105" s="22" t="s">
        <v>3874</v>
      </c>
      <c r="M105" s="22" t="s">
        <v>3875</v>
      </c>
      <c r="N105" s="22"/>
      <c r="O105" s="22" t="s">
        <v>3876</v>
      </c>
      <c r="P105" s="20" t="s">
        <v>3877</v>
      </c>
      <c r="Q105" s="22" t="s">
        <v>3878</v>
      </c>
      <c r="R105" s="22" t="s">
        <v>3879</v>
      </c>
      <c r="S105" s="20" t="s">
        <v>3880</v>
      </c>
      <c r="T105" s="20"/>
      <c r="U105" s="22" t="s">
        <v>3870</v>
      </c>
      <c r="V105" s="20" t="s">
        <v>3871</v>
      </c>
      <c r="W105" s="22" t="s">
        <v>3881</v>
      </c>
      <c r="X105" s="22" t="s">
        <v>3874</v>
      </c>
      <c r="Y105" s="20" t="s">
        <v>3875</v>
      </c>
      <c r="Z105" s="22"/>
      <c r="AA105" s="20">
        <v>5</v>
      </c>
      <c r="AB105" s="42" t="str">
        <f t="shared" si="5"/>
        <v>年間</v>
      </c>
      <c r="AC105" s="22"/>
      <c r="AD105" s="35">
        <v>1</v>
      </c>
      <c r="AE105" s="56">
        <v>18000</v>
      </c>
      <c r="AF105" s="35">
        <f t="shared" si="6"/>
        <v>18000</v>
      </c>
      <c r="AG105" s="24">
        <v>44521</v>
      </c>
      <c r="AH105" s="36">
        <v>44531</v>
      </c>
      <c r="AI105" s="25" t="str">
        <f t="shared" si="7"/>
        <v>～</v>
      </c>
      <c r="AJ105" s="37">
        <f t="shared" si="8"/>
        <v>46356</v>
      </c>
      <c r="AK105" s="20" t="s">
        <v>3882</v>
      </c>
      <c r="AL105" s="20" t="s">
        <v>3883</v>
      </c>
      <c r="AM105" s="55">
        <v>44531</v>
      </c>
      <c r="AN105" s="22"/>
      <c r="AO105" s="46">
        <v>44516</v>
      </c>
      <c r="AP105" s="22" t="s">
        <v>3884</v>
      </c>
    </row>
    <row r="106" spans="1:42" ht="24.75" hidden="1" customHeight="1" x14ac:dyDescent="0.2">
      <c r="A106" s="54">
        <v>125</v>
      </c>
      <c r="B106" s="20" t="s">
        <v>3868</v>
      </c>
      <c r="C106" s="21" t="s">
        <v>3869</v>
      </c>
      <c r="D106" s="21" t="s">
        <v>3234</v>
      </c>
      <c r="E106" s="20"/>
      <c r="F106" s="20"/>
      <c r="G106" s="22" t="s">
        <v>3870</v>
      </c>
      <c r="H106" s="20" t="s">
        <v>3871</v>
      </c>
      <c r="I106" s="20" t="s">
        <v>3872</v>
      </c>
      <c r="J106" s="22" t="s">
        <v>3873</v>
      </c>
      <c r="K106" s="22" t="s">
        <v>3874</v>
      </c>
      <c r="L106" s="22" t="s">
        <v>3874</v>
      </c>
      <c r="M106" s="22" t="s">
        <v>3875</v>
      </c>
      <c r="N106" s="22"/>
      <c r="O106" s="22" t="s">
        <v>3876</v>
      </c>
      <c r="P106" s="20" t="s">
        <v>3877</v>
      </c>
      <c r="Q106" s="22" t="s">
        <v>3878</v>
      </c>
      <c r="R106" s="22" t="s">
        <v>3879</v>
      </c>
      <c r="S106" s="20" t="s">
        <v>3880</v>
      </c>
      <c r="T106" s="20"/>
      <c r="U106" s="22" t="s">
        <v>3870</v>
      </c>
      <c r="V106" s="20" t="s">
        <v>3871</v>
      </c>
      <c r="W106" s="22" t="s">
        <v>3881</v>
      </c>
      <c r="X106" s="22" t="s">
        <v>3874</v>
      </c>
      <c r="Y106" s="20" t="s">
        <v>3875</v>
      </c>
      <c r="Z106" s="22"/>
      <c r="AA106" s="20">
        <v>5</v>
      </c>
      <c r="AB106" s="42" t="str">
        <f t="shared" si="5"/>
        <v>年間</v>
      </c>
      <c r="AC106" s="22"/>
      <c r="AD106" s="35">
        <v>1</v>
      </c>
      <c r="AE106" s="56">
        <v>18000</v>
      </c>
      <c r="AF106" s="35">
        <f t="shared" si="6"/>
        <v>18000</v>
      </c>
      <c r="AG106" s="24">
        <v>44521</v>
      </c>
      <c r="AH106" s="36">
        <v>44531</v>
      </c>
      <c r="AI106" s="25" t="str">
        <f t="shared" si="7"/>
        <v>～</v>
      </c>
      <c r="AJ106" s="37">
        <f t="shared" si="8"/>
        <v>46356</v>
      </c>
      <c r="AK106" s="20" t="s">
        <v>3882</v>
      </c>
      <c r="AL106" s="20" t="s">
        <v>3885</v>
      </c>
      <c r="AM106" s="55">
        <v>44531</v>
      </c>
      <c r="AN106" s="22"/>
      <c r="AO106" s="46">
        <v>44516</v>
      </c>
      <c r="AP106" s="22" t="s">
        <v>3884</v>
      </c>
    </row>
    <row r="107" spans="1:42" ht="24.75" hidden="1" customHeight="1" x14ac:dyDescent="0.2">
      <c r="A107" s="54">
        <v>126</v>
      </c>
      <c r="B107" s="20" t="s">
        <v>3868</v>
      </c>
      <c r="C107" s="21" t="s">
        <v>3869</v>
      </c>
      <c r="D107" s="21" t="s">
        <v>3234</v>
      </c>
      <c r="E107" s="20"/>
      <c r="F107" s="20"/>
      <c r="G107" s="22" t="s">
        <v>3870</v>
      </c>
      <c r="H107" s="20" t="s">
        <v>3871</v>
      </c>
      <c r="I107" s="20" t="s">
        <v>3872</v>
      </c>
      <c r="J107" s="22" t="s">
        <v>3873</v>
      </c>
      <c r="K107" s="22" t="s">
        <v>3874</v>
      </c>
      <c r="L107" s="22" t="s">
        <v>3874</v>
      </c>
      <c r="M107" s="22" t="s">
        <v>3875</v>
      </c>
      <c r="N107" s="22"/>
      <c r="O107" s="22" t="s">
        <v>3876</v>
      </c>
      <c r="P107" s="20" t="s">
        <v>3877</v>
      </c>
      <c r="Q107" s="22" t="s">
        <v>3878</v>
      </c>
      <c r="R107" s="22" t="s">
        <v>3879</v>
      </c>
      <c r="S107" s="20" t="s">
        <v>3880</v>
      </c>
      <c r="T107" s="20"/>
      <c r="U107" s="22" t="s">
        <v>3870</v>
      </c>
      <c r="V107" s="20" t="s">
        <v>3871</v>
      </c>
      <c r="W107" s="22" t="s">
        <v>3881</v>
      </c>
      <c r="X107" s="22" t="s">
        <v>3874</v>
      </c>
      <c r="Y107" s="20" t="s">
        <v>3875</v>
      </c>
      <c r="Z107" s="22"/>
      <c r="AA107" s="20">
        <v>5</v>
      </c>
      <c r="AB107" s="42" t="str">
        <f t="shared" si="5"/>
        <v>年間</v>
      </c>
      <c r="AC107" s="22"/>
      <c r="AD107" s="35">
        <v>1</v>
      </c>
      <c r="AE107" s="56">
        <v>18000</v>
      </c>
      <c r="AF107" s="35">
        <f t="shared" si="6"/>
        <v>18000</v>
      </c>
      <c r="AG107" s="24">
        <v>44521</v>
      </c>
      <c r="AH107" s="36">
        <v>44531</v>
      </c>
      <c r="AI107" s="25" t="str">
        <f t="shared" si="7"/>
        <v>～</v>
      </c>
      <c r="AJ107" s="37">
        <f t="shared" si="8"/>
        <v>46356</v>
      </c>
      <c r="AK107" s="20" t="s">
        <v>3882</v>
      </c>
      <c r="AL107" s="20" t="s">
        <v>3886</v>
      </c>
      <c r="AM107" s="55">
        <v>44531</v>
      </c>
      <c r="AN107" s="22"/>
      <c r="AO107" s="46">
        <v>44516</v>
      </c>
      <c r="AP107" s="22" t="s">
        <v>3884</v>
      </c>
    </row>
    <row r="108" spans="1:42" ht="24.75" hidden="1" customHeight="1" x14ac:dyDescent="0.2">
      <c r="A108" s="54">
        <v>127</v>
      </c>
      <c r="B108" s="20" t="s">
        <v>3868</v>
      </c>
      <c r="C108" s="21" t="s">
        <v>3869</v>
      </c>
      <c r="D108" s="21" t="s">
        <v>3234</v>
      </c>
      <c r="E108" s="20"/>
      <c r="F108" s="20"/>
      <c r="G108" s="22" t="s">
        <v>3870</v>
      </c>
      <c r="H108" s="20" t="s">
        <v>3871</v>
      </c>
      <c r="I108" s="20" t="s">
        <v>3872</v>
      </c>
      <c r="J108" s="22" t="s">
        <v>3873</v>
      </c>
      <c r="K108" s="22" t="s">
        <v>3874</v>
      </c>
      <c r="L108" s="22" t="s">
        <v>3874</v>
      </c>
      <c r="M108" s="22" t="s">
        <v>3875</v>
      </c>
      <c r="N108" s="22"/>
      <c r="O108" s="22" t="s">
        <v>3876</v>
      </c>
      <c r="P108" s="20" t="s">
        <v>3877</v>
      </c>
      <c r="Q108" s="22" t="s">
        <v>3878</v>
      </c>
      <c r="R108" s="22" t="s">
        <v>3879</v>
      </c>
      <c r="S108" s="20" t="s">
        <v>3880</v>
      </c>
      <c r="T108" s="20"/>
      <c r="U108" s="22" t="s">
        <v>3870</v>
      </c>
      <c r="V108" s="20" t="s">
        <v>3871</v>
      </c>
      <c r="W108" s="22" t="s">
        <v>3881</v>
      </c>
      <c r="X108" s="22" t="s">
        <v>3874</v>
      </c>
      <c r="Y108" s="20" t="s">
        <v>3875</v>
      </c>
      <c r="Z108" s="22"/>
      <c r="AA108" s="20">
        <v>5</v>
      </c>
      <c r="AB108" s="42" t="str">
        <f t="shared" si="5"/>
        <v>年間</v>
      </c>
      <c r="AC108" s="22"/>
      <c r="AD108" s="35">
        <v>1</v>
      </c>
      <c r="AE108" s="56">
        <v>18000</v>
      </c>
      <c r="AF108" s="35">
        <f t="shared" si="6"/>
        <v>18000</v>
      </c>
      <c r="AG108" s="24">
        <v>44521</v>
      </c>
      <c r="AH108" s="36">
        <v>44531</v>
      </c>
      <c r="AI108" s="25" t="str">
        <f t="shared" si="7"/>
        <v>～</v>
      </c>
      <c r="AJ108" s="37">
        <f t="shared" si="8"/>
        <v>46356</v>
      </c>
      <c r="AK108" s="20" t="s">
        <v>3882</v>
      </c>
      <c r="AL108" s="20" t="s">
        <v>3887</v>
      </c>
      <c r="AM108" s="55">
        <v>44531</v>
      </c>
      <c r="AN108" s="22"/>
      <c r="AO108" s="46">
        <v>44516</v>
      </c>
      <c r="AP108" s="22" t="s">
        <v>3884</v>
      </c>
    </row>
    <row r="109" spans="1:42" ht="24.75" hidden="1" customHeight="1" x14ac:dyDescent="0.2">
      <c r="A109" s="54">
        <v>128</v>
      </c>
      <c r="B109" s="20" t="s">
        <v>3868</v>
      </c>
      <c r="C109" s="21" t="s">
        <v>3869</v>
      </c>
      <c r="D109" s="21" t="s">
        <v>3234</v>
      </c>
      <c r="E109" s="20"/>
      <c r="F109" s="20"/>
      <c r="G109" s="22" t="s">
        <v>3870</v>
      </c>
      <c r="H109" s="20" t="s">
        <v>3871</v>
      </c>
      <c r="I109" s="20" t="s">
        <v>3872</v>
      </c>
      <c r="J109" s="22" t="s">
        <v>3873</v>
      </c>
      <c r="K109" s="22" t="s">
        <v>3874</v>
      </c>
      <c r="L109" s="22" t="s">
        <v>3874</v>
      </c>
      <c r="M109" s="22" t="s">
        <v>3875</v>
      </c>
      <c r="N109" s="22"/>
      <c r="O109" s="22" t="s">
        <v>3876</v>
      </c>
      <c r="P109" s="20" t="s">
        <v>3877</v>
      </c>
      <c r="Q109" s="22" t="s">
        <v>3878</v>
      </c>
      <c r="R109" s="22" t="s">
        <v>3879</v>
      </c>
      <c r="S109" s="20" t="s">
        <v>3880</v>
      </c>
      <c r="T109" s="20"/>
      <c r="U109" s="22" t="s">
        <v>3870</v>
      </c>
      <c r="V109" s="20" t="s">
        <v>3871</v>
      </c>
      <c r="W109" s="22" t="s">
        <v>3881</v>
      </c>
      <c r="X109" s="22" t="s">
        <v>3874</v>
      </c>
      <c r="Y109" s="20" t="s">
        <v>3875</v>
      </c>
      <c r="Z109" s="22"/>
      <c r="AA109" s="20">
        <v>5</v>
      </c>
      <c r="AB109" s="42" t="str">
        <f t="shared" si="5"/>
        <v>年間</v>
      </c>
      <c r="AC109" s="22"/>
      <c r="AD109" s="35">
        <v>1</v>
      </c>
      <c r="AE109" s="56">
        <v>18000</v>
      </c>
      <c r="AF109" s="35">
        <f t="shared" si="6"/>
        <v>18000</v>
      </c>
      <c r="AG109" s="24">
        <v>44521</v>
      </c>
      <c r="AH109" s="36">
        <v>44531</v>
      </c>
      <c r="AI109" s="25" t="str">
        <f t="shared" si="7"/>
        <v>～</v>
      </c>
      <c r="AJ109" s="37">
        <f t="shared" si="8"/>
        <v>46356</v>
      </c>
      <c r="AK109" s="20" t="s">
        <v>3882</v>
      </c>
      <c r="AL109" s="20" t="s">
        <v>3888</v>
      </c>
      <c r="AM109" s="55">
        <v>44531</v>
      </c>
      <c r="AN109" s="22"/>
      <c r="AO109" s="46">
        <v>44516</v>
      </c>
      <c r="AP109" s="22" t="s">
        <v>3884</v>
      </c>
    </row>
    <row r="110" spans="1:42" ht="24.75" hidden="1" customHeight="1" x14ac:dyDescent="0.2">
      <c r="A110" s="54">
        <v>129</v>
      </c>
      <c r="B110" s="20" t="s">
        <v>3868</v>
      </c>
      <c r="C110" s="21" t="s">
        <v>3869</v>
      </c>
      <c r="D110" s="21" t="s">
        <v>3234</v>
      </c>
      <c r="E110" s="20"/>
      <c r="F110" s="20"/>
      <c r="G110" s="22" t="s">
        <v>3870</v>
      </c>
      <c r="H110" s="20" t="s">
        <v>3871</v>
      </c>
      <c r="I110" s="20" t="s">
        <v>3872</v>
      </c>
      <c r="J110" s="22" t="s">
        <v>3873</v>
      </c>
      <c r="K110" s="22" t="s">
        <v>3874</v>
      </c>
      <c r="L110" s="22" t="s">
        <v>3874</v>
      </c>
      <c r="M110" s="22" t="s">
        <v>3875</v>
      </c>
      <c r="N110" s="22"/>
      <c r="O110" s="22" t="s">
        <v>3876</v>
      </c>
      <c r="P110" s="20" t="s">
        <v>3877</v>
      </c>
      <c r="Q110" s="22" t="s">
        <v>3878</v>
      </c>
      <c r="R110" s="22" t="s">
        <v>3879</v>
      </c>
      <c r="S110" s="20" t="s">
        <v>3880</v>
      </c>
      <c r="T110" s="20"/>
      <c r="U110" s="22" t="s">
        <v>3870</v>
      </c>
      <c r="V110" s="20" t="s">
        <v>3871</v>
      </c>
      <c r="W110" s="22" t="s">
        <v>3881</v>
      </c>
      <c r="X110" s="22" t="s">
        <v>3874</v>
      </c>
      <c r="Y110" s="20" t="s">
        <v>3875</v>
      </c>
      <c r="Z110" s="22"/>
      <c r="AA110" s="20">
        <v>5</v>
      </c>
      <c r="AB110" s="42" t="str">
        <f t="shared" ref="AB110:AB173" si="9">IF(ISBLANK($AA110),"","年間")</f>
        <v>年間</v>
      </c>
      <c r="AC110" s="22"/>
      <c r="AD110" s="35">
        <v>1</v>
      </c>
      <c r="AE110" s="56">
        <v>18000</v>
      </c>
      <c r="AF110" s="35">
        <f t="shared" ref="AF110:AF173" si="10">IF(ISBLANK($AE110),"",$AE110*$AD110)</f>
        <v>18000</v>
      </c>
      <c r="AG110" s="24">
        <v>44521</v>
      </c>
      <c r="AH110" s="36">
        <v>44531</v>
      </c>
      <c r="AI110" s="25" t="str">
        <f t="shared" ref="AI110:AI173" si="11">IF(ISBLANK($AG110),"","～")</f>
        <v>～</v>
      </c>
      <c r="AJ110" s="37">
        <f t="shared" ref="AJ110:AJ177" si="12">IF(ISBLANK($AH110),"",DATE(YEAR($AH110)+$AA110,MONTH($AH110),DAY($AH110)-1))</f>
        <v>46356</v>
      </c>
      <c r="AK110" s="20" t="s">
        <v>3882</v>
      </c>
      <c r="AL110" s="20" t="s">
        <v>3889</v>
      </c>
      <c r="AM110" s="55">
        <v>44531</v>
      </c>
      <c r="AN110" s="22"/>
      <c r="AO110" s="46">
        <v>44516</v>
      </c>
      <c r="AP110" s="22" t="s">
        <v>3884</v>
      </c>
    </row>
    <row r="111" spans="1:42" ht="24.75" hidden="1" customHeight="1" x14ac:dyDescent="0.2">
      <c r="A111" s="54">
        <v>130</v>
      </c>
      <c r="B111" s="20" t="s">
        <v>3868</v>
      </c>
      <c r="C111" s="21" t="s">
        <v>3869</v>
      </c>
      <c r="D111" s="21" t="s">
        <v>3234</v>
      </c>
      <c r="E111" s="20"/>
      <c r="F111" s="20"/>
      <c r="G111" s="22" t="s">
        <v>3870</v>
      </c>
      <c r="H111" s="20" t="s">
        <v>3871</v>
      </c>
      <c r="I111" s="20" t="s">
        <v>3872</v>
      </c>
      <c r="J111" s="22" t="s">
        <v>3873</v>
      </c>
      <c r="K111" s="22" t="s">
        <v>3874</v>
      </c>
      <c r="L111" s="22" t="s">
        <v>3874</v>
      </c>
      <c r="M111" s="22" t="s">
        <v>3875</v>
      </c>
      <c r="N111" s="22"/>
      <c r="O111" s="22" t="s">
        <v>3876</v>
      </c>
      <c r="P111" s="20" t="s">
        <v>3877</v>
      </c>
      <c r="Q111" s="22" t="s">
        <v>3878</v>
      </c>
      <c r="R111" s="22" t="s">
        <v>3879</v>
      </c>
      <c r="S111" s="20" t="s">
        <v>3880</v>
      </c>
      <c r="T111" s="20"/>
      <c r="U111" s="22" t="s">
        <v>3870</v>
      </c>
      <c r="V111" s="20" t="s">
        <v>3871</v>
      </c>
      <c r="W111" s="22" t="s">
        <v>3881</v>
      </c>
      <c r="X111" s="22" t="s">
        <v>3874</v>
      </c>
      <c r="Y111" s="20" t="s">
        <v>3875</v>
      </c>
      <c r="Z111" s="22"/>
      <c r="AA111" s="20">
        <v>5</v>
      </c>
      <c r="AB111" s="42" t="str">
        <f t="shared" si="9"/>
        <v>年間</v>
      </c>
      <c r="AC111" s="22"/>
      <c r="AD111" s="35">
        <v>1</v>
      </c>
      <c r="AE111" s="56">
        <v>18000</v>
      </c>
      <c r="AF111" s="35">
        <f t="shared" si="10"/>
        <v>18000</v>
      </c>
      <c r="AG111" s="24">
        <v>44521</v>
      </c>
      <c r="AH111" s="36">
        <v>44531</v>
      </c>
      <c r="AI111" s="25" t="str">
        <f t="shared" si="11"/>
        <v>～</v>
      </c>
      <c r="AJ111" s="37">
        <f t="shared" si="12"/>
        <v>46356</v>
      </c>
      <c r="AK111" s="20" t="s">
        <v>3882</v>
      </c>
      <c r="AL111" s="20" t="s">
        <v>3890</v>
      </c>
      <c r="AM111" s="55">
        <v>44531</v>
      </c>
      <c r="AN111" s="22"/>
      <c r="AO111" s="46">
        <v>44516</v>
      </c>
      <c r="AP111" s="22" t="s">
        <v>3884</v>
      </c>
    </row>
    <row r="112" spans="1:42" ht="24.75" hidden="1" customHeight="1" x14ac:dyDescent="0.2">
      <c r="A112" s="54">
        <v>131</v>
      </c>
      <c r="B112" s="20" t="s">
        <v>3868</v>
      </c>
      <c r="C112" s="21" t="s">
        <v>3869</v>
      </c>
      <c r="D112" s="21" t="s">
        <v>3234</v>
      </c>
      <c r="E112" s="20"/>
      <c r="F112" s="20"/>
      <c r="G112" s="22" t="s">
        <v>3870</v>
      </c>
      <c r="H112" s="20" t="s">
        <v>3871</v>
      </c>
      <c r="I112" s="20" t="s">
        <v>3872</v>
      </c>
      <c r="J112" s="22" t="s">
        <v>3873</v>
      </c>
      <c r="K112" s="22" t="s">
        <v>3874</v>
      </c>
      <c r="L112" s="22" t="s">
        <v>3874</v>
      </c>
      <c r="M112" s="22" t="s">
        <v>3875</v>
      </c>
      <c r="N112" s="22"/>
      <c r="O112" s="22" t="s">
        <v>3876</v>
      </c>
      <c r="P112" s="20" t="s">
        <v>3877</v>
      </c>
      <c r="Q112" s="22" t="s">
        <v>3878</v>
      </c>
      <c r="R112" s="22" t="s">
        <v>3879</v>
      </c>
      <c r="S112" s="20" t="s">
        <v>3880</v>
      </c>
      <c r="T112" s="20"/>
      <c r="U112" s="22" t="s">
        <v>3870</v>
      </c>
      <c r="V112" s="20" t="s">
        <v>3871</v>
      </c>
      <c r="W112" s="22" t="s">
        <v>3881</v>
      </c>
      <c r="X112" s="22" t="s">
        <v>3874</v>
      </c>
      <c r="Y112" s="20" t="s">
        <v>3875</v>
      </c>
      <c r="Z112" s="22"/>
      <c r="AA112" s="20">
        <v>5</v>
      </c>
      <c r="AB112" s="42" t="str">
        <f t="shared" si="9"/>
        <v>年間</v>
      </c>
      <c r="AC112" s="22"/>
      <c r="AD112" s="35">
        <v>1</v>
      </c>
      <c r="AE112" s="56">
        <v>18000</v>
      </c>
      <c r="AF112" s="35">
        <f t="shared" si="10"/>
        <v>18000</v>
      </c>
      <c r="AG112" s="24">
        <v>44521</v>
      </c>
      <c r="AH112" s="36">
        <v>44531</v>
      </c>
      <c r="AI112" s="25" t="str">
        <f t="shared" si="11"/>
        <v>～</v>
      </c>
      <c r="AJ112" s="37">
        <f t="shared" si="12"/>
        <v>46356</v>
      </c>
      <c r="AK112" s="20" t="s">
        <v>3882</v>
      </c>
      <c r="AL112" s="20" t="s">
        <v>3891</v>
      </c>
      <c r="AM112" s="55">
        <v>44531</v>
      </c>
      <c r="AN112" s="22"/>
      <c r="AO112" s="46">
        <v>44516</v>
      </c>
      <c r="AP112" s="22" t="s">
        <v>3884</v>
      </c>
    </row>
    <row r="113" spans="1:42" ht="24.75" hidden="1" customHeight="1" x14ac:dyDescent="0.2">
      <c r="A113" s="54">
        <v>132</v>
      </c>
      <c r="B113" s="20" t="s">
        <v>3868</v>
      </c>
      <c r="C113" s="21" t="s">
        <v>3869</v>
      </c>
      <c r="D113" s="21" t="s">
        <v>3234</v>
      </c>
      <c r="E113" s="20"/>
      <c r="F113" s="20"/>
      <c r="G113" s="22" t="s">
        <v>3870</v>
      </c>
      <c r="H113" s="20" t="s">
        <v>3871</v>
      </c>
      <c r="I113" s="20" t="s">
        <v>3872</v>
      </c>
      <c r="J113" s="22" t="s">
        <v>3873</v>
      </c>
      <c r="K113" s="22" t="s">
        <v>3874</v>
      </c>
      <c r="L113" s="22" t="s">
        <v>3874</v>
      </c>
      <c r="M113" s="22" t="s">
        <v>3875</v>
      </c>
      <c r="N113" s="22"/>
      <c r="O113" s="22" t="s">
        <v>3876</v>
      </c>
      <c r="P113" s="20" t="s">
        <v>3877</v>
      </c>
      <c r="Q113" s="22" t="s">
        <v>3878</v>
      </c>
      <c r="R113" s="22" t="s">
        <v>3879</v>
      </c>
      <c r="S113" s="20" t="s">
        <v>3880</v>
      </c>
      <c r="T113" s="20"/>
      <c r="U113" s="22" t="s">
        <v>3870</v>
      </c>
      <c r="V113" s="20" t="s">
        <v>3871</v>
      </c>
      <c r="W113" s="22" t="s">
        <v>3881</v>
      </c>
      <c r="X113" s="22" t="s">
        <v>3874</v>
      </c>
      <c r="Y113" s="20" t="s">
        <v>3875</v>
      </c>
      <c r="Z113" s="22"/>
      <c r="AA113" s="20">
        <v>5</v>
      </c>
      <c r="AB113" s="42" t="str">
        <f t="shared" si="9"/>
        <v>年間</v>
      </c>
      <c r="AC113" s="22"/>
      <c r="AD113" s="35">
        <v>1</v>
      </c>
      <c r="AE113" s="56">
        <v>18000</v>
      </c>
      <c r="AF113" s="35">
        <f t="shared" si="10"/>
        <v>18000</v>
      </c>
      <c r="AG113" s="24">
        <v>44521</v>
      </c>
      <c r="AH113" s="36">
        <v>44531</v>
      </c>
      <c r="AI113" s="25" t="str">
        <f t="shared" si="11"/>
        <v>～</v>
      </c>
      <c r="AJ113" s="37">
        <f t="shared" si="12"/>
        <v>46356</v>
      </c>
      <c r="AK113" s="20" t="s">
        <v>3882</v>
      </c>
      <c r="AL113" s="20" t="s">
        <v>3892</v>
      </c>
      <c r="AM113" s="55">
        <v>44531</v>
      </c>
      <c r="AN113" s="22"/>
      <c r="AO113" s="46">
        <v>44516</v>
      </c>
      <c r="AP113" s="22" t="s">
        <v>3884</v>
      </c>
    </row>
    <row r="114" spans="1:42" ht="24.75" hidden="1" customHeight="1" x14ac:dyDescent="0.2">
      <c r="A114" s="54">
        <v>133</v>
      </c>
      <c r="B114" s="20" t="s">
        <v>3868</v>
      </c>
      <c r="C114" s="21" t="s">
        <v>3869</v>
      </c>
      <c r="D114" s="21" t="s">
        <v>3234</v>
      </c>
      <c r="E114" s="20"/>
      <c r="F114" s="20"/>
      <c r="G114" s="22" t="s">
        <v>3870</v>
      </c>
      <c r="H114" s="20" t="s">
        <v>3871</v>
      </c>
      <c r="I114" s="20" t="s">
        <v>3872</v>
      </c>
      <c r="J114" s="22" t="s">
        <v>3873</v>
      </c>
      <c r="K114" s="22" t="s">
        <v>3874</v>
      </c>
      <c r="L114" s="22" t="s">
        <v>3874</v>
      </c>
      <c r="M114" s="22" t="s">
        <v>3875</v>
      </c>
      <c r="N114" s="22"/>
      <c r="O114" s="22" t="s">
        <v>3876</v>
      </c>
      <c r="P114" s="20" t="s">
        <v>3877</v>
      </c>
      <c r="Q114" s="22" t="s">
        <v>3878</v>
      </c>
      <c r="R114" s="22" t="s">
        <v>3879</v>
      </c>
      <c r="S114" s="20" t="s">
        <v>3880</v>
      </c>
      <c r="T114" s="20"/>
      <c r="U114" s="22" t="s">
        <v>3870</v>
      </c>
      <c r="V114" s="20" t="s">
        <v>3871</v>
      </c>
      <c r="W114" s="22" t="s">
        <v>3881</v>
      </c>
      <c r="X114" s="22" t="s">
        <v>3874</v>
      </c>
      <c r="Y114" s="20" t="s">
        <v>3875</v>
      </c>
      <c r="Z114" s="22"/>
      <c r="AA114" s="20">
        <v>5</v>
      </c>
      <c r="AB114" s="42" t="str">
        <f t="shared" si="9"/>
        <v>年間</v>
      </c>
      <c r="AC114" s="22"/>
      <c r="AD114" s="35">
        <v>1</v>
      </c>
      <c r="AE114" s="56">
        <v>18000</v>
      </c>
      <c r="AF114" s="35">
        <f t="shared" si="10"/>
        <v>18000</v>
      </c>
      <c r="AG114" s="24">
        <v>44521</v>
      </c>
      <c r="AH114" s="36">
        <v>44531</v>
      </c>
      <c r="AI114" s="25" t="str">
        <f t="shared" si="11"/>
        <v>～</v>
      </c>
      <c r="AJ114" s="37">
        <f t="shared" si="12"/>
        <v>46356</v>
      </c>
      <c r="AK114" s="20" t="s">
        <v>3882</v>
      </c>
      <c r="AL114" s="20" t="s">
        <v>3893</v>
      </c>
      <c r="AM114" s="55">
        <v>44531</v>
      </c>
      <c r="AN114" s="22"/>
      <c r="AO114" s="46">
        <v>44516</v>
      </c>
      <c r="AP114" s="22" t="s">
        <v>3884</v>
      </c>
    </row>
    <row r="115" spans="1:42" ht="24.75" hidden="1" customHeight="1" x14ac:dyDescent="0.2">
      <c r="A115" s="54">
        <v>134</v>
      </c>
      <c r="B115" s="20" t="s">
        <v>3868</v>
      </c>
      <c r="C115" s="21" t="s">
        <v>3869</v>
      </c>
      <c r="D115" s="21" t="s">
        <v>3234</v>
      </c>
      <c r="E115" s="20"/>
      <c r="F115" s="20"/>
      <c r="G115" s="22" t="s">
        <v>3870</v>
      </c>
      <c r="H115" s="20" t="s">
        <v>3871</v>
      </c>
      <c r="I115" s="20" t="s">
        <v>3872</v>
      </c>
      <c r="J115" s="22" t="s">
        <v>3873</v>
      </c>
      <c r="K115" s="22" t="s">
        <v>3874</v>
      </c>
      <c r="L115" s="22" t="s">
        <v>3874</v>
      </c>
      <c r="M115" s="22" t="s">
        <v>3875</v>
      </c>
      <c r="N115" s="22"/>
      <c r="O115" s="22" t="s">
        <v>3876</v>
      </c>
      <c r="P115" s="20" t="s">
        <v>3877</v>
      </c>
      <c r="Q115" s="22" t="s">
        <v>3878</v>
      </c>
      <c r="R115" s="22" t="s">
        <v>3879</v>
      </c>
      <c r="S115" s="20" t="s">
        <v>3880</v>
      </c>
      <c r="T115" s="20"/>
      <c r="U115" s="22" t="s">
        <v>3870</v>
      </c>
      <c r="V115" s="20" t="s">
        <v>3871</v>
      </c>
      <c r="W115" s="22" t="s">
        <v>3881</v>
      </c>
      <c r="X115" s="22" t="s">
        <v>3874</v>
      </c>
      <c r="Y115" s="20" t="s">
        <v>3875</v>
      </c>
      <c r="Z115" s="22"/>
      <c r="AA115" s="20">
        <v>5</v>
      </c>
      <c r="AB115" s="42" t="str">
        <f t="shared" si="9"/>
        <v>年間</v>
      </c>
      <c r="AC115" s="22"/>
      <c r="AD115" s="35">
        <v>1</v>
      </c>
      <c r="AE115" s="56">
        <v>18000</v>
      </c>
      <c r="AF115" s="35">
        <f t="shared" si="10"/>
        <v>18000</v>
      </c>
      <c r="AG115" s="24">
        <v>44521</v>
      </c>
      <c r="AH115" s="36">
        <v>44531</v>
      </c>
      <c r="AI115" s="25" t="str">
        <f t="shared" si="11"/>
        <v>～</v>
      </c>
      <c r="AJ115" s="37">
        <f t="shared" si="12"/>
        <v>46356</v>
      </c>
      <c r="AK115" s="20" t="s">
        <v>3894</v>
      </c>
      <c r="AL115" s="20" t="s">
        <v>3895</v>
      </c>
      <c r="AM115" s="55">
        <v>44531</v>
      </c>
      <c r="AN115" s="22"/>
      <c r="AO115" s="46">
        <v>44516</v>
      </c>
      <c r="AP115" s="22" t="s">
        <v>3884</v>
      </c>
    </row>
    <row r="116" spans="1:42" ht="24.75" hidden="1" customHeight="1" x14ac:dyDescent="0.2">
      <c r="A116" s="54">
        <v>135</v>
      </c>
      <c r="B116" s="20" t="s">
        <v>3868</v>
      </c>
      <c r="C116" s="21" t="s">
        <v>3869</v>
      </c>
      <c r="D116" s="21" t="s">
        <v>3234</v>
      </c>
      <c r="E116" s="20"/>
      <c r="F116" s="20"/>
      <c r="G116" s="22" t="s">
        <v>3870</v>
      </c>
      <c r="H116" s="20" t="s">
        <v>3871</v>
      </c>
      <c r="I116" s="20" t="s">
        <v>3872</v>
      </c>
      <c r="J116" s="22" t="s">
        <v>3873</v>
      </c>
      <c r="K116" s="22" t="s">
        <v>3874</v>
      </c>
      <c r="L116" s="22" t="s">
        <v>3874</v>
      </c>
      <c r="M116" s="22" t="s">
        <v>3875</v>
      </c>
      <c r="N116" s="22"/>
      <c r="O116" s="22" t="s">
        <v>3876</v>
      </c>
      <c r="P116" s="20" t="s">
        <v>3877</v>
      </c>
      <c r="Q116" s="22" t="s">
        <v>3878</v>
      </c>
      <c r="R116" s="22" t="s">
        <v>3879</v>
      </c>
      <c r="S116" s="20" t="s">
        <v>3880</v>
      </c>
      <c r="T116" s="20"/>
      <c r="U116" s="22" t="s">
        <v>3870</v>
      </c>
      <c r="V116" s="20" t="s">
        <v>3871</v>
      </c>
      <c r="W116" s="22" t="s">
        <v>3881</v>
      </c>
      <c r="X116" s="22" t="s">
        <v>3874</v>
      </c>
      <c r="Y116" s="20" t="s">
        <v>3875</v>
      </c>
      <c r="Z116" s="22"/>
      <c r="AA116" s="20">
        <v>5</v>
      </c>
      <c r="AB116" s="42" t="str">
        <f t="shared" si="9"/>
        <v>年間</v>
      </c>
      <c r="AC116" s="22"/>
      <c r="AD116" s="35">
        <v>1</v>
      </c>
      <c r="AE116" s="56">
        <v>18000</v>
      </c>
      <c r="AF116" s="35">
        <f t="shared" si="10"/>
        <v>18000</v>
      </c>
      <c r="AG116" s="24">
        <v>44521</v>
      </c>
      <c r="AH116" s="36">
        <v>44531</v>
      </c>
      <c r="AI116" s="25" t="str">
        <f t="shared" si="11"/>
        <v>～</v>
      </c>
      <c r="AJ116" s="37">
        <f t="shared" si="12"/>
        <v>46356</v>
      </c>
      <c r="AK116" s="20" t="s">
        <v>3894</v>
      </c>
      <c r="AL116" s="20" t="s">
        <v>3896</v>
      </c>
      <c r="AM116" s="55">
        <v>44531</v>
      </c>
      <c r="AN116" s="22"/>
      <c r="AO116" s="46">
        <v>44516</v>
      </c>
      <c r="AP116" s="22" t="s">
        <v>3884</v>
      </c>
    </row>
    <row r="117" spans="1:42" ht="24.75" hidden="1" customHeight="1" x14ac:dyDescent="0.2">
      <c r="A117" s="54">
        <v>136</v>
      </c>
      <c r="B117" s="20" t="s">
        <v>3868</v>
      </c>
      <c r="C117" s="21" t="s">
        <v>3869</v>
      </c>
      <c r="D117" s="21" t="s">
        <v>3234</v>
      </c>
      <c r="E117" s="20"/>
      <c r="F117" s="20"/>
      <c r="G117" s="22" t="s">
        <v>3870</v>
      </c>
      <c r="H117" s="20" t="s">
        <v>3871</v>
      </c>
      <c r="I117" s="20" t="s">
        <v>3872</v>
      </c>
      <c r="J117" s="22" t="s">
        <v>3873</v>
      </c>
      <c r="K117" s="22" t="s">
        <v>3874</v>
      </c>
      <c r="L117" s="22" t="s">
        <v>3874</v>
      </c>
      <c r="M117" s="22" t="s">
        <v>3875</v>
      </c>
      <c r="N117" s="22"/>
      <c r="O117" s="22" t="s">
        <v>3876</v>
      </c>
      <c r="P117" s="20" t="s">
        <v>3877</v>
      </c>
      <c r="Q117" s="22" t="s">
        <v>3878</v>
      </c>
      <c r="R117" s="22" t="s">
        <v>3879</v>
      </c>
      <c r="S117" s="20" t="s">
        <v>3880</v>
      </c>
      <c r="T117" s="20"/>
      <c r="U117" s="22" t="s">
        <v>3870</v>
      </c>
      <c r="V117" s="20" t="s">
        <v>3871</v>
      </c>
      <c r="W117" s="22" t="s">
        <v>3881</v>
      </c>
      <c r="X117" s="22" t="s">
        <v>3874</v>
      </c>
      <c r="Y117" s="20" t="s">
        <v>3875</v>
      </c>
      <c r="Z117" s="22"/>
      <c r="AA117" s="20">
        <v>5</v>
      </c>
      <c r="AB117" s="42" t="str">
        <f t="shared" si="9"/>
        <v>年間</v>
      </c>
      <c r="AC117" s="22"/>
      <c r="AD117" s="35">
        <v>1</v>
      </c>
      <c r="AE117" s="56">
        <v>156600</v>
      </c>
      <c r="AF117" s="35">
        <f t="shared" si="10"/>
        <v>156600</v>
      </c>
      <c r="AG117" s="24">
        <v>44521</v>
      </c>
      <c r="AH117" s="36">
        <v>44531</v>
      </c>
      <c r="AI117" s="25" t="str">
        <f t="shared" si="11"/>
        <v>～</v>
      </c>
      <c r="AJ117" s="37">
        <f t="shared" si="12"/>
        <v>46356</v>
      </c>
      <c r="AK117" s="20" t="s">
        <v>3323</v>
      </c>
      <c r="AL117" s="20" t="s">
        <v>3897</v>
      </c>
      <c r="AM117" s="55">
        <v>44531</v>
      </c>
      <c r="AN117" s="22"/>
      <c r="AO117" s="46">
        <v>44516</v>
      </c>
      <c r="AP117" s="22" t="s">
        <v>3884</v>
      </c>
    </row>
    <row r="118" spans="1:42" ht="24.75" hidden="1" customHeight="1" x14ac:dyDescent="0.2">
      <c r="A118" s="54">
        <v>137</v>
      </c>
      <c r="B118" s="20" t="s">
        <v>3898</v>
      </c>
      <c r="C118" s="21" t="s">
        <v>3327</v>
      </c>
      <c r="D118" s="21" t="s">
        <v>142</v>
      </c>
      <c r="E118" s="20"/>
      <c r="F118" s="20"/>
      <c r="G118" s="22" t="s">
        <v>3899</v>
      </c>
      <c r="H118" s="20" t="s">
        <v>3830</v>
      </c>
      <c r="I118" s="20" t="s">
        <v>145</v>
      </c>
      <c r="J118" s="22" t="s">
        <v>3831</v>
      </c>
      <c r="K118" s="22"/>
      <c r="L118" s="22" t="s">
        <v>3900</v>
      </c>
      <c r="M118" s="22" t="s">
        <v>3901</v>
      </c>
      <c r="N118" s="22"/>
      <c r="O118" s="22" t="s">
        <v>149</v>
      </c>
      <c r="P118" s="20" t="s">
        <v>3334</v>
      </c>
      <c r="Q118" s="22" t="s">
        <v>3720</v>
      </c>
      <c r="R118" s="22" t="s">
        <v>3808</v>
      </c>
      <c r="S118" s="20" t="s">
        <v>3809</v>
      </c>
      <c r="T118" s="20"/>
      <c r="U118" s="22" t="s">
        <v>149</v>
      </c>
      <c r="V118" s="20" t="s">
        <v>3334</v>
      </c>
      <c r="W118" s="22" t="s">
        <v>3720</v>
      </c>
      <c r="X118" s="22" t="s">
        <v>3808</v>
      </c>
      <c r="Y118" s="20" t="s">
        <v>3809</v>
      </c>
      <c r="Z118" s="22"/>
      <c r="AA118" s="20">
        <v>5</v>
      </c>
      <c r="AB118" s="42" t="str">
        <f t="shared" si="9"/>
        <v>年間</v>
      </c>
      <c r="AC118" s="22"/>
      <c r="AD118" s="35">
        <v>1</v>
      </c>
      <c r="AE118" s="35">
        <v>20400</v>
      </c>
      <c r="AF118" s="35">
        <f t="shared" si="10"/>
        <v>20400</v>
      </c>
      <c r="AG118" s="24">
        <v>44521</v>
      </c>
      <c r="AH118" s="36">
        <v>44524</v>
      </c>
      <c r="AI118" s="25" t="str">
        <f t="shared" si="11"/>
        <v>～</v>
      </c>
      <c r="AJ118" s="37">
        <f t="shared" si="12"/>
        <v>46349</v>
      </c>
      <c r="AK118" s="20" t="s">
        <v>3810</v>
      </c>
      <c r="AL118" s="20" t="s">
        <v>3902</v>
      </c>
      <c r="AM118" s="55">
        <v>44524</v>
      </c>
      <c r="AN118" s="22"/>
      <c r="AO118" s="46">
        <v>44526</v>
      </c>
      <c r="AP118" s="22" t="s">
        <v>3903</v>
      </c>
    </row>
    <row r="119" spans="1:42" ht="24.75" hidden="1" customHeight="1" x14ac:dyDescent="0.2">
      <c r="A119" s="54">
        <v>138</v>
      </c>
      <c r="B119" s="20" t="s">
        <v>3898</v>
      </c>
      <c r="C119" s="21" t="s">
        <v>3327</v>
      </c>
      <c r="D119" s="21" t="s">
        <v>142</v>
      </c>
      <c r="E119" s="20"/>
      <c r="F119" s="20"/>
      <c r="G119" s="22" t="s">
        <v>3899</v>
      </c>
      <c r="H119" s="20" t="s">
        <v>3830</v>
      </c>
      <c r="I119" s="20" t="s">
        <v>145</v>
      </c>
      <c r="J119" s="22" t="s">
        <v>3831</v>
      </c>
      <c r="K119" s="22"/>
      <c r="L119" s="22" t="s">
        <v>3900</v>
      </c>
      <c r="M119" s="22" t="s">
        <v>3901</v>
      </c>
      <c r="N119" s="22"/>
      <c r="O119" s="22" t="s">
        <v>149</v>
      </c>
      <c r="P119" s="20" t="s">
        <v>3334</v>
      </c>
      <c r="Q119" s="22" t="s">
        <v>3720</v>
      </c>
      <c r="R119" s="22" t="s">
        <v>3808</v>
      </c>
      <c r="S119" s="20" t="s">
        <v>3809</v>
      </c>
      <c r="T119" s="20"/>
      <c r="U119" s="22" t="s">
        <v>149</v>
      </c>
      <c r="V119" s="20" t="s">
        <v>3334</v>
      </c>
      <c r="W119" s="22" t="s">
        <v>3720</v>
      </c>
      <c r="X119" s="22" t="s">
        <v>3808</v>
      </c>
      <c r="Y119" s="20" t="s">
        <v>3809</v>
      </c>
      <c r="Z119" s="22"/>
      <c r="AA119" s="20">
        <v>5</v>
      </c>
      <c r="AB119" s="42" t="str">
        <f t="shared" si="9"/>
        <v>年間</v>
      </c>
      <c r="AC119" s="22"/>
      <c r="AD119" s="35">
        <v>1</v>
      </c>
      <c r="AE119" s="35">
        <v>30600</v>
      </c>
      <c r="AF119" s="35">
        <f t="shared" si="10"/>
        <v>30600</v>
      </c>
      <c r="AG119" s="24">
        <v>44521</v>
      </c>
      <c r="AH119" s="36">
        <v>44524</v>
      </c>
      <c r="AI119" s="25" t="str">
        <f t="shared" si="11"/>
        <v>～</v>
      </c>
      <c r="AJ119" s="37">
        <f t="shared" si="12"/>
        <v>46349</v>
      </c>
      <c r="AK119" s="20" t="s">
        <v>3283</v>
      </c>
      <c r="AL119" s="20" t="s">
        <v>3904</v>
      </c>
      <c r="AM119" s="55">
        <v>44524</v>
      </c>
      <c r="AN119" s="22"/>
      <c r="AO119" s="46">
        <v>44526</v>
      </c>
      <c r="AP119" s="22" t="s">
        <v>3903</v>
      </c>
    </row>
    <row r="120" spans="1:42" ht="24.75" hidden="1" customHeight="1" x14ac:dyDescent="0.2">
      <c r="A120" s="54">
        <v>139</v>
      </c>
      <c r="B120" s="20" t="s">
        <v>3905</v>
      </c>
      <c r="C120" s="21" t="s">
        <v>3906</v>
      </c>
      <c r="D120" s="21" t="s">
        <v>3907</v>
      </c>
      <c r="E120" s="20"/>
      <c r="F120" s="20"/>
      <c r="G120" s="22" t="s">
        <v>3908</v>
      </c>
      <c r="H120" s="20" t="s">
        <v>3909</v>
      </c>
      <c r="I120" s="20" t="s">
        <v>3910</v>
      </c>
      <c r="J120" s="22" t="s">
        <v>3911</v>
      </c>
      <c r="K120" s="22" t="s">
        <v>3912</v>
      </c>
      <c r="L120" s="22" t="s">
        <v>3913</v>
      </c>
      <c r="M120" s="22" t="s">
        <v>3914</v>
      </c>
      <c r="N120" s="22"/>
      <c r="O120" s="22" t="s">
        <v>3915</v>
      </c>
      <c r="P120" s="20" t="s">
        <v>3916</v>
      </c>
      <c r="Q120" s="22" t="s">
        <v>3917</v>
      </c>
      <c r="R120" s="22" t="s">
        <v>3918</v>
      </c>
      <c r="S120" s="20" t="s">
        <v>3919</v>
      </c>
      <c r="T120" s="20"/>
      <c r="U120" s="22" t="s">
        <v>3908</v>
      </c>
      <c r="V120" s="20" t="s">
        <v>3909</v>
      </c>
      <c r="W120" s="22" t="s">
        <v>3920</v>
      </c>
      <c r="X120" s="22" t="s">
        <v>3912</v>
      </c>
      <c r="Y120" s="20" t="s">
        <v>3914</v>
      </c>
      <c r="Z120" s="22"/>
      <c r="AA120" s="20">
        <v>5</v>
      </c>
      <c r="AB120" s="42" t="str">
        <f t="shared" si="9"/>
        <v>年間</v>
      </c>
      <c r="AC120" s="22"/>
      <c r="AD120" s="35">
        <v>1</v>
      </c>
      <c r="AE120" s="35">
        <v>10200</v>
      </c>
      <c r="AF120" s="35">
        <f t="shared" si="10"/>
        <v>10200</v>
      </c>
      <c r="AG120" s="24">
        <v>44562</v>
      </c>
      <c r="AH120" s="36">
        <v>44593</v>
      </c>
      <c r="AI120" s="25" t="s">
        <v>2379</v>
      </c>
      <c r="AJ120" s="37">
        <f t="shared" si="12"/>
        <v>46418</v>
      </c>
      <c r="AK120" s="60" t="s">
        <v>3921</v>
      </c>
      <c r="AL120" s="60" t="s">
        <v>3922</v>
      </c>
      <c r="AM120" s="36">
        <v>44593</v>
      </c>
      <c r="AN120" s="22"/>
      <c r="AO120" s="46"/>
      <c r="AP120" s="22" t="s">
        <v>3923</v>
      </c>
    </row>
    <row r="121" spans="1:42" ht="24.75" hidden="1" customHeight="1" x14ac:dyDescent="0.2">
      <c r="A121" s="54">
        <v>140</v>
      </c>
      <c r="B121" s="20" t="s">
        <v>3905</v>
      </c>
      <c r="C121" s="21" t="s">
        <v>3906</v>
      </c>
      <c r="D121" s="21" t="s">
        <v>3907</v>
      </c>
      <c r="E121" s="20"/>
      <c r="F121" s="20"/>
      <c r="G121" s="22" t="s">
        <v>3908</v>
      </c>
      <c r="H121" s="20" t="s">
        <v>3909</v>
      </c>
      <c r="I121" s="20" t="s">
        <v>3910</v>
      </c>
      <c r="J121" s="22" t="s">
        <v>3911</v>
      </c>
      <c r="K121" s="22" t="s">
        <v>3912</v>
      </c>
      <c r="L121" s="22" t="s">
        <v>3913</v>
      </c>
      <c r="M121" s="22" t="s">
        <v>3914</v>
      </c>
      <c r="N121" s="22"/>
      <c r="O121" s="22" t="s">
        <v>3915</v>
      </c>
      <c r="P121" s="20" t="s">
        <v>3916</v>
      </c>
      <c r="Q121" s="22" t="s">
        <v>3917</v>
      </c>
      <c r="R121" s="22" t="s">
        <v>3918</v>
      </c>
      <c r="S121" s="20" t="s">
        <v>3919</v>
      </c>
      <c r="T121" s="20"/>
      <c r="U121" s="22" t="s">
        <v>3908</v>
      </c>
      <c r="V121" s="20" t="s">
        <v>3909</v>
      </c>
      <c r="W121" s="22" t="s">
        <v>3920</v>
      </c>
      <c r="X121" s="22" t="s">
        <v>3912</v>
      </c>
      <c r="Y121" s="20" t="s">
        <v>3914</v>
      </c>
      <c r="Z121" s="22"/>
      <c r="AA121" s="20">
        <v>5</v>
      </c>
      <c r="AB121" s="42" t="str">
        <f t="shared" si="9"/>
        <v>年間</v>
      </c>
      <c r="AC121" s="22"/>
      <c r="AD121" s="35">
        <v>1</v>
      </c>
      <c r="AE121" s="35">
        <v>12000</v>
      </c>
      <c r="AF121" s="35">
        <f t="shared" si="10"/>
        <v>12000</v>
      </c>
      <c r="AG121" s="24">
        <v>44562</v>
      </c>
      <c r="AH121" s="36">
        <v>44593</v>
      </c>
      <c r="AI121" s="25" t="s">
        <v>2379</v>
      </c>
      <c r="AJ121" s="37">
        <f t="shared" si="12"/>
        <v>46418</v>
      </c>
      <c r="AK121" s="60" t="s">
        <v>3924</v>
      </c>
      <c r="AL121" s="60" t="s">
        <v>3925</v>
      </c>
      <c r="AM121" s="36">
        <v>44593</v>
      </c>
      <c r="AN121" s="22"/>
      <c r="AO121" s="46"/>
      <c r="AP121" s="22" t="s">
        <v>3923</v>
      </c>
    </row>
    <row r="122" spans="1:42" ht="24.75" hidden="1" customHeight="1" x14ac:dyDescent="0.2">
      <c r="A122" s="54">
        <v>141</v>
      </c>
      <c r="B122" s="20" t="s">
        <v>3926</v>
      </c>
      <c r="C122" s="21" t="s">
        <v>3927</v>
      </c>
      <c r="D122" s="21" t="s">
        <v>3907</v>
      </c>
      <c r="E122" s="20"/>
      <c r="F122" s="20"/>
      <c r="G122" s="22" t="s">
        <v>3908</v>
      </c>
      <c r="H122" s="20" t="s">
        <v>3928</v>
      </c>
      <c r="I122" s="20" t="s">
        <v>3910</v>
      </c>
      <c r="J122" s="22" t="s">
        <v>3929</v>
      </c>
      <c r="K122" s="22" t="s">
        <v>3912</v>
      </c>
      <c r="L122" s="22" t="s">
        <v>3913</v>
      </c>
      <c r="M122" s="22" t="s">
        <v>3930</v>
      </c>
      <c r="N122" s="22"/>
      <c r="O122" s="22" t="s">
        <v>3915</v>
      </c>
      <c r="P122" s="20" t="s">
        <v>3931</v>
      </c>
      <c r="Q122" s="22" t="s">
        <v>3917</v>
      </c>
      <c r="R122" s="22" t="s">
        <v>3918</v>
      </c>
      <c r="S122" s="20" t="s">
        <v>3932</v>
      </c>
      <c r="T122" s="20"/>
      <c r="U122" s="22" t="s">
        <v>3908</v>
      </c>
      <c r="V122" s="20" t="s">
        <v>3928</v>
      </c>
      <c r="W122" s="22" t="s">
        <v>3933</v>
      </c>
      <c r="X122" s="22" t="s">
        <v>3912</v>
      </c>
      <c r="Y122" s="20" t="s">
        <v>3930</v>
      </c>
      <c r="Z122" s="22"/>
      <c r="AA122" s="20">
        <v>5</v>
      </c>
      <c r="AB122" s="42" t="str">
        <f t="shared" si="9"/>
        <v>年間</v>
      </c>
      <c r="AC122" s="22"/>
      <c r="AD122" s="35">
        <v>1</v>
      </c>
      <c r="AE122" s="35">
        <v>12000</v>
      </c>
      <c r="AF122" s="35">
        <f t="shared" si="10"/>
        <v>12000</v>
      </c>
      <c r="AG122" s="24">
        <v>44562</v>
      </c>
      <c r="AH122" s="36">
        <v>44593</v>
      </c>
      <c r="AI122" s="25" t="s">
        <v>2379</v>
      </c>
      <c r="AJ122" s="37">
        <f t="shared" si="12"/>
        <v>46418</v>
      </c>
      <c r="AK122" s="60" t="s">
        <v>3924</v>
      </c>
      <c r="AL122" s="60" t="s">
        <v>3934</v>
      </c>
      <c r="AM122" s="36">
        <v>44593</v>
      </c>
      <c r="AN122" s="22"/>
      <c r="AO122" s="46"/>
      <c r="AP122" s="22" t="s">
        <v>3935</v>
      </c>
    </row>
    <row r="123" spans="1:42" ht="24.75" hidden="1" customHeight="1" x14ac:dyDescent="0.2">
      <c r="A123" s="54">
        <v>142</v>
      </c>
      <c r="B123" s="20" t="s">
        <v>3926</v>
      </c>
      <c r="C123" s="21" t="s">
        <v>3927</v>
      </c>
      <c r="D123" s="21" t="s">
        <v>3907</v>
      </c>
      <c r="E123" s="20"/>
      <c r="F123" s="20"/>
      <c r="G123" s="22" t="s">
        <v>3908</v>
      </c>
      <c r="H123" s="20" t="s">
        <v>3928</v>
      </c>
      <c r="I123" s="20" t="s">
        <v>3910</v>
      </c>
      <c r="J123" s="22" t="s">
        <v>3929</v>
      </c>
      <c r="K123" s="22" t="s">
        <v>3912</v>
      </c>
      <c r="L123" s="22" t="s">
        <v>3913</v>
      </c>
      <c r="M123" s="22" t="s">
        <v>3930</v>
      </c>
      <c r="N123" s="22"/>
      <c r="O123" s="22" t="s">
        <v>3915</v>
      </c>
      <c r="P123" s="20" t="s">
        <v>3931</v>
      </c>
      <c r="Q123" s="22" t="s">
        <v>3917</v>
      </c>
      <c r="R123" s="22" t="s">
        <v>3918</v>
      </c>
      <c r="S123" s="20" t="s">
        <v>3932</v>
      </c>
      <c r="T123" s="20"/>
      <c r="U123" s="22" t="s">
        <v>3908</v>
      </c>
      <c r="V123" s="20" t="s">
        <v>3928</v>
      </c>
      <c r="W123" s="22" t="s">
        <v>3933</v>
      </c>
      <c r="X123" s="22" t="s">
        <v>3912</v>
      </c>
      <c r="Y123" s="20" t="s">
        <v>3930</v>
      </c>
      <c r="Z123" s="22"/>
      <c r="AA123" s="20">
        <v>5</v>
      </c>
      <c r="AB123" s="42" t="str">
        <f t="shared" si="9"/>
        <v>年間</v>
      </c>
      <c r="AC123" s="22"/>
      <c r="AD123" s="35">
        <v>1</v>
      </c>
      <c r="AE123" s="35">
        <v>20400</v>
      </c>
      <c r="AF123" s="35">
        <f t="shared" si="10"/>
        <v>20400</v>
      </c>
      <c r="AG123" s="24">
        <v>44562</v>
      </c>
      <c r="AH123" s="36">
        <v>44593</v>
      </c>
      <c r="AI123" s="25" t="s">
        <v>2379</v>
      </c>
      <c r="AJ123" s="37">
        <f t="shared" si="12"/>
        <v>46418</v>
      </c>
      <c r="AK123" s="60" t="s">
        <v>1166</v>
      </c>
      <c r="AL123" s="60" t="s">
        <v>3936</v>
      </c>
      <c r="AM123" s="36">
        <v>44593</v>
      </c>
      <c r="AN123" s="22"/>
      <c r="AO123" s="46"/>
      <c r="AP123" s="22" t="s">
        <v>3935</v>
      </c>
    </row>
    <row r="124" spans="1:42" ht="24.75" hidden="1" customHeight="1" x14ac:dyDescent="0.2">
      <c r="A124" s="54">
        <v>143</v>
      </c>
      <c r="B124" s="20" t="s">
        <v>3926</v>
      </c>
      <c r="C124" s="21" t="s">
        <v>3927</v>
      </c>
      <c r="D124" s="21" t="s">
        <v>3907</v>
      </c>
      <c r="E124" s="20"/>
      <c r="F124" s="20"/>
      <c r="G124" s="22" t="s">
        <v>3908</v>
      </c>
      <c r="H124" s="20" t="s">
        <v>3928</v>
      </c>
      <c r="I124" s="20" t="s">
        <v>3910</v>
      </c>
      <c r="J124" s="22" t="s">
        <v>3929</v>
      </c>
      <c r="K124" s="22" t="s">
        <v>3912</v>
      </c>
      <c r="L124" s="22" t="s">
        <v>3913</v>
      </c>
      <c r="M124" s="22" t="s">
        <v>3930</v>
      </c>
      <c r="N124" s="22"/>
      <c r="O124" s="22" t="s">
        <v>3915</v>
      </c>
      <c r="P124" s="20" t="s">
        <v>3931</v>
      </c>
      <c r="Q124" s="22" t="s">
        <v>3917</v>
      </c>
      <c r="R124" s="22" t="s">
        <v>3918</v>
      </c>
      <c r="S124" s="20" t="s">
        <v>3932</v>
      </c>
      <c r="T124" s="20"/>
      <c r="U124" s="22" t="s">
        <v>3908</v>
      </c>
      <c r="V124" s="20" t="s">
        <v>3928</v>
      </c>
      <c r="W124" s="22" t="s">
        <v>3933</v>
      </c>
      <c r="X124" s="22" t="s">
        <v>3912</v>
      </c>
      <c r="Y124" s="20" t="s">
        <v>3930</v>
      </c>
      <c r="Z124" s="22"/>
      <c r="AA124" s="20">
        <v>5</v>
      </c>
      <c r="AB124" s="42" t="str">
        <f t="shared" si="9"/>
        <v>年間</v>
      </c>
      <c r="AC124" s="22"/>
      <c r="AD124" s="35">
        <v>1</v>
      </c>
      <c r="AE124" s="35">
        <v>20400</v>
      </c>
      <c r="AF124" s="35">
        <f t="shared" si="10"/>
        <v>20400</v>
      </c>
      <c r="AG124" s="24">
        <v>44562</v>
      </c>
      <c r="AH124" s="36">
        <v>44593</v>
      </c>
      <c r="AI124" s="25" t="s">
        <v>2379</v>
      </c>
      <c r="AJ124" s="37">
        <f t="shared" si="12"/>
        <v>46418</v>
      </c>
      <c r="AK124" s="60" t="s">
        <v>1166</v>
      </c>
      <c r="AL124" s="60" t="s">
        <v>3937</v>
      </c>
      <c r="AM124" s="36">
        <v>44593</v>
      </c>
      <c r="AN124" s="22"/>
      <c r="AO124" s="46"/>
      <c r="AP124" s="22" t="s">
        <v>3935</v>
      </c>
    </row>
    <row r="125" spans="1:42" ht="24.75" hidden="1" customHeight="1" x14ac:dyDescent="0.2">
      <c r="A125" s="54">
        <v>144</v>
      </c>
      <c r="B125" s="20" t="s">
        <v>3926</v>
      </c>
      <c r="C125" s="21" t="s">
        <v>3927</v>
      </c>
      <c r="D125" s="21" t="s">
        <v>3907</v>
      </c>
      <c r="E125" s="20"/>
      <c r="F125" s="20"/>
      <c r="G125" s="22" t="s">
        <v>3908</v>
      </c>
      <c r="H125" s="20" t="s">
        <v>3928</v>
      </c>
      <c r="I125" s="20" t="s">
        <v>3910</v>
      </c>
      <c r="J125" s="22" t="s">
        <v>3929</v>
      </c>
      <c r="K125" s="22" t="s">
        <v>3912</v>
      </c>
      <c r="L125" s="22" t="s">
        <v>3913</v>
      </c>
      <c r="M125" s="22" t="s">
        <v>3930</v>
      </c>
      <c r="N125" s="22"/>
      <c r="O125" s="22" t="s">
        <v>3915</v>
      </c>
      <c r="P125" s="20" t="s">
        <v>3931</v>
      </c>
      <c r="Q125" s="22" t="s">
        <v>3917</v>
      </c>
      <c r="R125" s="22" t="s">
        <v>3918</v>
      </c>
      <c r="S125" s="20" t="s">
        <v>3932</v>
      </c>
      <c r="T125" s="20"/>
      <c r="U125" s="22" t="s">
        <v>3908</v>
      </c>
      <c r="V125" s="20" t="s">
        <v>3928</v>
      </c>
      <c r="W125" s="22" t="s">
        <v>3933</v>
      </c>
      <c r="X125" s="22" t="s">
        <v>3912</v>
      </c>
      <c r="Y125" s="20" t="s">
        <v>3930</v>
      </c>
      <c r="Z125" s="22"/>
      <c r="AA125" s="20">
        <v>5</v>
      </c>
      <c r="AB125" s="42" t="str">
        <f t="shared" si="9"/>
        <v>年間</v>
      </c>
      <c r="AC125" s="22"/>
      <c r="AD125" s="35">
        <v>1</v>
      </c>
      <c r="AE125" s="35">
        <v>20400</v>
      </c>
      <c r="AF125" s="35">
        <f t="shared" si="10"/>
        <v>20400</v>
      </c>
      <c r="AG125" s="24">
        <v>44562</v>
      </c>
      <c r="AH125" s="36">
        <v>44593</v>
      </c>
      <c r="AI125" s="25" t="s">
        <v>2379</v>
      </c>
      <c r="AJ125" s="37">
        <f t="shared" si="12"/>
        <v>46418</v>
      </c>
      <c r="AK125" s="60" t="s">
        <v>1166</v>
      </c>
      <c r="AL125" s="60" t="s">
        <v>3938</v>
      </c>
      <c r="AM125" s="36">
        <v>44593</v>
      </c>
      <c r="AN125" s="22"/>
      <c r="AO125" s="46"/>
      <c r="AP125" s="22" t="s">
        <v>3935</v>
      </c>
    </row>
    <row r="126" spans="1:42" ht="24.75" hidden="1" customHeight="1" x14ac:dyDescent="0.2">
      <c r="A126" s="54">
        <v>145</v>
      </c>
      <c r="B126" s="20" t="s">
        <v>3926</v>
      </c>
      <c r="C126" s="21" t="s">
        <v>3927</v>
      </c>
      <c r="D126" s="21" t="s">
        <v>3907</v>
      </c>
      <c r="E126" s="20"/>
      <c r="F126" s="20"/>
      <c r="G126" s="22" t="s">
        <v>3908</v>
      </c>
      <c r="H126" s="20" t="s">
        <v>3928</v>
      </c>
      <c r="I126" s="20" t="s">
        <v>3910</v>
      </c>
      <c r="J126" s="22" t="s">
        <v>3929</v>
      </c>
      <c r="K126" s="22" t="s">
        <v>3912</v>
      </c>
      <c r="L126" s="22" t="s">
        <v>3913</v>
      </c>
      <c r="M126" s="22" t="s">
        <v>3930</v>
      </c>
      <c r="N126" s="22"/>
      <c r="O126" s="22" t="s">
        <v>3915</v>
      </c>
      <c r="P126" s="20" t="s">
        <v>3931</v>
      </c>
      <c r="Q126" s="22" t="s">
        <v>3917</v>
      </c>
      <c r="R126" s="22" t="s">
        <v>3918</v>
      </c>
      <c r="S126" s="20" t="s">
        <v>3932</v>
      </c>
      <c r="T126" s="20"/>
      <c r="U126" s="22" t="s">
        <v>3908</v>
      </c>
      <c r="V126" s="20" t="s">
        <v>3928</v>
      </c>
      <c r="W126" s="22" t="s">
        <v>3933</v>
      </c>
      <c r="X126" s="22" t="s">
        <v>3912</v>
      </c>
      <c r="Y126" s="20" t="s">
        <v>3930</v>
      </c>
      <c r="Z126" s="22"/>
      <c r="AA126" s="20">
        <v>5</v>
      </c>
      <c r="AB126" s="42" t="str">
        <f t="shared" si="9"/>
        <v>年間</v>
      </c>
      <c r="AC126" s="22"/>
      <c r="AD126" s="35">
        <v>1</v>
      </c>
      <c r="AE126" s="35">
        <v>20400</v>
      </c>
      <c r="AF126" s="35">
        <f t="shared" si="10"/>
        <v>20400</v>
      </c>
      <c r="AG126" s="24">
        <v>44562</v>
      </c>
      <c r="AH126" s="36">
        <v>44593</v>
      </c>
      <c r="AI126" s="25" t="s">
        <v>2379</v>
      </c>
      <c r="AJ126" s="37">
        <f t="shared" si="12"/>
        <v>46418</v>
      </c>
      <c r="AK126" s="60" t="s">
        <v>1166</v>
      </c>
      <c r="AL126" s="60" t="s">
        <v>3939</v>
      </c>
      <c r="AM126" s="36">
        <v>44593</v>
      </c>
      <c r="AN126" s="22"/>
      <c r="AO126" s="46"/>
      <c r="AP126" s="22" t="s">
        <v>3935</v>
      </c>
    </row>
    <row r="127" spans="1:42" ht="24.75" hidden="1" customHeight="1" x14ac:dyDescent="0.2">
      <c r="A127" s="54">
        <v>146</v>
      </c>
      <c r="B127" s="20" t="s">
        <v>3926</v>
      </c>
      <c r="C127" s="21" t="s">
        <v>3927</v>
      </c>
      <c r="D127" s="21" t="s">
        <v>3907</v>
      </c>
      <c r="E127" s="20"/>
      <c r="F127" s="20"/>
      <c r="G127" s="22" t="s">
        <v>3908</v>
      </c>
      <c r="H127" s="20" t="s">
        <v>3928</v>
      </c>
      <c r="I127" s="20" t="s">
        <v>3910</v>
      </c>
      <c r="J127" s="22" t="s">
        <v>3929</v>
      </c>
      <c r="K127" s="22" t="s">
        <v>3912</v>
      </c>
      <c r="L127" s="22" t="s">
        <v>3913</v>
      </c>
      <c r="M127" s="22" t="s">
        <v>3930</v>
      </c>
      <c r="N127" s="22"/>
      <c r="O127" s="22" t="s">
        <v>3915</v>
      </c>
      <c r="P127" s="20" t="s">
        <v>3931</v>
      </c>
      <c r="Q127" s="22" t="s">
        <v>3917</v>
      </c>
      <c r="R127" s="22" t="s">
        <v>3918</v>
      </c>
      <c r="S127" s="20" t="s">
        <v>3932</v>
      </c>
      <c r="T127" s="20"/>
      <c r="U127" s="22" t="s">
        <v>3908</v>
      </c>
      <c r="V127" s="20" t="s">
        <v>3928</v>
      </c>
      <c r="W127" s="22" t="s">
        <v>3933</v>
      </c>
      <c r="X127" s="22" t="s">
        <v>3912</v>
      </c>
      <c r="Y127" s="20" t="s">
        <v>3930</v>
      </c>
      <c r="Z127" s="22"/>
      <c r="AA127" s="20">
        <v>5</v>
      </c>
      <c r="AB127" s="42" t="str">
        <f t="shared" si="9"/>
        <v>年間</v>
      </c>
      <c r="AC127" s="22"/>
      <c r="AD127" s="35">
        <v>1</v>
      </c>
      <c r="AE127" s="35">
        <v>20400</v>
      </c>
      <c r="AF127" s="35">
        <f t="shared" si="10"/>
        <v>20400</v>
      </c>
      <c r="AG127" s="24">
        <v>44562</v>
      </c>
      <c r="AH127" s="36">
        <v>44593</v>
      </c>
      <c r="AI127" s="25" t="s">
        <v>2379</v>
      </c>
      <c r="AJ127" s="37">
        <f t="shared" si="12"/>
        <v>46418</v>
      </c>
      <c r="AK127" s="60" t="s">
        <v>1166</v>
      </c>
      <c r="AL127" s="60" t="s">
        <v>3940</v>
      </c>
      <c r="AM127" s="36">
        <v>44593</v>
      </c>
      <c r="AN127" s="22"/>
      <c r="AO127" s="46"/>
      <c r="AP127" s="22" t="s">
        <v>3935</v>
      </c>
    </row>
    <row r="128" spans="1:42" ht="24.75" hidden="1" customHeight="1" x14ac:dyDescent="0.2">
      <c r="A128" s="54">
        <v>147</v>
      </c>
      <c r="B128" s="20" t="s">
        <v>3926</v>
      </c>
      <c r="C128" s="21" t="s">
        <v>3927</v>
      </c>
      <c r="D128" s="21" t="s">
        <v>3907</v>
      </c>
      <c r="E128" s="20"/>
      <c r="F128" s="20"/>
      <c r="G128" s="22" t="s">
        <v>3908</v>
      </c>
      <c r="H128" s="20" t="s">
        <v>3928</v>
      </c>
      <c r="I128" s="20" t="s">
        <v>3910</v>
      </c>
      <c r="J128" s="22" t="s">
        <v>3929</v>
      </c>
      <c r="K128" s="22" t="s">
        <v>3912</v>
      </c>
      <c r="L128" s="22" t="s">
        <v>3913</v>
      </c>
      <c r="M128" s="22" t="s">
        <v>3930</v>
      </c>
      <c r="N128" s="22"/>
      <c r="O128" s="22" t="s">
        <v>3915</v>
      </c>
      <c r="P128" s="20" t="s">
        <v>3931</v>
      </c>
      <c r="Q128" s="22" t="s">
        <v>3917</v>
      </c>
      <c r="R128" s="22" t="s">
        <v>3918</v>
      </c>
      <c r="S128" s="20" t="s">
        <v>3932</v>
      </c>
      <c r="T128" s="20"/>
      <c r="U128" s="22" t="s">
        <v>3908</v>
      </c>
      <c r="V128" s="20" t="s">
        <v>3928</v>
      </c>
      <c r="W128" s="22" t="s">
        <v>3933</v>
      </c>
      <c r="X128" s="22" t="s">
        <v>3912</v>
      </c>
      <c r="Y128" s="20" t="s">
        <v>3930</v>
      </c>
      <c r="Z128" s="22"/>
      <c r="AA128" s="20">
        <v>5</v>
      </c>
      <c r="AB128" s="42" t="str">
        <f t="shared" si="9"/>
        <v>年間</v>
      </c>
      <c r="AC128" s="22"/>
      <c r="AD128" s="35">
        <v>1</v>
      </c>
      <c r="AE128" s="35">
        <v>20400</v>
      </c>
      <c r="AF128" s="35">
        <f t="shared" si="10"/>
        <v>20400</v>
      </c>
      <c r="AG128" s="24">
        <v>44562</v>
      </c>
      <c r="AH128" s="36">
        <v>44593</v>
      </c>
      <c r="AI128" s="25" t="s">
        <v>2379</v>
      </c>
      <c r="AJ128" s="37">
        <f t="shared" si="12"/>
        <v>46418</v>
      </c>
      <c r="AK128" s="60" t="s">
        <v>1166</v>
      </c>
      <c r="AL128" s="96" t="s">
        <v>3941</v>
      </c>
      <c r="AM128" s="36">
        <v>44593</v>
      </c>
      <c r="AN128" s="22"/>
      <c r="AO128" s="46"/>
      <c r="AP128" s="22" t="s">
        <v>3935</v>
      </c>
    </row>
    <row r="129" spans="1:42" ht="24.75" hidden="1" customHeight="1" x14ac:dyDescent="0.2">
      <c r="A129" s="54">
        <v>148</v>
      </c>
      <c r="B129" s="20" t="s">
        <v>3926</v>
      </c>
      <c r="C129" s="21" t="s">
        <v>3927</v>
      </c>
      <c r="D129" s="21" t="s">
        <v>3907</v>
      </c>
      <c r="E129" s="20"/>
      <c r="F129" s="20"/>
      <c r="G129" s="22" t="s">
        <v>3908</v>
      </c>
      <c r="H129" s="20" t="s">
        <v>3928</v>
      </c>
      <c r="I129" s="20" t="s">
        <v>3910</v>
      </c>
      <c r="J129" s="22" t="s">
        <v>3929</v>
      </c>
      <c r="K129" s="22" t="s">
        <v>3912</v>
      </c>
      <c r="L129" s="22" t="s">
        <v>3913</v>
      </c>
      <c r="M129" s="22" t="s">
        <v>3930</v>
      </c>
      <c r="N129" s="22"/>
      <c r="O129" s="22" t="s">
        <v>3915</v>
      </c>
      <c r="P129" s="20" t="s">
        <v>3931</v>
      </c>
      <c r="Q129" s="22" t="s">
        <v>3917</v>
      </c>
      <c r="R129" s="22" t="s">
        <v>3918</v>
      </c>
      <c r="S129" s="20" t="s">
        <v>3932</v>
      </c>
      <c r="T129" s="20"/>
      <c r="U129" s="22" t="s">
        <v>3908</v>
      </c>
      <c r="V129" s="20" t="s">
        <v>3928</v>
      </c>
      <c r="W129" s="22" t="s">
        <v>3933</v>
      </c>
      <c r="X129" s="22" t="s">
        <v>3912</v>
      </c>
      <c r="Y129" s="20" t="s">
        <v>3930</v>
      </c>
      <c r="Z129" s="22"/>
      <c r="AA129" s="20">
        <v>5</v>
      </c>
      <c r="AB129" s="42" t="str">
        <f t="shared" si="9"/>
        <v>年間</v>
      </c>
      <c r="AC129" s="22"/>
      <c r="AD129" s="35">
        <v>1</v>
      </c>
      <c r="AE129" s="35">
        <v>25200</v>
      </c>
      <c r="AF129" s="35">
        <f t="shared" si="10"/>
        <v>25200</v>
      </c>
      <c r="AG129" s="24">
        <v>44562</v>
      </c>
      <c r="AH129" s="36">
        <v>44593</v>
      </c>
      <c r="AI129" s="25" t="s">
        <v>2379</v>
      </c>
      <c r="AJ129" s="37">
        <f t="shared" si="12"/>
        <v>46418</v>
      </c>
      <c r="AK129" s="60" t="s">
        <v>2084</v>
      </c>
      <c r="AL129" s="60" t="s">
        <v>3942</v>
      </c>
      <c r="AM129" s="36">
        <v>44593</v>
      </c>
      <c r="AN129" s="22"/>
      <c r="AO129" s="46"/>
      <c r="AP129" s="22" t="s">
        <v>3935</v>
      </c>
    </row>
    <row r="130" spans="1:42" ht="24.75" hidden="1" customHeight="1" x14ac:dyDescent="0.2">
      <c r="A130" s="54">
        <v>149</v>
      </c>
      <c r="B130" s="20" t="s">
        <v>3926</v>
      </c>
      <c r="C130" s="21" t="s">
        <v>3927</v>
      </c>
      <c r="D130" s="21" t="s">
        <v>3907</v>
      </c>
      <c r="E130" s="20"/>
      <c r="F130" s="20"/>
      <c r="G130" s="22" t="s">
        <v>3908</v>
      </c>
      <c r="H130" s="20" t="s">
        <v>3928</v>
      </c>
      <c r="I130" s="20" t="s">
        <v>3910</v>
      </c>
      <c r="J130" s="22" t="s">
        <v>3929</v>
      </c>
      <c r="K130" s="22" t="s">
        <v>3912</v>
      </c>
      <c r="L130" s="22" t="s">
        <v>3913</v>
      </c>
      <c r="M130" s="22" t="s">
        <v>3930</v>
      </c>
      <c r="N130" s="22"/>
      <c r="O130" s="22" t="s">
        <v>3915</v>
      </c>
      <c r="P130" s="20" t="s">
        <v>3931</v>
      </c>
      <c r="Q130" s="22" t="s">
        <v>3917</v>
      </c>
      <c r="R130" s="22" t="s">
        <v>3918</v>
      </c>
      <c r="S130" s="20" t="s">
        <v>3932</v>
      </c>
      <c r="T130" s="20"/>
      <c r="U130" s="22" t="s">
        <v>3908</v>
      </c>
      <c r="V130" s="20" t="s">
        <v>3928</v>
      </c>
      <c r="W130" s="22" t="s">
        <v>3933</v>
      </c>
      <c r="X130" s="22" t="s">
        <v>3912</v>
      </c>
      <c r="Y130" s="20" t="s">
        <v>3930</v>
      </c>
      <c r="Z130" s="22"/>
      <c r="AA130" s="20">
        <v>5</v>
      </c>
      <c r="AB130" s="42" t="str">
        <f t="shared" si="9"/>
        <v>年間</v>
      </c>
      <c r="AC130" s="22"/>
      <c r="AD130" s="35">
        <v>1</v>
      </c>
      <c r="AE130" s="35">
        <v>25200</v>
      </c>
      <c r="AF130" s="35">
        <f t="shared" si="10"/>
        <v>25200</v>
      </c>
      <c r="AG130" s="24">
        <v>44562</v>
      </c>
      <c r="AH130" s="36">
        <v>44593</v>
      </c>
      <c r="AI130" s="25" t="s">
        <v>2379</v>
      </c>
      <c r="AJ130" s="37">
        <f t="shared" si="12"/>
        <v>46418</v>
      </c>
      <c r="AK130" s="60" t="s">
        <v>2084</v>
      </c>
      <c r="AL130" s="60" t="s">
        <v>3943</v>
      </c>
      <c r="AM130" s="36">
        <v>44593</v>
      </c>
      <c r="AN130" s="22"/>
      <c r="AO130" s="46"/>
      <c r="AP130" s="22" t="s">
        <v>3935</v>
      </c>
    </row>
    <row r="131" spans="1:42" ht="24.75" hidden="1" customHeight="1" x14ac:dyDescent="0.2">
      <c r="A131" s="54">
        <v>150</v>
      </c>
      <c r="B131" s="20" t="s">
        <v>3926</v>
      </c>
      <c r="C131" s="21" t="s">
        <v>3927</v>
      </c>
      <c r="D131" s="21" t="s">
        <v>3907</v>
      </c>
      <c r="E131" s="20"/>
      <c r="F131" s="20"/>
      <c r="G131" s="22" t="s">
        <v>3908</v>
      </c>
      <c r="H131" s="20" t="s">
        <v>3928</v>
      </c>
      <c r="I131" s="20" t="s">
        <v>3910</v>
      </c>
      <c r="J131" s="22" t="s">
        <v>3929</v>
      </c>
      <c r="K131" s="22" t="s">
        <v>3912</v>
      </c>
      <c r="L131" s="22" t="s">
        <v>3913</v>
      </c>
      <c r="M131" s="22" t="s">
        <v>3930</v>
      </c>
      <c r="N131" s="22"/>
      <c r="O131" s="22" t="s">
        <v>3915</v>
      </c>
      <c r="P131" s="20" t="s">
        <v>3931</v>
      </c>
      <c r="Q131" s="22" t="s">
        <v>3917</v>
      </c>
      <c r="R131" s="22" t="s">
        <v>3918</v>
      </c>
      <c r="S131" s="20" t="s">
        <v>3932</v>
      </c>
      <c r="T131" s="20"/>
      <c r="U131" s="22" t="s">
        <v>3908</v>
      </c>
      <c r="V131" s="20" t="s">
        <v>3928</v>
      </c>
      <c r="W131" s="22" t="s">
        <v>3933</v>
      </c>
      <c r="X131" s="22" t="s">
        <v>3912</v>
      </c>
      <c r="Y131" s="20" t="s">
        <v>3930</v>
      </c>
      <c r="Z131" s="22"/>
      <c r="AA131" s="20">
        <v>5</v>
      </c>
      <c r="AB131" s="42" t="str">
        <f t="shared" si="9"/>
        <v>年間</v>
      </c>
      <c r="AC131" s="22"/>
      <c r="AD131" s="35">
        <v>1</v>
      </c>
      <c r="AE131" s="35">
        <v>25200</v>
      </c>
      <c r="AF131" s="35">
        <f t="shared" si="10"/>
        <v>25200</v>
      </c>
      <c r="AG131" s="24">
        <v>44562</v>
      </c>
      <c r="AH131" s="36">
        <v>44593</v>
      </c>
      <c r="AI131" s="25" t="s">
        <v>2379</v>
      </c>
      <c r="AJ131" s="37">
        <f t="shared" si="12"/>
        <v>46418</v>
      </c>
      <c r="AK131" s="60" t="s">
        <v>2084</v>
      </c>
      <c r="AL131" s="60" t="s">
        <v>3944</v>
      </c>
      <c r="AM131" s="36">
        <v>44593</v>
      </c>
      <c r="AN131" s="22"/>
      <c r="AO131" s="46"/>
      <c r="AP131" s="22" t="s">
        <v>3935</v>
      </c>
    </row>
    <row r="132" spans="1:42" ht="24.75" hidden="1" customHeight="1" x14ac:dyDescent="0.2">
      <c r="A132" s="54">
        <v>151</v>
      </c>
      <c r="B132" s="20" t="s">
        <v>3926</v>
      </c>
      <c r="C132" s="21" t="s">
        <v>3927</v>
      </c>
      <c r="D132" s="21" t="s">
        <v>3907</v>
      </c>
      <c r="E132" s="20"/>
      <c r="F132" s="20"/>
      <c r="G132" s="22" t="s">
        <v>3908</v>
      </c>
      <c r="H132" s="20" t="s">
        <v>3928</v>
      </c>
      <c r="I132" s="20" t="s">
        <v>3910</v>
      </c>
      <c r="J132" s="22" t="s">
        <v>3929</v>
      </c>
      <c r="K132" s="22" t="s">
        <v>3912</v>
      </c>
      <c r="L132" s="22" t="s">
        <v>3913</v>
      </c>
      <c r="M132" s="22" t="s">
        <v>3930</v>
      </c>
      <c r="N132" s="22"/>
      <c r="O132" s="22" t="s">
        <v>3915</v>
      </c>
      <c r="P132" s="20" t="s">
        <v>3931</v>
      </c>
      <c r="Q132" s="22" t="s">
        <v>3917</v>
      </c>
      <c r="R132" s="22" t="s">
        <v>3918</v>
      </c>
      <c r="S132" s="20" t="s">
        <v>3932</v>
      </c>
      <c r="T132" s="20"/>
      <c r="U132" s="22" t="s">
        <v>3908</v>
      </c>
      <c r="V132" s="20" t="s">
        <v>3928</v>
      </c>
      <c r="W132" s="22" t="s">
        <v>3933</v>
      </c>
      <c r="X132" s="22" t="s">
        <v>3912</v>
      </c>
      <c r="Y132" s="20" t="s">
        <v>3930</v>
      </c>
      <c r="Z132" s="22"/>
      <c r="AA132" s="20">
        <v>5</v>
      </c>
      <c r="AB132" s="42" t="str">
        <f t="shared" si="9"/>
        <v>年間</v>
      </c>
      <c r="AC132" s="22"/>
      <c r="AD132" s="35">
        <v>1</v>
      </c>
      <c r="AE132" s="35">
        <v>35400</v>
      </c>
      <c r="AF132" s="35">
        <f t="shared" si="10"/>
        <v>35400</v>
      </c>
      <c r="AG132" s="24">
        <v>44562</v>
      </c>
      <c r="AH132" s="36">
        <v>44593</v>
      </c>
      <c r="AI132" s="25" t="s">
        <v>2379</v>
      </c>
      <c r="AJ132" s="37">
        <f t="shared" si="12"/>
        <v>46418</v>
      </c>
      <c r="AK132" s="60" t="s">
        <v>1839</v>
      </c>
      <c r="AL132" s="60" t="s">
        <v>3945</v>
      </c>
      <c r="AM132" s="36">
        <v>44593</v>
      </c>
      <c r="AN132" s="22"/>
      <c r="AO132" s="46"/>
      <c r="AP132" s="22" t="s">
        <v>3935</v>
      </c>
    </row>
    <row r="133" spans="1:42" ht="24.75" hidden="1" customHeight="1" x14ac:dyDescent="0.2">
      <c r="A133" s="54">
        <v>152</v>
      </c>
      <c r="B133" s="20" t="s">
        <v>3926</v>
      </c>
      <c r="C133" s="21" t="s">
        <v>3927</v>
      </c>
      <c r="D133" s="21" t="s">
        <v>3907</v>
      </c>
      <c r="E133" s="20"/>
      <c r="F133" s="20"/>
      <c r="G133" s="22" t="s">
        <v>3908</v>
      </c>
      <c r="H133" s="20" t="s">
        <v>3928</v>
      </c>
      <c r="I133" s="20" t="s">
        <v>3910</v>
      </c>
      <c r="J133" s="22" t="s">
        <v>3929</v>
      </c>
      <c r="K133" s="22" t="s">
        <v>3912</v>
      </c>
      <c r="L133" s="22" t="s">
        <v>3913</v>
      </c>
      <c r="M133" s="22" t="s">
        <v>3930</v>
      </c>
      <c r="N133" s="22"/>
      <c r="O133" s="22" t="s">
        <v>3915</v>
      </c>
      <c r="P133" s="20" t="s">
        <v>3931</v>
      </c>
      <c r="Q133" s="22" t="s">
        <v>3917</v>
      </c>
      <c r="R133" s="22" t="s">
        <v>3918</v>
      </c>
      <c r="S133" s="20" t="s">
        <v>3932</v>
      </c>
      <c r="T133" s="20"/>
      <c r="U133" s="22" t="s">
        <v>3908</v>
      </c>
      <c r="V133" s="20" t="s">
        <v>3928</v>
      </c>
      <c r="W133" s="22" t="s">
        <v>3933</v>
      </c>
      <c r="X133" s="22" t="s">
        <v>3912</v>
      </c>
      <c r="Y133" s="20" t="s">
        <v>3930</v>
      </c>
      <c r="Z133" s="22"/>
      <c r="AA133" s="20">
        <v>5</v>
      </c>
      <c r="AB133" s="42" t="str">
        <f t="shared" si="9"/>
        <v>年間</v>
      </c>
      <c r="AC133" s="22"/>
      <c r="AD133" s="35">
        <v>1</v>
      </c>
      <c r="AE133" s="35">
        <v>35400</v>
      </c>
      <c r="AF133" s="35">
        <f t="shared" si="10"/>
        <v>35400</v>
      </c>
      <c r="AG133" s="24">
        <v>44562</v>
      </c>
      <c r="AH133" s="36">
        <v>44593</v>
      </c>
      <c r="AI133" s="25" t="s">
        <v>2379</v>
      </c>
      <c r="AJ133" s="37">
        <f t="shared" si="12"/>
        <v>46418</v>
      </c>
      <c r="AK133" s="60" t="s">
        <v>1839</v>
      </c>
      <c r="AL133" s="60" t="s">
        <v>3946</v>
      </c>
      <c r="AM133" s="36">
        <v>44593</v>
      </c>
      <c r="AN133" s="22"/>
      <c r="AO133" s="46"/>
      <c r="AP133" s="22" t="s">
        <v>3935</v>
      </c>
    </row>
    <row r="134" spans="1:42" ht="24.75" hidden="1" customHeight="1" x14ac:dyDescent="0.2">
      <c r="A134" s="54">
        <v>153</v>
      </c>
      <c r="B134" s="20" t="s">
        <v>3926</v>
      </c>
      <c r="C134" s="21" t="s">
        <v>3927</v>
      </c>
      <c r="D134" s="21" t="s">
        <v>3907</v>
      </c>
      <c r="E134" s="20"/>
      <c r="F134" s="20"/>
      <c r="G134" s="22" t="s">
        <v>3908</v>
      </c>
      <c r="H134" s="20" t="s">
        <v>3928</v>
      </c>
      <c r="I134" s="20" t="s">
        <v>3910</v>
      </c>
      <c r="J134" s="22" t="s">
        <v>3929</v>
      </c>
      <c r="K134" s="22" t="s">
        <v>3912</v>
      </c>
      <c r="L134" s="22" t="s">
        <v>3913</v>
      </c>
      <c r="M134" s="22" t="s">
        <v>3930</v>
      </c>
      <c r="N134" s="22"/>
      <c r="O134" s="22" t="s">
        <v>3915</v>
      </c>
      <c r="P134" s="20" t="s">
        <v>3931</v>
      </c>
      <c r="Q134" s="22" t="s">
        <v>3917</v>
      </c>
      <c r="R134" s="22" t="s">
        <v>3918</v>
      </c>
      <c r="S134" s="20" t="s">
        <v>3932</v>
      </c>
      <c r="T134" s="20"/>
      <c r="U134" s="22" t="s">
        <v>3908</v>
      </c>
      <c r="V134" s="20" t="s">
        <v>3928</v>
      </c>
      <c r="W134" s="22" t="s">
        <v>3933</v>
      </c>
      <c r="X134" s="22" t="s">
        <v>3912</v>
      </c>
      <c r="Y134" s="20" t="s">
        <v>3930</v>
      </c>
      <c r="Z134" s="22"/>
      <c r="AA134" s="20">
        <v>5</v>
      </c>
      <c r="AB134" s="42" t="str">
        <f t="shared" si="9"/>
        <v>年間</v>
      </c>
      <c r="AC134" s="22"/>
      <c r="AD134" s="35">
        <v>1</v>
      </c>
      <c r="AE134" s="35">
        <v>35400</v>
      </c>
      <c r="AF134" s="35">
        <f t="shared" si="10"/>
        <v>35400</v>
      </c>
      <c r="AG134" s="24">
        <v>44562</v>
      </c>
      <c r="AH134" s="36">
        <v>44593</v>
      </c>
      <c r="AI134" s="25" t="s">
        <v>2379</v>
      </c>
      <c r="AJ134" s="37">
        <f t="shared" si="12"/>
        <v>46418</v>
      </c>
      <c r="AK134" s="60" t="s">
        <v>1839</v>
      </c>
      <c r="AL134" s="60" t="s">
        <v>3947</v>
      </c>
      <c r="AM134" s="36">
        <v>44593</v>
      </c>
      <c r="AN134" s="22"/>
      <c r="AO134" s="46"/>
      <c r="AP134" s="22" t="s">
        <v>3935</v>
      </c>
    </row>
    <row r="135" spans="1:42" ht="24.75" hidden="1" customHeight="1" x14ac:dyDescent="0.2">
      <c r="A135" s="54">
        <v>154</v>
      </c>
      <c r="B135" s="20" t="s">
        <v>3926</v>
      </c>
      <c r="C135" s="21" t="s">
        <v>3927</v>
      </c>
      <c r="D135" s="21" t="s">
        <v>3907</v>
      </c>
      <c r="E135" s="20"/>
      <c r="F135" s="20"/>
      <c r="G135" s="22" t="s">
        <v>3908</v>
      </c>
      <c r="H135" s="20" t="s">
        <v>3928</v>
      </c>
      <c r="I135" s="20" t="s">
        <v>3910</v>
      </c>
      <c r="J135" s="22" t="s">
        <v>3929</v>
      </c>
      <c r="K135" s="22" t="s">
        <v>3912</v>
      </c>
      <c r="L135" s="22" t="s">
        <v>3913</v>
      </c>
      <c r="M135" s="22" t="s">
        <v>3930</v>
      </c>
      <c r="N135" s="22"/>
      <c r="O135" s="22" t="s">
        <v>3915</v>
      </c>
      <c r="P135" s="20" t="s">
        <v>3931</v>
      </c>
      <c r="Q135" s="22" t="s">
        <v>3917</v>
      </c>
      <c r="R135" s="22" t="s">
        <v>3918</v>
      </c>
      <c r="S135" s="20" t="s">
        <v>3932</v>
      </c>
      <c r="T135" s="20"/>
      <c r="U135" s="22" t="s">
        <v>3908</v>
      </c>
      <c r="V135" s="20" t="s">
        <v>3928</v>
      </c>
      <c r="W135" s="22" t="s">
        <v>3933</v>
      </c>
      <c r="X135" s="22" t="s">
        <v>3912</v>
      </c>
      <c r="Y135" s="20" t="s">
        <v>3930</v>
      </c>
      <c r="Z135" s="22"/>
      <c r="AA135" s="20">
        <v>5</v>
      </c>
      <c r="AB135" s="42" t="str">
        <f t="shared" si="9"/>
        <v>年間</v>
      </c>
      <c r="AC135" s="22"/>
      <c r="AD135" s="35">
        <v>1</v>
      </c>
      <c r="AE135" s="35">
        <v>110400</v>
      </c>
      <c r="AF135" s="35">
        <f t="shared" si="10"/>
        <v>110400</v>
      </c>
      <c r="AG135" s="24">
        <v>44562</v>
      </c>
      <c r="AH135" s="36">
        <v>44593</v>
      </c>
      <c r="AI135" s="25" t="s">
        <v>2379</v>
      </c>
      <c r="AJ135" s="37">
        <f t="shared" si="12"/>
        <v>46418</v>
      </c>
      <c r="AK135" s="60" t="s">
        <v>1573</v>
      </c>
      <c r="AL135" s="61" t="s">
        <v>3948</v>
      </c>
      <c r="AM135" s="36">
        <v>44593</v>
      </c>
      <c r="AN135" s="22"/>
      <c r="AO135" s="46"/>
      <c r="AP135" s="22" t="s">
        <v>3935</v>
      </c>
    </row>
    <row r="136" spans="1:42" ht="24.75" hidden="1" customHeight="1" x14ac:dyDescent="0.2">
      <c r="A136" s="54">
        <v>155</v>
      </c>
      <c r="B136" s="20" t="s">
        <v>3949</v>
      </c>
      <c r="C136" s="21" t="s">
        <v>3950</v>
      </c>
      <c r="D136" s="21" t="s">
        <v>3951</v>
      </c>
      <c r="E136" s="20"/>
      <c r="F136" s="20"/>
      <c r="G136" s="22" t="s">
        <v>3952</v>
      </c>
      <c r="H136" s="20" t="s">
        <v>3469</v>
      </c>
      <c r="I136" s="20" t="s">
        <v>145</v>
      </c>
      <c r="J136" s="22" t="s">
        <v>3953</v>
      </c>
      <c r="K136" s="22"/>
      <c r="L136" s="22" t="s">
        <v>3954</v>
      </c>
      <c r="M136" s="22" t="s">
        <v>3955</v>
      </c>
      <c r="N136" s="22"/>
      <c r="O136" s="22" t="s">
        <v>149</v>
      </c>
      <c r="P136" s="20" t="s">
        <v>3334</v>
      </c>
      <c r="Q136" s="22" t="s">
        <v>3720</v>
      </c>
      <c r="R136" s="22" t="s">
        <v>3336</v>
      </c>
      <c r="S136" s="20" t="s">
        <v>3337</v>
      </c>
      <c r="T136" s="20"/>
      <c r="U136" s="22" t="s">
        <v>149</v>
      </c>
      <c r="V136" s="20" t="s">
        <v>3334</v>
      </c>
      <c r="W136" s="22" t="s">
        <v>3720</v>
      </c>
      <c r="X136" s="22" t="s">
        <v>3336</v>
      </c>
      <c r="Y136" s="20" t="s">
        <v>3337</v>
      </c>
      <c r="Z136" s="22"/>
      <c r="AA136" s="20">
        <v>5</v>
      </c>
      <c r="AB136" s="42" t="str">
        <f t="shared" si="9"/>
        <v>年間</v>
      </c>
      <c r="AC136" s="22"/>
      <c r="AD136" s="35">
        <v>1</v>
      </c>
      <c r="AE136" s="35">
        <v>27840</v>
      </c>
      <c r="AF136" s="35">
        <f t="shared" si="10"/>
        <v>27840</v>
      </c>
      <c r="AG136" s="98">
        <v>44593</v>
      </c>
      <c r="AH136" s="36">
        <v>44593</v>
      </c>
      <c r="AI136" s="25" t="str">
        <f t="shared" si="11"/>
        <v>～</v>
      </c>
      <c r="AJ136" s="37">
        <f t="shared" si="12"/>
        <v>46418</v>
      </c>
      <c r="AK136" s="20" t="s">
        <v>3479</v>
      </c>
      <c r="AL136" s="20" t="s">
        <v>3956</v>
      </c>
      <c r="AM136" s="36">
        <v>44593</v>
      </c>
      <c r="AN136" s="22"/>
      <c r="AO136" s="46">
        <v>44587</v>
      </c>
      <c r="AP136" s="22" t="s">
        <v>3957</v>
      </c>
    </row>
    <row r="137" spans="1:42" ht="24.75" hidden="1" customHeight="1" x14ac:dyDescent="0.2">
      <c r="A137" s="54">
        <v>156</v>
      </c>
      <c r="B137" s="20" t="s">
        <v>3949</v>
      </c>
      <c r="C137" s="21" t="s">
        <v>3950</v>
      </c>
      <c r="D137" s="21" t="s">
        <v>3951</v>
      </c>
      <c r="E137" s="20"/>
      <c r="F137" s="20"/>
      <c r="G137" s="22" t="s">
        <v>3952</v>
      </c>
      <c r="H137" s="20" t="s">
        <v>3469</v>
      </c>
      <c r="I137" s="20" t="s">
        <v>145</v>
      </c>
      <c r="J137" s="22" t="s">
        <v>3953</v>
      </c>
      <c r="K137" s="22"/>
      <c r="L137" s="22" t="s">
        <v>3954</v>
      </c>
      <c r="M137" s="22" t="s">
        <v>3955</v>
      </c>
      <c r="N137" s="22"/>
      <c r="O137" s="22" t="s">
        <v>149</v>
      </c>
      <c r="P137" s="20" t="s">
        <v>3334</v>
      </c>
      <c r="Q137" s="22" t="s">
        <v>3720</v>
      </c>
      <c r="R137" s="22" t="s">
        <v>3336</v>
      </c>
      <c r="S137" s="20" t="s">
        <v>3337</v>
      </c>
      <c r="T137" s="20"/>
      <c r="U137" s="22" t="s">
        <v>149</v>
      </c>
      <c r="V137" s="20" t="s">
        <v>3334</v>
      </c>
      <c r="W137" s="22" t="s">
        <v>3720</v>
      </c>
      <c r="X137" s="22" t="s">
        <v>3336</v>
      </c>
      <c r="Y137" s="20" t="s">
        <v>3337</v>
      </c>
      <c r="Z137" s="22"/>
      <c r="AA137" s="20">
        <v>5</v>
      </c>
      <c r="AB137" s="42" t="str">
        <f t="shared" si="9"/>
        <v>年間</v>
      </c>
      <c r="AC137" s="22"/>
      <c r="AD137" s="35">
        <v>1</v>
      </c>
      <c r="AE137" s="35">
        <v>25800</v>
      </c>
      <c r="AF137" s="35">
        <f t="shared" si="10"/>
        <v>25800</v>
      </c>
      <c r="AG137" s="98">
        <v>44593</v>
      </c>
      <c r="AH137" s="36">
        <v>44593</v>
      </c>
      <c r="AI137" s="25" t="str">
        <f t="shared" si="11"/>
        <v>～</v>
      </c>
      <c r="AJ137" s="37">
        <f t="shared" si="12"/>
        <v>46418</v>
      </c>
      <c r="AK137" s="20" t="s">
        <v>3482</v>
      </c>
      <c r="AL137" s="20" t="s">
        <v>3958</v>
      </c>
      <c r="AM137" s="36">
        <v>44593</v>
      </c>
      <c r="AN137" s="22"/>
      <c r="AO137" s="46">
        <v>44587</v>
      </c>
      <c r="AP137" s="22" t="s">
        <v>3957</v>
      </c>
    </row>
    <row r="138" spans="1:42" ht="24.75" hidden="1" customHeight="1" x14ac:dyDescent="0.2">
      <c r="A138" s="54">
        <v>157</v>
      </c>
      <c r="B138" s="20" t="s">
        <v>3959</v>
      </c>
      <c r="C138" s="21" t="s">
        <v>3960</v>
      </c>
      <c r="D138" s="21" t="s">
        <v>3961</v>
      </c>
      <c r="E138" s="20"/>
      <c r="F138" s="20"/>
      <c r="G138" s="22" t="s">
        <v>3962</v>
      </c>
      <c r="H138" s="20" t="s">
        <v>3963</v>
      </c>
      <c r="I138" s="20" t="s">
        <v>365</v>
      </c>
      <c r="J138" s="22" t="s">
        <v>3964</v>
      </c>
      <c r="K138" s="22" t="s">
        <v>3965</v>
      </c>
      <c r="L138" s="22" t="s">
        <v>3966</v>
      </c>
      <c r="M138" s="22" t="s">
        <v>3967</v>
      </c>
      <c r="N138" s="22"/>
      <c r="O138" s="22" t="s">
        <v>3968</v>
      </c>
      <c r="P138" s="20" t="s">
        <v>3969</v>
      </c>
      <c r="Q138" s="22" t="s">
        <v>3970</v>
      </c>
      <c r="R138" s="22"/>
      <c r="S138" s="20" t="s">
        <v>3971</v>
      </c>
      <c r="T138" s="20"/>
      <c r="U138" s="22" t="s">
        <v>3972</v>
      </c>
      <c r="V138" s="20" t="s">
        <v>3963</v>
      </c>
      <c r="W138" s="22" t="s">
        <v>3973</v>
      </c>
      <c r="X138" s="22" t="s">
        <v>3965</v>
      </c>
      <c r="Y138" s="20" t="s">
        <v>3967</v>
      </c>
      <c r="Z138" s="22"/>
      <c r="AA138" s="20">
        <v>5</v>
      </c>
      <c r="AB138" s="42" t="str">
        <f t="shared" si="9"/>
        <v>年間</v>
      </c>
      <c r="AC138" s="22"/>
      <c r="AD138" s="35">
        <v>1</v>
      </c>
      <c r="AE138" s="35">
        <v>21000</v>
      </c>
      <c r="AF138" s="35">
        <f t="shared" si="10"/>
        <v>21000</v>
      </c>
      <c r="AG138" s="24">
        <v>44593</v>
      </c>
      <c r="AH138" s="36">
        <v>44567</v>
      </c>
      <c r="AI138" s="25" t="str">
        <f t="shared" si="11"/>
        <v>～</v>
      </c>
      <c r="AJ138" s="37">
        <f t="shared" si="12"/>
        <v>46392</v>
      </c>
      <c r="AK138" s="20" t="s">
        <v>1739</v>
      </c>
      <c r="AL138" s="20" t="s">
        <v>3974</v>
      </c>
      <c r="AM138" s="36">
        <v>44567</v>
      </c>
      <c r="AN138" s="22"/>
      <c r="AO138" s="46"/>
      <c r="AP138" s="22" t="s">
        <v>3975</v>
      </c>
    </row>
    <row r="139" spans="1:42" ht="24.75" hidden="1" customHeight="1" x14ac:dyDescent="0.2">
      <c r="A139" s="54">
        <v>158</v>
      </c>
      <c r="B139" s="20" t="s">
        <v>3959</v>
      </c>
      <c r="C139" s="21" t="s">
        <v>3960</v>
      </c>
      <c r="D139" s="21" t="s">
        <v>3961</v>
      </c>
      <c r="E139" s="20"/>
      <c r="F139" s="20"/>
      <c r="G139" s="22" t="s">
        <v>3972</v>
      </c>
      <c r="H139" s="20" t="s">
        <v>3963</v>
      </c>
      <c r="I139" s="20" t="s">
        <v>365</v>
      </c>
      <c r="J139" s="22" t="s">
        <v>3976</v>
      </c>
      <c r="K139" s="22" t="s">
        <v>3965</v>
      </c>
      <c r="L139" s="22" t="s">
        <v>3966</v>
      </c>
      <c r="M139" s="22" t="s">
        <v>3967</v>
      </c>
      <c r="N139" s="22"/>
      <c r="O139" s="22" t="s">
        <v>3968</v>
      </c>
      <c r="P139" s="20" t="s">
        <v>3969</v>
      </c>
      <c r="Q139" s="22" t="s">
        <v>3970</v>
      </c>
      <c r="R139" s="22"/>
      <c r="S139" s="20" t="s">
        <v>3971</v>
      </c>
      <c r="T139" s="20"/>
      <c r="U139" s="22" t="s">
        <v>3972</v>
      </c>
      <c r="V139" s="20" t="s">
        <v>3963</v>
      </c>
      <c r="W139" s="22" t="s">
        <v>3977</v>
      </c>
      <c r="X139" s="22" t="s">
        <v>3965</v>
      </c>
      <c r="Y139" s="20" t="s">
        <v>3967</v>
      </c>
      <c r="Z139" s="22"/>
      <c r="AA139" s="20">
        <v>5</v>
      </c>
      <c r="AB139" s="42" t="str">
        <f t="shared" si="9"/>
        <v>年間</v>
      </c>
      <c r="AC139" s="22"/>
      <c r="AD139" s="35">
        <v>1</v>
      </c>
      <c r="AE139" s="35">
        <v>21000</v>
      </c>
      <c r="AF139" s="35">
        <f t="shared" si="10"/>
        <v>21000</v>
      </c>
      <c r="AG139" s="24">
        <v>44593</v>
      </c>
      <c r="AH139" s="36">
        <v>44567</v>
      </c>
      <c r="AI139" s="25" t="str">
        <f t="shared" si="11"/>
        <v>～</v>
      </c>
      <c r="AJ139" s="37">
        <f t="shared" si="12"/>
        <v>46392</v>
      </c>
      <c r="AK139" s="20" t="s">
        <v>1739</v>
      </c>
      <c r="AL139" s="20" t="s">
        <v>3978</v>
      </c>
      <c r="AM139" s="36">
        <v>44567</v>
      </c>
      <c r="AN139" s="22"/>
      <c r="AO139" s="46"/>
      <c r="AP139" s="22" t="s">
        <v>3975</v>
      </c>
    </row>
    <row r="140" spans="1:42" ht="24.75" hidden="1" customHeight="1" x14ac:dyDescent="0.2">
      <c r="B140" s="20" t="s">
        <v>3959</v>
      </c>
      <c r="C140" s="21" t="s">
        <v>3960</v>
      </c>
      <c r="D140" s="21" t="s">
        <v>3961</v>
      </c>
      <c r="E140" s="20"/>
      <c r="F140" s="20"/>
      <c r="G140" s="22" t="s">
        <v>3962</v>
      </c>
      <c r="H140" s="20" t="s">
        <v>3963</v>
      </c>
      <c r="I140" s="20" t="s">
        <v>365</v>
      </c>
      <c r="J140" s="22" t="s">
        <v>3979</v>
      </c>
      <c r="K140" s="22" t="s">
        <v>3965</v>
      </c>
      <c r="L140" s="22" t="s">
        <v>3966</v>
      </c>
      <c r="M140" s="22" t="s">
        <v>3967</v>
      </c>
      <c r="N140" s="22"/>
      <c r="O140" s="22" t="s">
        <v>3968</v>
      </c>
      <c r="P140" s="20" t="s">
        <v>3969</v>
      </c>
      <c r="Q140" s="22" t="s">
        <v>3970</v>
      </c>
      <c r="R140" s="22"/>
      <c r="S140" s="20" t="s">
        <v>3971</v>
      </c>
      <c r="T140" s="20"/>
      <c r="U140" s="22" t="s">
        <v>3972</v>
      </c>
      <c r="V140" s="20" t="s">
        <v>3963</v>
      </c>
      <c r="W140" s="22" t="s">
        <v>3980</v>
      </c>
      <c r="X140" s="22" t="s">
        <v>3965</v>
      </c>
      <c r="Y140" s="20" t="s">
        <v>3967</v>
      </c>
      <c r="Z140" s="22"/>
      <c r="AA140" s="20">
        <v>5</v>
      </c>
      <c r="AB140" s="42" t="str">
        <f t="shared" si="9"/>
        <v>年間</v>
      </c>
      <c r="AC140" s="22"/>
      <c r="AD140" s="35">
        <v>1</v>
      </c>
      <c r="AE140" s="35">
        <v>21000</v>
      </c>
      <c r="AF140" s="35">
        <f t="shared" si="10"/>
        <v>21000</v>
      </c>
      <c r="AG140" s="24">
        <v>44593</v>
      </c>
      <c r="AH140" s="36">
        <v>44567</v>
      </c>
      <c r="AI140" s="25" t="str">
        <f t="shared" si="11"/>
        <v>～</v>
      </c>
      <c r="AJ140" s="37">
        <f t="shared" si="12"/>
        <v>46392</v>
      </c>
      <c r="AK140" s="20" t="s">
        <v>3743</v>
      </c>
      <c r="AL140" s="20" t="s">
        <v>3981</v>
      </c>
      <c r="AM140" s="36">
        <v>44567</v>
      </c>
      <c r="AN140" s="22"/>
      <c r="AO140" s="46"/>
      <c r="AP140" s="22" t="s">
        <v>3975</v>
      </c>
    </row>
    <row r="141" spans="1:42" ht="24.75" hidden="1" customHeight="1" x14ac:dyDescent="0.2">
      <c r="B141" s="20" t="s">
        <v>3959</v>
      </c>
      <c r="C141" s="21" t="s">
        <v>3960</v>
      </c>
      <c r="D141" s="21" t="s">
        <v>3961</v>
      </c>
      <c r="E141" s="20"/>
      <c r="F141" s="20"/>
      <c r="G141" s="22" t="s">
        <v>3962</v>
      </c>
      <c r="H141" s="20" t="s">
        <v>3963</v>
      </c>
      <c r="I141" s="20" t="s">
        <v>365</v>
      </c>
      <c r="J141" s="22" t="s">
        <v>3982</v>
      </c>
      <c r="K141" s="22" t="s">
        <v>3965</v>
      </c>
      <c r="L141" s="22" t="s">
        <v>3966</v>
      </c>
      <c r="M141" s="22" t="s">
        <v>3967</v>
      </c>
      <c r="N141" s="22"/>
      <c r="O141" s="22" t="s">
        <v>3968</v>
      </c>
      <c r="P141" s="20" t="s">
        <v>3969</v>
      </c>
      <c r="Q141" s="22" t="s">
        <v>3970</v>
      </c>
      <c r="R141" s="22"/>
      <c r="S141" s="20" t="s">
        <v>3971</v>
      </c>
      <c r="T141" s="20"/>
      <c r="U141" s="22" t="s">
        <v>3972</v>
      </c>
      <c r="V141" s="20" t="s">
        <v>3963</v>
      </c>
      <c r="W141" s="22" t="s">
        <v>3983</v>
      </c>
      <c r="X141" s="22" t="s">
        <v>3965</v>
      </c>
      <c r="Y141" s="20" t="s">
        <v>3967</v>
      </c>
      <c r="Z141" s="22"/>
      <c r="AA141" s="20">
        <v>5</v>
      </c>
      <c r="AB141" s="42" t="str">
        <f t="shared" si="9"/>
        <v>年間</v>
      </c>
      <c r="AC141" s="22"/>
      <c r="AD141" s="35">
        <v>1</v>
      </c>
      <c r="AE141" s="35">
        <v>16200</v>
      </c>
      <c r="AF141" s="35">
        <f t="shared" si="10"/>
        <v>16200</v>
      </c>
      <c r="AG141" s="24">
        <v>44593</v>
      </c>
      <c r="AH141" s="36">
        <v>44567</v>
      </c>
      <c r="AI141" s="25" t="str">
        <f t="shared" si="11"/>
        <v>～</v>
      </c>
      <c r="AJ141" s="37">
        <f t="shared" si="12"/>
        <v>46392</v>
      </c>
      <c r="AK141" s="20" t="s">
        <v>1137</v>
      </c>
      <c r="AL141" s="20" t="s">
        <v>3984</v>
      </c>
      <c r="AM141" s="36">
        <v>44567</v>
      </c>
      <c r="AN141" s="22"/>
      <c r="AO141" s="46"/>
      <c r="AP141" s="22" t="s">
        <v>3975</v>
      </c>
    </row>
    <row r="142" spans="1:42" ht="24.75" hidden="1" customHeight="1" x14ac:dyDescent="0.2">
      <c r="B142" s="20" t="s">
        <v>3959</v>
      </c>
      <c r="C142" s="21" t="s">
        <v>3960</v>
      </c>
      <c r="D142" s="21" t="s">
        <v>3961</v>
      </c>
      <c r="E142" s="20"/>
      <c r="F142" s="20"/>
      <c r="G142" s="22" t="s">
        <v>3972</v>
      </c>
      <c r="H142" s="20" t="s">
        <v>3963</v>
      </c>
      <c r="I142" s="20" t="s">
        <v>365</v>
      </c>
      <c r="J142" s="22" t="s">
        <v>3985</v>
      </c>
      <c r="K142" s="22" t="s">
        <v>3965</v>
      </c>
      <c r="L142" s="22" t="s">
        <v>3966</v>
      </c>
      <c r="M142" s="22" t="s">
        <v>3967</v>
      </c>
      <c r="N142" s="22"/>
      <c r="O142" s="22" t="s">
        <v>3968</v>
      </c>
      <c r="P142" s="20" t="s">
        <v>3969</v>
      </c>
      <c r="Q142" s="22" t="s">
        <v>3970</v>
      </c>
      <c r="R142" s="22"/>
      <c r="S142" s="20" t="s">
        <v>3971</v>
      </c>
      <c r="T142" s="20"/>
      <c r="U142" s="22" t="s">
        <v>3972</v>
      </c>
      <c r="V142" s="20" t="s">
        <v>3963</v>
      </c>
      <c r="W142" s="22" t="s">
        <v>3986</v>
      </c>
      <c r="X142" s="22" t="s">
        <v>3965</v>
      </c>
      <c r="Y142" s="20" t="s">
        <v>3967</v>
      </c>
      <c r="Z142" s="22"/>
      <c r="AA142" s="20">
        <v>5</v>
      </c>
      <c r="AB142" s="42" t="str">
        <f t="shared" si="9"/>
        <v>年間</v>
      </c>
      <c r="AC142" s="22"/>
      <c r="AD142" s="35">
        <v>1</v>
      </c>
      <c r="AE142" s="35">
        <v>16200</v>
      </c>
      <c r="AF142" s="35">
        <f t="shared" si="10"/>
        <v>16200</v>
      </c>
      <c r="AG142" s="24">
        <v>44593</v>
      </c>
      <c r="AH142" s="36">
        <v>44567</v>
      </c>
      <c r="AI142" s="25" t="str">
        <f t="shared" si="11"/>
        <v>～</v>
      </c>
      <c r="AJ142" s="37">
        <f t="shared" si="12"/>
        <v>46392</v>
      </c>
      <c r="AK142" s="20" t="s">
        <v>1137</v>
      </c>
      <c r="AL142" s="20" t="s">
        <v>3987</v>
      </c>
      <c r="AM142" s="36">
        <v>44567</v>
      </c>
      <c r="AN142" s="22"/>
      <c r="AO142" s="46"/>
      <c r="AP142" s="22" t="s">
        <v>3975</v>
      </c>
    </row>
    <row r="143" spans="1:42" ht="24.75" hidden="1" customHeight="1" x14ac:dyDescent="0.2">
      <c r="B143" s="20" t="s">
        <v>3959</v>
      </c>
      <c r="C143" s="21" t="s">
        <v>3960</v>
      </c>
      <c r="D143" s="21" t="s">
        <v>3961</v>
      </c>
      <c r="E143" s="20"/>
      <c r="F143" s="20"/>
      <c r="G143" s="22" t="s">
        <v>3972</v>
      </c>
      <c r="H143" s="20" t="s">
        <v>3963</v>
      </c>
      <c r="I143" s="20" t="s">
        <v>365</v>
      </c>
      <c r="J143" s="22" t="s">
        <v>3988</v>
      </c>
      <c r="K143" s="22" t="s">
        <v>3965</v>
      </c>
      <c r="L143" s="22" t="s">
        <v>3966</v>
      </c>
      <c r="M143" s="22" t="s">
        <v>3967</v>
      </c>
      <c r="N143" s="22"/>
      <c r="O143" s="22" t="s">
        <v>3968</v>
      </c>
      <c r="P143" s="20" t="s">
        <v>3969</v>
      </c>
      <c r="Q143" s="22" t="s">
        <v>3970</v>
      </c>
      <c r="R143" s="22"/>
      <c r="S143" s="20" t="s">
        <v>3971</v>
      </c>
      <c r="T143" s="20"/>
      <c r="U143" s="22" t="s">
        <v>3972</v>
      </c>
      <c r="V143" s="20" t="s">
        <v>3963</v>
      </c>
      <c r="W143" s="22" t="s">
        <v>3989</v>
      </c>
      <c r="X143" s="22" t="s">
        <v>3965</v>
      </c>
      <c r="Y143" s="20" t="s">
        <v>3967</v>
      </c>
      <c r="Z143" s="22"/>
      <c r="AA143" s="20">
        <v>5</v>
      </c>
      <c r="AB143" s="42" t="str">
        <f t="shared" si="9"/>
        <v>年間</v>
      </c>
      <c r="AC143" s="22"/>
      <c r="AD143" s="35">
        <v>1</v>
      </c>
      <c r="AE143" s="35">
        <v>16200</v>
      </c>
      <c r="AF143" s="35">
        <f t="shared" si="10"/>
        <v>16200</v>
      </c>
      <c r="AG143" s="24">
        <v>44593</v>
      </c>
      <c r="AH143" s="36">
        <v>44567</v>
      </c>
      <c r="AI143" s="25" t="str">
        <f t="shared" si="11"/>
        <v>～</v>
      </c>
      <c r="AJ143" s="37">
        <f t="shared" si="12"/>
        <v>46392</v>
      </c>
      <c r="AK143" s="20" t="s">
        <v>3990</v>
      </c>
      <c r="AL143" s="20" t="s">
        <v>3991</v>
      </c>
      <c r="AM143" s="36">
        <v>44567</v>
      </c>
      <c r="AN143" s="22"/>
      <c r="AO143" s="46"/>
      <c r="AP143" s="22" t="s">
        <v>3975</v>
      </c>
    </row>
    <row r="144" spans="1:42" ht="24.75" hidden="1" customHeight="1" x14ac:dyDescent="0.2">
      <c r="B144" s="20" t="s">
        <v>3959</v>
      </c>
      <c r="C144" s="21" t="s">
        <v>3960</v>
      </c>
      <c r="D144" s="21" t="s">
        <v>3961</v>
      </c>
      <c r="E144" s="20"/>
      <c r="F144" s="20"/>
      <c r="G144" s="22" t="s">
        <v>3962</v>
      </c>
      <c r="H144" s="20" t="s">
        <v>3963</v>
      </c>
      <c r="I144" s="20" t="s">
        <v>365</v>
      </c>
      <c r="J144" s="22" t="s">
        <v>3992</v>
      </c>
      <c r="K144" s="22" t="s">
        <v>3965</v>
      </c>
      <c r="L144" s="22" t="s">
        <v>3966</v>
      </c>
      <c r="M144" s="22" t="s">
        <v>3967</v>
      </c>
      <c r="N144" s="22"/>
      <c r="O144" s="22" t="s">
        <v>3968</v>
      </c>
      <c r="P144" s="20" t="s">
        <v>3969</v>
      </c>
      <c r="Q144" s="22" t="s">
        <v>3970</v>
      </c>
      <c r="R144" s="22"/>
      <c r="S144" s="20" t="s">
        <v>3971</v>
      </c>
      <c r="T144" s="20"/>
      <c r="U144" s="22" t="s">
        <v>3972</v>
      </c>
      <c r="V144" s="20" t="s">
        <v>3963</v>
      </c>
      <c r="W144" s="22" t="s">
        <v>3993</v>
      </c>
      <c r="X144" s="22" t="s">
        <v>3965</v>
      </c>
      <c r="Y144" s="20" t="s">
        <v>3967</v>
      </c>
      <c r="Z144" s="22"/>
      <c r="AA144" s="20">
        <v>5</v>
      </c>
      <c r="AB144" s="42" t="str">
        <f t="shared" si="9"/>
        <v>年間</v>
      </c>
      <c r="AC144" s="22"/>
      <c r="AD144" s="35">
        <v>1</v>
      </c>
      <c r="AE144" s="35">
        <v>16200</v>
      </c>
      <c r="AF144" s="35">
        <f t="shared" si="10"/>
        <v>16200</v>
      </c>
      <c r="AG144" s="24">
        <v>44593</v>
      </c>
      <c r="AH144" s="36">
        <v>44567</v>
      </c>
      <c r="AI144" s="25" t="str">
        <f t="shared" si="11"/>
        <v>～</v>
      </c>
      <c r="AJ144" s="37">
        <f t="shared" si="12"/>
        <v>46392</v>
      </c>
      <c r="AK144" s="20" t="s">
        <v>1137</v>
      </c>
      <c r="AL144" s="20" t="s">
        <v>3994</v>
      </c>
      <c r="AM144" s="36">
        <v>44567</v>
      </c>
      <c r="AN144" s="22"/>
      <c r="AO144" s="46"/>
      <c r="AP144" s="22" t="s">
        <v>3975</v>
      </c>
    </row>
    <row r="145" spans="2:42" ht="24.75" hidden="1" customHeight="1" x14ac:dyDescent="0.2">
      <c r="B145" s="20" t="s">
        <v>3959</v>
      </c>
      <c r="C145" s="21" t="s">
        <v>3960</v>
      </c>
      <c r="D145" s="21" t="s">
        <v>3961</v>
      </c>
      <c r="E145" s="20"/>
      <c r="F145" s="20"/>
      <c r="G145" s="22" t="s">
        <v>3972</v>
      </c>
      <c r="H145" s="20" t="s">
        <v>3963</v>
      </c>
      <c r="I145" s="20" t="s">
        <v>365</v>
      </c>
      <c r="J145" s="22" t="s">
        <v>3995</v>
      </c>
      <c r="K145" s="22" t="s">
        <v>3965</v>
      </c>
      <c r="L145" s="22" t="s">
        <v>3966</v>
      </c>
      <c r="M145" s="22" t="s">
        <v>3967</v>
      </c>
      <c r="N145" s="22"/>
      <c r="O145" s="22" t="s">
        <v>3968</v>
      </c>
      <c r="P145" s="20" t="s">
        <v>3969</v>
      </c>
      <c r="Q145" s="22" t="s">
        <v>3970</v>
      </c>
      <c r="R145" s="22"/>
      <c r="S145" s="20" t="s">
        <v>3971</v>
      </c>
      <c r="T145" s="20"/>
      <c r="U145" s="22" t="s">
        <v>3972</v>
      </c>
      <c r="V145" s="20" t="s">
        <v>3963</v>
      </c>
      <c r="W145" s="22" t="s">
        <v>3996</v>
      </c>
      <c r="X145" s="22" t="s">
        <v>3965</v>
      </c>
      <c r="Y145" s="20" t="s">
        <v>3967</v>
      </c>
      <c r="Z145" s="22"/>
      <c r="AA145" s="20">
        <v>5</v>
      </c>
      <c r="AB145" s="42" t="str">
        <f t="shared" si="9"/>
        <v>年間</v>
      </c>
      <c r="AC145" s="22"/>
      <c r="AD145" s="35">
        <v>1</v>
      </c>
      <c r="AE145" s="35">
        <v>16200</v>
      </c>
      <c r="AF145" s="35">
        <f t="shared" si="10"/>
        <v>16200</v>
      </c>
      <c r="AG145" s="24">
        <v>44593</v>
      </c>
      <c r="AH145" s="36">
        <v>44567</v>
      </c>
      <c r="AI145" s="25" t="str">
        <f t="shared" si="11"/>
        <v>～</v>
      </c>
      <c r="AJ145" s="37">
        <f t="shared" si="12"/>
        <v>46392</v>
      </c>
      <c r="AK145" s="20" t="s">
        <v>1137</v>
      </c>
      <c r="AL145" s="20" t="s">
        <v>3997</v>
      </c>
      <c r="AM145" s="36">
        <v>44567</v>
      </c>
      <c r="AN145" s="22"/>
      <c r="AO145" s="46"/>
      <c r="AP145" s="22" t="s">
        <v>3975</v>
      </c>
    </row>
    <row r="146" spans="2:42" ht="24.75" hidden="1" customHeight="1" x14ac:dyDescent="0.2">
      <c r="B146" s="20" t="s">
        <v>3959</v>
      </c>
      <c r="C146" s="21" t="s">
        <v>3960</v>
      </c>
      <c r="D146" s="21" t="s">
        <v>3961</v>
      </c>
      <c r="E146" s="20"/>
      <c r="F146" s="20"/>
      <c r="G146" s="22" t="s">
        <v>3972</v>
      </c>
      <c r="H146" s="20" t="s">
        <v>3963</v>
      </c>
      <c r="I146" s="20" t="s">
        <v>365</v>
      </c>
      <c r="J146" s="22" t="s">
        <v>3998</v>
      </c>
      <c r="K146" s="22" t="s">
        <v>3965</v>
      </c>
      <c r="L146" s="22" t="s">
        <v>3966</v>
      </c>
      <c r="M146" s="22" t="s">
        <v>3967</v>
      </c>
      <c r="N146" s="22"/>
      <c r="O146" s="22" t="s">
        <v>3968</v>
      </c>
      <c r="P146" s="20" t="s">
        <v>3969</v>
      </c>
      <c r="Q146" s="22" t="s">
        <v>3970</v>
      </c>
      <c r="R146" s="22"/>
      <c r="S146" s="20" t="s">
        <v>3971</v>
      </c>
      <c r="T146" s="20"/>
      <c r="U146" s="22" t="s">
        <v>3972</v>
      </c>
      <c r="V146" s="20" t="s">
        <v>3963</v>
      </c>
      <c r="W146" s="22" t="s">
        <v>3999</v>
      </c>
      <c r="X146" s="22" t="s">
        <v>3965</v>
      </c>
      <c r="Y146" s="20" t="s">
        <v>3967</v>
      </c>
      <c r="Z146" s="22"/>
      <c r="AA146" s="20">
        <v>5</v>
      </c>
      <c r="AB146" s="42" t="str">
        <f t="shared" si="9"/>
        <v>年間</v>
      </c>
      <c r="AC146" s="22"/>
      <c r="AD146" s="35">
        <v>1</v>
      </c>
      <c r="AE146" s="35">
        <v>16200</v>
      </c>
      <c r="AF146" s="35">
        <f t="shared" si="10"/>
        <v>16200</v>
      </c>
      <c r="AG146" s="24">
        <v>44593</v>
      </c>
      <c r="AH146" s="36">
        <v>44567</v>
      </c>
      <c r="AI146" s="25" t="str">
        <f t="shared" si="11"/>
        <v>～</v>
      </c>
      <c r="AJ146" s="37">
        <f t="shared" si="12"/>
        <v>46392</v>
      </c>
      <c r="AK146" s="20" t="s">
        <v>1137</v>
      </c>
      <c r="AL146" s="20" t="s">
        <v>4000</v>
      </c>
      <c r="AM146" s="36">
        <v>44567</v>
      </c>
      <c r="AN146" s="22"/>
      <c r="AO146" s="46"/>
      <c r="AP146" s="22" t="s">
        <v>3975</v>
      </c>
    </row>
    <row r="147" spans="2:42" ht="24.75" hidden="1" customHeight="1" x14ac:dyDescent="0.2">
      <c r="B147" s="20" t="s">
        <v>3959</v>
      </c>
      <c r="C147" s="21" t="s">
        <v>3960</v>
      </c>
      <c r="D147" s="21" t="s">
        <v>3961</v>
      </c>
      <c r="E147" s="20"/>
      <c r="F147" s="20"/>
      <c r="G147" s="22" t="s">
        <v>3972</v>
      </c>
      <c r="H147" s="20" t="s">
        <v>3963</v>
      </c>
      <c r="I147" s="20" t="s">
        <v>365</v>
      </c>
      <c r="J147" s="22" t="s">
        <v>4001</v>
      </c>
      <c r="K147" s="22" t="s">
        <v>3965</v>
      </c>
      <c r="L147" s="22" t="s">
        <v>3966</v>
      </c>
      <c r="M147" s="22" t="s">
        <v>3967</v>
      </c>
      <c r="N147" s="22"/>
      <c r="O147" s="22" t="s">
        <v>3968</v>
      </c>
      <c r="P147" s="20" t="s">
        <v>3969</v>
      </c>
      <c r="Q147" s="22" t="s">
        <v>3970</v>
      </c>
      <c r="R147" s="22"/>
      <c r="S147" s="20" t="s">
        <v>3971</v>
      </c>
      <c r="T147" s="20"/>
      <c r="U147" s="22" t="s">
        <v>3972</v>
      </c>
      <c r="V147" s="20" t="s">
        <v>3963</v>
      </c>
      <c r="W147" s="22" t="s">
        <v>4002</v>
      </c>
      <c r="X147" s="22" t="s">
        <v>3965</v>
      </c>
      <c r="Y147" s="20" t="s">
        <v>3967</v>
      </c>
      <c r="Z147" s="22"/>
      <c r="AA147" s="20">
        <v>5</v>
      </c>
      <c r="AB147" s="42" t="str">
        <f t="shared" si="9"/>
        <v>年間</v>
      </c>
      <c r="AC147" s="22"/>
      <c r="AD147" s="35">
        <v>1</v>
      </c>
      <c r="AE147" s="35">
        <v>16200</v>
      </c>
      <c r="AF147" s="35">
        <f t="shared" si="10"/>
        <v>16200</v>
      </c>
      <c r="AG147" s="24">
        <v>44593</v>
      </c>
      <c r="AH147" s="36">
        <v>44567</v>
      </c>
      <c r="AI147" s="25" t="str">
        <f t="shared" si="11"/>
        <v>～</v>
      </c>
      <c r="AJ147" s="37">
        <f t="shared" si="12"/>
        <v>46392</v>
      </c>
      <c r="AK147" s="20" t="s">
        <v>1137</v>
      </c>
      <c r="AL147" s="20" t="s">
        <v>4003</v>
      </c>
      <c r="AM147" s="36">
        <v>44567</v>
      </c>
      <c r="AN147" s="22"/>
      <c r="AO147" s="46"/>
      <c r="AP147" s="22" t="s">
        <v>3975</v>
      </c>
    </row>
    <row r="148" spans="2:42" ht="24.75" hidden="1" customHeight="1" x14ac:dyDescent="0.2">
      <c r="B148" s="20" t="s">
        <v>3959</v>
      </c>
      <c r="C148" s="21" t="s">
        <v>3960</v>
      </c>
      <c r="D148" s="21" t="s">
        <v>3961</v>
      </c>
      <c r="E148" s="20"/>
      <c r="F148" s="20"/>
      <c r="G148" s="22" t="s">
        <v>3972</v>
      </c>
      <c r="H148" s="20" t="s">
        <v>3963</v>
      </c>
      <c r="I148" s="20" t="s">
        <v>365</v>
      </c>
      <c r="J148" s="22" t="s">
        <v>4004</v>
      </c>
      <c r="K148" s="22" t="s">
        <v>3965</v>
      </c>
      <c r="L148" s="22" t="s">
        <v>3966</v>
      </c>
      <c r="M148" s="22" t="s">
        <v>3967</v>
      </c>
      <c r="N148" s="22"/>
      <c r="O148" s="22" t="s">
        <v>3968</v>
      </c>
      <c r="P148" s="20" t="s">
        <v>3969</v>
      </c>
      <c r="Q148" s="22" t="s">
        <v>3970</v>
      </c>
      <c r="R148" s="22"/>
      <c r="S148" s="20" t="s">
        <v>3971</v>
      </c>
      <c r="T148" s="20"/>
      <c r="U148" s="22" t="s">
        <v>3972</v>
      </c>
      <c r="V148" s="20" t="s">
        <v>3963</v>
      </c>
      <c r="W148" s="22" t="s">
        <v>4005</v>
      </c>
      <c r="X148" s="22" t="s">
        <v>3965</v>
      </c>
      <c r="Y148" s="20" t="s">
        <v>3967</v>
      </c>
      <c r="Z148" s="22"/>
      <c r="AA148" s="20">
        <v>5</v>
      </c>
      <c r="AB148" s="42" t="str">
        <f t="shared" si="9"/>
        <v>年間</v>
      </c>
      <c r="AC148" s="22"/>
      <c r="AD148" s="35">
        <v>1</v>
      </c>
      <c r="AE148" s="35">
        <v>16200</v>
      </c>
      <c r="AF148" s="35">
        <f t="shared" si="10"/>
        <v>16200</v>
      </c>
      <c r="AG148" s="24">
        <v>44593</v>
      </c>
      <c r="AH148" s="36">
        <v>44567</v>
      </c>
      <c r="AI148" s="25" t="str">
        <f t="shared" si="11"/>
        <v>～</v>
      </c>
      <c r="AJ148" s="37">
        <f t="shared" si="12"/>
        <v>46392</v>
      </c>
      <c r="AK148" s="20" t="s">
        <v>1137</v>
      </c>
      <c r="AL148" s="20" t="s">
        <v>4006</v>
      </c>
      <c r="AM148" s="36">
        <v>44567</v>
      </c>
      <c r="AN148" s="22"/>
      <c r="AO148" s="46"/>
      <c r="AP148" s="22" t="s">
        <v>3975</v>
      </c>
    </row>
    <row r="149" spans="2:42" ht="24.75" hidden="1" customHeight="1" x14ac:dyDescent="0.2">
      <c r="B149" s="20" t="s">
        <v>3959</v>
      </c>
      <c r="C149" s="21" t="s">
        <v>3960</v>
      </c>
      <c r="D149" s="21" t="s">
        <v>3961</v>
      </c>
      <c r="E149" s="20"/>
      <c r="F149" s="20"/>
      <c r="G149" s="22" t="s">
        <v>3972</v>
      </c>
      <c r="H149" s="20" t="s">
        <v>3963</v>
      </c>
      <c r="I149" s="20" t="s">
        <v>365</v>
      </c>
      <c r="J149" s="22" t="s">
        <v>4007</v>
      </c>
      <c r="K149" s="22" t="s">
        <v>3965</v>
      </c>
      <c r="L149" s="22" t="s">
        <v>3966</v>
      </c>
      <c r="M149" s="22" t="s">
        <v>3967</v>
      </c>
      <c r="N149" s="22"/>
      <c r="O149" s="22" t="s">
        <v>3968</v>
      </c>
      <c r="P149" s="20" t="s">
        <v>3969</v>
      </c>
      <c r="Q149" s="22" t="s">
        <v>3970</v>
      </c>
      <c r="R149" s="22"/>
      <c r="S149" s="20" t="s">
        <v>3971</v>
      </c>
      <c r="T149" s="20"/>
      <c r="U149" s="22" t="s">
        <v>3972</v>
      </c>
      <c r="V149" s="20" t="s">
        <v>3963</v>
      </c>
      <c r="W149" s="22" t="s">
        <v>4008</v>
      </c>
      <c r="X149" s="22" t="s">
        <v>3965</v>
      </c>
      <c r="Y149" s="20" t="s">
        <v>3967</v>
      </c>
      <c r="Z149" s="22"/>
      <c r="AA149" s="20">
        <v>5</v>
      </c>
      <c r="AB149" s="42" t="str">
        <f t="shared" si="9"/>
        <v>年間</v>
      </c>
      <c r="AC149" s="22"/>
      <c r="AD149" s="35">
        <v>1</v>
      </c>
      <c r="AE149" s="35">
        <v>16200</v>
      </c>
      <c r="AF149" s="35">
        <f t="shared" si="10"/>
        <v>16200</v>
      </c>
      <c r="AG149" s="24">
        <v>44593</v>
      </c>
      <c r="AH149" s="36">
        <v>44567</v>
      </c>
      <c r="AI149" s="25" t="str">
        <f t="shared" si="11"/>
        <v>～</v>
      </c>
      <c r="AJ149" s="37">
        <f t="shared" si="12"/>
        <v>46392</v>
      </c>
      <c r="AK149" s="20" t="s">
        <v>1137</v>
      </c>
      <c r="AL149" s="20" t="s">
        <v>4009</v>
      </c>
      <c r="AM149" s="36">
        <v>44567</v>
      </c>
      <c r="AN149" s="22"/>
      <c r="AO149" s="46"/>
      <c r="AP149" s="22" t="s">
        <v>3975</v>
      </c>
    </row>
    <row r="150" spans="2:42" ht="24.75" hidden="1" customHeight="1" x14ac:dyDescent="0.2">
      <c r="B150" s="20" t="s">
        <v>3959</v>
      </c>
      <c r="C150" s="21" t="s">
        <v>3960</v>
      </c>
      <c r="D150" s="21" t="s">
        <v>3961</v>
      </c>
      <c r="E150" s="20"/>
      <c r="F150" s="20"/>
      <c r="G150" s="22" t="s">
        <v>3972</v>
      </c>
      <c r="H150" s="20" t="s">
        <v>3963</v>
      </c>
      <c r="I150" s="20" t="s">
        <v>365</v>
      </c>
      <c r="J150" s="22" t="s">
        <v>4010</v>
      </c>
      <c r="K150" s="22" t="s">
        <v>3965</v>
      </c>
      <c r="L150" s="22" t="s">
        <v>3966</v>
      </c>
      <c r="M150" s="22" t="s">
        <v>3967</v>
      </c>
      <c r="N150" s="22"/>
      <c r="O150" s="22" t="s">
        <v>3968</v>
      </c>
      <c r="P150" s="20" t="s">
        <v>3969</v>
      </c>
      <c r="Q150" s="22" t="s">
        <v>3970</v>
      </c>
      <c r="R150" s="22"/>
      <c r="S150" s="20" t="s">
        <v>3971</v>
      </c>
      <c r="T150" s="20"/>
      <c r="U150" s="22" t="s">
        <v>3972</v>
      </c>
      <c r="V150" s="20" t="s">
        <v>3963</v>
      </c>
      <c r="W150" s="22" t="s">
        <v>4011</v>
      </c>
      <c r="X150" s="22" t="s">
        <v>3965</v>
      </c>
      <c r="Y150" s="20" t="s">
        <v>3967</v>
      </c>
      <c r="Z150" s="22"/>
      <c r="AA150" s="20">
        <v>5</v>
      </c>
      <c r="AB150" s="42" t="str">
        <f t="shared" si="9"/>
        <v>年間</v>
      </c>
      <c r="AC150" s="22"/>
      <c r="AD150" s="35">
        <v>1</v>
      </c>
      <c r="AE150" s="35">
        <v>16200</v>
      </c>
      <c r="AF150" s="35">
        <f t="shared" si="10"/>
        <v>16200</v>
      </c>
      <c r="AG150" s="24">
        <v>44593</v>
      </c>
      <c r="AH150" s="36">
        <v>44567</v>
      </c>
      <c r="AI150" s="25" t="str">
        <f t="shared" si="11"/>
        <v>～</v>
      </c>
      <c r="AJ150" s="37">
        <f t="shared" si="12"/>
        <v>46392</v>
      </c>
      <c r="AK150" s="20" t="s">
        <v>1137</v>
      </c>
      <c r="AL150" s="20" t="s">
        <v>4012</v>
      </c>
      <c r="AM150" s="36">
        <v>44567</v>
      </c>
      <c r="AN150" s="22"/>
      <c r="AO150" s="46"/>
      <c r="AP150" s="22" t="s">
        <v>3975</v>
      </c>
    </row>
    <row r="151" spans="2:42" ht="24.75" hidden="1" customHeight="1" x14ac:dyDescent="0.2">
      <c r="B151" s="20" t="s">
        <v>3959</v>
      </c>
      <c r="C151" s="21" t="s">
        <v>3960</v>
      </c>
      <c r="D151" s="21" t="s">
        <v>3961</v>
      </c>
      <c r="E151" s="20"/>
      <c r="F151" s="20"/>
      <c r="G151" s="22" t="s">
        <v>3962</v>
      </c>
      <c r="H151" s="20" t="s">
        <v>3963</v>
      </c>
      <c r="I151" s="20" t="s">
        <v>365</v>
      </c>
      <c r="J151" s="22" t="s">
        <v>4013</v>
      </c>
      <c r="K151" s="22" t="s">
        <v>3965</v>
      </c>
      <c r="L151" s="22" t="s">
        <v>3966</v>
      </c>
      <c r="M151" s="22" t="s">
        <v>3967</v>
      </c>
      <c r="N151" s="22"/>
      <c r="O151" s="22" t="s">
        <v>3968</v>
      </c>
      <c r="P151" s="20" t="s">
        <v>3969</v>
      </c>
      <c r="Q151" s="22" t="s">
        <v>3970</v>
      </c>
      <c r="R151" s="22"/>
      <c r="S151" s="20" t="s">
        <v>3971</v>
      </c>
      <c r="T151" s="20"/>
      <c r="U151" s="22" t="s">
        <v>3972</v>
      </c>
      <c r="V151" s="20" t="s">
        <v>3963</v>
      </c>
      <c r="W151" s="22" t="s">
        <v>4014</v>
      </c>
      <c r="X151" s="22" t="s">
        <v>3965</v>
      </c>
      <c r="Y151" s="20" t="s">
        <v>3967</v>
      </c>
      <c r="Z151" s="22"/>
      <c r="AA151" s="20">
        <v>5</v>
      </c>
      <c r="AB151" s="42" t="str">
        <f t="shared" si="9"/>
        <v>年間</v>
      </c>
      <c r="AC151" s="22"/>
      <c r="AD151" s="35">
        <v>1</v>
      </c>
      <c r="AE151" s="35">
        <v>16200</v>
      </c>
      <c r="AF151" s="35">
        <f t="shared" si="10"/>
        <v>16200</v>
      </c>
      <c r="AG151" s="24">
        <v>44593</v>
      </c>
      <c r="AH151" s="36">
        <v>44567</v>
      </c>
      <c r="AI151" s="25" t="str">
        <f t="shared" si="11"/>
        <v>～</v>
      </c>
      <c r="AJ151" s="37">
        <f t="shared" si="12"/>
        <v>46392</v>
      </c>
      <c r="AK151" s="20" t="s">
        <v>1137</v>
      </c>
      <c r="AL151" s="20" t="s">
        <v>4015</v>
      </c>
      <c r="AM151" s="36">
        <v>44567</v>
      </c>
      <c r="AN151" s="22"/>
      <c r="AO151" s="46"/>
      <c r="AP151" s="22" t="s">
        <v>3975</v>
      </c>
    </row>
    <row r="152" spans="2:42" ht="24.75" hidden="1" customHeight="1" x14ac:dyDescent="0.2">
      <c r="B152" s="20" t="s">
        <v>4016</v>
      </c>
      <c r="C152" s="21" t="s">
        <v>3950</v>
      </c>
      <c r="D152" s="21" t="s">
        <v>3951</v>
      </c>
      <c r="E152" s="20"/>
      <c r="F152" s="20"/>
      <c r="G152" s="22" t="s">
        <v>4017</v>
      </c>
      <c r="H152" s="20" t="s">
        <v>4018</v>
      </c>
      <c r="I152" s="20" t="s">
        <v>145</v>
      </c>
      <c r="J152" s="22" t="s">
        <v>4019</v>
      </c>
      <c r="K152" s="22" t="s">
        <v>4020</v>
      </c>
      <c r="L152" s="22" t="s">
        <v>4021</v>
      </c>
      <c r="M152" s="22" t="s">
        <v>4022</v>
      </c>
      <c r="N152" s="22"/>
      <c r="O152" s="22" t="s">
        <v>149</v>
      </c>
      <c r="P152" s="20" t="s">
        <v>4023</v>
      </c>
      <c r="Q152" s="22" t="s">
        <v>4024</v>
      </c>
      <c r="R152" s="22"/>
      <c r="S152" s="20" t="s">
        <v>4025</v>
      </c>
      <c r="T152" s="20"/>
      <c r="U152" s="22" t="s">
        <v>4017</v>
      </c>
      <c r="V152" s="20" t="s">
        <v>4018</v>
      </c>
      <c r="W152" s="22" t="s">
        <v>4026</v>
      </c>
      <c r="X152" s="22" t="s">
        <v>4020</v>
      </c>
      <c r="Y152" s="22" t="s">
        <v>4022</v>
      </c>
      <c r="Z152" s="22"/>
      <c r="AA152" s="20">
        <v>5</v>
      </c>
      <c r="AB152" s="42" t="str">
        <f t="shared" si="9"/>
        <v>年間</v>
      </c>
      <c r="AC152" s="22"/>
      <c r="AD152" s="35">
        <v>1</v>
      </c>
      <c r="AE152" s="35">
        <v>64200</v>
      </c>
      <c r="AF152" s="35">
        <f t="shared" si="10"/>
        <v>64200</v>
      </c>
      <c r="AG152" s="24">
        <v>44593</v>
      </c>
      <c r="AH152" s="36">
        <v>44608</v>
      </c>
      <c r="AI152" s="25" t="str">
        <f t="shared" si="11"/>
        <v>～</v>
      </c>
      <c r="AJ152" s="37">
        <f t="shared" si="12"/>
        <v>46433</v>
      </c>
      <c r="AK152" s="20" t="s">
        <v>4027</v>
      </c>
      <c r="AL152" s="20" t="s">
        <v>4028</v>
      </c>
      <c r="AM152" s="36">
        <v>44608</v>
      </c>
      <c r="AN152" s="22"/>
      <c r="AO152" s="27">
        <v>44617</v>
      </c>
      <c r="AP152" s="22" t="s">
        <v>4029</v>
      </c>
    </row>
    <row r="153" spans="2:42" ht="24.75" hidden="1" customHeight="1" x14ac:dyDescent="0.2">
      <c r="B153" s="20" t="s">
        <v>4030</v>
      </c>
      <c r="C153" s="21" t="s">
        <v>4031</v>
      </c>
      <c r="D153" s="21" t="s">
        <v>4032</v>
      </c>
      <c r="E153" s="20"/>
      <c r="F153" s="20"/>
      <c r="G153" s="22" t="s">
        <v>4033</v>
      </c>
      <c r="H153" s="20" t="s">
        <v>4034</v>
      </c>
      <c r="I153" s="20" t="s">
        <v>3715</v>
      </c>
      <c r="J153" s="22" t="s">
        <v>4019</v>
      </c>
      <c r="K153" s="22" t="s">
        <v>4035</v>
      </c>
      <c r="L153" s="22" t="s">
        <v>4036</v>
      </c>
      <c r="M153" s="22" t="s">
        <v>4037</v>
      </c>
      <c r="N153" s="22"/>
      <c r="O153" s="22" t="s">
        <v>4038</v>
      </c>
      <c r="P153" s="20" t="s">
        <v>4039</v>
      </c>
      <c r="Q153" s="22" t="s">
        <v>4040</v>
      </c>
      <c r="R153" s="22"/>
      <c r="S153" s="20" t="s">
        <v>4041</v>
      </c>
      <c r="T153" s="20"/>
      <c r="U153" s="22" t="s">
        <v>4033</v>
      </c>
      <c r="V153" s="20" t="s">
        <v>4034</v>
      </c>
      <c r="W153" s="22" t="s">
        <v>4042</v>
      </c>
      <c r="X153" s="22" t="s">
        <v>4035</v>
      </c>
      <c r="Y153" s="20" t="s">
        <v>4037</v>
      </c>
      <c r="Z153" s="22"/>
      <c r="AA153" s="20">
        <v>5</v>
      </c>
      <c r="AB153" s="42" t="str">
        <f t="shared" si="9"/>
        <v>年間</v>
      </c>
      <c r="AC153" s="22"/>
      <c r="AD153" s="35">
        <v>1</v>
      </c>
      <c r="AE153" s="35">
        <v>25200</v>
      </c>
      <c r="AF153" s="35">
        <f t="shared" si="10"/>
        <v>25200</v>
      </c>
      <c r="AG153" s="24">
        <v>44593</v>
      </c>
      <c r="AH153" s="36">
        <v>44608</v>
      </c>
      <c r="AI153" s="25" t="str">
        <f t="shared" si="11"/>
        <v>～</v>
      </c>
      <c r="AJ153" s="37">
        <f t="shared" si="12"/>
        <v>46433</v>
      </c>
      <c r="AK153" s="20" t="s">
        <v>4043</v>
      </c>
      <c r="AL153" s="20" t="s">
        <v>4044</v>
      </c>
      <c r="AM153" s="36">
        <v>44608</v>
      </c>
      <c r="AN153" s="22"/>
      <c r="AO153" s="27">
        <v>44617</v>
      </c>
      <c r="AP153" s="22" t="s">
        <v>4029</v>
      </c>
    </row>
    <row r="154" spans="2:42" ht="24.75" hidden="1" customHeight="1" x14ac:dyDescent="0.2">
      <c r="B154" s="20" t="s">
        <v>4030</v>
      </c>
      <c r="C154" s="21" t="s">
        <v>4031</v>
      </c>
      <c r="D154" s="21" t="s">
        <v>4032</v>
      </c>
      <c r="E154" s="20"/>
      <c r="F154" s="20"/>
      <c r="G154" s="22" t="s">
        <v>4033</v>
      </c>
      <c r="H154" s="20" t="s">
        <v>4034</v>
      </c>
      <c r="I154" s="20" t="s">
        <v>3715</v>
      </c>
      <c r="J154" s="22" t="s">
        <v>4019</v>
      </c>
      <c r="K154" s="22" t="s">
        <v>4035</v>
      </c>
      <c r="L154" s="22" t="s">
        <v>4036</v>
      </c>
      <c r="M154" s="22" t="s">
        <v>4037</v>
      </c>
      <c r="N154" s="22"/>
      <c r="O154" s="22" t="s">
        <v>4038</v>
      </c>
      <c r="P154" s="20" t="s">
        <v>4039</v>
      </c>
      <c r="Q154" s="22" t="s">
        <v>4040</v>
      </c>
      <c r="R154" s="22"/>
      <c r="S154" s="20" t="s">
        <v>4041</v>
      </c>
      <c r="T154" s="20"/>
      <c r="U154" s="22" t="s">
        <v>4033</v>
      </c>
      <c r="V154" s="20" t="s">
        <v>4034</v>
      </c>
      <c r="W154" s="22" t="s">
        <v>4042</v>
      </c>
      <c r="X154" s="22" t="s">
        <v>4035</v>
      </c>
      <c r="Y154" s="20" t="s">
        <v>4037</v>
      </c>
      <c r="Z154" s="22"/>
      <c r="AA154" s="20">
        <v>5</v>
      </c>
      <c r="AB154" s="42" t="str">
        <f t="shared" si="9"/>
        <v>年間</v>
      </c>
      <c r="AC154" s="22"/>
      <c r="AD154" s="35">
        <v>1</v>
      </c>
      <c r="AE154" s="35">
        <v>25200</v>
      </c>
      <c r="AF154" s="35">
        <f t="shared" si="10"/>
        <v>25200</v>
      </c>
      <c r="AG154" s="24">
        <v>44593</v>
      </c>
      <c r="AH154" s="36">
        <v>44608</v>
      </c>
      <c r="AI154" s="25" t="str">
        <f t="shared" si="11"/>
        <v>～</v>
      </c>
      <c r="AJ154" s="37">
        <f t="shared" si="12"/>
        <v>46433</v>
      </c>
      <c r="AK154" s="20" t="s">
        <v>2083</v>
      </c>
      <c r="AL154" s="20" t="s">
        <v>4045</v>
      </c>
      <c r="AM154" s="36">
        <v>44608</v>
      </c>
      <c r="AN154" s="22"/>
      <c r="AO154" s="27">
        <v>44617</v>
      </c>
      <c r="AP154" s="22" t="s">
        <v>4029</v>
      </c>
    </row>
    <row r="155" spans="2:42" ht="24.75" hidden="1" customHeight="1" x14ac:dyDescent="0.2">
      <c r="B155" s="20" t="s">
        <v>4030</v>
      </c>
      <c r="C155" s="21" t="s">
        <v>4031</v>
      </c>
      <c r="D155" s="21" t="s">
        <v>4032</v>
      </c>
      <c r="E155" s="20"/>
      <c r="F155" s="20"/>
      <c r="G155" s="22" t="s">
        <v>4033</v>
      </c>
      <c r="H155" s="20" t="s">
        <v>4034</v>
      </c>
      <c r="I155" s="20" t="s">
        <v>3715</v>
      </c>
      <c r="J155" s="22" t="s">
        <v>4019</v>
      </c>
      <c r="K155" s="22" t="s">
        <v>4035</v>
      </c>
      <c r="L155" s="22" t="s">
        <v>4036</v>
      </c>
      <c r="M155" s="22" t="s">
        <v>4037</v>
      </c>
      <c r="N155" s="22"/>
      <c r="O155" s="22" t="s">
        <v>4038</v>
      </c>
      <c r="P155" s="20" t="s">
        <v>4039</v>
      </c>
      <c r="Q155" s="22" t="s">
        <v>4040</v>
      </c>
      <c r="R155" s="22"/>
      <c r="S155" s="20" t="s">
        <v>4041</v>
      </c>
      <c r="T155" s="20"/>
      <c r="U155" s="22" t="s">
        <v>4033</v>
      </c>
      <c r="V155" s="20" t="s">
        <v>4034</v>
      </c>
      <c r="W155" s="22" t="s">
        <v>4042</v>
      </c>
      <c r="X155" s="22" t="s">
        <v>4035</v>
      </c>
      <c r="Y155" s="20" t="s">
        <v>4037</v>
      </c>
      <c r="Z155" s="22"/>
      <c r="AA155" s="20">
        <v>5</v>
      </c>
      <c r="AB155" s="42" t="str">
        <f t="shared" si="9"/>
        <v>年間</v>
      </c>
      <c r="AC155" s="22"/>
      <c r="AD155" s="35">
        <v>1</v>
      </c>
      <c r="AE155" s="35">
        <v>25200</v>
      </c>
      <c r="AF155" s="35">
        <f t="shared" si="10"/>
        <v>25200</v>
      </c>
      <c r="AG155" s="24">
        <v>44593</v>
      </c>
      <c r="AH155" s="36">
        <v>44608</v>
      </c>
      <c r="AI155" s="25" t="str">
        <f t="shared" si="11"/>
        <v>～</v>
      </c>
      <c r="AJ155" s="37">
        <f t="shared" si="12"/>
        <v>46433</v>
      </c>
      <c r="AK155" s="20" t="s">
        <v>2083</v>
      </c>
      <c r="AL155" s="20" t="s">
        <v>4046</v>
      </c>
      <c r="AM155" s="36">
        <v>44608</v>
      </c>
      <c r="AN155" s="22"/>
      <c r="AO155" s="27">
        <v>44617</v>
      </c>
      <c r="AP155" s="22" t="s">
        <v>4029</v>
      </c>
    </row>
    <row r="156" spans="2:42" ht="24.75" hidden="1" customHeight="1" x14ac:dyDescent="0.2">
      <c r="B156" s="20" t="s">
        <v>4030</v>
      </c>
      <c r="C156" s="21" t="s">
        <v>4031</v>
      </c>
      <c r="D156" s="21" t="s">
        <v>4032</v>
      </c>
      <c r="E156" s="20"/>
      <c r="F156" s="20"/>
      <c r="G156" s="22" t="s">
        <v>4033</v>
      </c>
      <c r="H156" s="20" t="s">
        <v>4034</v>
      </c>
      <c r="I156" s="20" t="s">
        <v>3715</v>
      </c>
      <c r="J156" s="22" t="s">
        <v>4019</v>
      </c>
      <c r="K156" s="22" t="s">
        <v>4035</v>
      </c>
      <c r="L156" s="22" t="s">
        <v>4036</v>
      </c>
      <c r="M156" s="22" t="s">
        <v>4037</v>
      </c>
      <c r="N156" s="22"/>
      <c r="O156" s="22" t="s">
        <v>4038</v>
      </c>
      <c r="P156" s="20" t="s">
        <v>4039</v>
      </c>
      <c r="Q156" s="22" t="s">
        <v>4040</v>
      </c>
      <c r="R156" s="22"/>
      <c r="S156" s="20" t="s">
        <v>4041</v>
      </c>
      <c r="T156" s="20"/>
      <c r="U156" s="22" t="s">
        <v>4033</v>
      </c>
      <c r="V156" s="20" t="s">
        <v>4034</v>
      </c>
      <c r="W156" s="22" t="s">
        <v>4042</v>
      </c>
      <c r="X156" s="22" t="s">
        <v>4035</v>
      </c>
      <c r="Y156" s="20" t="s">
        <v>4037</v>
      </c>
      <c r="Z156" s="22"/>
      <c r="AA156" s="20">
        <v>5</v>
      </c>
      <c r="AB156" s="42" t="str">
        <f t="shared" si="9"/>
        <v>年間</v>
      </c>
      <c r="AC156" s="22"/>
      <c r="AD156" s="35">
        <v>1</v>
      </c>
      <c r="AE156" s="35">
        <v>25200</v>
      </c>
      <c r="AF156" s="35">
        <f t="shared" si="10"/>
        <v>25200</v>
      </c>
      <c r="AG156" s="24">
        <v>44593</v>
      </c>
      <c r="AH156" s="36">
        <v>44608</v>
      </c>
      <c r="AI156" s="25" t="str">
        <f t="shared" si="11"/>
        <v>～</v>
      </c>
      <c r="AJ156" s="37">
        <f t="shared" si="12"/>
        <v>46433</v>
      </c>
      <c r="AK156" s="20" t="s">
        <v>2083</v>
      </c>
      <c r="AL156" s="20" t="s">
        <v>4047</v>
      </c>
      <c r="AM156" s="36">
        <v>44608</v>
      </c>
      <c r="AN156" s="22"/>
      <c r="AO156" s="27">
        <v>44617</v>
      </c>
      <c r="AP156" s="22" t="s">
        <v>4029</v>
      </c>
    </row>
    <row r="157" spans="2:42" ht="24.75" hidden="1" customHeight="1" x14ac:dyDescent="0.2">
      <c r="B157" s="20" t="s">
        <v>4030</v>
      </c>
      <c r="C157" s="21" t="s">
        <v>4031</v>
      </c>
      <c r="D157" s="21" t="s">
        <v>4032</v>
      </c>
      <c r="E157" s="20"/>
      <c r="F157" s="20"/>
      <c r="G157" s="22" t="s">
        <v>4033</v>
      </c>
      <c r="H157" s="20" t="s">
        <v>4034</v>
      </c>
      <c r="I157" s="20" t="s">
        <v>3715</v>
      </c>
      <c r="J157" s="22" t="s">
        <v>4019</v>
      </c>
      <c r="K157" s="22" t="s">
        <v>4035</v>
      </c>
      <c r="L157" s="22" t="s">
        <v>4036</v>
      </c>
      <c r="M157" s="22" t="s">
        <v>4037</v>
      </c>
      <c r="N157" s="22"/>
      <c r="O157" s="22" t="s">
        <v>4038</v>
      </c>
      <c r="P157" s="20" t="s">
        <v>4039</v>
      </c>
      <c r="Q157" s="22" t="s">
        <v>4040</v>
      </c>
      <c r="R157" s="22"/>
      <c r="S157" s="20" t="s">
        <v>4041</v>
      </c>
      <c r="T157" s="20"/>
      <c r="U157" s="22" t="s">
        <v>4033</v>
      </c>
      <c r="V157" s="20" t="s">
        <v>4034</v>
      </c>
      <c r="W157" s="22" t="s">
        <v>4042</v>
      </c>
      <c r="X157" s="22" t="s">
        <v>4035</v>
      </c>
      <c r="Y157" s="20" t="s">
        <v>4037</v>
      </c>
      <c r="Z157" s="22"/>
      <c r="AA157" s="20">
        <v>5</v>
      </c>
      <c r="AB157" s="42" t="str">
        <f t="shared" si="9"/>
        <v>年間</v>
      </c>
      <c r="AC157" s="22"/>
      <c r="AD157" s="35">
        <v>1</v>
      </c>
      <c r="AE157" s="35">
        <v>25200</v>
      </c>
      <c r="AF157" s="35">
        <f t="shared" si="10"/>
        <v>25200</v>
      </c>
      <c r="AG157" s="24">
        <v>44593</v>
      </c>
      <c r="AH157" s="36">
        <v>44608</v>
      </c>
      <c r="AI157" s="25" t="str">
        <f t="shared" si="11"/>
        <v>～</v>
      </c>
      <c r="AJ157" s="37">
        <f t="shared" si="12"/>
        <v>46433</v>
      </c>
      <c r="AK157" s="20" t="s">
        <v>2083</v>
      </c>
      <c r="AL157" s="20" t="s">
        <v>4048</v>
      </c>
      <c r="AM157" s="36">
        <v>44608</v>
      </c>
      <c r="AN157" s="22"/>
      <c r="AO157" s="27">
        <v>44617</v>
      </c>
      <c r="AP157" s="22" t="s">
        <v>4029</v>
      </c>
    </row>
    <row r="158" spans="2:42" ht="24.75" hidden="1" customHeight="1" x14ac:dyDescent="0.2">
      <c r="B158" s="20" t="s">
        <v>4030</v>
      </c>
      <c r="C158" s="21" t="s">
        <v>4031</v>
      </c>
      <c r="D158" s="21" t="s">
        <v>4032</v>
      </c>
      <c r="E158" s="20"/>
      <c r="F158" s="20"/>
      <c r="G158" s="22" t="s">
        <v>4033</v>
      </c>
      <c r="H158" s="20" t="s">
        <v>4034</v>
      </c>
      <c r="I158" s="20" t="s">
        <v>3715</v>
      </c>
      <c r="J158" s="22" t="s">
        <v>4019</v>
      </c>
      <c r="K158" s="22" t="s">
        <v>4035</v>
      </c>
      <c r="L158" s="22" t="s">
        <v>4036</v>
      </c>
      <c r="M158" s="22" t="s">
        <v>4037</v>
      </c>
      <c r="N158" s="22"/>
      <c r="O158" s="22" t="s">
        <v>4038</v>
      </c>
      <c r="P158" s="20" t="s">
        <v>4039</v>
      </c>
      <c r="Q158" s="22" t="s">
        <v>4040</v>
      </c>
      <c r="R158" s="22"/>
      <c r="S158" s="20" t="s">
        <v>4041</v>
      </c>
      <c r="T158" s="20"/>
      <c r="U158" s="22" t="s">
        <v>4033</v>
      </c>
      <c r="V158" s="20" t="s">
        <v>4034</v>
      </c>
      <c r="W158" s="22" t="s">
        <v>4042</v>
      </c>
      <c r="X158" s="22" t="s">
        <v>4035</v>
      </c>
      <c r="Y158" s="20" t="s">
        <v>4037</v>
      </c>
      <c r="Z158" s="22"/>
      <c r="AA158" s="20">
        <v>5</v>
      </c>
      <c r="AB158" s="42" t="str">
        <f t="shared" si="9"/>
        <v>年間</v>
      </c>
      <c r="AC158" s="22"/>
      <c r="AD158" s="35">
        <v>1</v>
      </c>
      <c r="AE158" s="35">
        <v>25200</v>
      </c>
      <c r="AF158" s="35">
        <f t="shared" si="10"/>
        <v>25200</v>
      </c>
      <c r="AG158" s="24">
        <v>44593</v>
      </c>
      <c r="AH158" s="36">
        <v>44608</v>
      </c>
      <c r="AI158" s="25" t="str">
        <f t="shared" si="11"/>
        <v>～</v>
      </c>
      <c r="AJ158" s="37">
        <f t="shared" si="12"/>
        <v>46433</v>
      </c>
      <c r="AK158" s="20" t="s">
        <v>4043</v>
      </c>
      <c r="AL158" s="20" t="s">
        <v>4049</v>
      </c>
      <c r="AM158" s="36">
        <v>44608</v>
      </c>
      <c r="AN158" s="22"/>
      <c r="AO158" s="27">
        <v>44617</v>
      </c>
      <c r="AP158" s="22" t="s">
        <v>4029</v>
      </c>
    </row>
    <row r="159" spans="2:42" ht="24.75" hidden="1" customHeight="1" x14ac:dyDescent="0.2">
      <c r="B159" s="20" t="s">
        <v>4030</v>
      </c>
      <c r="C159" s="21" t="s">
        <v>4031</v>
      </c>
      <c r="D159" s="21" t="s">
        <v>4032</v>
      </c>
      <c r="E159" s="20"/>
      <c r="F159" s="20"/>
      <c r="G159" s="22" t="s">
        <v>4033</v>
      </c>
      <c r="H159" s="20" t="s">
        <v>4034</v>
      </c>
      <c r="I159" s="20" t="s">
        <v>3715</v>
      </c>
      <c r="J159" s="22" t="s">
        <v>4019</v>
      </c>
      <c r="K159" s="22" t="s">
        <v>4035</v>
      </c>
      <c r="L159" s="22" t="s">
        <v>4036</v>
      </c>
      <c r="M159" s="22" t="s">
        <v>4037</v>
      </c>
      <c r="N159" s="22"/>
      <c r="O159" s="22" t="s">
        <v>4038</v>
      </c>
      <c r="P159" s="20" t="s">
        <v>4039</v>
      </c>
      <c r="Q159" s="22" t="s">
        <v>4040</v>
      </c>
      <c r="R159" s="22"/>
      <c r="S159" s="20" t="s">
        <v>4041</v>
      </c>
      <c r="T159" s="20"/>
      <c r="U159" s="22" t="s">
        <v>4033</v>
      </c>
      <c r="V159" s="20" t="s">
        <v>4034</v>
      </c>
      <c r="W159" s="22" t="s">
        <v>4042</v>
      </c>
      <c r="X159" s="22" t="s">
        <v>4035</v>
      </c>
      <c r="Y159" s="20" t="s">
        <v>4037</v>
      </c>
      <c r="Z159" s="22"/>
      <c r="AA159" s="20">
        <v>5</v>
      </c>
      <c r="AB159" s="42" t="str">
        <f t="shared" si="9"/>
        <v>年間</v>
      </c>
      <c r="AC159" s="22"/>
      <c r="AD159" s="35">
        <v>1</v>
      </c>
      <c r="AE159" s="35">
        <v>25200</v>
      </c>
      <c r="AF159" s="35">
        <f t="shared" si="10"/>
        <v>25200</v>
      </c>
      <c r="AG159" s="24">
        <v>44593</v>
      </c>
      <c r="AH159" s="36">
        <v>44608</v>
      </c>
      <c r="AI159" s="25" t="str">
        <f t="shared" si="11"/>
        <v>～</v>
      </c>
      <c r="AJ159" s="37">
        <f t="shared" si="12"/>
        <v>46433</v>
      </c>
      <c r="AK159" s="20" t="s">
        <v>2083</v>
      </c>
      <c r="AL159" s="20" t="s">
        <v>4050</v>
      </c>
      <c r="AM159" s="36">
        <v>44608</v>
      </c>
      <c r="AN159" s="22"/>
      <c r="AO159" s="27">
        <v>44617</v>
      </c>
      <c r="AP159" s="22" t="s">
        <v>4029</v>
      </c>
    </row>
    <row r="160" spans="2:42" ht="24.75" hidden="1" customHeight="1" x14ac:dyDescent="0.2">
      <c r="B160" s="20" t="s">
        <v>4030</v>
      </c>
      <c r="C160" s="21" t="s">
        <v>4031</v>
      </c>
      <c r="D160" s="21" t="s">
        <v>4032</v>
      </c>
      <c r="E160" s="20"/>
      <c r="F160" s="20"/>
      <c r="G160" s="22" t="s">
        <v>4033</v>
      </c>
      <c r="H160" s="20" t="s">
        <v>4034</v>
      </c>
      <c r="I160" s="20" t="s">
        <v>3715</v>
      </c>
      <c r="J160" s="22" t="s">
        <v>4019</v>
      </c>
      <c r="K160" s="22" t="s">
        <v>4035</v>
      </c>
      <c r="L160" s="22" t="s">
        <v>4036</v>
      </c>
      <c r="M160" s="22" t="s">
        <v>4037</v>
      </c>
      <c r="N160" s="22"/>
      <c r="O160" s="22" t="s">
        <v>4038</v>
      </c>
      <c r="P160" s="20" t="s">
        <v>4039</v>
      </c>
      <c r="Q160" s="22" t="s">
        <v>4040</v>
      </c>
      <c r="R160" s="22"/>
      <c r="S160" s="20" t="s">
        <v>4041</v>
      </c>
      <c r="T160" s="20"/>
      <c r="U160" s="22" t="s">
        <v>4033</v>
      </c>
      <c r="V160" s="20" t="s">
        <v>4034</v>
      </c>
      <c r="W160" s="22" t="s">
        <v>4042</v>
      </c>
      <c r="X160" s="22" t="s">
        <v>4035</v>
      </c>
      <c r="Y160" s="20" t="s">
        <v>4037</v>
      </c>
      <c r="Z160" s="22"/>
      <c r="AA160" s="20">
        <v>5</v>
      </c>
      <c r="AB160" s="42" t="str">
        <f t="shared" si="9"/>
        <v>年間</v>
      </c>
      <c r="AC160" s="22"/>
      <c r="AD160" s="35">
        <v>1</v>
      </c>
      <c r="AE160" s="35">
        <v>25200</v>
      </c>
      <c r="AF160" s="35">
        <f t="shared" si="10"/>
        <v>25200</v>
      </c>
      <c r="AG160" s="24">
        <v>44593</v>
      </c>
      <c r="AH160" s="36">
        <v>44608</v>
      </c>
      <c r="AI160" s="25" t="str">
        <f t="shared" si="11"/>
        <v>～</v>
      </c>
      <c r="AJ160" s="37">
        <f t="shared" si="12"/>
        <v>46433</v>
      </c>
      <c r="AK160" s="20" t="s">
        <v>2083</v>
      </c>
      <c r="AL160" s="20" t="s">
        <v>4051</v>
      </c>
      <c r="AM160" s="36">
        <v>44608</v>
      </c>
      <c r="AN160" s="22"/>
      <c r="AO160" s="27">
        <v>44617</v>
      </c>
      <c r="AP160" s="22" t="s">
        <v>4029</v>
      </c>
    </row>
    <row r="161" spans="2:42" ht="24.75" hidden="1" customHeight="1" x14ac:dyDescent="0.2">
      <c r="B161" s="20" t="s">
        <v>4030</v>
      </c>
      <c r="C161" s="21" t="s">
        <v>4031</v>
      </c>
      <c r="D161" s="21" t="s">
        <v>4032</v>
      </c>
      <c r="E161" s="20"/>
      <c r="F161" s="20"/>
      <c r="G161" s="22" t="s">
        <v>4033</v>
      </c>
      <c r="H161" s="20" t="s">
        <v>4034</v>
      </c>
      <c r="I161" s="20" t="s">
        <v>3715</v>
      </c>
      <c r="J161" s="22" t="s">
        <v>4019</v>
      </c>
      <c r="K161" s="22" t="s">
        <v>4035</v>
      </c>
      <c r="L161" s="22" t="s">
        <v>4036</v>
      </c>
      <c r="M161" s="22" t="s">
        <v>4037</v>
      </c>
      <c r="N161" s="22"/>
      <c r="O161" s="22" t="s">
        <v>4038</v>
      </c>
      <c r="P161" s="20" t="s">
        <v>4039</v>
      </c>
      <c r="Q161" s="22" t="s">
        <v>4040</v>
      </c>
      <c r="R161" s="22"/>
      <c r="S161" s="20" t="s">
        <v>4041</v>
      </c>
      <c r="T161" s="20"/>
      <c r="U161" s="22" t="s">
        <v>4033</v>
      </c>
      <c r="V161" s="20" t="s">
        <v>4034</v>
      </c>
      <c r="W161" s="22" t="s">
        <v>4042</v>
      </c>
      <c r="X161" s="22" t="s">
        <v>4035</v>
      </c>
      <c r="Y161" s="20" t="s">
        <v>4037</v>
      </c>
      <c r="Z161" s="22"/>
      <c r="AA161" s="20">
        <v>5</v>
      </c>
      <c r="AB161" s="42" t="str">
        <f t="shared" si="9"/>
        <v>年間</v>
      </c>
      <c r="AC161" s="22"/>
      <c r="AD161" s="35">
        <v>1</v>
      </c>
      <c r="AE161" s="35">
        <v>25200</v>
      </c>
      <c r="AF161" s="35">
        <f t="shared" si="10"/>
        <v>25200</v>
      </c>
      <c r="AG161" s="24">
        <v>44593</v>
      </c>
      <c r="AH161" s="36">
        <v>44608</v>
      </c>
      <c r="AI161" s="25" t="str">
        <f t="shared" si="11"/>
        <v>～</v>
      </c>
      <c r="AJ161" s="37">
        <f t="shared" si="12"/>
        <v>46433</v>
      </c>
      <c r="AK161" s="20" t="s">
        <v>2083</v>
      </c>
      <c r="AL161" s="20" t="s">
        <v>4052</v>
      </c>
      <c r="AM161" s="36">
        <v>44608</v>
      </c>
      <c r="AN161" s="22"/>
      <c r="AO161" s="27">
        <v>44617</v>
      </c>
      <c r="AP161" s="22" t="s">
        <v>4029</v>
      </c>
    </row>
    <row r="162" spans="2:42" ht="24.75" hidden="1" customHeight="1" x14ac:dyDescent="0.2">
      <c r="B162" s="20" t="s">
        <v>4030</v>
      </c>
      <c r="C162" s="21" t="s">
        <v>4031</v>
      </c>
      <c r="D162" s="21" t="s">
        <v>4032</v>
      </c>
      <c r="E162" s="20"/>
      <c r="F162" s="20"/>
      <c r="G162" s="22" t="s">
        <v>4033</v>
      </c>
      <c r="H162" s="20" t="s">
        <v>4034</v>
      </c>
      <c r="I162" s="20" t="s">
        <v>3715</v>
      </c>
      <c r="J162" s="22" t="s">
        <v>4019</v>
      </c>
      <c r="K162" s="22" t="s">
        <v>4035</v>
      </c>
      <c r="L162" s="22" t="s">
        <v>4036</v>
      </c>
      <c r="M162" s="22" t="s">
        <v>4037</v>
      </c>
      <c r="N162" s="22"/>
      <c r="O162" s="22" t="s">
        <v>4038</v>
      </c>
      <c r="P162" s="20" t="s">
        <v>4039</v>
      </c>
      <c r="Q162" s="22" t="s">
        <v>4040</v>
      </c>
      <c r="R162" s="22"/>
      <c r="S162" s="20" t="s">
        <v>4041</v>
      </c>
      <c r="T162" s="20"/>
      <c r="U162" s="22" t="s">
        <v>4033</v>
      </c>
      <c r="V162" s="20" t="s">
        <v>4034</v>
      </c>
      <c r="W162" s="22" t="s">
        <v>4042</v>
      </c>
      <c r="X162" s="22" t="s">
        <v>4035</v>
      </c>
      <c r="Y162" s="20" t="s">
        <v>4037</v>
      </c>
      <c r="Z162" s="22"/>
      <c r="AA162" s="20">
        <v>5</v>
      </c>
      <c r="AB162" s="42" t="str">
        <f t="shared" si="9"/>
        <v>年間</v>
      </c>
      <c r="AC162" s="22"/>
      <c r="AD162" s="35">
        <v>1</v>
      </c>
      <c r="AE162" s="35">
        <v>25200</v>
      </c>
      <c r="AF162" s="35">
        <f t="shared" si="10"/>
        <v>25200</v>
      </c>
      <c r="AG162" s="24">
        <v>44593</v>
      </c>
      <c r="AH162" s="36">
        <v>44608</v>
      </c>
      <c r="AI162" s="25" t="str">
        <f t="shared" si="11"/>
        <v>～</v>
      </c>
      <c r="AJ162" s="37">
        <f t="shared" si="12"/>
        <v>46433</v>
      </c>
      <c r="AK162" s="20" t="s">
        <v>2083</v>
      </c>
      <c r="AL162" s="20" t="s">
        <v>4053</v>
      </c>
      <c r="AM162" s="36">
        <v>44608</v>
      </c>
      <c r="AN162" s="22"/>
      <c r="AO162" s="27">
        <v>44617</v>
      </c>
      <c r="AP162" s="22" t="s">
        <v>4029</v>
      </c>
    </row>
    <row r="163" spans="2:42" ht="24.75" hidden="1" customHeight="1" x14ac:dyDescent="0.2">
      <c r="B163" s="20" t="s">
        <v>4030</v>
      </c>
      <c r="C163" s="21" t="s">
        <v>4031</v>
      </c>
      <c r="D163" s="21" t="s">
        <v>4032</v>
      </c>
      <c r="E163" s="20"/>
      <c r="F163" s="20"/>
      <c r="G163" s="22" t="s">
        <v>4033</v>
      </c>
      <c r="H163" s="20" t="s">
        <v>4034</v>
      </c>
      <c r="I163" s="20" t="s">
        <v>3715</v>
      </c>
      <c r="J163" s="22" t="s">
        <v>4019</v>
      </c>
      <c r="K163" s="22" t="s">
        <v>4035</v>
      </c>
      <c r="L163" s="22" t="s">
        <v>4036</v>
      </c>
      <c r="M163" s="22" t="s">
        <v>4037</v>
      </c>
      <c r="N163" s="22"/>
      <c r="O163" s="22" t="s">
        <v>4038</v>
      </c>
      <c r="P163" s="20" t="s">
        <v>4039</v>
      </c>
      <c r="Q163" s="22" t="s">
        <v>4040</v>
      </c>
      <c r="R163" s="22"/>
      <c r="S163" s="20" t="s">
        <v>4041</v>
      </c>
      <c r="T163" s="20"/>
      <c r="U163" s="22" t="s">
        <v>4033</v>
      </c>
      <c r="V163" s="20" t="s">
        <v>4034</v>
      </c>
      <c r="W163" s="22" t="s">
        <v>4042</v>
      </c>
      <c r="X163" s="22" t="s">
        <v>4035</v>
      </c>
      <c r="Y163" s="20" t="s">
        <v>4037</v>
      </c>
      <c r="Z163" s="22"/>
      <c r="AA163" s="20">
        <v>5</v>
      </c>
      <c r="AB163" s="42" t="str">
        <f t="shared" si="9"/>
        <v>年間</v>
      </c>
      <c r="AC163" s="22"/>
      <c r="AD163" s="35">
        <v>1</v>
      </c>
      <c r="AE163" s="35">
        <v>25200</v>
      </c>
      <c r="AF163" s="35">
        <f t="shared" si="10"/>
        <v>25200</v>
      </c>
      <c r="AG163" s="24">
        <v>44593</v>
      </c>
      <c r="AH163" s="36">
        <v>44608</v>
      </c>
      <c r="AI163" s="25" t="str">
        <f t="shared" si="11"/>
        <v>～</v>
      </c>
      <c r="AJ163" s="37">
        <f t="shared" si="12"/>
        <v>46433</v>
      </c>
      <c r="AK163" s="20" t="s">
        <v>2083</v>
      </c>
      <c r="AL163" s="20" t="s">
        <v>4054</v>
      </c>
      <c r="AM163" s="36">
        <v>44608</v>
      </c>
      <c r="AN163" s="22"/>
      <c r="AO163" s="27">
        <v>44617</v>
      </c>
      <c r="AP163" s="22" t="s">
        <v>4029</v>
      </c>
    </row>
    <row r="164" spans="2:42" ht="24.75" hidden="1" customHeight="1" x14ac:dyDescent="0.2">
      <c r="B164" s="20" t="s">
        <v>4030</v>
      </c>
      <c r="C164" s="21" t="s">
        <v>4031</v>
      </c>
      <c r="D164" s="21" t="s">
        <v>4032</v>
      </c>
      <c r="E164" s="20"/>
      <c r="F164" s="20"/>
      <c r="G164" s="22" t="s">
        <v>4033</v>
      </c>
      <c r="H164" s="20" t="s">
        <v>4034</v>
      </c>
      <c r="I164" s="20" t="s">
        <v>3715</v>
      </c>
      <c r="J164" s="22" t="s">
        <v>4019</v>
      </c>
      <c r="K164" s="22" t="s">
        <v>4035</v>
      </c>
      <c r="L164" s="22" t="s">
        <v>4036</v>
      </c>
      <c r="M164" s="22" t="s">
        <v>4037</v>
      </c>
      <c r="N164" s="22"/>
      <c r="O164" s="22" t="s">
        <v>4038</v>
      </c>
      <c r="P164" s="20" t="s">
        <v>4039</v>
      </c>
      <c r="Q164" s="22" t="s">
        <v>4040</v>
      </c>
      <c r="R164" s="22"/>
      <c r="S164" s="20" t="s">
        <v>4041</v>
      </c>
      <c r="T164" s="20"/>
      <c r="U164" s="22" t="s">
        <v>4033</v>
      </c>
      <c r="V164" s="20" t="s">
        <v>4034</v>
      </c>
      <c r="W164" s="22" t="s">
        <v>4042</v>
      </c>
      <c r="X164" s="22" t="s">
        <v>4035</v>
      </c>
      <c r="Y164" s="20" t="s">
        <v>4037</v>
      </c>
      <c r="Z164" s="22"/>
      <c r="AA164" s="20">
        <v>5</v>
      </c>
      <c r="AB164" s="42" t="str">
        <f t="shared" si="9"/>
        <v>年間</v>
      </c>
      <c r="AC164" s="22"/>
      <c r="AD164" s="35">
        <v>1</v>
      </c>
      <c r="AE164" s="35">
        <v>25200</v>
      </c>
      <c r="AF164" s="35">
        <f t="shared" si="10"/>
        <v>25200</v>
      </c>
      <c r="AG164" s="24">
        <v>44593</v>
      </c>
      <c r="AH164" s="36">
        <v>44608</v>
      </c>
      <c r="AI164" s="25" t="str">
        <f t="shared" si="11"/>
        <v>～</v>
      </c>
      <c r="AJ164" s="37">
        <f t="shared" si="12"/>
        <v>46433</v>
      </c>
      <c r="AK164" s="20" t="s">
        <v>2083</v>
      </c>
      <c r="AL164" s="20" t="s">
        <v>4055</v>
      </c>
      <c r="AM164" s="36">
        <v>44608</v>
      </c>
      <c r="AN164" s="22"/>
      <c r="AO164" s="27">
        <v>44617</v>
      </c>
      <c r="AP164" s="22" t="s">
        <v>4029</v>
      </c>
    </row>
    <row r="165" spans="2:42" ht="24.75" hidden="1" customHeight="1" x14ac:dyDescent="0.2">
      <c r="B165" s="20" t="s">
        <v>4030</v>
      </c>
      <c r="C165" s="21" t="s">
        <v>4031</v>
      </c>
      <c r="D165" s="21" t="s">
        <v>4032</v>
      </c>
      <c r="E165" s="20"/>
      <c r="F165" s="20"/>
      <c r="G165" s="22" t="s">
        <v>4033</v>
      </c>
      <c r="H165" s="20" t="s">
        <v>4034</v>
      </c>
      <c r="I165" s="20" t="s">
        <v>3715</v>
      </c>
      <c r="J165" s="22" t="s">
        <v>4019</v>
      </c>
      <c r="K165" s="22" t="s">
        <v>4035</v>
      </c>
      <c r="L165" s="22" t="s">
        <v>4036</v>
      </c>
      <c r="M165" s="22" t="s">
        <v>4037</v>
      </c>
      <c r="N165" s="22"/>
      <c r="O165" s="22" t="s">
        <v>4038</v>
      </c>
      <c r="P165" s="20" t="s">
        <v>4039</v>
      </c>
      <c r="Q165" s="22" t="s">
        <v>4040</v>
      </c>
      <c r="R165" s="22"/>
      <c r="S165" s="20" t="s">
        <v>4041</v>
      </c>
      <c r="T165" s="20"/>
      <c r="U165" s="22" t="s">
        <v>4033</v>
      </c>
      <c r="V165" s="20" t="s">
        <v>4034</v>
      </c>
      <c r="W165" s="22" t="s">
        <v>4042</v>
      </c>
      <c r="X165" s="22" t="s">
        <v>4035</v>
      </c>
      <c r="Y165" s="20" t="s">
        <v>4037</v>
      </c>
      <c r="Z165" s="22"/>
      <c r="AA165" s="20">
        <v>5</v>
      </c>
      <c r="AB165" s="42" t="str">
        <f t="shared" si="9"/>
        <v>年間</v>
      </c>
      <c r="AC165" s="22"/>
      <c r="AD165" s="35">
        <v>1</v>
      </c>
      <c r="AE165" s="35">
        <v>25200</v>
      </c>
      <c r="AF165" s="35">
        <f t="shared" si="10"/>
        <v>25200</v>
      </c>
      <c r="AG165" s="24">
        <v>44593</v>
      </c>
      <c r="AH165" s="36">
        <v>44608</v>
      </c>
      <c r="AI165" s="25" t="str">
        <f t="shared" si="11"/>
        <v>～</v>
      </c>
      <c r="AJ165" s="37">
        <f t="shared" si="12"/>
        <v>46433</v>
      </c>
      <c r="AK165" s="20" t="s">
        <v>2083</v>
      </c>
      <c r="AL165" s="20" t="s">
        <v>4056</v>
      </c>
      <c r="AM165" s="36">
        <v>44608</v>
      </c>
      <c r="AN165" s="22"/>
      <c r="AO165" s="27">
        <v>44617</v>
      </c>
      <c r="AP165" s="22" t="s">
        <v>4029</v>
      </c>
    </row>
    <row r="166" spans="2:42" ht="24.75" hidden="1" customHeight="1" x14ac:dyDescent="0.2">
      <c r="B166" s="20" t="s">
        <v>4030</v>
      </c>
      <c r="C166" s="21" t="s">
        <v>4031</v>
      </c>
      <c r="D166" s="21" t="s">
        <v>4032</v>
      </c>
      <c r="E166" s="20"/>
      <c r="F166" s="20"/>
      <c r="G166" s="22" t="s">
        <v>4033</v>
      </c>
      <c r="H166" s="20" t="s">
        <v>4034</v>
      </c>
      <c r="I166" s="20" t="s">
        <v>3715</v>
      </c>
      <c r="J166" s="22" t="s">
        <v>4019</v>
      </c>
      <c r="K166" s="22" t="s">
        <v>4035</v>
      </c>
      <c r="L166" s="22" t="s">
        <v>4036</v>
      </c>
      <c r="M166" s="22" t="s">
        <v>4037</v>
      </c>
      <c r="N166" s="22"/>
      <c r="O166" s="22" t="s">
        <v>4038</v>
      </c>
      <c r="P166" s="20" t="s">
        <v>4039</v>
      </c>
      <c r="Q166" s="22" t="s">
        <v>4040</v>
      </c>
      <c r="R166" s="22"/>
      <c r="S166" s="20" t="s">
        <v>4041</v>
      </c>
      <c r="T166" s="20"/>
      <c r="U166" s="22" t="s">
        <v>4033</v>
      </c>
      <c r="V166" s="20" t="s">
        <v>4034</v>
      </c>
      <c r="W166" s="22" t="s">
        <v>4042</v>
      </c>
      <c r="X166" s="22" t="s">
        <v>4035</v>
      </c>
      <c r="Y166" s="20" t="s">
        <v>4037</v>
      </c>
      <c r="Z166" s="22"/>
      <c r="AA166" s="20">
        <v>5</v>
      </c>
      <c r="AB166" s="42" t="str">
        <f t="shared" si="9"/>
        <v>年間</v>
      </c>
      <c r="AC166" s="22"/>
      <c r="AD166" s="35">
        <v>1</v>
      </c>
      <c r="AE166" s="35">
        <v>25200</v>
      </c>
      <c r="AF166" s="35">
        <f t="shared" si="10"/>
        <v>25200</v>
      </c>
      <c r="AG166" s="24">
        <v>44593</v>
      </c>
      <c r="AH166" s="36">
        <v>44608</v>
      </c>
      <c r="AI166" s="25" t="str">
        <f t="shared" si="11"/>
        <v>～</v>
      </c>
      <c r="AJ166" s="37">
        <f t="shared" si="12"/>
        <v>46433</v>
      </c>
      <c r="AK166" s="20" t="s">
        <v>2083</v>
      </c>
      <c r="AL166" s="20" t="s">
        <v>4057</v>
      </c>
      <c r="AM166" s="36">
        <v>44608</v>
      </c>
      <c r="AN166" s="22"/>
      <c r="AO166" s="27">
        <v>44617</v>
      </c>
      <c r="AP166" s="22" t="s">
        <v>4029</v>
      </c>
    </row>
    <row r="167" spans="2:42" ht="24.75" hidden="1" customHeight="1" x14ac:dyDescent="0.2">
      <c r="B167" s="20" t="s">
        <v>4030</v>
      </c>
      <c r="C167" s="21" t="s">
        <v>4031</v>
      </c>
      <c r="D167" s="21" t="s">
        <v>4032</v>
      </c>
      <c r="E167" s="20"/>
      <c r="F167" s="20"/>
      <c r="G167" s="22" t="s">
        <v>4033</v>
      </c>
      <c r="H167" s="20" t="s">
        <v>4034</v>
      </c>
      <c r="I167" s="20" t="s">
        <v>3715</v>
      </c>
      <c r="J167" s="22" t="s">
        <v>4019</v>
      </c>
      <c r="K167" s="22" t="s">
        <v>4035</v>
      </c>
      <c r="L167" s="22" t="s">
        <v>4036</v>
      </c>
      <c r="M167" s="22" t="s">
        <v>4037</v>
      </c>
      <c r="N167" s="22"/>
      <c r="O167" s="22" t="s">
        <v>4038</v>
      </c>
      <c r="P167" s="20" t="s">
        <v>4039</v>
      </c>
      <c r="Q167" s="22" t="s">
        <v>4040</v>
      </c>
      <c r="R167" s="22"/>
      <c r="S167" s="20" t="s">
        <v>4041</v>
      </c>
      <c r="T167" s="20"/>
      <c r="U167" s="22" t="s">
        <v>4033</v>
      </c>
      <c r="V167" s="20" t="s">
        <v>4034</v>
      </c>
      <c r="W167" s="22" t="s">
        <v>4042</v>
      </c>
      <c r="X167" s="22" t="s">
        <v>4035</v>
      </c>
      <c r="Y167" s="20" t="s">
        <v>4037</v>
      </c>
      <c r="Z167" s="22"/>
      <c r="AA167" s="20">
        <v>5</v>
      </c>
      <c r="AB167" s="42" t="str">
        <f t="shared" si="9"/>
        <v>年間</v>
      </c>
      <c r="AC167" s="22"/>
      <c r="AD167" s="35">
        <v>1</v>
      </c>
      <c r="AE167" s="35">
        <v>25200</v>
      </c>
      <c r="AF167" s="35">
        <f t="shared" si="10"/>
        <v>25200</v>
      </c>
      <c r="AG167" s="24">
        <v>44593</v>
      </c>
      <c r="AH167" s="36">
        <v>44608</v>
      </c>
      <c r="AI167" s="25" t="str">
        <f t="shared" si="11"/>
        <v>～</v>
      </c>
      <c r="AJ167" s="37">
        <f t="shared" si="12"/>
        <v>46433</v>
      </c>
      <c r="AK167" s="20" t="s">
        <v>2083</v>
      </c>
      <c r="AL167" s="20" t="s">
        <v>4058</v>
      </c>
      <c r="AM167" s="36">
        <v>44608</v>
      </c>
      <c r="AN167" s="22"/>
      <c r="AO167" s="27">
        <v>44617</v>
      </c>
      <c r="AP167" s="22" t="s">
        <v>4029</v>
      </c>
    </row>
    <row r="168" spans="2:42" ht="24.75" hidden="1" customHeight="1" x14ac:dyDescent="0.2">
      <c r="B168" s="20" t="s">
        <v>4030</v>
      </c>
      <c r="C168" s="21" t="s">
        <v>4031</v>
      </c>
      <c r="D168" s="21" t="s">
        <v>4032</v>
      </c>
      <c r="E168" s="20"/>
      <c r="F168" s="20"/>
      <c r="G168" s="22" t="s">
        <v>4033</v>
      </c>
      <c r="H168" s="20" t="s">
        <v>4034</v>
      </c>
      <c r="I168" s="20" t="s">
        <v>3715</v>
      </c>
      <c r="J168" s="22" t="s">
        <v>4019</v>
      </c>
      <c r="K168" s="22" t="s">
        <v>4035</v>
      </c>
      <c r="L168" s="22" t="s">
        <v>4036</v>
      </c>
      <c r="M168" s="22" t="s">
        <v>4037</v>
      </c>
      <c r="N168" s="22"/>
      <c r="O168" s="22" t="s">
        <v>4038</v>
      </c>
      <c r="P168" s="20" t="s">
        <v>4039</v>
      </c>
      <c r="Q168" s="22" t="s">
        <v>4040</v>
      </c>
      <c r="R168" s="22"/>
      <c r="S168" s="20" t="s">
        <v>4041</v>
      </c>
      <c r="T168" s="20"/>
      <c r="U168" s="22" t="s">
        <v>4033</v>
      </c>
      <c r="V168" s="20" t="s">
        <v>4034</v>
      </c>
      <c r="W168" s="22" t="s">
        <v>4042</v>
      </c>
      <c r="X168" s="22" t="s">
        <v>4035</v>
      </c>
      <c r="Y168" s="20" t="s">
        <v>4037</v>
      </c>
      <c r="Z168" s="22"/>
      <c r="AA168" s="20">
        <v>5</v>
      </c>
      <c r="AB168" s="42" t="str">
        <f t="shared" si="9"/>
        <v>年間</v>
      </c>
      <c r="AC168" s="22"/>
      <c r="AD168" s="35">
        <v>1</v>
      </c>
      <c r="AE168" s="35">
        <v>25200</v>
      </c>
      <c r="AF168" s="35">
        <f t="shared" si="10"/>
        <v>25200</v>
      </c>
      <c r="AG168" s="24">
        <v>44593</v>
      </c>
      <c r="AH168" s="36">
        <v>44608</v>
      </c>
      <c r="AI168" s="25" t="str">
        <f t="shared" si="11"/>
        <v>～</v>
      </c>
      <c r="AJ168" s="37">
        <f t="shared" si="12"/>
        <v>46433</v>
      </c>
      <c r="AK168" s="20" t="s">
        <v>2083</v>
      </c>
      <c r="AL168" s="20" t="s">
        <v>4059</v>
      </c>
      <c r="AM168" s="36">
        <v>44608</v>
      </c>
      <c r="AN168" s="22"/>
      <c r="AO168" s="27">
        <v>44617</v>
      </c>
      <c r="AP168" s="22" t="s">
        <v>4029</v>
      </c>
    </row>
    <row r="169" spans="2:42" ht="24.75" hidden="1" customHeight="1" x14ac:dyDescent="0.2">
      <c r="B169" s="20" t="s">
        <v>4030</v>
      </c>
      <c r="C169" s="21" t="s">
        <v>4031</v>
      </c>
      <c r="D169" s="21" t="s">
        <v>4032</v>
      </c>
      <c r="E169" s="20"/>
      <c r="F169" s="20"/>
      <c r="G169" s="22" t="s">
        <v>4033</v>
      </c>
      <c r="H169" s="20" t="s">
        <v>4034</v>
      </c>
      <c r="I169" s="20" t="s">
        <v>3715</v>
      </c>
      <c r="J169" s="22" t="s">
        <v>4019</v>
      </c>
      <c r="K169" s="22" t="s">
        <v>4035</v>
      </c>
      <c r="L169" s="22" t="s">
        <v>4036</v>
      </c>
      <c r="M169" s="22" t="s">
        <v>4037</v>
      </c>
      <c r="N169" s="22"/>
      <c r="O169" s="22" t="s">
        <v>4038</v>
      </c>
      <c r="P169" s="20" t="s">
        <v>4039</v>
      </c>
      <c r="Q169" s="22" t="s">
        <v>4040</v>
      </c>
      <c r="R169" s="22"/>
      <c r="S169" s="20" t="s">
        <v>4041</v>
      </c>
      <c r="T169" s="20"/>
      <c r="U169" s="22" t="s">
        <v>4033</v>
      </c>
      <c r="V169" s="20" t="s">
        <v>4034</v>
      </c>
      <c r="W169" s="22" t="s">
        <v>4042</v>
      </c>
      <c r="X169" s="22" t="s">
        <v>4035</v>
      </c>
      <c r="Y169" s="20" t="s">
        <v>4037</v>
      </c>
      <c r="Z169" s="22"/>
      <c r="AA169" s="20">
        <v>5</v>
      </c>
      <c r="AB169" s="42" t="str">
        <f t="shared" si="9"/>
        <v>年間</v>
      </c>
      <c r="AC169" s="22"/>
      <c r="AD169" s="35">
        <v>1</v>
      </c>
      <c r="AE169" s="35">
        <v>25200</v>
      </c>
      <c r="AF169" s="35">
        <f t="shared" si="10"/>
        <v>25200</v>
      </c>
      <c r="AG169" s="24">
        <v>44593</v>
      </c>
      <c r="AH169" s="36">
        <v>44608</v>
      </c>
      <c r="AI169" s="25" t="str">
        <f t="shared" si="11"/>
        <v>～</v>
      </c>
      <c r="AJ169" s="37">
        <f t="shared" si="12"/>
        <v>46433</v>
      </c>
      <c r="AK169" s="20" t="s">
        <v>2083</v>
      </c>
      <c r="AL169" s="20" t="s">
        <v>4060</v>
      </c>
      <c r="AM169" s="36">
        <v>44608</v>
      </c>
      <c r="AN169" s="22"/>
      <c r="AO169" s="27">
        <v>44617</v>
      </c>
      <c r="AP169" s="22" t="s">
        <v>4029</v>
      </c>
    </row>
    <row r="170" spans="2:42" ht="24.75" hidden="1" customHeight="1" x14ac:dyDescent="0.2">
      <c r="B170" s="20" t="s">
        <v>4030</v>
      </c>
      <c r="C170" s="21" t="s">
        <v>4031</v>
      </c>
      <c r="D170" s="21" t="s">
        <v>4032</v>
      </c>
      <c r="E170" s="20"/>
      <c r="F170" s="20"/>
      <c r="G170" s="22" t="s">
        <v>4033</v>
      </c>
      <c r="H170" s="20" t="s">
        <v>4034</v>
      </c>
      <c r="I170" s="20" t="s">
        <v>3715</v>
      </c>
      <c r="J170" s="22" t="s">
        <v>4019</v>
      </c>
      <c r="K170" s="22" t="s">
        <v>4035</v>
      </c>
      <c r="L170" s="22" t="s">
        <v>4036</v>
      </c>
      <c r="M170" s="22" t="s">
        <v>4037</v>
      </c>
      <c r="N170" s="22"/>
      <c r="O170" s="22" t="s">
        <v>4038</v>
      </c>
      <c r="P170" s="20" t="s">
        <v>4039</v>
      </c>
      <c r="Q170" s="22" t="s">
        <v>4040</v>
      </c>
      <c r="R170" s="22"/>
      <c r="S170" s="20" t="s">
        <v>4041</v>
      </c>
      <c r="T170" s="20"/>
      <c r="U170" s="22" t="s">
        <v>4033</v>
      </c>
      <c r="V170" s="20" t="s">
        <v>4034</v>
      </c>
      <c r="W170" s="22" t="s">
        <v>4042</v>
      </c>
      <c r="X170" s="22" t="s">
        <v>4035</v>
      </c>
      <c r="Y170" s="20" t="s">
        <v>4037</v>
      </c>
      <c r="Z170" s="22"/>
      <c r="AA170" s="20">
        <v>5</v>
      </c>
      <c r="AB170" s="42" t="str">
        <f t="shared" si="9"/>
        <v>年間</v>
      </c>
      <c r="AC170" s="22"/>
      <c r="AD170" s="35">
        <v>1</v>
      </c>
      <c r="AE170" s="35">
        <v>25200</v>
      </c>
      <c r="AF170" s="35">
        <f t="shared" si="10"/>
        <v>25200</v>
      </c>
      <c r="AG170" s="24">
        <v>44593</v>
      </c>
      <c r="AH170" s="36">
        <v>44608</v>
      </c>
      <c r="AI170" s="25" t="str">
        <f t="shared" si="11"/>
        <v>～</v>
      </c>
      <c r="AJ170" s="37">
        <f t="shared" si="12"/>
        <v>46433</v>
      </c>
      <c r="AK170" s="20" t="s">
        <v>2083</v>
      </c>
      <c r="AL170" s="20" t="s">
        <v>4061</v>
      </c>
      <c r="AM170" s="36">
        <v>44608</v>
      </c>
      <c r="AN170" s="22"/>
      <c r="AO170" s="27">
        <v>44617</v>
      </c>
      <c r="AP170" s="22" t="s">
        <v>4029</v>
      </c>
    </row>
    <row r="171" spans="2:42" ht="24.75" hidden="1" customHeight="1" x14ac:dyDescent="0.2">
      <c r="B171" s="20" t="s">
        <v>4030</v>
      </c>
      <c r="C171" s="21" t="s">
        <v>4031</v>
      </c>
      <c r="D171" s="21" t="s">
        <v>4032</v>
      </c>
      <c r="E171" s="20"/>
      <c r="F171" s="20"/>
      <c r="G171" s="22" t="s">
        <v>4033</v>
      </c>
      <c r="H171" s="20" t="s">
        <v>4034</v>
      </c>
      <c r="I171" s="20" t="s">
        <v>3715</v>
      </c>
      <c r="J171" s="22" t="s">
        <v>4019</v>
      </c>
      <c r="K171" s="22" t="s">
        <v>4035</v>
      </c>
      <c r="L171" s="22" t="s">
        <v>4036</v>
      </c>
      <c r="M171" s="22" t="s">
        <v>4037</v>
      </c>
      <c r="N171" s="22"/>
      <c r="O171" s="22" t="s">
        <v>4038</v>
      </c>
      <c r="P171" s="20" t="s">
        <v>4039</v>
      </c>
      <c r="Q171" s="22" t="s">
        <v>4040</v>
      </c>
      <c r="R171" s="22"/>
      <c r="S171" s="20" t="s">
        <v>4041</v>
      </c>
      <c r="T171" s="20"/>
      <c r="U171" s="22" t="s">
        <v>4033</v>
      </c>
      <c r="V171" s="20" t="s">
        <v>4034</v>
      </c>
      <c r="W171" s="22" t="s">
        <v>4042</v>
      </c>
      <c r="X171" s="22" t="s">
        <v>4035</v>
      </c>
      <c r="Y171" s="20" t="s">
        <v>4037</v>
      </c>
      <c r="Z171" s="22"/>
      <c r="AA171" s="20">
        <v>5</v>
      </c>
      <c r="AB171" s="42" t="str">
        <f t="shared" si="9"/>
        <v>年間</v>
      </c>
      <c r="AC171" s="22"/>
      <c r="AD171" s="35">
        <v>1</v>
      </c>
      <c r="AE171" s="35">
        <v>25200</v>
      </c>
      <c r="AF171" s="35">
        <f t="shared" si="10"/>
        <v>25200</v>
      </c>
      <c r="AG171" s="24">
        <v>44593</v>
      </c>
      <c r="AH171" s="36">
        <v>44608</v>
      </c>
      <c r="AI171" s="25" t="str">
        <f t="shared" si="11"/>
        <v>～</v>
      </c>
      <c r="AJ171" s="37">
        <f t="shared" si="12"/>
        <v>46433</v>
      </c>
      <c r="AK171" s="20" t="s">
        <v>2083</v>
      </c>
      <c r="AL171" s="20" t="s">
        <v>4062</v>
      </c>
      <c r="AM171" s="36">
        <v>44608</v>
      </c>
      <c r="AN171" s="22"/>
      <c r="AO171" s="27">
        <v>44617</v>
      </c>
      <c r="AP171" s="22" t="s">
        <v>4029</v>
      </c>
    </row>
    <row r="172" spans="2:42" ht="24.75" hidden="1" customHeight="1" x14ac:dyDescent="0.2">
      <c r="B172" s="20" t="s">
        <v>4030</v>
      </c>
      <c r="C172" s="21" t="s">
        <v>4031</v>
      </c>
      <c r="D172" s="21" t="s">
        <v>4032</v>
      </c>
      <c r="E172" s="20"/>
      <c r="F172" s="20"/>
      <c r="G172" s="22" t="s">
        <v>4033</v>
      </c>
      <c r="H172" s="20" t="s">
        <v>4034</v>
      </c>
      <c r="I172" s="20" t="s">
        <v>3715</v>
      </c>
      <c r="J172" s="22" t="s">
        <v>4019</v>
      </c>
      <c r="K172" s="22" t="s">
        <v>4035</v>
      </c>
      <c r="L172" s="22" t="s">
        <v>4036</v>
      </c>
      <c r="M172" s="22" t="s">
        <v>4037</v>
      </c>
      <c r="N172" s="22"/>
      <c r="O172" s="22" t="s">
        <v>4038</v>
      </c>
      <c r="P172" s="20" t="s">
        <v>4039</v>
      </c>
      <c r="Q172" s="22" t="s">
        <v>4040</v>
      </c>
      <c r="R172" s="22"/>
      <c r="S172" s="20" t="s">
        <v>4041</v>
      </c>
      <c r="T172" s="20"/>
      <c r="U172" s="22" t="s">
        <v>4033</v>
      </c>
      <c r="V172" s="20" t="s">
        <v>4034</v>
      </c>
      <c r="W172" s="22" t="s">
        <v>4042</v>
      </c>
      <c r="X172" s="22" t="s">
        <v>4035</v>
      </c>
      <c r="Y172" s="20" t="s">
        <v>4037</v>
      </c>
      <c r="Z172" s="22"/>
      <c r="AA172" s="20">
        <v>5</v>
      </c>
      <c r="AB172" s="42" t="str">
        <f t="shared" si="9"/>
        <v>年間</v>
      </c>
      <c r="AC172" s="22"/>
      <c r="AD172" s="35">
        <v>1</v>
      </c>
      <c r="AE172" s="35">
        <v>25200</v>
      </c>
      <c r="AF172" s="35">
        <f t="shared" si="10"/>
        <v>25200</v>
      </c>
      <c r="AG172" s="24">
        <v>44593</v>
      </c>
      <c r="AH172" s="36">
        <v>44608</v>
      </c>
      <c r="AI172" s="25" t="str">
        <f t="shared" si="11"/>
        <v>～</v>
      </c>
      <c r="AJ172" s="37">
        <f t="shared" si="12"/>
        <v>46433</v>
      </c>
      <c r="AK172" s="20" t="s">
        <v>2083</v>
      </c>
      <c r="AL172" s="20" t="s">
        <v>4063</v>
      </c>
      <c r="AM172" s="36">
        <v>44608</v>
      </c>
      <c r="AN172" s="22"/>
      <c r="AO172" s="27">
        <v>44617</v>
      </c>
      <c r="AP172" s="22" t="s">
        <v>4029</v>
      </c>
    </row>
    <row r="173" spans="2:42" ht="24.75" hidden="1" customHeight="1" x14ac:dyDescent="0.2">
      <c r="B173" s="20" t="s">
        <v>4030</v>
      </c>
      <c r="C173" s="21" t="s">
        <v>4031</v>
      </c>
      <c r="D173" s="21" t="s">
        <v>4032</v>
      </c>
      <c r="E173" s="20"/>
      <c r="F173" s="20"/>
      <c r="G173" s="22" t="s">
        <v>4033</v>
      </c>
      <c r="H173" s="20" t="s">
        <v>4034</v>
      </c>
      <c r="I173" s="20" t="s">
        <v>3715</v>
      </c>
      <c r="J173" s="22" t="s">
        <v>4019</v>
      </c>
      <c r="K173" s="22" t="s">
        <v>4035</v>
      </c>
      <c r="L173" s="22" t="s">
        <v>4036</v>
      </c>
      <c r="M173" s="22" t="s">
        <v>4037</v>
      </c>
      <c r="N173" s="22"/>
      <c r="O173" s="22" t="s">
        <v>4038</v>
      </c>
      <c r="P173" s="20" t="s">
        <v>4039</v>
      </c>
      <c r="Q173" s="22" t="s">
        <v>4040</v>
      </c>
      <c r="R173" s="22"/>
      <c r="S173" s="20" t="s">
        <v>4041</v>
      </c>
      <c r="T173" s="20"/>
      <c r="U173" s="22" t="s">
        <v>4033</v>
      </c>
      <c r="V173" s="20" t="s">
        <v>4034</v>
      </c>
      <c r="W173" s="22" t="s">
        <v>4042</v>
      </c>
      <c r="X173" s="22" t="s">
        <v>4035</v>
      </c>
      <c r="Y173" s="20" t="s">
        <v>4037</v>
      </c>
      <c r="Z173" s="22"/>
      <c r="AA173" s="20">
        <v>5</v>
      </c>
      <c r="AB173" s="42" t="str">
        <f t="shared" si="9"/>
        <v>年間</v>
      </c>
      <c r="AC173" s="22"/>
      <c r="AD173" s="35">
        <v>1</v>
      </c>
      <c r="AE173" s="35">
        <v>25200</v>
      </c>
      <c r="AF173" s="35">
        <f t="shared" si="10"/>
        <v>25200</v>
      </c>
      <c r="AG173" s="24">
        <v>44593</v>
      </c>
      <c r="AH173" s="36">
        <v>44608</v>
      </c>
      <c r="AI173" s="25" t="str">
        <f t="shared" si="11"/>
        <v>～</v>
      </c>
      <c r="AJ173" s="37">
        <f t="shared" si="12"/>
        <v>46433</v>
      </c>
      <c r="AK173" s="20" t="s">
        <v>2083</v>
      </c>
      <c r="AL173" s="20" t="s">
        <v>4064</v>
      </c>
      <c r="AM173" s="36">
        <v>44608</v>
      </c>
      <c r="AN173" s="22"/>
      <c r="AO173" s="27">
        <v>44617</v>
      </c>
      <c r="AP173" s="22" t="s">
        <v>4029</v>
      </c>
    </row>
    <row r="174" spans="2:42" ht="24.75" hidden="1" customHeight="1" x14ac:dyDescent="0.2">
      <c r="B174" s="20" t="s">
        <v>4030</v>
      </c>
      <c r="C174" s="21" t="s">
        <v>4031</v>
      </c>
      <c r="D174" s="21" t="s">
        <v>4032</v>
      </c>
      <c r="E174" s="20"/>
      <c r="F174" s="20"/>
      <c r="G174" s="22" t="s">
        <v>4033</v>
      </c>
      <c r="H174" s="20" t="s">
        <v>4034</v>
      </c>
      <c r="I174" s="20" t="s">
        <v>3715</v>
      </c>
      <c r="J174" s="22" t="s">
        <v>4019</v>
      </c>
      <c r="K174" s="22" t="s">
        <v>4035</v>
      </c>
      <c r="L174" s="22" t="s">
        <v>4036</v>
      </c>
      <c r="M174" s="22" t="s">
        <v>4037</v>
      </c>
      <c r="N174" s="22"/>
      <c r="O174" s="22" t="s">
        <v>4038</v>
      </c>
      <c r="P174" s="20" t="s">
        <v>4039</v>
      </c>
      <c r="Q174" s="22" t="s">
        <v>4040</v>
      </c>
      <c r="R174" s="22"/>
      <c r="S174" s="20" t="s">
        <v>4041</v>
      </c>
      <c r="T174" s="20"/>
      <c r="U174" s="22" t="s">
        <v>4033</v>
      </c>
      <c r="V174" s="20" t="s">
        <v>4034</v>
      </c>
      <c r="W174" s="22" t="s">
        <v>4042</v>
      </c>
      <c r="X174" s="22" t="s">
        <v>4035</v>
      </c>
      <c r="Y174" s="20" t="s">
        <v>4037</v>
      </c>
      <c r="Z174" s="22"/>
      <c r="AA174" s="20">
        <v>5</v>
      </c>
      <c r="AB174" s="42" t="str">
        <f t="shared" ref="AB174:AB189" si="13">IF(ISBLANK($AA174),"","年間")</f>
        <v>年間</v>
      </c>
      <c r="AC174" s="22"/>
      <c r="AD174" s="35">
        <v>1</v>
      </c>
      <c r="AE174" s="35">
        <v>25200</v>
      </c>
      <c r="AF174" s="35">
        <f t="shared" ref="AF174:AF187" si="14">IF(ISBLANK($AE174),"",$AE174*$AD174)</f>
        <v>25200</v>
      </c>
      <c r="AG174" s="24">
        <v>44593</v>
      </c>
      <c r="AH174" s="36">
        <v>44608</v>
      </c>
      <c r="AI174" s="25" t="str">
        <f t="shared" ref="AI174:AI188" si="15">IF(ISBLANK($AG174),"","～")</f>
        <v>～</v>
      </c>
      <c r="AJ174" s="37">
        <f t="shared" si="12"/>
        <v>46433</v>
      </c>
      <c r="AK174" s="20" t="s">
        <v>2083</v>
      </c>
      <c r="AL174" s="20" t="s">
        <v>4065</v>
      </c>
      <c r="AM174" s="36">
        <v>44608</v>
      </c>
      <c r="AN174" s="22"/>
      <c r="AO174" s="27">
        <v>44617</v>
      </c>
      <c r="AP174" s="22" t="s">
        <v>4029</v>
      </c>
    </row>
    <row r="175" spans="2:42" ht="24.75" hidden="1" customHeight="1" x14ac:dyDescent="0.2">
      <c r="B175" s="20" t="s">
        <v>4030</v>
      </c>
      <c r="C175" s="21" t="s">
        <v>4031</v>
      </c>
      <c r="D175" s="21" t="s">
        <v>4032</v>
      </c>
      <c r="E175" s="20"/>
      <c r="F175" s="20"/>
      <c r="G175" s="22" t="s">
        <v>4033</v>
      </c>
      <c r="H175" s="20" t="s">
        <v>4034</v>
      </c>
      <c r="I175" s="20" t="s">
        <v>3715</v>
      </c>
      <c r="J175" s="22" t="s">
        <v>4019</v>
      </c>
      <c r="K175" s="22" t="s">
        <v>4035</v>
      </c>
      <c r="L175" s="22" t="s">
        <v>4036</v>
      </c>
      <c r="M175" s="22" t="s">
        <v>4037</v>
      </c>
      <c r="N175" s="22"/>
      <c r="O175" s="22" t="s">
        <v>4038</v>
      </c>
      <c r="P175" s="20" t="s">
        <v>4039</v>
      </c>
      <c r="Q175" s="22" t="s">
        <v>4040</v>
      </c>
      <c r="R175" s="22"/>
      <c r="S175" s="20" t="s">
        <v>4041</v>
      </c>
      <c r="T175" s="20"/>
      <c r="U175" s="22" t="s">
        <v>4033</v>
      </c>
      <c r="V175" s="20" t="s">
        <v>4034</v>
      </c>
      <c r="W175" s="22" t="s">
        <v>4042</v>
      </c>
      <c r="X175" s="22" t="s">
        <v>4035</v>
      </c>
      <c r="Y175" s="20" t="s">
        <v>4037</v>
      </c>
      <c r="Z175" s="22"/>
      <c r="AA175" s="20">
        <v>5</v>
      </c>
      <c r="AB175" s="42" t="str">
        <f t="shared" si="13"/>
        <v>年間</v>
      </c>
      <c r="AC175" s="22"/>
      <c r="AD175" s="35">
        <v>1</v>
      </c>
      <c r="AE175" s="35">
        <v>25200</v>
      </c>
      <c r="AF175" s="35">
        <f t="shared" si="14"/>
        <v>25200</v>
      </c>
      <c r="AG175" s="24">
        <v>44593</v>
      </c>
      <c r="AH175" s="36">
        <v>44608</v>
      </c>
      <c r="AI175" s="25" t="str">
        <f t="shared" si="15"/>
        <v>～</v>
      </c>
      <c r="AJ175" s="37">
        <f t="shared" si="12"/>
        <v>46433</v>
      </c>
      <c r="AK175" s="20" t="s">
        <v>2083</v>
      </c>
      <c r="AL175" s="20" t="s">
        <v>4066</v>
      </c>
      <c r="AM175" s="36">
        <v>44608</v>
      </c>
      <c r="AN175" s="22"/>
      <c r="AO175" s="27">
        <v>44617</v>
      </c>
      <c r="AP175" s="22" t="s">
        <v>4029</v>
      </c>
    </row>
    <row r="176" spans="2:42" ht="24.75" hidden="1" customHeight="1" x14ac:dyDescent="0.2">
      <c r="B176" s="20" t="s">
        <v>4030</v>
      </c>
      <c r="C176" s="21" t="s">
        <v>4031</v>
      </c>
      <c r="D176" s="21" t="s">
        <v>4032</v>
      </c>
      <c r="E176" s="20"/>
      <c r="F176" s="20"/>
      <c r="G176" s="22" t="s">
        <v>4017</v>
      </c>
      <c r="H176" s="20" t="s">
        <v>4034</v>
      </c>
      <c r="I176" s="20" t="s">
        <v>3715</v>
      </c>
      <c r="J176" s="22" t="s">
        <v>4019</v>
      </c>
      <c r="K176" s="22" t="s">
        <v>4035</v>
      </c>
      <c r="L176" s="22" t="s">
        <v>4036</v>
      </c>
      <c r="M176" s="22" t="s">
        <v>4037</v>
      </c>
      <c r="N176" s="22"/>
      <c r="O176" s="22" t="s">
        <v>4038</v>
      </c>
      <c r="P176" s="20" t="s">
        <v>4039</v>
      </c>
      <c r="Q176" s="22" t="s">
        <v>4040</v>
      </c>
      <c r="R176" s="22"/>
      <c r="S176" s="20" t="s">
        <v>4041</v>
      </c>
      <c r="T176" s="20"/>
      <c r="U176" s="22" t="s">
        <v>4033</v>
      </c>
      <c r="V176" s="20" t="s">
        <v>4034</v>
      </c>
      <c r="W176" s="22" t="s">
        <v>4042</v>
      </c>
      <c r="X176" s="22" t="s">
        <v>4035</v>
      </c>
      <c r="Y176" s="20" t="s">
        <v>4037</v>
      </c>
      <c r="Z176" s="22"/>
      <c r="AA176" s="20">
        <v>5</v>
      </c>
      <c r="AB176" s="42" t="str">
        <f t="shared" si="13"/>
        <v>年間</v>
      </c>
      <c r="AC176" s="22"/>
      <c r="AD176" s="35">
        <v>1</v>
      </c>
      <c r="AE176" s="35">
        <v>25200</v>
      </c>
      <c r="AF176" s="35">
        <f t="shared" si="14"/>
        <v>25200</v>
      </c>
      <c r="AG176" s="24">
        <v>44593</v>
      </c>
      <c r="AH176" s="36">
        <v>44608</v>
      </c>
      <c r="AI176" s="25" t="str">
        <f t="shared" si="15"/>
        <v>～</v>
      </c>
      <c r="AJ176" s="37">
        <f t="shared" si="12"/>
        <v>46433</v>
      </c>
      <c r="AK176" s="20" t="s">
        <v>2083</v>
      </c>
      <c r="AL176" s="20" t="s">
        <v>4067</v>
      </c>
      <c r="AM176" s="36">
        <v>44608</v>
      </c>
      <c r="AN176" s="22"/>
      <c r="AO176" s="27">
        <v>44617</v>
      </c>
      <c r="AP176" s="22" t="s">
        <v>4029</v>
      </c>
    </row>
    <row r="177" spans="1:42" ht="24.75" hidden="1" customHeight="1" x14ac:dyDescent="0.2">
      <c r="B177" s="20" t="s">
        <v>4030</v>
      </c>
      <c r="C177" s="21" t="s">
        <v>4031</v>
      </c>
      <c r="D177" s="21" t="s">
        <v>4032</v>
      </c>
      <c r="E177" s="20"/>
      <c r="F177" s="20"/>
      <c r="G177" s="22" t="s">
        <v>4033</v>
      </c>
      <c r="H177" s="20" t="s">
        <v>4034</v>
      </c>
      <c r="I177" s="20" t="s">
        <v>3715</v>
      </c>
      <c r="J177" s="22" t="s">
        <v>4019</v>
      </c>
      <c r="K177" s="22" t="s">
        <v>4035</v>
      </c>
      <c r="L177" s="22" t="s">
        <v>4036</v>
      </c>
      <c r="M177" s="22" t="s">
        <v>4037</v>
      </c>
      <c r="N177" s="22"/>
      <c r="O177" s="22" t="s">
        <v>4038</v>
      </c>
      <c r="P177" s="20" t="s">
        <v>4039</v>
      </c>
      <c r="Q177" s="22" t="s">
        <v>4040</v>
      </c>
      <c r="R177" s="22"/>
      <c r="S177" s="20" t="s">
        <v>4041</v>
      </c>
      <c r="T177" s="20"/>
      <c r="U177" s="22" t="s">
        <v>4033</v>
      </c>
      <c r="V177" s="20" t="s">
        <v>4034</v>
      </c>
      <c r="W177" s="22" t="s">
        <v>4042</v>
      </c>
      <c r="X177" s="22" t="s">
        <v>4035</v>
      </c>
      <c r="Y177" s="20" t="s">
        <v>4037</v>
      </c>
      <c r="Z177" s="22"/>
      <c r="AA177" s="20">
        <v>5</v>
      </c>
      <c r="AB177" s="42" t="str">
        <f t="shared" si="13"/>
        <v>年間</v>
      </c>
      <c r="AC177" s="22"/>
      <c r="AD177" s="35">
        <v>1</v>
      </c>
      <c r="AE177" s="35">
        <v>25200</v>
      </c>
      <c r="AF177" s="35">
        <f t="shared" si="14"/>
        <v>25200</v>
      </c>
      <c r="AG177" s="24">
        <v>44593</v>
      </c>
      <c r="AH177" s="36">
        <v>44608</v>
      </c>
      <c r="AI177" s="25" t="str">
        <f t="shared" si="15"/>
        <v>～</v>
      </c>
      <c r="AJ177" s="37">
        <f t="shared" si="12"/>
        <v>46433</v>
      </c>
      <c r="AK177" s="20" t="s">
        <v>2083</v>
      </c>
      <c r="AL177" s="20" t="s">
        <v>4068</v>
      </c>
      <c r="AM177" s="36">
        <v>44608</v>
      </c>
      <c r="AN177" s="22"/>
      <c r="AO177" s="27">
        <v>44617</v>
      </c>
      <c r="AP177" s="22" t="s">
        <v>4029</v>
      </c>
    </row>
    <row r="178" spans="1:42" ht="24.75" hidden="1" customHeight="1" x14ac:dyDescent="0.2">
      <c r="B178" s="20" t="s">
        <v>4030</v>
      </c>
      <c r="C178" s="21" t="s">
        <v>4031</v>
      </c>
      <c r="D178" s="21" t="s">
        <v>4032</v>
      </c>
      <c r="E178" s="20"/>
      <c r="F178" s="20"/>
      <c r="G178" s="22" t="s">
        <v>4033</v>
      </c>
      <c r="H178" s="20" t="s">
        <v>4034</v>
      </c>
      <c r="I178" s="20" t="s">
        <v>3715</v>
      </c>
      <c r="J178" s="22" t="s">
        <v>4019</v>
      </c>
      <c r="K178" s="22" t="s">
        <v>4035</v>
      </c>
      <c r="L178" s="22" t="s">
        <v>4036</v>
      </c>
      <c r="M178" s="22" t="s">
        <v>4037</v>
      </c>
      <c r="N178" s="22"/>
      <c r="O178" s="22" t="s">
        <v>4038</v>
      </c>
      <c r="P178" s="20" t="s">
        <v>4039</v>
      </c>
      <c r="Q178" s="22" t="s">
        <v>4040</v>
      </c>
      <c r="R178" s="22"/>
      <c r="S178" s="20" t="s">
        <v>4041</v>
      </c>
      <c r="T178" s="20"/>
      <c r="U178" s="22" t="s">
        <v>4033</v>
      </c>
      <c r="V178" s="20" t="s">
        <v>4034</v>
      </c>
      <c r="W178" s="22" t="s">
        <v>4042</v>
      </c>
      <c r="X178" s="22" t="s">
        <v>4035</v>
      </c>
      <c r="Y178" s="20" t="s">
        <v>4037</v>
      </c>
      <c r="Z178" s="22"/>
      <c r="AA178" s="20">
        <v>5</v>
      </c>
      <c r="AB178" s="42" t="str">
        <f t="shared" si="13"/>
        <v>年間</v>
      </c>
      <c r="AC178" s="22"/>
      <c r="AD178" s="35">
        <v>1</v>
      </c>
      <c r="AE178" s="35">
        <v>25200</v>
      </c>
      <c r="AF178" s="35">
        <f t="shared" si="14"/>
        <v>25200</v>
      </c>
      <c r="AG178" s="24">
        <v>44593</v>
      </c>
      <c r="AH178" s="36">
        <v>44608</v>
      </c>
      <c r="AI178" s="25" t="str">
        <f t="shared" si="15"/>
        <v>～</v>
      </c>
      <c r="AJ178" s="37">
        <f t="shared" ref="AJ178:AJ187" si="16">IF(ISBLANK($AH178),"",DATE(YEAR($AH178)+$AA178,MONTH($AH178),DAY($AH178)-1))</f>
        <v>46433</v>
      </c>
      <c r="AK178" s="20" t="s">
        <v>2083</v>
      </c>
      <c r="AL178" s="20" t="s">
        <v>4069</v>
      </c>
      <c r="AM178" s="36">
        <v>44608</v>
      </c>
      <c r="AN178" s="22"/>
      <c r="AO178" s="27">
        <v>44617</v>
      </c>
      <c r="AP178" s="22" t="s">
        <v>4029</v>
      </c>
    </row>
    <row r="179" spans="1:42" ht="24.75" hidden="1" customHeight="1" x14ac:dyDescent="0.2">
      <c r="B179" s="20" t="s">
        <v>4030</v>
      </c>
      <c r="C179" s="21" t="s">
        <v>4031</v>
      </c>
      <c r="D179" s="21" t="s">
        <v>4032</v>
      </c>
      <c r="E179" s="20"/>
      <c r="F179" s="20"/>
      <c r="G179" s="22" t="s">
        <v>4033</v>
      </c>
      <c r="H179" s="20" t="s">
        <v>4034</v>
      </c>
      <c r="I179" s="20" t="s">
        <v>3715</v>
      </c>
      <c r="J179" s="22" t="s">
        <v>4019</v>
      </c>
      <c r="K179" s="22" t="s">
        <v>4035</v>
      </c>
      <c r="L179" s="22" t="s">
        <v>4036</v>
      </c>
      <c r="M179" s="22" t="s">
        <v>4037</v>
      </c>
      <c r="N179" s="22"/>
      <c r="O179" s="22" t="s">
        <v>4038</v>
      </c>
      <c r="P179" s="20" t="s">
        <v>4039</v>
      </c>
      <c r="Q179" s="22" t="s">
        <v>4040</v>
      </c>
      <c r="R179" s="22"/>
      <c r="S179" s="20" t="s">
        <v>4041</v>
      </c>
      <c r="T179" s="20"/>
      <c r="U179" s="22" t="s">
        <v>4033</v>
      </c>
      <c r="V179" s="20" t="s">
        <v>4034</v>
      </c>
      <c r="W179" s="22" t="s">
        <v>4042</v>
      </c>
      <c r="X179" s="22" t="s">
        <v>4035</v>
      </c>
      <c r="Y179" s="20" t="s">
        <v>4037</v>
      </c>
      <c r="Z179" s="22"/>
      <c r="AA179" s="20">
        <v>5</v>
      </c>
      <c r="AB179" s="42" t="str">
        <f t="shared" si="13"/>
        <v>年間</v>
      </c>
      <c r="AC179" s="22"/>
      <c r="AD179" s="35">
        <v>1</v>
      </c>
      <c r="AE179" s="35">
        <v>25200</v>
      </c>
      <c r="AF179" s="35">
        <f t="shared" si="14"/>
        <v>25200</v>
      </c>
      <c r="AG179" s="24">
        <v>44593</v>
      </c>
      <c r="AH179" s="36">
        <v>44608</v>
      </c>
      <c r="AI179" s="25" t="str">
        <f t="shared" si="15"/>
        <v>～</v>
      </c>
      <c r="AJ179" s="37">
        <f t="shared" si="16"/>
        <v>46433</v>
      </c>
      <c r="AK179" s="20" t="s">
        <v>2083</v>
      </c>
      <c r="AL179" s="20" t="s">
        <v>4070</v>
      </c>
      <c r="AM179" s="36">
        <v>44608</v>
      </c>
      <c r="AN179" s="22"/>
      <c r="AO179" s="27">
        <v>44617</v>
      </c>
      <c r="AP179" s="22" t="s">
        <v>4029</v>
      </c>
    </row>
    <row r="180" spans="1:42" ht="24.75" hidden="1" customHeight="1" x14ac:dyDescent="0.2">
      <c r="B180" s="20" t="s">
        <v>4030</v>
      </c>
      <c r="C180" s="21" t="s">
        <v>4031</v>
      </c>
      <c r="D180" s="21" t="s">
        <v>4032</v>
      </c>
      <c r="E180" s="20"/>
      <c r="F180" s="20"/>
      <c r="G180" s="22" t="s">
        <v>4033</v>
      </c>
      <c r="H180" s="20" t="s">
        <v>4034</v>
      </c>
      <c r="I180" s="20" t="s">
        <v>3715</v>
      </c>
      <c r="J180" s="22" t="s">
        <v>4019</v>
      </c>
      <c r="K180" s="22" t="s">
        <v>4035</v>
      </c>
      <c r="L180" s="22" t="s">
        <v>4036</v>
      </c>
      <c r="M180" s="22" t="s">
        <v>4037</v>
      </c>
      <c r="N180" s="22"/>
      <c r="O180" s="22" t="s">
        <v>4038</v>
      </c>
      <c r="P180" s="20" t="s">
        <v>4039</v>
      </c>
      <c r="Q180" s="22" t="s">
        <v>4040</v>
      </c>
      <c r="R180" s="22"/>
      <c r="S180" s="20" t="s">
        <v>4041</v>
      </c>
      <c r="T180" s="20"/>
      <c r="U180" s="22" t="s">
        <v>4033</v>
      </c>
      <c r="V180" s="20" t="s">
        <v>4034</v>
      </c>
      <c r="W180" s="22" t="s">
        <v>4042</v>
      </c>
      <c r="X180" s="22" t="s">
        <v>4035</v>
      </c>
      <c r="Y180" s="20" t="s">
        <v>4037</v>
      </c>
      <c r="Z180" s="22"/>
      <c r="AA180" s="20">
        <v>5</v>
      </c>
      <c r="AB180" s="42" t="str">
        <f t="shared" si="13"/>
        <v>年間</v>
      </c>
      <c r="AC180" s="22"/>
      <c r="AD180" s="35">
        <v>1</v>
      </c>
      <c r="AE180" s="35">
        <v>25200</v>
      </c>
      <c r="AF180" s="35">
        <f t="shared" si="14"/>
        <v>25200</v>
      </c>
      <c r="AG180" s="24">
        <v>44593</v>
      </c>
      <c r="AH180" s="36">
        <v>44608</v>
      </c>
      <c r="AI180" s="25" t="str">
        <f t="shared" si="15"/>
        <v>～</v>
      </c>
      <c r="AJ180" s="37">
        <f t="shared" si="16"/>
        <v>46433</v>
      </c>
      <c r="AK180" s="20" t="s">
        <v>2083</v>
      </c>
      <c r="AL180" s="20" t="s">
        <v>4071</v>
      </c>
      <c r="AM180" s="36">
        <v>44608</v>
      </c>
      <c r="AN180" s="22"/>
      <c r="AO180" s="27">
        <v>44617</v>
      </c>
      <c r="AP180" s="22" t="s">
        <v>4029</v>
      </c>
    </row>
    <row r="181" spans="1:42" ht="24.75" hidden="1" customHeight="1" x14ac:dyDescent="0.2">
      <c r="B181" s="20" t="s">
        <v>4030</v>
      </c>
      <c r="C181" s="21" t="s">
        <v>4031</v>
      </c>
      <c r="D181" s="21" t="s">
        <v>4032</v>
      </c>
      <c r="E181" s="20"/>
      <c r="F181" s="20"/>
      <c r="G181" s="22" t="s">
        <v>4033</v>
      </c>
      <c r="H181" s="20" t="s">
        <v>4034</v>
      </c>
      <c r="I181" s="20" t="s">
        <v>3715</v>
      </c>
      <c r="J181" s="22" t="s">
        <v>4019</v>
      </c>
      <c r="K181" s="22" t="s">
        <v>4035</v>
      </c>
      <c r="L181" s="22" t="s">
        <v>4036</v>
      </c>
      <c r="M181" s="22" t="s">
        <v>4037</v>
      </c>
      <c r="N181" s="22"/>
      <c r="O181" s="22" t="s">
        <v>4038</v>
      </c>
      <c r="P181" s="20" t="s">
        <v>4039</v>
      </c>
      <c r="Q181" s="22" t="s">
        <v>4040</v>
      </c>
      <c r="R181" s="22"/>
      <c r="S181" s="20" t="s">
        <v>4041</v>
      </c>
      <c r="T181" s="20"/>
      <c r="U181" s="22" t="s">
        <v>4033</v>
      </c>
      <c r="V181" s="20" t="s">
        <v>4034</v>
      </c>
      <c r="W181" s="22" t="s">
        <v>4042</v>
      </c>
      <c r="X181" s="22" t="s">
        <v>4035</v>
      </c>
      <c r="Y181" s="20" t="s">
        <v>4037</v>
      </c>
      <c r="Z181" s="22"/>
      <c r="AA181" s="20">
        <v>5</v>
      </c>
      <c r="AB181" s="42" t="str">
        <f t="shared" si="13"/>
        <v>年間</v>
      </c>
      <c r="AC181" s="22"/>
      <c r="AD181" s="35">
        <v>1</v>
      </c>
      <c r="AE181" s="35">
        <v>145200</v>
      </c>
      <c r="AF181" s="35">
        <f t="shared" si="14"/>
        <v>145200</v>
      </c>
      <c r="AG181" s="24">
        <v>44593</v>
      </c>
      <c r="AH181" s="36">
        <v>44608</v>
      </c>
      <c r="AI181" s="25" t="str">
        <f t="shared" si="15"/>
        <v>～</v>
      </c>
      <c r="AJ181" s="37">
        <f t="shared" si="16"/>
        <v>46433</v>
      </c>
      <c r="AK181" s="20" t="s">
        <v>4072</v>
      </c>
      <c r="AL181" s="20" t="s">
        <v>4073</v>
      </c>
      <c r="AM181" s="36">
        <v>44608</v>
      </c>
      <c r="AN181" s="22"/>
      <c r="AO181" s="27">
        <v>44617</v>
      </c>
      <c r="AP181" s="22" t="s">
        <v>4029</v>
      </c>
    </row>
    <row r="182" spans="1:42" ht="24.75" hidden="1" customHeight="1" x14ac:dyDescent="0.2">
      <c r="B182" s="20" t="s">
        <v>4030</v>
      </c>
      <c r="C182" s="21" t="s">
        <v>4031</v>
      </c>
      <c r="D182" s="21" t="s">
        <v>4032</v>
      </c>
      <c r="E182" s="20"/>
      <c r="F182" s="20"/>
      <c r="G182" s="22" t="s">
        <v>4017</v>
      </c>
      <c r="H182" s="20" t="s">
        <v>4034</v>
      </c>
      <c r="I182" s="20" t="s">
        <v>3715</v>
      </c>
      <c r="J182" s="22" t="s">
        <v>4019</v>
      </c>
      <c r="K182" s="22" t="s">
        <v>4035</v>
      </c>
      <c r="L182" s="22" t="s">
        <v>4036</v>
      </c>
      <c r="M182" s="22" t="s">
        <v>4037</v>
      </c>
      <c r="N182" s="22"/>
      <c r="O182" s="22" t="s">
        <v>4038</v>
      </c>
      <c r="P182" s="20" t="s">
        <v>4039</v>
      </c>
      <c r="Q182" s="22" t="s">
        <v>4040</v>
      </c>
      <c r="R182" s="22"/>
      <c r="S182" s="20" t="s">
        <v>4041</v>
      </c>
      <c r="T182" s="20"/>
      <c r="U182" s="22" t="s">
        <v>4017</v>
      </c>
      <c r="V182" s="20" t="s">
        <v>4034</v>
      </c>
      <c r="W182" s="22" t="s">
        <v>4042</v>
      </c>
      <c r="X182" s="22" t="s">
        <v>4035</v>
      </c>
      <c r="Y182" s="20" t="s">
        <v>4037</v>
      </c>
      <c r="Z182" s="22"/>
      <c r="AA182" s="20">
        <v>5</v>
      </c>
      <c r="AB182" s="42" t="str">
        <f t="shared" si="13"/>
        <v>年間</v>
      </c>
      <c r="AC182" s="22"/>
      <c r="AD182" s="35">
        <v>1</v>
      </c>
      <c r="AE182" s="35">
        <v>28800</v>
      </c>
      <c r="AF182" s="35">
        <f t="shared" si="14"/>
        <v>28800</v>
      </c>
      <c r="AG182" s="24">
        <v>44593</v>
      </c>
      <c r="AH182" s="36">
        <v>44608</v>
      </c>
      <c r="AI182" s="25" t="str">
        <f t="shared" si="15"/>
        <v>～</v>
      </c>
      <c r="AJ182" s="37">
        <f t="shared" si="16"/>
        <v>46433</v>
      </c>
      <c r="AK182" s="20" t="s">
        <v>4074</v>
      </c>
      <c r="AL182" s="20" t="s">
        <v>4075</v>
      </c>
      <c r="AM182" s="36">
        <v>44608</v>
      </c>
      <c r="AN182" s="22"/>
      <c r="AO182" s="27">
        <v>44617</v>
      </c>
      <c r="AP182" s="22" t="s">
        <v>4029</v>
      </c>
    </row>
    <row r="183" spans="1:42" ht="24.75" hidden="1" customHeight="1" x14ac:dyDescent="0.2">
      <c r="B183" s="20" t="s">
        <v>4076</v>
      </c>
      <c r="C183" s="21" t="s">
        <v>976</v>
      </c>
      <c r="D183" s="21" t="s">
        <v>977</v>
      </c>
      <c r="E183" s="20"/>
      <c r="F183" s="20"/>
      <c r="G183" s="22" t="s">
        <v>4077</v>
      </c>
      <c r="H183" s="20" t="s">
        <v>4078</v>
      </c>
      <c r="I183" s="20" t="s">
        <v>4079</v>
      </c>
      <c r="J183" s="22" t="s">
        <v>4080</v>
      </c>
      <c r="K183" s="22" t="s">
        <v>4081</v>
      </c>
      <c r="L183" s="22" t="s">
        <v>4082</v>
      </c>
      <c r="M183" s="22" t="s">
        <v>4083</v>
      </c>
      <c r="N183" s="22"/>
      <c r="O183" s="22" t="s">
        <v>4084</v>
      </c>
      <c r="P183" s="20" t="s">
        <v>4085</v>
      </c>
      <c r="Q183" s="22" t="s">
        <v>4086</v>
      </c>
      <c r="R183" s="22"/>
      <c r="S183" s="20" t="s">
        <v>4087</v>
      </c>
      <c r="T183" s="20"/>
      <c r="U183" s="22" t="s">
        <v>4077</v>
      </c>
      <c r="V183" s="20" t="s">
        <v>4078</v>
      </c>
      <c r="W183" s="22" t="s">
        <v>4088</v>
      </c>
      <c r="X183" s="22" t="s">
        <v>4081</v>
      </c>
      <c r="Y183" s="20" t="s">
        <v>4083</v>
      </c>
      <c r="Z183" s="22"/>
      <c r="AA183" s="20">
        <v>5</v>
      </c>
      <c r="AB183" s="42" t="str">
        <f t="shared" si="13"/>
        <v>年間</v>
      </c>
      <c r="AC183" s="22"/>
      <c r="AD183" s="35">
        <v>1</v>
      </c>
      <c r="AE183" s="35">
        <v>12000</v>
      </c>
      <c r="AF183" s="35">
        <f t="shared" si="14"/>
        <v>12000</v>
      </c>
      <c r="AG183" s="24">
        <v>44621</v>
      </c>
      <c r="AH183" s="36">
        <v>44651</v>
      </c>
      <c r="AI183" s="25" t="str">
        <f t="shared" si="15"/>
        <v>～</v>
      </c>
      <c r="AJ183" s="37">
        <f t="shared" si="16"/>
        <v>46476</v>
      </c>
      <c r="AK183" s="20" t="s">
        <v>2752</v>
      </c>
      <c r="AL183" s="20" t="s">
        <v>4089</v>
      </c>
      <c r="AM183" s="27">
        <v>44651</v>
      </c>
      <c r="AN183" s="22"/>
      <c r="AO183" s="63">
        <v>44634</v>
      </c>
      <c r="AP183" s="22" t="s">
        <v>4090</v>
      </c>
    </row>
    <row r="184" spans="1:42" ht="24.75" hidden="1" customHeight="1" x14ac:dyDescent="0.2">
      <c r="B184" s="20" t="s">
        <v>4076</v>
      </c>
      <c r="C184" s="21" t="s">
        <v>976</v>
      </c>
      <c r="D184" s="21" t="s">
        <v>977</v>
      </c>
      <c r="E184" s="20"/>
      <c r="F184" s="20"/>
      <c r="G184" s="22" t="s">
        <v>4077</v>
      </c>
      <c r="H184" s="20" t="s">
        <v>4078</v>
      </c>
      <c r="I184" s="20" t="s">
        <v>4079</v>
      </c>
      <c r="J184" s="22" t="s">
        <v>4080</v>
      </c>
      <c r="K184" s="22" t="s">
        <v>4081</v>
      </c>
      <c r="L184" s="22" t="s">
        <v>4082</v>
      </c>
      <c r="M184" s="22" t="s">
        <v>4083</v>
      </c>
      <c r="N184" s="22"/>
      <c r="O184" s="22" t="s">
        <v>4084</v>
      </c>
      <c r="P184" s="20" t="s">
        <v>4085</v>
      </c>
      <c r="Q184" s="22" t="s">
        <v>4086</v>
      </c>
      <c r="R184" s="22"/>
      <c r="S184" s="20" t="s">
        <v>4087</v>
      </c>
      <c r="T184" s="20"/>
      <c r="U184" s="22" t="s">
        <v>4077</v>
      </c>
      <c r="V184" s="20" t="s">
        <v>4078</v>
      </c>
      <c r="W184" s="22" t="s">
        <v>4088</v>
      </c>
      <c r="X184" s="22" t="s">
        <v>4081</v>
      </c>
      <c r="Y184" s="20" t="s">
        <v>4083</v>
      </c>
      <c r="Z184" s="22"/>
      <c r="AA184" s="20">
        <v>5</v>
      </c>
      <c r="AB184" s="42" t="str">
        <f t="shared" si="13"/>
        <v>年間</v>
      </c>
      <c r="AC184" s="22"/>
      <c r="AD184" s="35">
        <v>1</v>
      </c>
      <c r="AE184" s="35">
        <v>12000</v>
      </c>
      <c r="AF184" s="35">
        <f t="shared" si="14"/>
        <v>12000</v>
      </c>
      <c r="AG184" s="24">
        <v>44621</v>
      </c>
      <c r="AH184" s="36">
        <v>44651</v>
      </c>
      <c r="AI184" s="25" t="str">
        <f t="shared" si="15"/>
        <v>～</v>
      </c>
      <c r="AJ184" s="37">
        <f t="shared" si="16"/>
        <v>46476</v>
      </c>
      <c r="AK184" s="20" t="s">
        <v>2752</v>
      </c>
      <c r="AL184" s="20" t="s">
        <v>4091</v>
      </c>
      <c r="AM184" s="27">
        <v>44651</v>
      </c>
      <c r="AN184" s="22"/>
      <c r="AO184" s="63">
        <v>44634</v>
      </c>
      <c r="AP184" s="22" t="s">
        <v>4090</v>
      </c>
    </row>
    <row r="185" spans="1:42" ht="24.75" hidden="1" customHeight="1" x14ac:dyDescent="0.2">
      <c r="B185" s="20" t="s">
        <v>4076</v>
      </c>
      <c r="C185" s="21" t="s">
        <v>976</v>
      </c>
      <c r="D185" s="21" t="s">
        <v>977</v>
      </c>
      <c r="E185" s="20"/>
      <c r="F185" s="20"/>
      <c r="G185" s="22" t="s">
        <v>4077</v>
      </c>
      <c r="H185" s="20" t="s">
        <v>4078</v>
      </c>
      <c r="I185" s="20" t="s">
        <v>4079</v>
      </c>
      <c r="J185" s="22" t="s">
        <v>4080</v>
      </c>
      <c r="K185" s="22" t="s">
        <v>4081</v>
      </c>
      <c r="L185" s="22" t="s">
        <v>4082</v>
      </c>
      <c r="M185" s="22" t="s">
        <v>4083</v>
      </c>
      <c r="N185" s="22"/>
      <c r="O185" s="22" t="s">
        <v>4084</v>
      </c>
      <c r="P185" s="20" t="s">
        <v>4085</v>
      </c>
      <c r="Q185" s="22" t="s">
        <v>4086</v>
      </c>
      <c r="R185" s="22"/>
      <c r="S185" s="20" t="s">
        <v>4087</v>
      </c>
      <c r="T185" s="20"/>
      <c r="U185" s="22" t="s">
        <v>4077</v>
      </c>
      <c r="V185" s="20" t="s">
        <v>4078</v>
      </c>
      <c r="W185" s="22" t="s">
        <v>4088</v>
      </c>
      <c r="X185" s="22" t="s">
        <v>4081</v>
      </c>
      <c r="Y185" s="20" t="s">
        <v>4083</v>
      </c>
      <c r="Z185" s="22"/>
      <c r="AA185" s="20">
        <v>5</v>
      </c>
      <c r="AB185" s="42" t="str">
        <f t="shared" si="13"/>
        <v>年間</v>
      </c>
      <c r="AC185" s="22"/>
      <c r="AD185" s="35">
        <v>1</v>
      </c>
      <c r="AE185" s="35">
        <v>12000</v>
      </c>
      <c r="AF185" s="35">
        <f t="shared" si="14"/>
        <v>12000</v>
      </c>
      <c r="AG185" s="24">
        <v>44621</v>
      </c>
      <c r="AH185" s="36">
        <v>44651</v>
      </c>
      <c r="AI185" s="25" t="str">
        <f t="shared" si="15"/>
        <v>～</v>
      </c>
      <c r="AJ185" s="37">
        <f t="shared" si="16"/>
        <v>46476</v>
      </c>
      <c r="AK185" s="20" t="s">
        <v>2752</v>
      </c>
      <c r="AL185" s="20" t="s">
        <v>4092</v>
      </c>
      <c r="AM185" s="27">
        <v>44651</v>
      </c>
      <c r="AN185" s="22"/>
      <c r="AO185" s="63">
        <v>44634</v>
      </c>
      <c r="AP185" s="22" t="s">
        <v>4090</v>
      </c>
    </row>
    <row r="186" spans="1:42" ht="24.75" hidden="1" customHeight="1" x14ac:dyDescent="0.2">
      <c r="B186" s="20" t="s">
        <v>4076</v>
      </c>
      <c r="C186" s="21" t="s">
        <v>976</v>
      </c>
      <c r="D186" s="21" t="s">
        <v>977</v>
      </c>
      <c r="E186" s="20"/>
      <c r="F186" s="20"/>
      <c r="G186" s="22" t="s">
        <v>4077</v>
      </c>
      <c r="H186" s="20" t="s">
        <v>4078</v>
      </c>
      <c r="I186" s="20" t="s">
        <v>4079</v>
      </c>
      <c r="J186" s="22" t="s">
        <v>4080</v>
      </c>
      <c r="K186" s="22" t="s">
        <v>4081</v>
      </c>
      <c r="L186" s="22" t="s">
        <v>4082</v>
      </c>
      <c r="M186" s="22" t="s">
        <v>4083</v>
      </c>
      <c r="N186" s="22"/>
      <c r="O186" s="22" t="s">
        <v>4084</v>
      </c>
      <c r="P186" s="20" t="s">
        <v>4085</v>
      </c>
      <c r="Q186" s="22" t="s">
        <v>4086</v>
      </c>
      <c r="R186" s="22"/>
      <c r="S186" s="20" t="s">
        <v>4087</v>
      </c>
      <c r="T186" s="20"/>
      <c r="U186" s="22" t="s">
        <v>4077</v>
      </c>
      <c r="V186" s="20" t="s">
        <v>4078</v>
      </c>
      <c r="W186" s="22" t="s">
        <v>4088</v>
      </c>
      <c r="X186" s="22" t="s">
        <v>4081</v>
      </c>
      <c r="Y186" s="20" t="s">
        <v>4083</v>
      </c>
      <c r="Z186" s="22"/>
      <c r="AA186" s="20">
        <v>5</v>
      </c>
      <c r="AB186" s="42" t="str">
        <f t="shared" si="13"/>
        <v>年間</v>
      </c>
      <c r="AC186" s="22"/>
      <c r="AD186" s="35">
        <v>1</v>
      </c>
      <c r="AE186" s="35">
        <v>12000</v>
      </c>
      <c r="AF186" s="35">
        <f t="shared" si="14"/>
        <v>12000</v>
      </c>
      <c r="AG186" s="24">
        <v>44621</v>
      </c>
      <c r="AH186" s="36">
        <v>44651</v>
      </c>
      <c r="AI186" s="25" t="str">
        <f t="shared" si="15"/>
        <v>～</v>
      </c>
      <c r="AJ186" s="37">
        <f t="shared" si="16"/>
        <v>46476</v>
      </c>
      <c r="AK186" s="20" t="s">
        <v>2752</v>
      </c>
      <c r="AL186" s="20" t="s">
        <v>4093</v>
      </c>
      <c r="AM186" s="27">
        <v>44651</v>
      </c>
      <c r="AN186" s="22"/>
      <c r="AO186" s="63">
        <v>44634</v>
      </c>
      <c r="AP186" s="22" t="s">
        <v>4090</v>
      </c>
    </row>
    <row r="187" spans="1:42" ht="24.75" hidden="1" customHeight="1" x14ac:dyDescent="0.2">
      <c r="B187" s="20" t="s">
        <v>4076</v>
      </c>
      <c r="C187" s="21" t="s">
        <v>976</v>
      </c>
      <c r="D187" s="21" t="s">
        <v>977</v>
      </c>
      <c r="E187" s="20"/>
      <c r="F187" s="20"/>
      <c r="G187" s="22" t="s">
        <v>4077</v>
      </c>
      <c r="H187" s="20" t="s">
        <v>4078</v>
      </c>
      <c r="I187" s="20" t="s">
        <v>4079</v>
      </c>
      <c r="J187" s="22" t="s">
        <v>4080</v>
      </c>
      <c r="K187" s="22" t="s">
        <v>4081</v>
      </c>
      <c r="L187" s="22" t="s">
        <v>4082</v>
      </c>
      <c r="M187" s="22" t="s">
        <v>4083</v>
      </c>
      <c r="N187" s="22"/>
      <c r="O187" s="22" t="s">
        <v>4084</v>
      </c>
      <c r="P187" s="20" t="s">
        <v>4085</v>
      </c>
      <c r="Q187" s="22" t="s">
        <v>4086</v>
      </c>
      <c r="R187" s="22"/>
      <c r="S187" s="20" t="s">
        <v>4087</v>
      </c>
      <c r="T187" s="20"/>
      <c r="U187" s="22" t="s">
        <v>4077</v>
      </c>
      <c r="V187" s="20" t="s">
        <v>4078</v>
      </c>
      <c r="W187" s="22" t="s">
        <v>4088</v>
      </c>
      <c r="X187" s="22" t="s">
        <v>4081</v>
      </c>
      <c r="Y187" s="20" t="s">
        <v>4083</v>
      </c>
      <c r="Z187" s="22"/>
      <c r="AA187" s="20">
        <v>5</v>
      </c>
      <c r="AB187" s="42" t="str">
        <f t="shared" si="13"/>
        <v>年間</v>
      </c>
      <c r="AC187" s="22"/>
      <c r="AD187" s="35">
        <v>1</v>
      </c>
      <c r="AE187" s="35">
        <v>45600</v>
      </c>
      <c r="AF187" s="35">
        <f t="shared" si="14"/>
        <v>45600</v>
      </c>
      <c r="AG187" s="24">
        <v>44621</v>
      </c>
      <c r="AH187" s="36">
        <v>44651</v>
      </c>
      <c r="AI187" s="25" t="str">
        <f t="shared" si="15"/>
        <v>～</v>
      </c>
      <c r="AJ187" s="37">
        <f t="shared" si="16"/>
        <v>46476</v>
      </c>
      <c r="AK187" s="20" t="s">
        <v>1314</v>
      </c>
      <c r="AL187" s="20" t="s">
        <v>4094</v>
      </c>
      <c r="AM187" s="27">
        <v>44651</v>
      </c>
      <c r="AN187" s="22"/>
      <c r="AO187" s="63">
        <v>44634</v>
      </c>
      <c r="AP187" s="22" t="s">
        <v>4090</v>
      </c>
    </row>
    <row r="188" spans="1:42" ht="24.75" hidden="1" customHeight="1" x14ac:dyDescent="0.2">
      <c r="B188" s="20" t="s">
        <v>4095</v>
      </c>
      <c r="C188" s="21" t="s">
        <v>976</v>
      </c>
      <c r="D188" s="21" t="s">
        <v>977</v>
      </c>
      <c r="E188" s="20"/>
      <c r="F188" s="20"/>
      <c r="G188" s="22" t="s">
        <v>4096</v>
      </c>
      <c r="H188" s="20" t="s">
        <v>3841</v>
      </c>
      <c r="I188" s="20" t="s">
        <v>145</v>
      </c>
      <c r="J188" s="22" t="s">
        <v>4097</v>
      </c>
      <c r="K188" s="22" t="s">
        <v>4098</v>
      </c>
      <c r="L188" s="22" t="s">
        <v>4099</v>
      </c>
      <c r="M188" s="22" t="s">
        <v>4100</v>
      </c>
      <c r="N188" s="22"/>
      <c r="O188" s="22" t="s">
        <v>149</v>
      </c>
      <c r="P188" s="20" t="s">
        <v>3334</v>
      </c>
      <c r="Q188" s="22" t="s">
        <v>3720</v>
      </c>
      <c r="R188" s="22" t="s">
        <v>3336</v>
      </c>
      <c r="S188" s="20" t="s">
        <v>3337</v>
      </c>
      <c r="T188" s="20"/>
      <c r="U188" s="22" t="s">
        <v>4096</v>
      </c>
      <c r="V188" s="20" t="s">
        <v>3841</v>
      </c>
      <c r="W188" s="22" t="s">
        <v>4101</v>
      </c>
      <c r="X188" s="22" t="s">
        <v>4098</v>
      </c>
      <c r="Y188" s="20" t="s">
        <v>4100</v>
      </c>
      <c r="Z188" s="22"/>
      <c r="AA188" s="20">
        <v>5</v>
      </c>
      <c r="AB188" s="42" t="str">
        <f t="shared" si="13"/>
        <v>年間</v>
      </c>
      <c r="AC188" s="22"/>
      <c r="AD188" s="35">
        <v>1</v>
      </c>
      <c r="AE188" s="35">
        <v>13800</v>
      </c>
      <c r="AF188" s="35">
        <f>IF(ISBLANK($AE188),"",$AE188*$AD188)</f>
        <v>13800</v>
      </c>
      <c r="AG188" s="24">
        <v>44621</v>
      </c>
      <c r="AH188" s="36">
        <v>44648</v>
      </c>
      <c r="AI188" s="25" t="str">
        <f t="shared" si="15"/>
        <v>～</v>
      </c>
      <c r="AJ188" s="37">
        <f>IF(ISBLANK($AH188),"",DATE(YEAR($AH188)+$AA188,MONTH($AH188),DAY($AH188)-1))</f>
        <v>46473</v>
      </c>
      <c r="AK188" s="20" t="s">
        <v>4102</v>
      </c>
      <c r="AL188" s="20" t="s">
        <v>4103</v>
      </c>
      <c r="AM188" s="36">
        <v>44648</v>
      </c>
      <c r="AN188" s="22"/>
      <c r="AO188" s="46">
        <v>44655</v>
      </c>
      <c r="AP188" s="22" t="s">
        <v>4104</v>
      </c>
    </row>
    <row r="189" spans="1:42" ht="24.75" hidden="1" customHeight="1" x14ac:dyDescent="0.2">
      <c r="A189">
        <v>2021</v>
      </c>
      <c r="B189" s="20" t="s">
        <v>4095</v>
      </c>
      <c r="C189" s="21" t="s">
        <v>976</v>
      </c>
      <c r="D189" s="21" t="s">
        <v>977</v>
      </c>
      <c r="E189" s="20"/>
      <c r="F189" s="20"/>
      <c r="G189" s="22" t="s">
        <v>4096</v>
      </c>
      <c r="H189" s="20" t="s">
        <v>3841</v>
      </c>
      <c r="I189" s="20" t="s">
        <v>145</v>
      </c>
      <c r="J189" s="22" t="s">
        <v>4097</v>
      </c>
      <c r="K189" s="22" t="s">
        <v>4098</v>
      </c>
      <c r="L189" s="22" t="s">
        <v>4099</v>
      </c>
      <c r="M189" s="22" t="s">
        <v>4100</v>
      </c>
      <c r="N189" s="22"/>
      <c r="O189" s="22" t="s">
        <v>149</v>
      </c>
      <c r="P189" s="20" t="s">
        <v>3334</v>
      </c>
      <c r="Q189" s="22" t="s">
        <v>3720</v>
      </c>
      <c r="R189" s="22" t="s">
        <v>3336</v>
      </c>
      <c r="S189" s="20" t="s">
        <v>3337</v>
      </c>
      <c r="T189" s="20"/>
      <c r="U189" s="22" t="s">
        <v>4096</v>
      </c>
      <c r="V189" s="20" t="s">
        <v>3841</v>
      </c>
      <c r="W189" s="22" t="s">
        <v>4101</v>
      </c>
      <c r="X189" s="22" t="s">
        <v>4098</v>
      </c>
      <c r="Y189" s="20" t="s">
        <v>4100</v>
      </c>
      <c r="Z189" s="22"/>
      <c r="AA189" s="20">
        <v>5</v>
      </c>
      <c r="AB189" s="42" t="str">
        <f t="shared" si="13"/>
        <v>年間</v>
      </c>
      <c r="AC189" s="22"/>
      <c r="AD189" s="35">
        <v>1</v>
      </c>
      <c r="AE189" s="35">
        <v>30600</v>
      </c>
      <c r="AF189" s="35">
        <f>IF(ISBLANK($AE189),"",$AE189*$AD189)</f>
        <v>30600</v>
      </c>
      <c r="AG189" s="24">
        <v>44621</v>
      </c>
      <c r="AH189" s="36">
        <v>44648</v>
      </c>
      <c r="AI189" s="25" t="str">
        <f>IF(ISBLANK($AG189),"","～")</f>
        <v>～</v>
      </c>
      <c r="AJ189" s="37">
        <f>IF(ISBLANK($AH189),"",DATE(YEAR($AH189)+$AA189,MONTH($AH189),DAY($AH189)-1))</f>
        <v>46473</v>
      </c>
      <c r="AK189" s="20" t="s">
        <v>3283</v>
      </c>
      <c r="AL189" s="20" t="s">
        <v>4105</v>
      </c>
      <c r="AM189" s="36">
        <v>44648</v>
      </c>
      <c r="AN189" s="22"/>
      <c r="AO189" s="46">
        <v>44655</v>
      </c>
      <c r="AP189" s="22" t="s">
        <v>4104</v>
      </c>
    </row>
    <row r="190" spans="1:42" ht="24.75" hidden="1" customHeight="1" x14ac:dyDescent="0.2">
      <c r="A190">
        <v>2022</v>
      </c>
      <c r="B190" s="20" t="s">
        <v>4303</v>
      </c>
      <c r="C190" s="21" t="s">
        <v>976</v>
      </c>
      <c r="D190" s="21" t="s">
        <v>977</v>
      </c>
      <c r="E190" s="20"/>
      <c r="F190" s="20"/>
      <c r="G190" s="22" t="s">
        <v>4304</v>
      </c>
      <c r="H190" s="20" t="s">
        <v>4305</v>
      </c>
      <c r="I190" s="20" t="s">
        <v>3447</v>
      </c>
      <c r="J190" s="22" t="s">
        <v>4306</v>
      </c>
      <c r="K190" s="22" t="s">
        <v>4307</v>
      </c>
      <c r="L190" s="22" t="s">
        <v>4308</v>
      </c>
      <c r="M190" s="22" t="s">
        <v>4309</v>
      </c>
      <c r="N190" s="22"/>
      <c r="O190" s="22" t="s">
        <v>370</v>
      </c>
      <c r="P190" s="20" t="s">
        <v>371</v>
      </c>
      <c r="Q190" s="22" t="s">
        <v>4310</v>
      </c>
      <c r="R190" s="22" t="s">
        <v>4311</v>
      </c>
      <c r="S190" s="20" t="s">
        <v>373</v>
      </c>
      <c r="T190" s="20"/>
      <c r="U190" s="22" t="s">
        <v>4304</v>
      </c>
      <c r="V190" s="20" t="s">
        <v>4305</v>
      </c>
      <c r="W190" s="22" t="s">
        <v>4312</v>
      </c>
      <c r="X190" s="22" t="s">
        <v>4307</v>
      </c>
      <c r="Y190" s="20" t="s">
        <v>4309</v>
      </c>
      <c r="Z190" s="22"/>
      <c r="AA190" s="20">
        <v>5</v>
      </c>
      <c r="AB190" s="42" t="s">
        <v>60</v>
      </c>
      <c r="AC190" s="22"/>
      <c r="AD190" s="68">
        <v>1</v>
      </c>
      <c r="AE190" s="35">
        <v>27000</v>
      </c>
      <c r="AF190" s="35">
        <f t="shared" ref="AF190:AF237" si="17">IF(ISBLANK($AE190),"",$AE190*$AD190)</f>
        <v>27000</v>
      </c>
      <c r="AG190" s="24">
        <v>44652</v>
      </c>
      <c r="AH190" s="36">
        <v>44652</v>
      </c>
      <c r="AI190" s="25" t="str">
        <f t="shared" ref="AI190:AI225" si="18">IF(ISBLANK($AG190),"","～")</f>
        <v>～</v>
      </c>
      <c r="AJ190" s="37">
        <f t="shared" ref="AJ190:AJ237" si="19">IF(ISBLANK($AH190),"",DATE(YEAR($AH190)+$AA190,MONTH($AH190),DAY($AH190)-1))</f>
        <v>46477</v>
      </c>
      <c r="AK190" s="20" t="s">
        <v>4313</v>
      </c>
      <c r="AL190" s="20" t="s">
        <v>4314</v>
      </c>
      <c r="AM190" s="63">
        <v>44652</v>
      </c>
      <c r="AN190" s="22"/>
      <c r="AO190" s="46">
        <v>44659</v>
      </c>
      <c r="AP190" s="20" t="s">
        <v>4315</v>
      </c>
    </row>
    <row r="191" spans="1:42" ht="24.75" hidden="1" customHeight="1" x14ac:dyDescent="0.2">
      <c r="B191" s="20" t="s">
        <v>4303</v>
      </c>
      <c r="C191" s="21" t="s">
        <v>976</v>
      </c>
      <c r="D191" s="21" t="s">
        <v>977</v>
      </c>
      <c r="E191" s="20"/>
      <c r="F191" s="20"/>
      <c r="G191" s="22" t="s">
        <v>4304</v>
      </c>
      <c r="H191" s="20" t="s">
        <v>4305</v>
      </c>
      <c r="I191" s="20" t="s">
        <v>3447</v>
      </c>
      <c r="J191" s="22" t="s">
        <v>4306</v>
      </c>
      <c r="K191" s="22" t="s">
        <v>4307</v>
      </c>
      <c r="L191" s="22" t="s">
        <v>4308</v>
      </c>
      <c r="M191" s="22" t="s">
        <v>4309</v>
      </c>
      <c r="N191" s="22"/>
      <c r="O191" s="22" t="s">
        <v>370</v>
      </c>
      <c r="P191" s="20" t="s">
        <v>371</v>
      </c>
      <c r="Q191" s="22" t="s">
        <v>4310</v>
      </c>
      <c r="R191" s="22" t="s">
        <v>4311</v>
      </c>
      <c r="S191" s="20" t="s">
        <v>373</v>
      </c>
      <c r="T191" s="20"/>
      <c r="U191" s="22" t="s">
        <v>4304</v>
      </c>
      <c r="V191" s="20" t="s">
        <v>4305</v>
      </c>
      <c r="W191" s="22" t="s">
        <v>4312</v>
      </c>
      <c r="X191" s="22" t="s">
        <v>4307</v>
      </c>
      <c r="Y191" s="20" t="s">
        <v>4309</v>
      </c>
      <c r="Z191" s="22"/>
      <c r="AA191" s="20">
        <v>5</v>
      </c>
      <c r="AB191" s="42" t="s">
        <v>60</v>
      </c>
      <c r="AC191" s="22"/>
      <c r="AD191" s="68">
        <v>1</v>
      </c>
      <c r="AE191" s="35">
        <v>27000</v>
      </c>
      <c r="AF191" s="35">
        <f t="shared" si="17"/>
        <v>27000</v>
      </c>
      <c r="AG191" s="24">
        <v>44652</v>
      </c>
      <c r="AH191" s="36">
        <v>44652</v>
      </c>
      <c r="AI191" s="25" t="str">
        <f t="shared" si="18"/>
        <v>～</v>
      </c>
      <c r="AJ191" s="37">
        <f t="shared" si="19"/>
        <v>46477</v>
      </c>
      <c r="AK191" s="20" t="s">
        <v>4313</v>
      </c>
      <c r="AL191" s="20" t="s">
        <v>4316</v>
      </c>
      <c r="AM191" s="63">
        <v>44652</v>
      </c>
      <c r="AN191" s="22"/>
      <c r="AO191" s="46">
        <v>44659</v>
      </c>
      <c r="AP191" s="20" t="s">
        <v>4315</v>
      </c>
    </row>
    <row r="192" spans="1:42" ht="24.75" hidden="1" customHeight="1" x14ac:dyDescent="0.2">
      <c r="B192" s="20" t="s">
        <v>4303</v>
      </c>
      <c r="C192" s="21" t="s">
        <v>976</v>
      </c>
      <c r="D192" s="21" t="s">
        <v>977</v>
      </c>
      <c r="E192" s="20"/>
      <c r="F192" s="20"/>
      <c r="G192" s="22" t="s">
        <v>4304</v>
      </c>
      <c r="H192" s="20" t="s">
        <v>4305</v>
      </c>
      <c r="I192" s="20" t="s">
        <v>3447</v>
      </c>
      <c r="J192" s="22" t="s">
        <v>4306</v>
      </c>
      <c r="K192" s="22" t="s">
        <v>4307</v>
      </c>
      <c r="L192" s="22" t="s">
        <v>4308</v>
      </c>
      <c r="M192" s="22" t="s">
        <v>4309</v>
      </c>
      <c r="N192" s="22"/>
      <c r="O192" s="22" t="s">
        <v>370</v>
      </c>
      <c r="P192" s="20" t="s">
        <v>371</v>
      </c>
      <c r="Q192" s="22" t="s">
        <v>4310</v>
      </c>
      <c r="R192" s="22" t="s">
        <v>4311</v>
      </c>
      <c r="S192" s="20" t="s">
        <v>373</v>
      </c>
      <c r="T192" s="20"/>
      <c r="U192" s="22" t="s">
        <v>4304</v>
      </c>
      <c r="V192" s="20" t="s">
        <v>4305</v>
      </c>
      <c r="W192" s="22" t="s">
        <v>4312</v>
      </c>
      <c r="X192" s="22" t="s">
        <v>4307</v>
      </c>
      <c r="Y192" s="20" t="s">
        <v>4309</v>
      </c>
      <c r="Z192" s="22"/>
      <c r="AA192" s="20">
        <v>5</v>
      </c>
      <c r="AB192" s="42" t="s">
        <v>60</v>
      </c>
      <c r="AC192" s="22"/>
      <c r="AD192" s="68">
        <v>1</v>
      </c>
      <c r="AE192" s="35">
        <v>27000</v>
      </c>
      <c r="AF192" s="35">
        <f t="shared" si="17"/>
        <v>27000</v>
      </c>
      <c r="AG192" s="24">
        <v>44652</v>
      </c>
      <c r="AH192" s="36">
        <v>44652</v>
      </c>
      <c r="AI192" s="25" t="str">
        <f t="shared" si="18"/>
        <v>～</v>
      </c>
      <c r="AJ192" s="37">
        <f t="shared" si="19"/>
        <v>46477</v>
      </c>
      <c r="AK192" s="20" t="s">
        <v>4313</v>
      </c>
      <c r="AL192" s="20" t="s">
        <v>4317</v>
      </c>
      <c r="AM192" s="63">
        <v>44652</v>
      </c>
      <c r="AN192" s="22"/>
      <c r="AO192" s="46">
        <v>44659</v>
      </c>
      <c r="AP192" s="20" t="s">
        <v>4315</v>
      </c>
    </row>
    <row r="193" spans="2:42" ht="24.75" hidden="1" customHeight="1" x14ac:dyDescent="0.2">
      <c r="B193" s="20" t="s">
        <v>4303</v>
      </c>
      <c r="C193" s="21" t="s">
        <v>976</v>
      </c>
      <c r="D193" s="21" t="s">
        <v>977</v>
      </c>
      <c r="E193" s="20"/>
      <c r="F193" s="20"/>
      <c r="G193" s="22" t="s">
        <v>4304</v>
      </c>
      <c r="H193" s="20" t="s">
        <v>4305</v>
      </c>
      <c r="I193" s="20" t="s">
        <v>3447</v>
      </c>
      <c r="J193" s="22" t="s">
        <v>4306</v>
      </c>
      <c r="K193" s="22" t="s">
        <v>4307</v>
      </c>
      <c r="L193" s="22" t="s">
        <v>4308</v>
      </c>
      <c r="M193" s="22" t="s">
        <v>4309</v>
      </c>
      <c r="N193" s="22"/>
      <c r="O193" s="22" t="s">
        <v>370</v>
      </c>
      <c r="P193" s="20" t="s">
        <v>371</v>
      </c>
      <c r="Q193" s="22" t="s">
        <v>4310</v>
      </c>
      <c r="R193" s="22" t="s">
        <v>4311</v>
      </c>
      <c r="S193" s="20" t="s">
        <v>373</v>
      </c>
      <c r="T193" s="20"/>
      <c r="U193" s="22" t="s">
        <v>4304</v>
      </c>
      <c r="V193" s="20" t="s">
        <v>4305</v>
      </c>
      <c r="W193" s="22" t="s">
        <v>4312</v>
      </c>
      <c r="X193" s="22" t="s">
        <v>4307</v>
      </c>
      <c r="Y193" s="20" t="s">
        <v>4309</v>
      </c>
      <c r="Z193" s="22"/>
      <c r="AA193" s="20">
        <v>5</v>
      </c>
      <c r="AB193" s="42" t="s">
        <v>60</v>
      </c>
      <c r="AC193" s="22"/>
      <c r="AD193" s="68">
        <v>1</v>
      </c>
      <c r="AE193" s="35">
        <v>27000</v>
      </c>
      <c r="AF193" s="35">
        <f t="shared" si="17"/>
        <v>27000</v>
      </c>
      <c r="AG193" s="24">
        <v>44652</v>
      </c>
      <c r="AH193" s="36">
        <v>44652</v>
      </c>
      <c r="AI193" s="25" t="str">
        <f t="shared" si="18"/>
        <v>～</v>
      </c>
      <c r="AJ193" s="37">
        <f t="shared" si="19"/>
        <v>46477</v>
      </c>
      <c r="AK193" s="20" t="s">
        <v>4313</v>
      </c>
      <c r="AL193" s="20" t="s">
        <v>4318</v>
      </c>
      <c r="AM193" s="63">
        <v>44652</v>
      </c>
      <c r="AN193" s="22"/>
      <c r="AO193" s="46">
        <v>44659</v>
      </c>
      <c r="AP193" s="20" t="s">
        <v>4315</v>
      </c>
    </row>
    <row r="194" spans="2:42" ht="24.75" hidden="1" customHeight="1" x14ac:dyDescent="0.2">
      <c r="B194" s="20" t="s">
        <v>4303</v>
      </c>
      <c r="C194" s="21" t="s">
        <v>976</v>
      </c>
      <c r="D194" s="21" t="s">
        <v>977</v>
      </c>
      <c r="E194" s="20"/>
      <c r="F194" s="20"/>
      <c r="G194" s="22" t="s">
        <v>4304</v>
      </c>
      <c r="H194" s="20" t="s">
        <v>4305</v>
      </c>
      <c r="I194" s="20" t="s">
        <v>3447</v>
      </c>
      <c r="J194" s="22" t="s">
        <v>4306</v>
      </c>
      <c r="K194" s="22" t="s">
        <v>4307</v>
      </c>
      <c r="L194" s="22" t="s">
        <v>4308</v>
      </c>
      <c r="M194" s="22" t="s">
        <v>4309</v>
      </c>
      <c r="N194" s="22"/>
      <c r="O194" s="22" t="s">
        <v>370</v>
      </c>
      <c r="P194" s="20" t="s">
        <v>371</v>
      </c>
      <c r="Q194" s="22" t="s">
        <v>4310</v>
      </c>
      <c r="R194" s="22" t="s">
        <v>4311</v>
      </c>
      <c r="S194" s="20" t="s">
        <v>373</v>
      </c>
      <c r="T194" s="20"/>
      <c r="U194" s="22" t="s">
        <v>4304</v>
      </c>
      <c r="V194" s="20" t="s">
        <v>4305</v>
      </c>
      <c r="W194" s="22" t="s">
        <v>4312</v>
      </c>
      <c r="X194" s="22" t="s">
        <v>4307</v>
      </c>
      <c r="Y194" s="20" t="s">
        <v>4309</v>
      </c>
      <c r="Z194" s="22"/>
      <c r="AA194" s="20">
        <v>5</v>
      </c>
      <c r="AB194" s="42" t="s">
        <v>60</v>
      </c>
      <c r="AC194" s="22"/>
      <c r="AD194" s="68">
        <v>1</v>
      </c>
      <c r="AE194" s="35">
        <v>15000</v>
      </c>
      <c r="AF194" s="35">
        <f t="shared" si="17"/>
        <v>15000</v>
      </c>
      <c r="AG194" s="24">
        <v>44652</v>
      </c>
      <c r="AH194" s="36">
        <v>44652</v>
      </c>
      <c r="AI194" s="25" t="str">
        <f t="shared" si="18"/>
        <v>～</v>
      </c>
      <c r="AJ194" s="37">
        <f t="shared" si="19"/>
        <v>46477</v>
      </c>
      <c r="AK194" s="20" t="s">
        <v>1284</v>
      </c>
      <c r="AL194" s="20" t="s">
        <v>4319</v>
      </c>
      <c r="AM194" s="63">
        <v>44652</v>
      </c>
      <c r="AN194" s="22"/>
      <c r="AO194" s="46">
        <v>44659</v>
      </c>
      <c r="AP194" s="20" t="s">
        <v>4315</v>
      </c>
    </row>
    <row r="195" spans="2:42" ht="24.75" hidden="1" customHeight="1" x14ac:dyDescent="0.2">
      <c r="B195" s="20" t="s">
        <v>4303</v>
      </c>
      <c r="C195" s="21" t="s">
        <v>976</v>
      </c>
      <c r="D195" s="21" t="s">
        <v>977</v>
      </c>
      <c r="E195" s="20"/>
      <c r="F195" s="20"/>
      <c r="G195" s="22" t="s">
        <v>4304</v>
      </c>
      <c r="H195" s="20" t="s">
        <v>4305</v>
      </c>
      <c r="I195" s="20" t="s">
        <v>3447</v>
      </c>
      <c r="J195" s="22" t="s">
        <v>4306</v>
      </c>
      <c r="K195" s="22" t="s">
        <v>4307</v>
      </c>
      <c r="L195" s="22" t="s">
        <v>4308</v>
      </c>
      <c r="M195" s="22" t="s">
        <v>4309</v>
      </c>
      <c r="N195" s="22"/>
      <c r="O195" s="22" t="s">
        <v>370</v>
      </c>
      <c r="P195" s="20" t="s">
        <v>371</v>
      </c>
      <c r="Q195" s="22" t="s">
        <v>4310</v>
      </c>
      <c r="R195" s="22" t="s">
        <v>4311</v>
      </c>
      <c r="S195" s="20" t="s">
        <v>373</v>
      </c>
      <c r="T195" s="20"/>
      <c r="U195" s="22" t="s">
        <v>4304</v>
      </c>
      <c r="V195" s="20" t="s">
        <v>4305</v>
      </c>
      <c r="W195" s="22" t="s">
        <v>4312</v>
      </c>
      <c r="X195" s="22" t="s">
        <v>4307</v>
      </c>
      <c r="Y195" s="20" t="s">
        <v>4309</v>
      </c>
      <c r="Z195" s="22"/>
      <c r="AA195" s="20">
        <v>5</v>
      </c>
      <c r="AB195" s="42" t="s">
        <v>60</v>
      </c>
      <c r="AC195" s="22"/>
      <c r="AD195" s="68">
        <v>1</v>
      </c>
      <c r="AE195" s="35">
        <v>30000</v>
      </c>
      <c r="AF195" s="35">
        <f t="shared" si="17"/>
        <v>30000</v>
      </c>
      <c r="AG195" s="24">
        <v>44652</v>
      </c>
      <c r="AH195" s="36">
        <v>44652</v>
      </c>
      <c r="AI195" s="25" t="str">
        <f t="shared" si="18"/>
        <v>～</v>
      </c>
      <c r="AJ195" s="37">
        <f t="shared" si="19"/>
        <v>46477</v>
      </c>
      <c r="AK195" s="20" t="s">
        <v>4320</v>
      </c>
      <c r="AL195" s="20" t="s">
        <v>4321</v>
      </c>
      <c r="AM195" s="63">
        <v>44652</v>
      </c>
      <c r="AN195" s="22"/>
      <c r="AO195" s="46">
        <v>44659</v>
      </c>
      <c r="AP195" s="20" t="s">
        <v>4315</v>
      </c>
    </row>
    <row r="196" spans="2:42" ht="24.75" hidden="1" customHeight="1" x14ac:dyDescent="0.2">
      <c r="B196" s="20" t="s">
        <v>4303</v>
      </c>
      <c r="C196" s="21" t="s">
        <v>976</v>
      </c>
      <c r="D196" s="21" t="s">
        <v>977</v>
      </c>
      <c r="E196" s="20"/>
      <c r="F196" s="20"/>
      <c r="G196" s="22" t="s">
        <v>4304</v>
      </c>
      <c r="H196" s="20" t="s">
        <v>4305</v>
      </c>
      <c r="I196" s="20" t="s">
        <v>3447</v>
      </c>
      <c r="J196" s="22" t="s">
        <v>4306</v>
      </c>
      <c r="K196" s="22" t="s">
        <v>4307</v>
      </c>
      <c r="L196" s="22" t="s">
        <v>4308</v>
      </c>
      <c r="M196" s="22" t="s">
        <v>4309</v>
      </c>
      <c r="N196" s="22"/>
      <c r="O196" s="22" t="s">
        <v>370</v>
      </c>
      <c r="P196" s="20" t="s">
        <v>371</v>
      </c>
      <c r="Q196" s="22" t="s">
        <v>4310</v>
      </c>
      <c r="R196" s="22" t="s">
        <v>4311</v>
      </c>
      <c r="S196" s="20" t="s">
        <v>373</v>
      </c>
      <c r="T196" s="20"/>
      <c r="U196" s="22" t="s">
        <v>4304</v>
      </c>
      <c r="V196" s="20" t="s">
        <v>4305</v>
      </c>
      <c r="W196" s="22" t="s">
        <v>4312</v>
      </c>
      <c r="X196" s="22" t="s">
        <v>4307</v>
      </c>
      <c r="Y196" s="20" t="s">
        <v>4309</v>
      </c>
      <c r="Z196" s="22"/>
      <c r="AA196" s="20">
        <v>5</v>
      </c>
      <c r="AB196" s="42" t="s">
        <v>60</v>
      </c>
      <c r="AC196" s="22"/>
      <c r="AD196" s="68">
        <v>1</v>
      </c>
      <c r="AE196" s="35">
        <v>30000</v>
      </c>
      <c r="AF196" s="35">
        <f t="shared" si="17"/>
        <v>30000</v>
      </c>
      <c r="AG196" s="24">
        <v>44652</v>
      </c>
      <c r="AH196" s="36">
        <v>44652</v>
      </c>
      <c r="AI196" s="25" t="str">
        <f t="shared" si="18"/>
        <v>～</v>
      </c>
      <c r="AJ196" s="37">
        <f t="shared" si="19"/>
        <v>46477</v>
      </c>
      <c r="AK196" s="20" t="s">
        <v>4320</v>
      </c>
      <c r="AL196" s="20" t="s">
        <v>4322</v>
      </c>
      <c r="AM196" s="63">
        <v>44652</v>
      </c>
      <c r="AN196" s="22"/>
      <c r="AO196" s="46">
        <v>44659</v>
      </c>
      <c r="AP196" s="20" t="s">
        <v>4315</v>
      </c>
    </row>
    <row r="197" spans="2:42" ht="24.75" hidden="1" customHeight="1" x14ac:dyDescent="0.2">
      <c r="B197" s="20" t="s">
        <v>4303</v>
      </c>
      <c r="C197" s="21" t="s">
        <v>976</v>
      </c>
      <c r="D197" s="21" t="s">
        <v>977</v>
      </c>
      <c r="E197" s="20"/>
      <c r="F197" s="20"/>
      <c r="G197" s="22" t="s">
        <v>4304</v>
      </c>
      <c r="H197" s="20" t="s">
        <v>4305</v>
      </c>
      <c r="I197" s="20" t="s">
        <v>3447</v>
      </c>
      <c r="J197" s="22" t="s">
        <v>4306</v>
      </c>
      <c r="K197" s="22" t="s">
        <v>4307</v>
      </c>
      <c r="L197" s="22" t="s">
        <v>4308</v>
      </c>
      <c r="M197" s="22" t="s">
        <v>4309</v>
      </c>
      <c r="N197" s="22"/>
      <c r="O197" s="22" t="s">
        <v>370</v>
      </c>
      <c r="P197" s="20" t="s">
        <v>371</v>
      </c>
      <c r="Q197" s="22" t="s">
        <v>4310</v>
      </c>
      <c r="R197" s="22" t="s">
        <v>4311</v>
      </c>
      <c r="S197" s="20" t="s">
        <v>373</v>
      </c>
      <c r="T197" s="20"/>
      <c r="U197" s="22" t="s">
        <v>4304</v>
      </c>
      <c r="V197" s="20" t="s">
        <v>4305</v>
      </c>
      <c r="W197" s="22" t="s">
        <v>4312</v>
      </c>
      <c r="X197" s="22" t="s">
        <v>4307</v>
      </c>
      <c r="Y197" s="20" t="s">
        <v>4309</v>
      </c>
      <c r="Z197" s="22"/>
      <c r="AA197" s="20">
        <v>5</v>
      </c>
      <c r="AB197" s="42" t="s">
        <v>60</v>
      </c>
      <c r="AC197" s="22"/>
      <c r="AD197" s="68">
        <v>1</v>
      </c>
      <c r="AE197" s="35">
        <v>30000</v>
      </c>
      <c r="AF197" s="35">
        <f t="shared" si="17"/>
        <v>30000</v>
      </c>
      <c r="AG197" s="24">
        <v>44652</v>
      </c>
      <c r="AH197" s="36">
        <v>44652</v>
      </c>
      <c r="AI197" s="25" t="str">
        <f t="shared" si="18"/>
        <v>～</v>
      </c>
      <c r="AJ197" s="37">
        <f t="shared" si="19"/>
        <v>46477</v>
      </c>
      <c r="AK197" s="20" t="s">
        <v>4320</v>
      </c>
      <c r="AL197" s="20" t="s">
        <v>4323</v>
      </c>
      <c r="AM197" s="63">
        <v>44652</v>
      </c>
      <c r="AN197" s="22"/>
      <c r="AO197" s="46">
        <v>44659</v>
      </c>
      <c r="AP197" s="20" t="s">
        <v>4315</v>
      </c>
    </row>
    <row r="198" spans="2:42" ht="24.75" hidden="1" customHeight="1" x14ac:dyDescent="0.2">
      <c r="B198" s="20" t="s">
        <v>4303</v>
      </c>
      <c r="C198" s="21" t="s">
        <v>976</v>
      </c>
      <c r="D198" s="21" t="s">
        <v>977</v>
      </c>
      <c r="E198" s="20"/>
      <c r="F198" s="20"/>
      <c r="G198" s="22" t="s">
        <v>4304</v>
      </c>
      <c r="H198" s="20" t="s">
        <v>4305</v>
      </c>
      <c r="I198" s="20" t="s">
        <v>3447</v>
      </c>
      <c r="J198" s="22" t="s">
        <v>4306</v>
      </c>
      <c r="K198" s="22" t="s">
        <v>4307</v>
      </c>
      <c r="L198" s="22" t="s">
        <v>4308</v>
      </c>
      <c r="M198" s="22" t="s">
        <v>4309</v>
      </c>
      <c r="N198" s="22"/>
      <c r="O198" s="22" t="s">
        <v>370</v>
      </c>
      <c r="P198" s="20" t="s">
        <v>371</v>
      </c>
      <c r="Q198" s="22" t="s">
        <v>4310</v>
      </c>
      <c r="R198" s="22" t="s">
        <v>4311</v>
      </c>
      <c r="S198" s="20" t="s">
        <v>373</v>
      </c>
      <c r="T198" s="20"/>
      <c r="U198" s="22" t="s">
        <v>4304</v>
      </c>
      <c r="V198" s="20" t="s">
        <v>4305</v>
      </c>
      <c r="W198" s="22" t="s">
        <v>4312</v>
      </c>
      <c r="X198" s="22" t="s">
        <v>4307</v>
      </c>
      <c r="Y198" s="20" t="s">
        <v>4309</v>
      </c>
      <c r="Z198" s="22"/>
      <c r="AA198" s="20">
        <v>5</v>
      </c>
      <c r="AB198" s="42" t="s">
        <v>60</v>
      </c>
      <c r="AC198" s="22"/>
      <c r="AD198" s="68">
        <v>1</v>
      </c>
      <c r="AE198" s="35">
        <v>30000</v>
      </c>
      <c r="AF198" s="35">
        <f t="shared" si="17"/>
        <v>30000</v>
      </c>
      <c r="AG198" s="24">
        <v>44652</v>
      </c>
      <c r="AH198" s="36">
        <v>44652</v>
      </c>
      <c r="AI198" s="25" t="str">
        <f t="shared" si="18"/>
        <v>～</v>
      </c>
      <c r="AJ198" s="37">
        <f t="shared" si="19"/>
        <v>46477</v>
      </c>
      <c r="AK198" s="20" t="s">
        <v>4320</v>
      </c>
      <c r="AL198" s="20" t="s">
        <v>4324</v>
      </c>
      <c r="AM198" s="63">
        <v>44652</v>
      </c>
      <c r="AN198" s="22"/>
      <c r="AO198" s="46">
        <v>44659</v>
      </c>
      <c r="AP198" s="20" t="s">
        <v>4315</v>
      </c>
    </row>
    <row r="199" spans="2:42" ht="24.75" hidden="1" customHeight="1" x14ac:dyDescent="0.2">
      <c r="B199" s="20" t="s">
        <v>4303</v>
      </c>
      <c r="C199" s="21" t="s">
        <v>976</v>
      </c>
      <c r="D199" s="21" t="s">
        <v>977</v>
      </c>
      <c r="E199" s="20"/>
      <c r="F199" s="20"/>
      <c r="G199" s="22" t="s">
        <v>4304</v>
      </c>
      <c r="H199" s="20" t="s">
        <v>4305</v>
      </c>
      <c r="I199" s="20" t="s">
        <v>3447</v>
      </c>
      <c r="J199" s="22" t="s">
        <v>4306</v>
      </c>
      <c r="K199" s="22" t="s">
        <v>4307</v>
      </c>
      <c r="L199" s="22" t="s">
        <v>4308</v>
      </c>
      <c r="M199" s="22" t="s">
        <v>4309</v>
      </c>
      <c r="N199" s="22"/>
      <c r="O199" s="22" t="s">
        <v>370</v>
      </c>
      <c r="P199" s="20" t="s">
        <v>371</v>
      </c>
      <c r="Q199" s="22" t="s">
        <v>4310</v>
      </c>
      <c r="R199" s="22" t="s">
        <v>4311</v>
      </c>
      <c r="S199" s="20" t="s">
        <v>373</v>
      </c>
      <c r="T199" s="20"/>
      <c r="U199" s="22" t="s">
        <v>4304</v>
      </c>
      <c r="V199" s="20" t="s">
        <v>4305</v>
      </c>
      <c r="W199" s="22" t="s">
        <v>4312</v>
      </c>
      <c r="X199" s="22" t="s">
        <v>4307</v>
      </c>
      <c r="Y199" s="20" t="s">
        <v>4309</v>
      </c>
      <c r="Z199" s="22"/>
      <c r="AA199" s="20">
        <v>5</v>
      </c>
      <c r="AB199" s="42" t="s">
        <v>60</v>
      </c>
      <c r="AC199" s="22"/>
      <c r="AD199" s="68">
        <v>1</v>
      </c>
      <c r="AE199" s="35">
        <v>27000</v>
      </c>
      <c r="AF199" s="35">
        <f t="shared" si="17"/>
        <v>27000</v>
      </c>
      <c r="AG199" s="24">
        <v>44652</v>
      </c>
      <c r="AH199" s="36">
        <v>44652</v>
      </c>
      <c r="AI199" s="25" t="str">
        <f t="shared" si="18"/>
        <v>～</v>
      </c>
      <c r="AJ199" s="37">
        <f t="shared" si="19"/>
        <v>46477</v>
      </c>
      <c r="AK199" s="20" t="s">
        <v>4313</v>
      </c>
      <c r="AL199" s="20" t="s">
        <v>4325</v>
      </c>
      <c r="AM199" s="63">
        <v>44652</v>
      </c>
      <c r="AN199" s="22"/>
      <c r="AO199" s="46">
        <v>44659</v>
      </c>
      <c r="AP199" s="20" t="s">
        <v>4315</v>
      </c>
    </row>
    <row r="200" spans="2:42" ht="24.75" hidden="1" customHeight="1" x14ac:dyDescent="0.2">
      <c r="B200" s="20" t="s">
        <v>4303</v>
      </c>
      <c r="C200" s="21" t="s">
        <v>976</v>
      </c>
      <c r="D200" s="21" t="s">
        <v>977</v>
      </c>
      <c r="E200" s="20"/>
      <c r="F200" s="20"/>
      <c r="G200" s="22" t="s">
        <v>4304</v>
      </c>
      <c r="H200" s="20" t="s">
        <v>4305</v>
      </c>
      <c r="I200" s="20" t="s">
        <v>3447</v>
      </c>
      <c r="J200" s="22" t="s">
        <v>4306</v>
      </c>
      <c r="K200" s="22" t="s">
        <v>4307</v>
      </c>
      <c r="L200" s="22" t="s">
        <v>4308</v>
      </c>
      <c r="M200" s="22" t="s">
        <v>4309</v>
      </c>
      <c r="N200" s="22"/>
      <c r="O200" s="22" t="s">
        <v>370</v>
      </c>
      <c r="P200" s="20" t="s">
        <v>371</v>
      </c>
      <c r="Q200" s="22" t="s">
        <v>4310</v>
      </c>
      <c r="R200" s="22" t="s">
        <v>4311</v>
      </c>
      <c r="S200" s="20" t="s">
        <v>373</v>
      </c>
      <c r="T200" s="20"/>
      <c r="U200" s="22" t="s">
        <v>4304</v>
      </c>
      <c r="V200" s="20" t="s">
        <v>4305</v>
      </c>
      <c r="W200" s="22" t="s">
        <v>4312</v>
      </c>
      <c r="X200" s="22" t="s">
        <v>4307</v>
      </c>
      <c r="Y200" s="20" t="s">
        <v>4309</v>
      </c>
      <c r="Z200" s="22"/>
      <c r="AA200" s="20">
        <v>5</v>
      </c>
      <c r="AB200" s="42" t="s">
        <v>60</v>
      </c>
      <c r="AC200" s="22"/>
      <c r="AD200" s="68">
        <v>1</v>
      </c>
      <c r="AE200" s="35">
        <v>30000</v>
      </c>
      <c r="AF200" s="35">
        <f t="shared" si="17"/>
        <v>30000</v>
      </c>
      <c r="AG200" s="24">
        <v>44652</v>
      </c>
      <c r="AH200" s="36">
        <v>44652</v>
      </c>
      <c r="AI200" s="25" t="str">
        <f t="shared" si="18"/>
        <v>～</v>
      </c>
      <c r="AJ200" s="37">
        <f t="shared" si="19"/>
        <v>46477</v>
      </c>
      <c r="AK200" s="20" t="s">
        <v>4320</v>
      </c>
      <c r="AL200" s="20" t="s">
        <v>4326</v>
      </c>
      <c r="AM200" s="63">
        <v>44652</v>
      </c>
      <c r="AN200" s="22"/>
      <c r="AO200" s="46">
        <v>44659</v>
      </c>
      <c r="AP200" s="20" t="s">
        <v>4315</v>
      </c>
    </row>
    <row r="201" spans="2:42" ht="24.75" hidden="1" customHeight="1" x14ac:dyDescent="0.2">
      <c r="B201" s="20" t="s">
        <v>4303</v>
      </c>
      <c r="C201" s="21" t="s">
        <v>976</v>
      </c>
      <c r="D201" s="21" t="s">
        <v>977</v>
      </c>
      <c r="E201" s="20"/>
      <c r="F201" s="20"/>
      <c r="G201" s="22" t="s">
        <v>4304</v>
      </c>
      <c r="H201" s="20" t="s">
        <v>4305</v>
      </c>
      <c r="I201" s="20" t="s">
        <v>3447</v>
      </c>
      <c r="J201" s="22" t="s">
        <v>4306</v>
      </c>
      <c r="K201" s="22" t="s">
        <v>4307</v>
      </c>
      <c r="L201" s="22" t="s">
        <v>4308</v>
      </c>
      <c r="M201" s="22" t="s">
        <v>4309</v>
      </c>
      <c r="N201" s="22"/>
      <c r="O201" s="22" t="s">
        <v>370</v>
      </c>
      <c r="P201" s="20" t="s">
        <v>371</v>
      </c>
      <c r="Q201" s="22" t="s">
        <v>4310</v>
      </c>
      <c r="R201" s="22" t="s">
        <v>4311</v>
      </c>
      <c r="S201" s="20" t="s">
        <v>373</v>
      </c>
      <c r="T201" s="20"/>
      <c r="U201" s="22" t="s">
        <v>4304</v>
      </c>
      <c r="V201" s="20" t="s">
        <v>4305</v>
      </c>
      <c r="W201" s="22" t="s">
        <v>4312</v>
      </c>
      <c r="X201" s="22" t="s">
        <v>4307</v>
      </c>
      <c r="Y201" s="20" t="s">
        <v>4309</v>
      </c>
      <c r="Z201" s="22"/>
      <c r="AA201" s="20">
        <v>5</v>
      </c>
      <c r="AB201" s="42" t="s">
        <v>60</v>
      </c>
      <c r="AC201" s="22"/>
      <c r="AD201" s="68">
        <v>1</v>
      </c>
      <c r="AE201" s="35">
        <v>30000</v>
      </c>
      <c r="AF201" s="35">
        <f t="shared" si="17"/>
        <v>30000</v>
      </c>
      <c r="AG201" s="24">
        <v>44652</v>
      </c>
      <c r="AH201" s="36">
        <v>44652</v>
      </c>
      <c r="AI201" s="25" t="str">
        <f t="shared" si="18"/>
        <v>～</v>
      </c>
      <c r="AJ201" s="37">
        <f t="shared" si="19"/>
        <v>46477</v>
      </c>
      <c r="AK201" s="20" t="s">
        <v>4320</v>
      </c>
      <c r="AL201" s="20" t="s">
        <v>4327</v>
      </c>
      <c r="AM201" s="63">
        <v>44652</v>
      </c>
      <c r="AN201" s="22"/>
      <c r="AO201" s="46">
        <v>44659</v>
      </c>
      <c r="AP201" s="20" t="s">
        <v>4315</v>
      </c>
    </row>
    <row r="202" spans="2:42" ht="24.75" hidden="1" customHeight="1" x14ac:dyDescent="0.2">
      <c r="B202" s="20" t="s">
        <v>4303</v>
      </c>
      <c r="C202" s="21" t="s">
        <v>976</v>
      </c>
      <c r="D202" s="21" t="s">
        <v>977</v>
      </c>
      <c r="E202" s="20"/>
      <c r="F202" s="20"/>
      <c r="G202" s="22" t="s">
        <v>4304</v>
      </c>
      <c r="H202" s="20" t="s">
        <v>4305</v>
      </c>
      <c r="I202" s="20" t="s">
        <v>3447</v>
      </c>
      <c r="J202" s="22" t="s">
        <v>4306</v>
      </c>
      <c r="K202" s="22" t="s">
        <v>4307</v>
      </c>
      <c r="L202" s="22" t="s">
        <v>4308</v>
      </c>
      <c r="M202" s="22" t="s">
        <v>4309</v>
      </c>
      <c r="N202" s="22"/>
      <c r="O202" s="22" t="s">
        <v>370</v>
      </c>
      <c r="P202" s="20" t="s">
        <v>371</v>
      </c>
      <c r="Q202" s="22" t="s">
        <v>4310</v>
      </c>
      <c r="R202" s="22" t="s">
        <v>4311</v>
      </c>
      <c r="S202" s="20" t="s">
        <v>373</v>
      </c>
      <c r="T202" s="20"/>
      <c r="U202" s="22" t="s">
        <v>4304</v>
      </c>
      <c r="V202" s="20" t="s">
        <v>4305</v>
      </c>
      <c r="W202" s="22" t="s">
        <v>4312</v>
      </c>
      <c r="X202" s="22" t="s">
        <v>4307</v>
      </c>
      <c r="Y202" s="20" t="s">
        <v>4309</v>
      </c>
      <c r="Z202" s="22"/>
      <c r="AA202" s="20">
        <v>5</v>
      </c>
      <c r="AB202" s="42" t="s">
        <v>60</v>
      </c>
      <c r="AC202" s="22"/>
      <c r="AD202" s="68">
        <v>1</v>
      </c>
      <c r="AE202" s="35">
        <v>30000</v>
      </c>
      <c r="AF202" s="35">
        <f t="shared" si="17"/>
        <v>30000</v>
      </c>
      <c r="AG202" s="24">
        <v>44652</v>
      </c>
      <c r="AH202" s="36">
        <v>44652</v>
      </c>
      <c r="AI202" s="25" t="str">
        <f t="shared" si="18"/>
        <v>～</v>
      </c>
      <c r="AJ202" s="37">
        <f t="shared" si="19"/>
        <v>46477</v>
      </c>
      <c r="AK202" s="20" t="s">
        <v>4320</v>
      </c>
      <c r="AL202" s="20" t="s">
        <v>4328</v>
      </c>
      <c r="AM202" s="63">
        <v>44652</v>
      </c>
      <c r="AN202" s="22"/>
      <c r="AO202" s="46">
        <v>44659</v>
      </c>
      <c r="AP202" s="20" t="s">
        <v>4315</v>
      </c>
    </row>
    <row r="203" spans="2:42" ht="24.75" hidden="1" customHeight="1" x14ac:dyDescent="0.2">
      <c r="B203" s="20" t="s">
        <v>4303</v>
      </c>
      <c r="C203" s="21" t="s">
        <v>976</v>
      </c>
      <c r="D203" s="21" t="s">
        <v>977</v>
      </c>
      <c r="E203" s="20"/>
      <c r="F203" s="20"/>
      <c r="G203" s="22" t="s">
        <v>4304</v>
      </c>
      <c r="H203" s="20" t="s">
        <v>4305</v>
      </c>
      <c r="I203" s="20" t="s">
        <v>3447</v>
      </c>
      <c r="J203" s="22" t="s">
        <v>4306</v>
      </c>
      <c r="K203" s="22" t="s">
        <v>4307</v>
      </c>
      <c r="L203" s="22" t="s">
        <v>4308</v>
      </c>
      <c r="M203" s="22" t="s">
        <v>4309</v>
      </c>
      <c r="N203" s="22"/>
      <c r="O203" s="22" t="s">
        <v>370</v>
      </c>
      <c r="P203" s="20" t="s">
        <v>371</v>
      </c>
      <c r="Q203" s="22" t="s">
        <v>4310</v>
      </c>
      <c r="R203" s="22" t="s">
        <v>4311</v>
      </c>
      <c r="S203" s="20" t="s">
        <v>373</v>
      </c>
      <c r="T203" s="20"/>
      <c r="U203" s="22" t="s">
        <v>4304</v>
      </c>
      <c r="V203" s="20" t="s">
        <v>4305</v>
      </c>
      <c r="W203" s="22" t="s">
        <v>4312</v>
      </c>
      <c r="X203" s="22" t="s">
        <v>4307</v>
      </c>
      <c r="Y203" s="20" t="s">
        <v>4309</v>
      </c>
      <c r="Z203" s="22"/>
      <c r="AA203" s="20">
        <v>5</v>
      </c>
      <c r="AB203" s="42" t="s">
        <v>60</v>
      </c>
      <c r="AC203" s="22"/>
      <c r="AD203" s="68">
        <v>1</v>
      </c>
      <c r="AE203" s="35">
        <v>30000</v>
      </c>
      <c r="AF203" s="35">
        <f t="shared" si="17"/>
        <v>30000</v>
      </c>
      <c r="AG203" s="24">
        <v>44652</v>
      </c>
      <c r="AH203" s="36">
        <v>44652</v>
      </c>
      <c r="AI203" s="25" t="str">
        <f t="shared" si="18"/>
        <v>～</v>
      </c>
      <c r="AJ203" s="37">
        <f t="shared" si="19"/>
        <v>46477</v>
      </c>
      <c r="AK203" s="20" t="s">
        <v>4320</v>
      </c>
      <c r="AL203" s="20" t="s">
        <v>4329</v>
      </c>
      <c r="AM203" s="63">
        <v>44652</v>
      </c>
      <c r="AN203" s="22"/>
      <c r="AO203" s="46">
        <v>44659</v>
      </c>
      <c r="AP203" s="20" t="s">
        <v>4315</v>
      </c>
    </row>
    <row r="204" spans="2:42" ht="24.75" hidden="1" customHeight="1" x14ac:dyDescent="0.2">
      <c r="B204" s="20" t="s">
        <v>4303</v>
      </c>
      <c r="C204" s="21" t="s">
        <v>976</v>
      </c>
      <c r="D204" s="21" t="s">
        <v>977</v>
      </c>
      <c r="E204" s="20"/>
      <c r="F204" s="20"/>
      <c r="G204" s="22" t="s">
        <v>4304</v>
      </c>
      <c r="H204" s="20" t="s">
        <v>4305</v>
      </c>
      <c r="I204" s="20" t="s">
        <v>3447</v>
      </c>
      <c r="J204" s="22" t="s">
        <v>4306</v>
      </c>
      <c r="K204" s="22" t="s">
        <v>4307</v>
      </c>
      <c r="L204" s="22" t="s">
        <v>4308</v>
      </c>
      <c r="M204" s="22" t="s">
        <v>4309</v>
      </c>
      <c r="N204" s="22"/>
      <c r="O204" s="22" t="s">
        <v>370</v>
      </c>
      <c r="P204" s="20" t="s">
        <v>371</v>
      </c>
      <c r="Q204" s="22" t="s">
        <v>4310</v>
      </c>
      <c r="R204" s="22" t="s">
        <v>4311</v>
      </c>
      <c r="S204" s="20" t="s">
        <v>373</v>
      </c>
      <c r="T204" s="20"/>
      <c r="U204" s="22" t="s">
        <v>4304</v>
      </c>
      <c r="V204" s="20" t="s">
        <v>4305</v>
      </c>
      <c r="W204" s="22" t="s">
        <v>4312</v>
      </c>
      <c r="X204" s="22" t="s">
        <v>4307</v>
      </c>
      <c r="Y204" s="20" t="s">
        <v>4309</v>
      </c>
      <c r="Z204" s="22"/>
      <c r="AA204" s="20">
        <v>5</v>
      </c>
      <c r="AB204" s="42" t="s">
        <v>60</v>
      </c>
      <c r="AC204" s="22"/>
      <c r="AD204" s="68">
        <v>1</v>
      </c>
      <c r="AE204" s="35">
        <v>30000</v>
      </c>
      <c r="AF204" s="35">
        <f t="shared" si="17"/>
        <v>30000</v>
      </c>
      <c r="AG204" s="24">
        <v>44652</v>
      </c>
      <c r="AH204" s="36">
        <v>44652</v>
      </c>
      <c r="AI204" s="25" t="str">
        <f t="shared" si="18"/>
        <v>～</v>
      </c>
      <c r="AJ204" s="37">
        <f t="shared" si="19"/>
        <v>46477</v>
      </c>
      <c r="AK204" s="20" t="s">
        <v>4320</v>
      </c>
      <c r="AL204" s="20" t="s">
        <v>4330</v>
      </c>
      <c r="AM204" s="63">
        <v>44652</v>
      </c>
      <c r="AN204" s="22"/>
      <c r="AO204" s="46">
        <v>44659</v>
      </c>
      <c r="AP204" s="20" t="s">
        <v>4315</v>
      </c>
    </row>
    <row r="205" spans="2:42" ht="24.75" hidden="1" customHeight="1" x14ac:dyDescent="0.2">
      <c r="B205" s="20" t="s">
        <v>4303</v>
      </c>
      <c r="C205" s="21" t="s">
        <v>976</v>
      </c>
      <c r="D205" s="21" t="s">
        <v>977</v>
      </c>
      <c r="E205" s="20"/>
      <c r="F205" s="20"/>
      <c r="G205" s="22" t="s">
        <v>4304</v>
      </c>
      <c r="H205" s="20" t="s">
        <v>4305</v>
      </c>
      <c r="I205" s="20" t="s">
        <v>3447</v>
      </c>
      <c r="J205" s="22" t="s">
        <v>4306</v>
      </c>
      <c r="K205" s="22" t="s">
        <v>4307</v>
      </c>
      <c r="L205" s="22" t="s">
        <v>4308</v>
      </c>
      <c r="M205" s="22" t="s">
        <v>4309</v>
      </c>
      <c r="N205" s="22"/>
      <c r="O205" s="22" t="s">
        <v>370</v>
      </c>
      <c r="P205" s="20" t="s">
        <v>371</v>
      </c>
      <c r="Q205" s="22" t="s">
        <v>4310</v>
      </c>
      <c r="R205" s="22" t="s">
        <v>4311</v>
      </c>
      <c r="S205" s="20" t="s">
        <v>373</v>
      </c>
      <c r="T205" s="20"/>
      <c r="U205" s="22" t="s">
        <v>4304</v>
      </c>
      <c r="V205" s="20" t="s">
        <v>4305</v>
      </c>
      <c r="W205" s="22" t="s">
        <v>4312</v>
      </c>
      <c r="X205" s="22" t="s">
        <v>4307</v>
      </c>
      <c r="Y205" s="20" t="s">
        <v>4309</v>
      </c>
      <c r="Z205" s="22"/>
      <c r="AA205" s="20">
        <v>5</v>
      </c>
      <c r="AB205" s="42" t="s">
        <v>60</v>
      </c>
      <c r="AC205" s="22"/>
      <c r="AD205" s="68">
        <v>1</v>
      </c>
      <c r="AE205" s="35">
        <v>30000</v>
      </c>
      <c r="AF205" s="35">
        <f t="shared" si="17"/>
        <v>30000</v>
      </c>
      <c r="AG205" s="24">
        <v>44652</v>
      </c>
      <c r="AH205" s="36">
        <v>44652</v>
      </c>
      <c r="AI205" s="25" t="str">
        <f t="shared" si="18"/>
        <v>～</v>
      </c>
      <c r="AJ205" s="37">
        <f t="shared" si="19"/>
        <v>46477</v>
      </c>
      <c r="AK205" s="20" t="s">
        <v>4320</v>
      </c>
      <c r="AL205" s="20" t="s">
        <v>4331</v>
      </c>
      <c r="AM205" s="63">
        <v>44652</v>
      </c>
      <c r="AN205" s="22"/>
      <c r="AO205" s="46">
        <v>44659</v>
      </c>
      <c r="AP205" s="20" t="s">
        <v>4315</v>
      </c>
    </row>
    <row r="206" spans="2:42" ht="24.75" hidden="1" customHeight="1" x14ac:dyDescent="0.2">
      <c r="B206" s="20" t="s">
        <v>4303</v>
      </c>
      <c r="C206" s="21" t="s">
        <v>976</v>
      </c>
      <c r="D206" s="21" t="s">
        <v>977</v>
      </c>
      <c r="E206" s="20"/>
      <c r="F206" s="20"/>
      <c r="G206" s="22" t="s">
        <v>4304</v>
      </c>
      <c r="H206" s="20" t="s">
        <v>4305</v>
      </c>
      <c r="I206" s="20" t="s">
        <v>3447</v>
      </c>
      <c r="J206" s="22" t="s">
        <v>4306</v>
      </c>
      <c r="K206" s="22" t="s">
        <v>4307</v>
      </c>
      <c r="L206" s="22" t="s">
        <v>4308</v>
      </c>
      <c r="M206" s="22" t="s">
        <v>4309</v>
      </c>
      <c r="N206" s="22"/>
      <c r="O206" s="22" t="s">
        <v>370</v>
      </c>
      <c r="P206" s="20" t="s">
        <v>371</v>
      </c>
      <c r="Q206" s="22" t="s">
        <v>4310</v>
      </c>
      <c r="R206" s="22" t="s">
        <v>4311</v>
      </c>
      <c r="S206" s="20" t="s">
        <v>373</v>
      </c>
      <c r="T206" s="20"/>
      <c r="U206" s="22" t="s">
        <v>4304</v>
      </c>
      <c r="V206" s="20" t="s">
        <v>4305</v>
      </c>
      <c r="W206" s="22" t="s">
        <v>4312</v>
      </c>
      <c r="X206" s="22" t="s">
        <v>4307</v>
      </c>
      <c r="Y206" s="20" t="s">
        <v>4309</v>
      </c>
      <c r="Z206" s="22"/>
      <c r="AA206" s="20">
        <v>5</v>
      </c>
      <c r="AB206" s="42" t="s">
        <v>60</v>
      </c>
      <c r="AC206" s="22"/>
      <c r="AD206" s="68">
        <v>1</v>
      </c>
      <c r="AE206" s="35">
        <v>30000</v>
      </c>
      <c r="AF206" s="35">
        <f t="shared" si="17"/>
        <v>30000</v>
      </c>
      <c r="AG206" s="24">
        <v>44652</v>
      </c>
      <c r="AH206" s="36">
        <v>44652</v>
      </c>
      <c r="AI206" s="25" t="str">
        <f t="shared" si="18"/>
        <v>～</v>
      </c>
      <c r="AJ206" s="37">
        <f t="shared" si="19"/>
        <v>46477</v>
      </c>
      <c r="AK206" s="20" t="s">
        <v>4320</v>
      </c>
      <c r="AL206" s="20" t="s">
        <v>4332</v>
      </c>
      <c r="AM206" s="63">
        <v>44652</v>
      </c>
      <c r="AN206" s="22"/>
      <c r="AO206" s="46">
        <v>44659</v>
      </c>
      <c r="AP206" s="20" t="s">
        <v>4315</v>
      </c>
    </row>
    <row r="207" spans="2:42" ht="24.75" hidden="1" customHeight="1" x14ac:dyDescent="0.2">
      <c r="B207" s="20" t="s">
        <v>4303</v>
      </c>
      <c r="C207" s="21" t="s">
        <v>976</v>
      </c>
      <c r="D207" s="21" t="s">
        <v>977</v>
      </c>
      <c r="E207" s="20"/>
      <c r="F207" s="20"/>
      <c r="G207" s="22" t="s">
        <v>4304</v>
      </c>
      <c r="H207" s="20" t="s">
        <v>4305</v>
      </c>
      <c r="I207" s="20" t="s">
        <v>3447</v>
      </c>
      <c r="J207" s="22" t="s">
        <v>4306</v>
      </c>
      <c r="K207" s="22" t="s">
        <v>4307</v>
      </c>
      <c r="L207" s="22" t="s">
        <v>4308</v>
      </c>
      <c r="M207" s="22" t="s">
        <v>4309</v>
      </c>
      <c r="N207" s="22"/>
      <c r="O207" s="22" t="s">
        <v>370</v>
      </c>
      <c r="P207" s="20" t="s">
        <v>371</v>
      </c>
      <c r="Q207" s="22" t="s">
        <v>4310</v>
      </c>
      <c r="R207" s="22" t="s">
        <v>4311</v>
      </c>
      <c r="S207" s="20" t="s">
        <v>373</v>
      </c>
      <c r="T207" s="20"/>
      <c r="U207" s="22" t="s">
        <v>4304</v>
      </c>
      <c r="V207" s="20" t="s">
        <v>4305</v>
      </c>
      <c r="W207" s="22" t="s">
        <v>4312</v>
      </c>
      <c r="X207" s="22" t="s">
        <v>4307</v>
      </c>
      <c r="Y207" s="20" t="s">
        <v>4309</v>
      </c>
      <c r="Z207" s="22"/>
      <c r="AA207" s="20">
        <v>5</v>
      </c>
      <c r="AB207" s="42" t="s">
        <v>60</v>
      </c>
      <c r="AC207" s="22"/>
      <c r="AD207" s="68">
        <v>1</v>
      </c>
      <c r="AE207" s="35">
        <v>30000</v>
      </c>
      <c r="AF207" s="35">
        <f t="shared" si="17"/>
        <v>30000</v>
      </c>
      <c r="AG207" s="24">
        <v>44652</v>
      </c>
      <c r="AH207" s="36">
        <v>44652</v>
      </c>
      <c r="AI207" s="25" t="str">
        <f t="shared" si="18"/>
        <v>～</v>
      </c>
      <c r="AJ207" s="37">
        <f t="shared" si="19"/>
        <v>46477</v>
      </c>
      <c r="AK207" s="20" t="s">
        <v>4320</v>
      </c>
      <c r="AL207" s="20" t="s">
        <v>4333</v>
      </c>
      <c r="AM207" s="63">
        <v>44652</v>
      </c>
      <c r="AN207" s="22"/>
      <c r="AO207" s="46">
        <v>44659</v>
      </c>
      <c r="AP207" s="20" t="s">
        <v>4315</v>
      </c>
    </row>
    <row r="208" spans="2:42" ht="24.75" hidden="1" customHeight="1" x14ac:dyDescent="0.2">
      <c r="B208" s="20" t="s">
        <v>4303</v>
      </c>
      <c r="C208" s="21" t="s">
        <v>976</v>
      </c>
      <c r="D208" s="21" t="s">
        <v>977</v>
      </c>
      <c r="E208" s="20"/>
      <c r="F208" s="20"/>
      <c r="G208" s="22" t="s">
        <v>4304</v>
      </c>
      <c r="H208" s="20" t="s">
        <v>4305</v>
      </c>
      <c r="I208" s="20" t="s">
        <v>3447</v>
      </c>
      <c r="J208" s="22" t="s">
        <v>4306</v>
      </c>
      <c r="K208" s="22" t="s">
        <v>4307</v>
      </c>
      <c r="L208" s="22" t="s">
        <v>4308</v>
      </c>
      <c r="M208" s="22" t="s">
        <v>4309</v>
      </c>
      <c r="N208" s="22"/>
      <c r="O208" s="22" t="s">
        <v>370</v>
      </c>
      <c r="P208" s="20" t="s">
        <v>371</v>
      </c>
      <c r="Q208" s="22" t="s">
        <v>4310</v>
      </c>
      <c r="R208" s="22" t="s">
        <v>4311</v>
      </c>
      <c r="S208" s="20" t="s">
        <v>373</v>
      </c>
      <c r="T208" s="20"/>
      <c r="U208" s="22" t="s">
        <v>4304</v>
      </c>
      <c r="V208" s="20" t="s">
        <v>4305</v>
      </c>
      <c r="W208" s="22" t="s">
        <v>4312</v>
      </c>
      <c r="X208" s="22" t="s">
        <v>4307</v>
      </c>
      <c r="Y208" s="20" t="s">
        <v>4309</v>
      </c>
      <c r="Z208" s="22"/>
      <c r="AA208" s="20">
        <v>5</v>
      </c>
      <c r="AB208" s="42" t="s">
        <v>60</v>
      </c>
      <c r="AC208" s="22"/>
      <c r="AD208" s="68">
        <v>1</v>
      </c>
      <c r="AE208" s="35">
        <v>65400</v>
      </c>
      <c r="AF208" s="35">
        <f t="shared" si="17"/>
        <v>65400</v>
      </c>
      <c r="AG208" s="24">
        <v>44652</v>
      </c>
      <c r="AH208" s="36">
        <v>44652</v>
      </c>
      <c r="AI208" s="25" t="str">
        <f t="shared" si="18"/>
        <v>～</v>
      </c>
      <c r="AJ208" s="37">
        <f t="shared" si="19"/>
        <v>46477</v>
      </c>
      <c r="AK208" s="20" t="s">
        <v>1009</v>
      </c>
      <c r="AL208" s="20" t="s">
        <v>4334</v>
      </c>
      <c r="AM208" s="63">
        <v>44652</v>
      </c>
      <c r="AN208" s="22"/>
      <c r="AO208" s="46">
        <v>44659</v>
      </c>
      <c r="AP208" s="20" t="s">
        <v>4315</v>
      </c>
    </row>
    <row r="209" spans="2:45" ht="24.75" hidden="1" customHeight="1" x14ac:dyDescent="0.2">
      <c r="B209" s="20" t="s">
        <v>4335</v>
      </c>
      <c r="C209" s="21" t="s">
        <v>3950</v>
      </c>
      <c r="D209" s="21" t="s">
        <v>3951</v>
      </c>
      <c r="E209" s="20"/>
      <c r="F209" s="20"/>
      <c r="G209" s="22" t="s">
        <v>4336</v>
      </c>
      <c r="H209" s="20" t="s">
        <v>3695</v>
      </c>
      <c r="I209" s="20" t="s">
        <v>145</v>
      </c>
      <c r="J209" s="22" t="s">
        <v>3696</v>
      </c>
      <c r="K209" s="22" t="s">
        <v>3706</v>
      </c>
      <c r="L209" s="22" t="s">
        <v>4337</v>
      </c>
      <c r="M209" s="22" t="s">
        <v>4338</v>
      </c>
      <c r="N209" s="22"/>
      <c r="O209" s="22" t="s">
        <v>149</v>
      </c>
      <c r="P209" s="20" t="s">
        <v>3334</v>
      </c>
      <c r="Q209" s="22" t="s">
        <v>3720</v>
      </c>
      <c r="R209" s="22" t="s">
        <v>3336</v>
      </c>
      <c r="S209" s="20" t="s">
        <v>3337</v>
      </c>
      <c r="T209" s="20"/>
      <c r="U209" s="22" t="s">
        <v>149</v>
      </c>
      <c r="V209" s="20" t="s">
        <v>3334</v>
      </c>
      <c r="W209" s="22" t="s">
        <v>3720</v>
      </c>
      <c r="X209" s="22" t="s">
        <v>3336</v>
      </c>
      <c r="Y209" s="20" t="s">
        <v>3337</v>
      </c>
      <c r="Z209" s="22"/>
      <c r="AA209" s="20">
        <v>5</v>
      </c>
      <c r="AB209" s="42" t="s">
        <v>60</v>
      </c>
      <c r="AC209" s="22"/>
      <c r="AD209" s="68">
        <v>1</v>
      </c>
      <c r="AE209" s="35">
        <v>16200</v>
      </c>
      <c r="AF209" s="35">
        <f t="shared" si="17"/>
        <v>16200</v>
      </c>
      <c r="AG209" s="24">
        <v>44707</v>
      </c>
      <c r="AH209" s="36">
        <v>44707</v>
      </c>
      <c r="AI209" s="25" t="str">
        <f t="shared" si="18"/>
        <v>～</v>
      </c>
      <c r="AJ209" s="37">
        <f t="shared" si="19"/>
        <v>46532</v>
      </c>
      <c r="AK209" s="20" t="s">
        <v>1137</v>
      </c>
      <c r="AL209" s="20" t="s">
        <v>4339</v>
      </c>
      <c r="AM209" s="63">
        <v>44707</v>
      </c>
      <c r="AN209" s="22"/>
      <c r="AO209" s="46">
        <v>44707</v>
      </c>
      <c r="AP209" s="20" t="s">
        <v>4340</v>
      </c>
    </row>
    <row r="210" spans="2:45" ht="24.75" hidden="1" customHeight="1" x14ac:dyDescent="0.2">
      <c r="B210" s="20" t="s">
        <v>4335</v>
      </c>
      <c r="C210" s="21" t="s">
        <v>3950</v>
      </c>
      <c r="D210" s="21" t="s">
        <v>3951</v>
      </c>
      <c r="E210" s="20"/>
      <c r="F210" s="20"/>
      <c r="G210" s="22" t="s">
        <v>4336</v>
      </c>
      <c r="H210" s="20" t="s">
        <v>3695</v>
      </c>
      <c r="I210" s="20" t="s">
        <v>145</v>
      </c>
      <c r="J210" s="22" t="s">
        <v>3696</v>
      </c>
      <c r="K210" s="22" t="s">
        <v>3706</v>
      </c>
      <c r="L210" s="22" t="s">
        <v>4337</v>
      </c>
      <c r="M210" s="22" t="s">
        <v>4338</v>
      </c>
      <c r="N210" s="22"/>
      <c r="O210" s="22" t="s">
        <v>149</v>
      </c>
      <c r="P210" s="20" t="s">
        <v>3334</v>
      </c>
      <c r="Q210" s="22" t="s">
        <v>3720</v>
      </c>
      <c r="R210" s="22" t="s">
        <v>3336</v>
      </c>
      <c r="S210" s="20" t="s">
        <v>3337</v>
      </c>
      <c r="T210" s="20"/>
      <c r="U210" s="22" t="s">
        <v>149</v>
      </c>
      <c r="V210" s="20" t="s">
        <v>3334</v>
      </c>
      <c r="W210" s="22" t="s">
        <v>3720</v>
      </c>
      <c r="X210" s="22" t="s">
        <v>3336</v>
      </c>
      <c r="Y210" s="20" t="s">
        <v>3337</v>
      </c>
      <c r="Z210" s="22"/>
      <c r="AA210" s="20">
        <v>5</v>
      </c>
      <c r="AB210" s="42" t="s">
        <v>60</v>
      </c>
      <c r="AC210" s="22"/>
      <c r="AD210" s="68">
        <v>1</v>
      </c>
      <c r="AE210" s="56">
        <v>20400</v>
      </c>
      <c r="AF210" s="35">
        <f t="shared" si="17"/>
        <v>20400</v>
      </c>
      <c r="AG210" s="24">
        <v>44707</v>
      </c>
      <c r="AH210" s="36">
        <v>44707</v>
      </c>
      <c r="AI210" s="25" t="str">
        <f t="shared" si="18"/>
        <v>～</v>
      </c>
      <c r="AJ210" s="37">
        <f t="shared" si="19"/>
        <v>46532</v>
      </c>
      <c r="AK210" s="20" t="s">
        <v>3231</v>
      </c>
      <c r="AL210" s="20" t="s">
        <v>4341</v>
      </c>
      <c r="AM210" s="63">
        <v>44707</v>
      </c>
      <c r="AN210" s="22"/>
      <c r="AO210" s="46">
        <v>44707</v>
      </c>
      <c r="AP210" s="20" t="s">
        <v>4340</v>
      </c>
    </row>
    <row r="211" spans="2:45" ht="24.75" hidden="1" customHeight="1" x14ac:dyDescent="0.2">
      <c r="B211" s="20" t="s">
        <v>4335</v>
      </c>
      <c r="C211" s="21" t="s">
        <v>3950</v>
      </c>
      <c r="D211" s="21" t="s">
        <v>3951</v>
      </c>
      <c r="E211" s="20"/>
      <c r="F211" s="20"/>
      <c r="G211" s="22" t="s">
        <v>4336</v>
      </c>
      <c r="H211" s="20" t="s">
        <v>3695</v>
      </c>
      <c r="I211" s="20" t="s">
        <v>145</v>
      </c>
      <c r="J211" s="22" t="s">
        <v>3696</v>
      </c>
      <c r="K211" s="22" t="s">
        <v>3706</v>
      </c>
      <c r="L211" s="22" t="s">
        <v>4337</v>
      </c>
      <c r="M211" s="22" t="s">
        <v>4338</v>
      </c>
      <c r="N211" s="22"/>
      <c r="O211" s="22" t="s">
        <v>149</v>
      </c>
      <c r="P211" s="20" t="s">
        <v>3334</v>
      </c>
      <c r="Q211" s="22" t="s">
        <v>3720</v>
      </c>
      <c r="R211" s="22" t="s">
        <v>3336</v>
      </c>
      <c r="S211" s="20" t="s">
        <v>3337</v>
      </c>
      <c r="T211" s="20"/>
      <c r="U211" s="22" t="s">
        <v>149</v>
      </c>
      <c r="V211" s="20" t="s">
        <v>3334</v>
      </c>
      <c r="W211" s="22" t="s">
        <v>3720</v>
      </c>
      <c r="X211" s="22" t="s">
        <v>3336</v>
      </c>
      <c r="Y211" s="20" t="s">
        <v>3337</v>
      </c>
      <c r="Z211" s="22"/>
      <c r="AA211" s="20">
        <v>5</v>
      </c>
      <c r="AB211" s="42" t="s">
        <v>60</v>
      </c>
      <c r="AC211" s="22"/>
      <c r="AD211" s="68">
        <v>1</v>
      </c>
      <c r="AE211" s="56">
        <v>55200</v>
      </c>
      <c r="AF211" s="35">
        <f t="shared" si="17"/>
        <v>55200</v>
      </c>
      <c r="AG211" s="24">
        <v>44707</v>
      </c>
      <c r="AH211" s="36">
        <v>44707</v>
      </c>
      <c r="AI211" s="25" t="str">
        <f t="shared" si="18"/>
        <v>～</v>
      </c>
      <c r="AJ211" s="37">
        <f t="shared" si="19"/>
        <v>46532</v>
      </c>
      <c r="AK211" s="20" t="s">
        <v>1192</v>
      </c>
      <c r="AL211" s="20" t="s">
        <v>4342</v>
      </c>
      <c r="AM211" s="63">
        <v>44707</v>
      </c>
      <c r="AN211" s="22"/>
      <c r="AO211" s="46">
        <v>44707</v>
      </c>
      <c r="AP211" s="20" t="s">
        <v>4340</v>
      </c>
    </row>
    <row r="212" spans="2:45" ht="24.75" hidden="1" customHeight="1" x14ac:dyDescent="0.2">
      <c r="B212" s="20" t="s">
        <v>4343</v>
      </c>
      <c r="C212" s="21" t="s">
        <v>3950</v>
      </c>
      <c r="D212" s="21" t="s">
        <v>3951</v>
      </c>
      <c r="E212" s="20"/>
      <c r="F212" s="20"/>
      <c r="G212" s="22" t="s">
        <v>4344</v>
      </c>
      <c r="H212" s="20" t="s">
        <v>4345</v>
      </c>
      <c r="I212" s="20" t="s">
        <v>145</v>
      </c>
      <c r="J212" s="22" t="s">
        <v>4346</v>
      </c>
      <c r="K212" s="22" t="s">
        <v>4347</v>
      </c>
      <c r="L212" s="22" t="s">
        <v>4348</v>
      </c>
      <c r="M212" s="22" t="s">
        <v>4349</v>
      </c>
      <c r="N212" s="22"/>
      <c r="O212" s="22" t="s">
        <v>4350</v>
      </c>
      <c r="P212" s="20" t="s">
        <v>3334</v>
      </c>
      <c r="Q212" s="22" t="s">
        <v>4351</v>
      </c>
      <c r="R212" s="22" t="s">
        <v>4352</v>
      </c>
      <c r="S212" s="20" t="s">
        <v>3863</v>
      </c>
      <c r="T212" s="20"/>
      <c r="U212" s="22" t="s">
        <v>4350</v>
      </c>
      <c r="V212" s="20" t="s">
        <v>3334</v>
      </c>
      <c r="W212" s="22" t="s">
        <v>4351</v>
      </c>
      <c r="X212" s="22" t="s">
        <v>4352</v>
      </c>
      <c r="Y212" s="20" t="s">
        <v>3863</v>
      </c>
      <c r="Z212" s="22"/>
      <c r="AA212" s="20">
        <v>5</v>
      </c>
      <c r="AB212" s="42" t="s">
        <v>60</v>
      </c>
      <c r="AC212" s="22"/>
      <c r="AD212" s="68">
        <v>1</v>
      </c>
      <c r="AE212" s="56">
        <v>20400</v>
      </c>
      <c r="AF212" s="35">
        <f t="shared" si="17"/>
        <v>20400</v>
      </c>
      <c r="AG212" s="24">
        <v>44774</v>
      </c>
      <c r="AH212" s="36">
        <v>44774</v>
      </c>
      <c r="AI212" s="25" t="str">
        <f t="shared" si="18"/>
        <v>～</v>
      </c>
      <c r="AJ212" s="37">
        <f t="shared" si="19"/>
        <v>46599</v>
      </c>
      <c r="AK212" s="20" t="s">
        <v>1162</v>
      </c>
      <c r="AL212" s="20" t="s">
        <v>4353</v>
      </c>
      <c r="AM212" s="63">
        <v>44774</v>
      </c>
      <c r="AN212" s="22"/>
      <c r="AO212" s="46">
        <v>44777</v>
      </c>
      <c r="AP212" s="20" t="s">
        <v>4354</v>
      </c>
    </row>
    <row r="213" spans="2:45" ht="24.75" hidden="1" customHeight="1" x14ac:dyDescent="0.2">
      <c r="B213" s="20" t="s">
        <v>4343</v>
      </c>
      <c r="C213" s="21" t="s">
        <v>3950</v>
      </c>
      <c r="D213" s="21" t="s">
        <v>3951</v>
      </c>
      <c r="E213" s="20"/>
      <c r="F213" s="20"/>
      <c r="G213" s="22" t="s">
        <v>4344</v>
      </c>
      <c r="H213" s="20" t="s">
        <v>4345</v>
      </c>
      <c r="I213" s="20" t="s">
        <v>145</v>
      </c>
      <c r="J213" s="22" t="s">
        <v>4346</v>
      </c>
      <c r="K213" s="22" t="s">
        <v>4347</v>
      </c>
      <c r="L213" s="22" t="s">
        <v>4348</v>
      </c>
      <c r="M213" s="22" t="s">
        <v>4349</v>
      </c>
      <c r="N213" s="22"/>
      <c r="O213" s="22" t="s">
        <v>4350</v>
      </c>
      <c r="P213" s="20" t="s">
        <v>3334</v>
      </c>
      <c r="Q213" s="22" t="s">
        <v>4351</v>
      </c>
      <c r="R213" s="22" t="s">
        <v>4352</v>
      </c>
      <c r="S213" s="20" t="s">
        <v>3863</v>
      </c>
      <c r="T213" s="20"/>
      <c r="U213" s="22" t="s">
        <v>4350</v>
      </c>
      <c r="V213" s="20" t="s">
        <v>3334</v>
      </c>
      <c r="W213" s="22" t="s">
        <v>4351</v>
      </c>
      <c r="X213" s="22" t="s">
        <v>4352</v>
      </c>
      <c r="Y213" s="20" t="s">
        <v>3863</v>
      </c>
      <c r="Z213" s="22"/>
      <c r="AA213" s="20">
        <v>5</v>
      </c>
      <c r="AB213" s="42" t="s">
        <v>60</v>
      </c>
      <c r="AC213" s="22"/>
      <c r="AD213" s="68">
        <v>1</v>
      </c>
      <c r="AE213" s="56">
        <v>20400</v>
      </c>
      <c r="AF213" s="35">
        <f t="shared" si="17"/>
        <v>20400</v>
      </c>
      <c r="AG213" s="24">
        <v>44774</v>
      </c>
      <c r="AH213" s="36">
        <v>44774</v>
      </c>
      <c r="AI213" s="25" t="str">
        <f t="shared" si="18"/>
        <v>～</v>
      </c>
      <c r="AJ213" s="37">
        <f t="shared" si="19"/>
        <v>46599</v>
      </c>
      <c r="AK213" s="20" t="s">
        <v>1162</v>
      </c>
      <c r="AL213" s="20" t="s">
        <v>4355</v>
      </c>
      <c r="AM213" s="63">
        <v>44774</v>
      </c>
      <c r="AN213" s="22"/>
      <c r="AO213" s="46">
        <v>44777</v>
      </c>
      <c r="AP213" s="20" t="s">
        <v>4354</v>
      </c>
    </row>
    <row r="214" spans="2:45" ht="24.75" hidden="1" customHeight="1" x14ac:dyDescent="0.2">
      <c r="B214" s="20" t="s">
        <v>4343</v>
      </c>
      <c r="C214" s="21" t="s">
        <v>3950</v>
      </c>
      <c r="D214" s="21" t="s">
        <v>3951</v>
      </c>
      <c r="E214" s="20"/>
      <c r="F214" s="20"/>
      <c r="G214" s="22" t="s">
        <v>4344</v>
      </c>
      <c r="H214" s="20" t="s">
        <v>4345</v>
      </c>
      <c r="I214" s="20" t="s">
        <v>145</v>
      </c>
      <c r="J214" s="22" t="s">
        <v>4346</v>
      </c>
      <c r="K214" s="22" t="s">
        <v>4347</v>
      </c>
      <c r="L214" s="22" t="s">
        <v>4348</v>
      </c>
      <c r="M214" s="22" t="s">
        <v>4349</v>
      </c>
      <c r="N214" s="22"/>
      <c r="O214" s="22" t="s">
        <v>4350</v>
      </c>
      <c r="P214" s="20" t="s">
        <v>3334</v>
      </c>
      <c r="Q214" s="22" t="s">
        <v>4351</v>
      </c>
      <c r="R214" s="22" t="s">
        <v>4352</v>
      </c>
      <c r="S214" s="20" t="s">
        <v>3863</v>
      </c>
      <c r="T214" s="20"/>
      <c r="U214" s="22" t="s">
        <v>4350</v>
      </c>
      <c r="V214" s="20" t="s">
        <v>3334</v>
      </c>
      <c r="W214" s="22" t="s">
        <v>4351</v>
      </c>
      <c r="X214" s="22" t="s">
        <v>4352</v>
      </c>
      <c r="Y214" s="20" t="s">
        <v>3863</v>
      </c>
      <c r="Z214" s="22"/>
      <c r="AA214" s="20">
        <v>5</v>
      </c>
      <c r="AB214" s="42" t="s">
        <v>60</v>
      </c>
      <c r="AC214" s="22"/>
      <c r="AD214" s="68">
        <v>1</v>
      </c>
      <c r="AE214" s="56">
        <v>25800</v>
      </c>
      <c r="AF214" s="35">
        <f t="shared" si="17"/>
        <v>25800</v>
      </c>
      <c r="AG214" s="24">
        <v>44774</v>
      </c>
      <c r="AH214" s="36">
        <v>44774</v>
      </c>
      <c r="AI214" s="25" t="str">
        <f t="shared" si="18"/>
        <v>～</v>
      </c>
      <c r="AJ214" s="37">
        <f t="shared" si="19"/>
        <v>46599</v>
      </c>
      <c r="AK214" s="20" t="s">
        <v>4356</v>
      </c>
      <c r="AL214" s="20" t="s">
        <v>4357</v>
      </c>
      <c r="AM214" s="63">
        <v>44774</v>
      </c>
      <c r="AN214" s="22"/>
      <c r="AO214" s="46">
        <v>44777</v>
      </c>
      <c r="AP214" s="20" t="s">
        <v>4354</v>
      </c>
    </row>
    <row r="215" spans="2:45" ht="24.75" hidden="1" customHeight="1" x14ac:dyDescent="0.2">
      <c r="B215" s="20" t="s">
        <v>4358</v>
      </c>
      <c r="C215" s="21" t="s">
        <v>91</v>
      </c>
      <c r="D215" s="21" t="s">
        <v>4359</v>
      </c>
      <c r="E215" s="20"/>
      <c r="F215" s="20"/>
      <c r="G215" s="22" t="s">
        <v>4360</v>
      </c>
      <c r="H215" s="20" t="s">
        <v>4361</v>
      </c>
      <c r="I215" s="20" t="s">
        <v>84</v>
      </c>
      <c r="J215" s="22" t="s">
        <v>4362</v>
      </c>
      <c r="K215" s="22"/>
      <c r="L215" s="22"/>
      <c r="M215" s="22" t="s">
        <v>4363</v>
      </c>
      <c r="N215" s="22"/>
      <c r="O215" s="22" t="s">
        <v>91</v>
      </c>
      <c r="P215" s="20" t="s">
        <v>93</v>
      </c>
      <c r="Q215" s="22" t="s">
        <v>4364</v>
      </c>
      <c r="R215" s="22" t="s">
        <v>4365</v>
      </c>
      <c r="S215" s="20"/>
      <c r="T215" s="20"/>
      <c r="U215" s="22" t="s">
        <v>4360</v>
      </c>
      <c r="V215" s="20" t="s">
        <v>4361</v>
      </c>
      <c r="W215" s="22" t="s">
        <v>4366</v>
      </c>
      <c r="X215" s="22"/>
      <c r="Y215" s="20" t="s">
        <v>4363</v>
      </c>
      <c r="Z215" s="22"/>
      <c r="AA215" s="20">
        <v>5</v>
      </c>
      <c r="AB215" s="42" t="s">
        <v>60</v>
      </c>
      <c r="AC215" s="22"/>
      <c r="AD215" s="68">
        <v>1</v>
      </c>
      <c r="AE215" s="56">
        <v>24600</v>
      </c>
      <c r="AF215" s="35">
        <f t="shared" si="17"/>
        <v>24600</v>
      </c>
      <c r="AG215" s="24">
        <v>44866</v>
      </c>
      <c r="AH215" s="36">
        <v>44893</v>
      </c>
      <c r="AI215" s="25" t="str">
        <f t="shared" si="18"/>
        <v>～</v>
      </c>
      <c r="AJ215" s="37">
        <f t="shared" si="19"/>
        <v>46718</v>
      </c>
      <c r="AK215" s="20" t="s">
        <v>1162</v>
      </c>
      <c r="AL215" s="20" t="s">
        <v>4367</v>
      </c>
      <c r="AM215" s="63">
        <v>44866</v>
      </c>
      <c r="AN215" s="22"/>
      <c r="AO215" s="46">
        <v>44890</v>
      </c>
      <c r="AP215" s="20" t="s">
        <v>4368</v>
      </c>
    </row>
    <row r="216" spans="2:45" ht="24.75" hidden="1" customHeight="1" x14ac:dyDescent="0.2">
      <c r="B216" s="20" t="s">
        <v>4358</v>
      </c>
      <c r="C216" s="21" t="s">
        <v>91</v>
      </c>
      <c r="D216" s="21" t="s">
        <v>4359</v>
      </c>
      <c r="E216" s="20"/>
      <c r="F216" s="20"/>
      <c r="G216" s="22" t="s">
        <v>4360</v>
      </c>
      <c r="H216" s="20" t="s">
        <v>4361</v>
      </c>
      <c r="I216" s="20" t="s">
        <v>84</v>
      </c>
      <c r="J216" s="22" t="s">
        <v>4362</v>
      </c>
      <c r="K216" s="22"/>
      <c r="L216" s="22"/>
      <c r="M216" s="22" t="s">
        <v>4363</v>
      </c>
      <c r="N216" s="22"/>
      <c r="O216" s="22" t="s">
        <v>91</v>
      </c>
      <c r="P216" s="20" t="s">
        <v>93</v>
      </c>
      <c r="Q216" s="22" t="s">
        <v>4364</v>
      </c>
      <c r="R216" s="22" t="s">
        <v>4365</v>
      </c>
      <c r="S216" s="20"/>
      <c r="T216" s="20"/>
      <c r="U216" s="22" t="s">
        <v>4360</v>
      </c>
      <c r="V216" s="20" t="s">
        <v>4361</v>
      </c>
      <c r="W216" s="22" t="s">
        <v>4366</v>
      </c>
      <c r="X216" s="22"/>
      <c r="Y216" s="20" t="s">
        <v>4363</v>
      </c>
      <c r="Z216" s="22"/>
      <c r="AA216" s="20">
        <v>5</v>
      </c>
      <c r="AB216" s="42" t="s">
        <v>60</v>
      </c>
      <c r="AC216" s="22"/>
      <c r="AD216" s="68">
        <v>1</v>
      </c>
      <c r="AE216" s="56">
        <v>24600</v>
      </c>
      <c r="AF216" s="35">
        <f t="shared" si="17"/>
        <v>24600</v>
      </c>
      <c r="AG216" s="24">
        <v>44866</v>
      </c>
      <c r="AH216" s="36">
        <v>44893</v>
      </c>
      <c r="AI216" s="25" t="str">
        <f t="shared" si="18"/>
        <v>～</v>
      </c>
      <c r="AJ216" s="37">
        <f t="shared" si="19"/>
        <v>46718</v>
      </c>
      <c r="AK216" s="20" t="s">
        <v>1162</v>
      </c>
      <c r="AL216" s="20" t="s">
        <v>4369</v>
      </c>
      <c r="AM216" s="63">
        <v>44866</v>
      </c>
      <c r="AN216" s="22"/>
      <c r="AO216" s="46">
        <v>44890</v>
      </c>
      <c r="AP216" s="20" t="s">
        <v>4368</v>
      </c>
    </row>
    <row r="217" spans="2:45" ht="24.75" hidden="1" customHeight="1" x14ac:dyDescent="0.2">
      <c r="B217" s="20" t="s">
        <v>4358</v>
      </c>
      <c r="C217" s="21" t="s">
        <v>91</v>
      </c>
      <c r="D217" s="21" t="s">
        <v>4359</v>
      </c>
      <c r="E217" s="20"/>
      <c r="F217" s="20"/>
      <c r="G217" s="22" t="s">
        <v>4360</v>
      </c>
      <c r="H217" s="20" t="s">
        <v>4361</v>
      </c>
      <c r="I217" s="20" t="s">
        <v>84</v>
      </c>
      <c r="J217" s="22" t="s">
        <v>4362</v>
      </c>
      <c r="K217" s="22"/>
      <c r="L217" s="22"/>
      <c r="M217" s="22" t="s">
        <v>4363</v>
      </c>
      <c r="N217" s="22"/>
      <c r="O217" s="22" t="s">
        <v>91</v>
      </c>
      <c r="P217" s="20" t="s">
        <v>93</v>
      </c>
      <c r="Q217" s="22" t="s">
        <v>4364</v>
      </c>
      <c r="R217" s="22" t="s">
        <v>4365</v>
      </c>
      <c r="S217" s="20"/>
      <c r="T217" s="20"/>
      <c r="U217" s="22" t="s">
        <v>4360</v>
      </c>
      <c r="V217" s="20" t="s">
        <v>4361</v>
      </c>
      <c r="W217" s="22" t="s">
        <v>4366</v>
      </c>
      <c r="X217" s="22"/>
      <c r="Y217" s="20" t="s">
        <v>4363</v>
      </c>
      <c r="Z217" s="22"/>
      <c r="AA217" s="20">
        <v>5</v>
      </c>
      <c r="AB217" s="42" t="s">
        <v>60</v>
      </c>
      <c r="AC217" s="22"/>
      <c r="AD217" s="68">
        <v>1</v>
      </c>
      <c r="AE217" s="56">
        <v>24600</v>
      </c>
      <c r="AF217" s="35">
        <f t="shared" si="17"/>
        <v>24600</v>
      </c>
      <c r="AG217" s="24">
        <v>44866</v>
      </c>
      <c r="AH217" s="36">
        <v>44893</v>
      </c>
      <c r="AI217" s="25" t="str">
        <f t="shared" si="18"/>
        <v>～</v>
      </c>
      <c r="AJ217" s="37">
        <f t="shared" si="19"/>
        <v>46718</v>
      </c>
      <c r="AK217" s="20" t="s">
        <v>1162</v>
      </c>
      <c r="AL217" s="20" t="s">
        <v>4370</v>
      </c>
      <c r="AM217" s="63">
        <v>44866</v>
      </c>
      <c r="AN217" s="22"/>
      <c r="AO217" s="46">
        <v>44890</v>
      </c>
      <c r="AP217" s="20" t="s">
        <v>4368</v>
      </c>
    </row>
    <row r="218" spans="2:45" ht="24.75" hidden="1" customHeight="1" x14ac:dyDescent="0.2">
      <c r="B218" s="20" t="s">
        <v>4358</v>
      </c>
      <c r="C218" s="21" t="s">
        <v>91</v>
      </c>
      <c r="D218" s="21" t="s">
        <v>4359</v>
      </c>
      <c r="E218" s="20"/>
      <c r="F218" s="20"/>
      <c r="G218" s="22" t="s">
        <v>4360</v>
      </c>
      <c r="H218" s="20" t="s">
        <v>4361</v>
      </c>
      <c r="I218" s="20" t="s">
        <v>84</v>
      </c>
      <c r="J218" s="22" t="s">
        <v>4362</v>
      </c>
      <c r="K218" s="22"/>
      <c r="L218" s="22"/>
      <c r="M218" s="22" t="s">
        <v>4363</v>
      </c>
      <c r="N218" s="22"/>
      <c r="O218" s="22" t="s">
        <v>91</v>
      </c>
      <c r="P218" s="20" t="s">
        <v>93</v>
      </c>
      <c r="Q218" s="22" t="s">
        <v>4364</v>
      </c>
      <c r="R218" s="22" t="s">
        <v>4365</v>
      </c>
      <c r="S218" s="20"/>
      <c r="T218" s="20"/>
      <c r="U218" s="22" t="s">
        <v>4360</v>
      </c>
      <c r="V218" s="20" t="s">
        <v>4361</v>
      </c>
      <c r="W218" s="22" t="s">
        <v>4366</v>
      </c>
      <c r="X218" s="22"/>
      <c r="Y218" s="20" t="s">
        <v>4363</v>
      </c>
      <c r="Z218" s="22"/>
      <c r="AA218" s="20">
        <v>5</v>
      </c>
      <c r="AB218" s="42" t="s">
        <v>60</v>
      </c>
      <c r="AC218" s="22"/>
      <c r="AD218" s="68">
        <v>1</v>
      </c>
      <c r="AE218" s="56">
        <v>24600</v>
      </c>
      <c r="AF218" s="35">
        <f t="shared" si="17"/>
        <v>24600</v>
      </c>
      <c r="AG218" s="24">
        <v>44866</v>
      </c>
      <c r="AH218" s="36">
        <v>44893</v>
      </c>
      <c r="AI218" s="25" t="str">
        <f t="shared" si="18"/>
        <v>～</v>
      </c>
      <c r="AJ218" s="37">
        <f t="shared" si="19"/>
        <v>46718</v>
      </c>
      <c r="AK218" s="20" t="s">
        <v>1162</v>
      </c>
      <c r="AL218" s="20" t="s">
        <v>4371</v>
      </c>
      <c r="AM218" s="63">
        <v>44866</v>
      </c>
      <c r="AN218" s="22"/>
      <c r="AO218" s="46">
        <v>44890</v>
      </c>
      <c r="AP218" s="20" t="s">
        <v>4368</v>
      </c>
    </row>
    <row r="219" spans="2:45" ht="24.75" hidden="1" customHeight="1" x14ac:dyDescent="0.2">
      <c r="B219" s="20" t="s">
        <v>4358</v>
      </c>
      <c r="C219" s="21" t="s">
        <v>91</v>
      </c>
      <c r="D219" s="21" t="s">
        <v>4359</v>
      </c>
      <c r="E219" s="20"/>
      <c r="F219" s="20"/>
      <c r="G219" s="22" t="s">
        <v>4360</v>
      </c>
      <c r="H219" s="20" t="s">
        <v>4361</v>
      </c>
      <c r="I219" s="20" t="s">
        <v>84</v>
      </c>
      <c r="J219" s="22" t="s">
        <v>4362</v>
      </c>
      <c r="K219" s="22"/>
      <c r="L219" s="22"/>
      <c r="M219" s="22" t="s">
        <v>4363</v>
      </c>
      <c r="N219" s="22"/>
      <c r="O219" s="22" t="s">
        <v>91</v>
      </c>
      <c r="P219" s="20" t="s">
        <v>93</v>
      </c>
      <c r="Q219" s="22" t="s">
        <v>4364</v>
      </c>
      <c r="R219" s="22" t="s">
        <v>4365</v>
      </c>
      <c r="S219" s="20"/>
      <c r="T219" s="20"/>
      <c r="U219" s="22" t="s">
        <v>4360</v>
      </c>
      <c r="V219" s="20" t="s">
        <v>4361</v>
      </c>
      <c r="W219" s="22" t="s">
        <v>4366</v>
      </c>
      <c r="X219" s="22"/>
      <c r="Y219" s="20" t="s">
        <v>4363</v>
      </c>
      <c r="Z219" s="22"/>
      <c r="AA219" s="20">
        <v>5</v>
      </c>
      <c r="AB219" s="42" t="s">
        <v>60</v>
      </c>
      <c r="AC219" s="22"/>
      <c r="AD219" s="68">
        <v>1</v>
      </c>
      <c r="AE219" s="56">
        <v>24600</v>
      </c>
      <c r="AF219" s="35">
        <f t="shared" si="17"/>
        <v>24600</v>
      </c>
      <c r="AG219" s="24">
        <v>44866</v>
      </c>
      <c r="AH219" s="36">
        <v>44893</v>
      </c>
      <c r="AI219" s="25" t="str">
        <f t="shared" si="18"/>
        <v>～</v>
      </c>
      <c r="AJ219" s="37">
        <f t="shared" si="19"/>
        <v>46718</v>
      </c>
      <c r="AK219" s="20" t="s">
        <v>1162</v>
      </c>
      <c r="AL219" s="20" t="s">
        <v>4372</v>
      </c>
      <c r="AM219" s="63">
        <v>44866</v>
      </c>
      <c r="AN219" s="22"/>
      <c r="AO219" s="46">
        <v>44890</v>
      </c>
      <c r="AP219" s="20" t="s">
        <v>4368</v>
      </c>
    </row>
    <row r="220" spans="2:45" ht="24.75" hidden="1" customHeight="1" x14ac:dyDescent="0.2">
      <c r="B220" s="20" t="s">
        <v>4358</v>
      </c>
      <c r="C220" s="21" t="s">
        <v>91</v>
      </c>
      <c r="D220" s="21" t="s">
        <v>4359</v>
      </c>
      <c r="E220" s="20"/>
      <c r="F220" s="20"/>
      <c r="G220" s="22" t="s">
        <v>4360</v>
      </c>
      <c r="H220" s="20" t="s">
        <v>4361</v>
      </c>
      <c r="I220" s="20" t="s">
        <v>84</v>
      </c>
      <c r="J220" s="22" t="s">
        <v>4362</v>
      </c>
      <c r="K220" s="22"/>
      <c r="L220" s="22"/>
      <c r="M220" s="22" t="s">
        <v>4363</v>
      </c>
      <c r="N220" s="22"/>
      <c r="O220" s="22" t="s">
        <v>91</v>
      </c>
      <c r="P220" s="20" t="s">
        <v>93</v>
      </c>
      <c r="Q220" s="22" t="s">
        <v>4364</v>
      </c>
      <c r="R220" s="22" t="s">
        <v>4365</v>
      </c>
      <c r="S220" s="20"/>
      <c r="T220" s="20"/>
      <c r="U220" s="22" t="s">
        <v>4360</v>
      </c>
      <c r="V220" s="20" t="s">
        <v>4361</v>
      </c>
      <c r="W220" s="22" t="s">
        <v>4366</v>
      </c>
      <c r="X220" s="22"/>
      <c r="Y220" s="20" t="s">
        <v>4363</v>
      </c>
      <c r="Z220" s="22"/>
      <c r="AA220" s="20">
        <v>5</v>
      </c>
      <c r="AB220" s="42" t="s">
        <v>60</v>
      </c>
      <c r="AC220" s="22"/>
      <c r="AD220" s="68">
        <v>1</v>
      </c>
      <c r="AE220" s="56">
        <v>24600</v>
      </c>
      <c r="AF220" s="35">
        <f t="shared" si="17"/>
        <v>24600</v>
      </c>
      <c r="AG220" s="24">
        <v>44866</v>
      </c>
      <c r="AH220" s="36">
        <v>44893</v>
      </c>
      <c r="AI220" s="25" t="str">
        <f t="shared" si="18"/>
        <v>～</v>
      </c>
      <c r="AJ220" s="37">
        <f t="shared" si="19"/>
        <v>46718</v>
      </c>
      <c r="AK220" s="20" t="s">
        <v>1162</v>
      </c>
      <c r="AL220" s="20" t="s">
        <v>4373</v>
      </c>
      <c r="AM220" s="63">
        <v>44866</v>
      </c>
      <c r="AN220" s="22"/>
      <c r="AO220" s="46">
        <v>44890</v>
      </c>
      <c r="AP220" s="20" t="s">
        <v>4368</v>
      </c>
    </row>
    <row r="221" spans="2:45" ht="24.75" hidden="1" customHeight="1" x14ac:dyDescent="0.2">
      <c r="B221" s="20" t="s">
        <v>4358</v>
      </c>
      <c r="C221" s="21" t="s">
        <v>91</v>
      </c>
      <c r="D221" s="21" t="s">
        <v>4359</v>
      </c>
      <c r="E221" s="20"/>
      <c r="F221" s="20"/>
      <c r="G221" s="22" t="s">
        <v>4360</v>
      </c>
      <c r="H221" s="20" t="s">
        <v>4361</v>
      </c>
      <c r="I221" s="20" t="s">
        <v>84</v>
      </c>
      <c r="J221" s="22" t="s">
        <v>4362</v>
      </c>
      <c r="K221" s="22"/>
      <c r="L221" s="22"/>
      <c r="M221" s="22" t="s">
        <v>4363</v>
      </c>
      <c r="N221" s="22"/>
      <c r="O221" s="22" t="s">
        <v>91</v>
      </c>
      <c r="P221" s="20" t="s">
        <v>93</v>
      </c>
      <c r="Q221" s="22" t="s">
        <v>4364</v>
      </c>
      <c r="R221" s="22" t="s">
        <v>4365</v>
      </c>
      <c r="S221" s="20"/>
      <c r="T221" s="20"/>
      <c r="U221" s="22" t="s">
        <v>4360</v>
      </c>
      <c r="V221" s="20" t="s">
        <v>4361</v>
      </c>
      <c r="W221" s="22" t="s">
        <v>4366</v>
      </c>
      <c r="X221" s="22"/>
      <c r="Y221" s="20" t="s">
        <v>4363</v>
      </c>
      <c r="Z221" s="22"/>
      <c r="AA221" s="20">
        <v>5</v>
      </c>
      <c r="AB221" s="42" t="s">
        <v>60</v>
      </c>
      <c r="AC221" s="22"/>
      <c r="AD221" s="68">
        <v>1</v>
      </c>
      <c r="AE221" s="56">
        <v>24600</v>
      </c>
      <c r="AF221" s="35">
        <f t="shared" si="17"/>
        <v>24600</v>
      </c>
      <c r="AG221" s="24">
        <v>44866</v>
      </c>
      <c r="AH221" s="36">
        <v>44893</v>
      </c>
      <c r="AI221" s="25" t="str">
        <f t="shared" si="18"/>
        <v>～</v>
      </c>
      <c r="AJ221" s="37">
        <f t="shared" si="19"/>
        <v>46718</v>
      </c>
      <c r="AK221" s="20" t="s">
        <v>1162</v>
      </c>
      <c r="AL221" s="20" t="s">
        <v>4374</v>
      </c>
      <c r="AM221" s="63">
        <v>44866</v>
      </c>
      <c r="AN221" s="22"/>
      <c r="AO221" s="46">
        <v>44890</v>
      </c>
      <c r="AP221" s="20" t="s">
        <v>4368</v>
      </c>
    </row>
    <row r="222" spans="2:45" ht="24.75" hidden="1" customHeight="1" x14ac:dyDescent="0.2">
      <c r="B222" s="20" t="s">
        <v>4358</v>
      </c>
      <c r="C222" s="21" t="s">
        <v>91</v>
      </c>
      <c r="D222" s="21" t="s">
        <v>4359</v>
      </c>
      <c r="E222" s="20"/>
      <c r="F222" s="20"/>
      <c r="G222" s="22" t="s">
        <v>4360</v>
      </c>
      <c r="H222" s="20" t="s">
        <v>4361</v>
      </c>
      <c r="I222" s="20" t="s">
        <v>84</v>
      </c>
      <c r="J222" s="22" t="s">
        <v>4362</v>
      </c>
      <c r="K222" s="22"/>
      <c r="L222" s="22"/>
      <c r="M222" s="22" t="s">
        <v>4363</v>
      </c>
      <c r="N222" s="22"/>
      <c r="O222" s="22" t="s">
        <v>91</v>
      </c>
      <c r="P222" s="20" t="s">
        <v>93</v>
      </c>
      <c r="Q222" s="22" t="s">
        <v>4364</v>
      </c>
      <c r="R222" s="22" t="s">
        <v>4365</v>
      </c>
      <c r="S222" s="20"/>
      <c r="T222" s="20"/>
      <c r="U222" s="22" t="s">
        <v>4360</v>
      </c>
      <c r="V222" s="20" t="s">
        <v>4361</v>
      </c>
      <c r="W222" s="22" t="s">
        <v>4366</v>
      </c>
      <c r="X222" s="22"/>
      <c r="Y222" s="20" t="s">
        <v>4363</v>
      </c>
      <c r="Z222" s="22"/>
      <c r="AA222" s="20">
        <v>5</v>
      </c>
      <c r="AB222" s="42" t="s">
        <v>60</v>
      </c>
      <c r="AC222" s="22"/>
      <c r="AD222" s="68">
        <v>1</v>
      </c>
      <c r="AE222" s="56">
        <v>24600</v>
      </c>
      <c r="AF222" s="35">
        <f t="shared" si="17"/>
        <v>24600</v>
      </c>
      <c r="AG222" s="24">
        <v>44866</v>
      </c>
      <c r="AH222" s="36">
        <v>44893</v>
      </c>
      <c r="AI222" s="25" t="str">
        <f t="shared" si="18"/>
        <v>～</v>
      </c>
      <c r="AJ222" s="37">
        <f t="shared" si="19"/>
        <v>46718</v>
      </c>
      <c r="AK222" s="20" t="s">
        <v>4375</v>
      </c>
      <c r="AL222" s="20" t="s">
        <v>4376</v>
      </c>
      <c r="AM222" s="63">
        <v>44866</v>
      </c>
      <c r="AN222" s="22"/>
      <c r="AO222" s="46">
        <v>44890</v>
      </c>
      <c r="AP222" s="20" t="s">
        <v>4368</v>
      </c>
    </row>
    <row r="223" spans="2:45" ht="24.75" hidden="1" customHeight="1" x14ac:dyDescent="0.2">
      <c r="B223" s="20" t="s">
        <v>4358</v>
      </c>
      <c r="C223" s="21" t="s">
        <v>91</v>
      </c>
      <c r="D223" s="21" t="s">
        <v>4359</v>
      </c>
      <c r="E223" s="20"/>
      <c r="F223" s="20"/>
      <c r="G223" s="22" t="s">
        <v>4360</v>
      </c>
      <c r="H223" s="20" t="s">
        <v>4361</v>
      </c>
      <c r="I223" s="20" t="s">
        <v>84</v>
      </c>
      <c r="J223" s="22" t="s">
        <v>4362</v>
      </c>
      <c r="K223" s="22"/>
      <c r="L223" s="22"/>
      <c r="M223" s="22" t="s">
        <v>4363</v>
      </c>
      <c r="N223" s="22"/>
      <c r="O223" s="22" t="s">
        <v>91</v>
      </c>
      <c r="P223" s="20" t="s">
        <v>93</v>
      </c>
      <c r="Q223" s="22" t="s">
        <v>4364</v>
      </c>
      <c r="R223" s="22" t="s">
        <v>4365</v>
      </c>
      <c r="S223" s="20"/>
      <c r="T223" s="20"/>
      <c r="U223" s="22" t="s">
        <v>4360</v>
      </c>
      <c r="V223" s="20" t="s">
        <v>4361</v>
      </c>
      <c r="W223" s="22" t="s">
        <v>4366</v>
      </c>
      <c r="X223" s="22"/>
      <c r="Y223" s="20" t="s">
        <v>4363</v>
      </c>
      <c r="Z223" s="22"/>
      <c r="AA223" s="20">
        <v>5</v>
      </c>
      <c r="AB223" s="42" t="s">
        <v>60</v>
      </c>
      <c r="AC223" s="22"/>
      <c r="AD223" s="68">
        <v>1</v>
      </c>
      <c r="AE223" s="56">
        <v>166800</v>
      </c>
      <c r="AF223" s="35">
        <f t="shared" si="17"/>
        <v>166800</v>
      </c>
      <c r="AG223" s="24">
        <v>44866</v>
      </c>
      <c r="AH223" s="36">
        <v>44893</v>
      </c>
      <c r="AI223" s="25" t="str">
        <f t="shared" si="18"/>
        <v>～</v>
      </c>
      <c r="AJ223" s="37">
        <f t="shared" si="19"/>
        <v>46718</v>
      </c>
      <c r="AK223" s="20" t="s">
        <v>4072</v>
      </c>
      <c r="AL223" s="20" t="s">
        <v>4377</v>
      </c>
      <c r="AM223" s="63">
        <v>44866</v>
      </c>
      <c r="AN223" s="22"/>
      <c r="AO223" s="46">
        <v>44890</v>
      </c>
      <c r="AP223" s="20" t="s">
        <v>4368</v>
      </c>
    </row>
    <row r="224" spans="2:45" ht="24.75" hidden="1" customHeight="1" x14ac:dyDescent="0.2">
      <c r="B224" s="20" t="s">
        <v>4378</v>
      </c>
      <c r="C224" s="21" t="s">
        <v>4379</v>
      </c>
      <c r="D224" s="21" t="s">
        <v>4380</v>
      </c>
      <c r="E224" s="20"/>
      <c r="F224" s="20"/>
      <c r="G224" s="22" t="s">
        <v>4381</v>
      </c>
      <c r="H224" s="20" t="s">
        <v>4382</v>
      </c>
      <c r="I224" s="20" t="s">
        <v>4383</v>
      </c>
      <c r="J224" s="22" t="s">
        <v>4384</v>
      </c>
      <c r="K224" s="22" t="s">
        <v>4385</v>
      </c>
      <c r="L224" s="22" t="s">
        <v>4386</v>
      </c>
      <c r="M224" s="22" t="s">
        <v>4387</v>
      </c>
      <c r="N224" s="22"/>
      <c r="O224" s="22" t="s">
        <v>4388</v>
      </c>
      <c r="P224" s="20" t="s">
        <v>4389</v>
      </c>
      <c r="Q224" s="22" t="s">
        <v>4390</v>
      </c>
      <c r="R224" s="22" t="s">
        <v>4391</v>
      </c>
      <c r="S224" s="20" t="s">
        <v>4392</v>
      </c>
      <c r="T224" s="20"/>
      <c r="U224" s="22" t="s">
        <v>4381</v>
      </c>
      <c r="V224" s="20" t="s">
        <v>4382</v>
      </c>
      <c r="W224" s="22" t="s">
        <v>4393</v>
      </c>
      <c r="X224" s="22"/>
      <c r="Y224" s="20" t="s">
        <v>4387</v>
      </c>
      <c r="Z224" s="22"/>
      <c r="AA224" s="20">
        <v>5</v>
      </c>
      <c r="AB224" s="42" t="s">
        <v>60</v>
      </c>
      <c r="AC224" s="22"/>
      <c r="AD224" s="68">
        <v>1</v>
      </c>
      <c r="AE224" s="35">
        <v>26400</v>
      </c>
      <c r="AF224" s="35">
        <f t="shared" si="17"/>
        <v>26400</v>
      </c>
      <c r="AG224" s="24">
        <v>44927</v>
      </c>
      <c r="AH224" s="36">
        <v>44947</v>
      </c>
      <c r="AI224" s="25" t="str">
        <f t="shared" si="18"/>
        <v>～</v>
      </c>
      <c r="AJ224" s="37">
        <f t="shared" si="19"/>
        <v>46772</v>
      </c>
      <c r="AK224" s="20" t="s">
        <v>4394</v>
      </c>
      <c r="AL224" s="20" t="s">
        <v>4395</v>
      </c>
      <c r="AM224" s="63">
        <v>44947</v>
      </c>
      <c r="AN224" s="22"/>
      <c r="AO224" s="46">
        <v>44946</v>
      </c>
      <c r="AP224" s="20" t="s">
        <v>4396</v>
      </c>
      <c r="AQ224" t="s">
        <v>4397</v>
      </c>
      <c r="AR224">
        <v>26400</v>
      </c>
      <c r="AS224" s="70">
        <v>21000</v>
      </c>
    </row>
    <row r="225" spans="1:46" ht="24.75" hidden="1" customHeight="1" x14ac:dyDescent="0.2">
      <c r="B225" s="20" t="s">
        <v>4378</v>
      </c>
      <c r="C225" s="21" t="s">
        <v>4379</v>
      </c>
      <c r="D225" s="21" t="s">
        <v>4380</v>
      </c>
      <c r="E225" s="20"/>
      <c r="F225" s="20"/>
      <c r="G225" s="22" t="s">
        <v>4381</v>
      </c>
      <c r="H225" s="20" t="s">
        <v>4382</v>
      </c>
      <c r="I225" s="20" t="s">
        <v>4383</v>
      </c>
      <c r="J225" s="22" t="s">
        <v>4384</v>
      </c>
      <c r="K225" s="22" t="s">
        <v>4385</v>
      </c>
      <c r="L225" s="22" t="s">
        <v>4386</v>
      </c>
      <c r="M225" s="22" t="s">
        <v>4387</v>
      </c>
      <c r="N225" s="22"/>
      <c r="O225" s="22" t="s">
        <v>4388</v>
      </c>
      <c r="P225" s="20" t="s">
        <v>4389</v>
      </c>
      <c r="Q225" s="22" t="s">
        <v>4390</v>
      </c>
      <c r="R225" s="22" t="s">
        <v>4391</v>
      </c>
      <c r="S225" s="20" t="s">
        <v>4392</v>
      </c>
      <c r="T225" s="20"/>
      <c r="U225" s="22" t="s">
        <v>4381</v>
      </c>
      <c r="V225" s="20" t="s">
        <v>4382</v>
      </c>
      <c r="W225" s="22" t="s">
        <v>4393</v>
      </c>
      <c r="X225" s="22"/>
      <c r="Y225" s="20" t="s">
        <v>4387</v>
      </c>
      <c r="Z225" s="22"/>
      <c r="AA225" s="20">
        <v>5</v>
      </c>
      <c r="AB225" s="42" t="s">
        <v>60</v>
      </c>
      <c r="AC225" s="22"/>
      <c r="AD225" s="68">
        <v>1</v>
      </c>
      <c r="AE225" s="35">
        <v>26400</v>
      </c>
      <c r="AF225" s="35">
        <f t="shared" si="17"/>
        <v>26400</v>
      </c>
      <c r="AG225" s="24">
        <v>44927</v>
      </c>
      <c r="AH225" s="36">
        <v>44947</v>
      </c>
      <c r="AI225" s="25" t="str">
        <f t="shared" si="18"/>
        <v>～</v>
      </c>
      <c r="AJ225" s="37">
        <f t="shared" si="19"/>
        <v>46772</v>
      </c>
      <c r="AK225" s="20" t="s">
        <v>4398</v>
      </c>
      <c r="AL225" s="20" t="s">
        <v>4399</v>
      </c>
      <c r="AM225" s="63">
        <v>44947</v>
      </c>
      <c r="AN225" s="22"/>
      <c r="AO225" s="46">
        <v>44946</v>
      </c>
      <c r="AP225" s="20" t="s">
        <v>4396</v>
      </c>
      <c r="AR225">
        <v>26400</v>
      </c>
    </row>
    <row r="226" spans="1:46" ht="24.75" hidden="1" customHeight="1" x14ac:dyDescent="0.2">
      <c r="B226" s="20" t="s">
        <v>4378</v>
      </c>
      <c r="C226" s="21" t="s">
        <v>4379</v>
      </c>
      <c r="D226" s="21" t="s">
        <v>4380</v>
      </c>
      <c r="E226" s="20"/>
      <c r="F226" s="20"/>
      <c r="G226" s="22" t="s">
        <v>4381</v>
      </c>
      <c r="H226" s="20" t="s">
        <v>4382</v>
      </c>
      <c r="I226" s="20" t="s">
        <v>4383</v>
      </c>
      <c r="J226" s="22" t="s">
        <v>4384</v>
      </c>
      <c r="K226" s="22" t="s">
        <v>4385</v>
      </c>
      <c r="L226" s="22" t="s">
        <v>4386</v>
      </c>
      <c r="M226" s="22" t="s">
        <v>4387</v>
      </c>
      <c r="N226" s="22"/>
      <c r="O226" s="22" t="s">
        <v>4388</v>
      </c>
      <c r="P226" s="20" t="s">
        <v>4389</v>
      </c>
      <c r="Q226" s="22" t="s">
        <v>4390</v>
      </c>
      <c r="R226" s="22" t="s">
        <v>4391</v>
      </c>
      <c r="S226" s="20" t="s">
        <v>4392</v>
      </c>
      <c r="T226" s="20"/>
      <c r="U226" s="22" t="s">
        <v>4381</v>
      </c>
      <c r="V226" s="20" t="s">
        <v>4382</v>
      </c>
      <c r="W226" s="22" t="s">
        <v>4393</v>
      </c>
      <c r="X226" s="22"/>
      <c r="Y226" s="20" t="s">
        <v>4387</v>
      </c>
      <c r="Z226" s="22"/>
      <c r="AA226" s="20">
        <v>5</v>
      </c>
      <c r="AB226" s="42" t="s">
        <v>60</v>
      </c>
      <c r="AC226" s="22"/>
      <c r="AD226" s="68">
        <v>1</v>
      </c>
      <c r="AE226" s="35">
        <v>18600</v>
      </c>
      <c r="AF226" s="35">
        <f t="shared" si="17"/>
        <v>18600</v>
      </c>
      <c r="AG226" s="24">
        <v>44927</v>
      </c>
      <c r="AH226" s="36">
        <v>44947</v>
      </c>
      <c r="AI226" s="25" t="s">
        <v>2379</v>
      </c>
      <c r="AJ226" s="37">
        <f t="shared" si="19"/>
        <v>46772</v>
      </c>
      <c r="AK226" s="20" t="s">
        <v>4400</v>
      </c>
      <c r="AL226" s="20" t="s">
        <v>4401</v>
      </c>
      <c r="AM226" s="63">
        <v>44947</v>
      </c>
      <c r="AN226" s="22"/>
      <c r="AO226" s="46">
        <v>44946</v>
      </c>
      <c r="AP226" s="20" t="s">
        <v>4396</v>
      </c>
      <c r="AQ226" t="s">
        <v>4402</v>
      </c>
      <c r="AR226">
        <v>18600</v>
      </c>
      <c r="AS226" s="70">
        <v>15000</v>
      </c>
    </row>
    <row r="227" spans="1:46" ht="24.75" hidden="1" customHeight="1" x14ac:dyDescent="0.2">
      <c r="B227" s="20" t="s">
        <v>4378</v>
      </c>
      <c r="C227" s="21" t="s">
        <v>4379</v>
      </c>
      <c r="D227" s="21" t="s">
        <v>4380</v>
      </c>
      <c r="E227" s="20"/>
      <c r="F227" s="20"/>
      <c r="G227" s="22" t="s">
        <v>4381</v>
      </c>
      <c r="H227" s="20" t="s">
        <v>4382</v>
      </c>
      <c r="I227" s="20" t="s">
        <v>4383</v>
      </c>
      <c r="J227" s="22" t="s">
        <v>4384</v>
      </c>
      <c r="K227" s="22" t="s">
        <v>4385</v>
      </c>
      <c r="L227" s="22" t="s">
        <v>4386</v>
      </c>
      <c r="M227" s="22" t="s">
        <v>4387</v>
      </c>
      <c r="N227" s="22"/>
      <c r="O227" s="22" t="s">
        <v>4388</v>
      </c>
      <c r="P227" s="20" t="s">
        <v>4389</v>
      </c>
      <c r="Q227" s="22" t="s">
        <v>4390</v>
      </c>
      <c r="R227" s="22" t="s">
        <v>4391</v>
      </c>
      <c r="S227" s="20" t="s">
        <v>4392</v>
      </c>
      <c r="T227" s="20"/>
      <c r="U227" s="22" t="s">
        <v>4381</v>
      </c>
      <c r="V227" s="20" t="s">
        <v>4382</v>
      </c>
      <c r="W227" s="22" t="s">
        <v>4393</v>
      </c>
      <c r="X227" s="22"/>
      <c r="Y227" s="20" t="s">
        <v>4387</v>
      </c>
      <c r="Z227" s="22"/>
      <c r="AA227" s="20">
        <v>5</v>
      </c>
      <c r="AB227" s="42" t="s">
        <v>60</v>
      </c>
      <c r="AC227" s="22"/>
      <c r="AD227" s="68">
        <v>1</v>
      </c>
      <c r="AE227" s="35">
        <v>18600</v>
      </c>
      <c r="AF227" s="35">
        <f t="shared" si="17"/>
        <v>18600</v>
      </c>
      <c r="AG227" s="24">
        <v>44927</v>
      </c>
      <c r="AH227" s="36">
        <v>44947</v>
      </c>
      <c r="AI227" s="25" t="s">
        <v>2379</v>
      </c>
      <c r="AJ227" s="37">
        <f t="shared" si="19"/>
        <v>46772</v>
      </c>
      <c r="AK227" s="20" t="s">
        <v>1284</v>
      </c>
      <c r="AL227" s="20" t="s">
        <v>4403</v>
      </c>
      <c r="AM227" s="63">
        <v>44947</v>
      </c>
      <c r="AN227" s="22"/>
      <c r="AO227" s="46">
        <v>44946</v>
      </c>
      <c r="AP227" s="20" t="s">
        <v>4396</v>
      </c>
      <c r="AR227">
        <v>18600</v>
      </c>
    </row>
    <row r="228" spans="1:46" ht="24.75" hidden="1" customHeight="1" x14ac:dyDescent="0.2">
      <c r="B228" s="20" t="s">
        <v>4378</v>
      </c>
      <c r="C228" s="21" t="s">
        <v>4379</v>
      </c>
      <c r="D228" s="21" t="s">
        <v>4380</v>
      </c>
      <c r="E228" s="20"/>
      <c r="F228" s="20"/>
      <c r="G228" s="22" t="s">
        <v>4381</v>
      </c>
      <c r="H228" s="20" t="s">
        <v>4382</v>
      </c>
      <c r="I228" s="20" t="s">
        <v>4383</v>
      </c>
      <c r="J228" s="22" t="s">
        <v>4384</v>
      </c>
      <c r="K228" s="22" t="s">
        <v>4385</v>
      </c>
      <c r="L228" s="22" t="s">
        <v>4386</v>
      </c>
      <c r="M228" s="22" t="s">
        <v>4387</v>
      </c>
      <c r="N228" s="22"/>
      <c r="O228" s="22" t="s">
        <v>4388</v>
      </c>
      <c r="P228" s="20" t="s">
        <v>4389</v>
      </c>
      <c r="Q228" s="22" t="s">
        <v>4390</v>
      </c>
      <c r="R228" s="22" t="s">
        <v>4391</v>
      </c>
      <c r="S228" s="20" t="s">
        <v>4392</v>
      </c>
      <c r="T228" s="20"/>
      <c r="U228" s="22" t="s">
        <v>4381</v>
      </c>
      <c r="V228" s="20" t="s">
        <v>4382</v>
      </c>
      <c r="W228" s="22" t="s">
        <v>4393</v>
      </c>
      <c r="X228" s="22"/>
      <c r="Y228" s="20" t="s">
        <v>4387</v>
      </c>
      <c r="Z228" s="22"/>
      <c r="AA228" s="20">
        <v>5</v>
      </c>
      <c r="AB228" s="42" t="s">
        <v>60</v>
      </c>
      <c r="AC228" s="22"/>
      <c r="AD228" s="68">
        <v>1</v>
      </c>
      <c r="AE228" s="35">
        <v>18600</v>
      </c>
      <c r="AF228" s="35">
        <f t="shared" si="17"/>
        <v>18600</v>
      </c>
      <c r="AG228" s="24">
        <v>44927</v>
      </c>
      <c r="AH228" s="36">
        <v>44947</v>
      </c>
      <c r="AI228" s="25" t="s">
        <v>2379</v>
      </c>
      <c r="AJ228" s="37">
        <f t="shared" si="19"/>
        <v>46772</v>
      </c>
      <c r="AK228" s="20" t="s">
        <v>1284</v>
      </c>
      <c r="AL228" s="20" t="s">
        <v>4404</v>
      </c>
      <c r="AM228" s="63">
        <v>44947</v>
      </c>
      <c r="AN228" s="22"/>
      <c r="AO228" s="46">
        <v>44946</v>
      </c>
      <c r="AP228" s="20" t="s">
        <v>4396</v>
      </c>
      <c r="AR228">
        <v>18600</v>
      </c>
    </row>
    <row r="229" spans="1:46" ht="24.75" hidden="1" customHeight="1" x14ac:dyDescent="0.2">
      <c r="B229" s="20" t="s">
        <v>4378</v>
      </c>
      <c r="C229" s="21" t="s">
        <v>4379</v>
      </c>
      <c r="D229" s="21" t="s">
        <v>4380</v>
      </c>
      <c r="E229" s="20"/>
      <c r="F229" s="20"/>
      <c r="G229" s="22" t="s">
        <v>4381</v>
      </c>
      <c r="H229" s="20" t="s">
        <v>4382</v>
      </c>
      <c r="I229" s="20" t="s">
        <v>4383</v>
      </c>
      <c r="J229" s="22" t="s">
        <v>4384</v>
      </c>
      <c r="K229" s="22" t="s">
        <v>4385</v>
      </c>
      <c r="L229" s="22" t="s">
        <v>4386</v>
      </c>
      <c r="M229" s="22" t="s">
        <v>4387</v>
      </c>
      <c r="N229" s="22"/>
      <c r="O229" s="22" t="s">
        <v>4388</v>
      </c>
      <c r="P229" s="20" t="s">
        <v>4389</v>
      </c>
      <c r="Q229" s="22" t="s">
        <v>4390</v>
      </c>
      <c r="R229" s="22" t="s">
        <v>4391</v>
      </c>
      <c r="S229" s="20" t="s">
        <v>4392</v>
      </c>
      <c r="T229" s="20"/>
      <c r="U229" s="22" t="s">
        <v>4381</v>
      </c>
      <c r="V229" s="20" t="s">
        <v>4382</v>
      </c>
      <c r="W229" s="22" t="s">
        <v>4393</v>
      </c>
      <c r="X229" s="22"/>
      <c r="Y229" s="20" t="s">
        <v>4387</v>
      </c>
      <c r="Z229" s="22"/>
      <c r="AA229" s="20">
        <v>5</v>
      </c>
      <c r="AB229" s="42" t="s">
        <v>60</v>
      </c>
      <c r="AC229" s="22"/>
      <c r="AD229" s="68">
        <v>1</v>
      </c>
      <c r="AE229" s="35">
        <v>12600</v>
      </c>
      <c r="AF229" s="35">
        <f t="shared" si="17"/>
        <v>12600</v>
      </c>
      <c r="AG229" s="24">
        <v>44927</v>
      </c>
      <c r="AH229" s="36">
        <v>44947</v>
      </c>
      <c r="AI229" s="25" t="s">
        <v>2379</v>
      </c>
      <c r="AJ229" s="37">
        <f t="shared" si="19"/>
        <v>46772</v>
      </c>
      <c r="AK229" s="20" t="s">
        <v>4405</v>
      </c>
      <c r="AL229" s="20" t="s">
        <v>4406</v>
      </c>
      <c r="AM229" s="63">
        <v>44947</v>
      </c>
      <c r="AN229" s="22"/>
      <c r="AO229" s="46">
        <v>44946</v>
      </c>
      <c r="AP229" s="20" t="s">
        <v>4396</v>
      </c>
      <c r="AQ229" t="s">
        <v>4407</v>
      </c>
      <c r="AR229">
        <v>12600</v>
      </c>
      <c r="AS229" s="70">
        <v>10200</v>
      </c>
    </row>
    <row r="230" spans="1:46" ht="24.75" hidden="1" customHeight="1" x14ac:dyDescent="0.2">
      <c r="B230" s="20" t="s">
        <v>4378</v>
      </c>
      <c r="C230" s="21" t="s">
        <v>4379</v>
      </c>
      <c r="D230" s="21" t="s">
        <v>4380</v>
      </c>
      <c r="E230" s="20"/>
      <c r="F230" s="20"/>
      <c r="G230" s="22" t="s">
        <v>4381</v>
      </c>
      <c r="H230" s="20" t="s">
        <v>4382</v>
      </c>
      <c r="I230" s="20" t="s">
        <v>4383</v>
      </c>
      <c r="J230" s="22" t="s">
        <v>4384</v>
      </c>
      <c r="K230" s="22" t="s">
        <v>4385</v>
      </c>
      <c r="L230" s="22" t="s">
        <v>4386</v>
      </c>
      <c r="M230" s="22" t="s">
        <v>4387</v>
      </c>
      <c r="N230" s="22"/>
      <c r="O230" s="22" t="s">
        <v>4388</v>
      </c>
      <c r="P230" s="20" t="s">
        <v>4389</v>
      </c>
      <c r="Q230" s="22" t="s">
        <v>4390</v>
      </c>
      <c r="R230" s="22" t="s">
        <v>4391</v>
      </c>
      <c r="S230" s="20" t="s">
        <v>4392</v>
      </c>
      <c r="T230" s="20"/>
      <c r="U230" s="22" t="s">
        <v>4381</v>
      </c>
      <c r="V230" s="20" t="s">
        <v>4382</v>
      </c>
      <c r="W230" s="22" t="s">
        <v>4393</v>
      </c>
      <c r="X230" s="22"/>
      <c r="Y230" s="20" t="s">
        <v>4387</v>
      </c>
      <c r="Z230" s="22"/>
      <c r="AA230" s="20">
        <v>5</v>
      </c>
      <c r="AB230" s="42" t="s">
        <v>60</v>
      </c>
      <c r="AC230" s="22"/>
      <c r="AD230" s="68">
        <v>1</v>
      </c>
      <c r="AE230" s="35">
        <v>12600</v>
      </c>
      <c r="AF230" s="35">
        <f t="shared" si="17"/>
        <v>12600</v>
      </c>
      <c r="AG230" s="24">
        <v>44927</v>
      </c>
      <c r="AH230" s="36">
        <v>44947</v>
      </c>
      <c r="AI230" s="25" t="s">
        <v>2379</v>
      </c>
      <c r="AJ230" s="37">
        <f t="shared" si="19"/>
        <v>46772</v>
      </c>
      <c r="AK230" s="20" t="s">
        <v>4408</v>
      </c>
      <c r="AL230" s="20" t="s">
        <v>4409</v>
      </c>
      <c r="AM230" s="63">
        <v>44947</v>
      </c>
      <c r="AN230" s="22"/>
      <c r="AO230" s="46">
        <v>44946</v>
      </c>
      <c r="AP230" s="20" t="s">
        <v>4396</v>
      </c>
      <c r="AR230">
        <v>12600</v>
      </c>
    </row>
    <row r="231" spans="1:46" ht="24.75" hidden="1" customHeight="1" x14ac:dyDescent="0.2">
      <c r="B231" s="20" t="s">
        <v>4378</v>
      </c>
      <c r="C231" s="21" t="s">
        <v>4379</v>
      </c>
      <c r="D231" s="21" t="s">
        <v>4380</v>
      </c>
      <c r="E231" s="20"/>
      <c r="F231" s="20"/>
      <c r="G231" s="22" t="s">
        <v>4381</v>
      </c>
      <c r="H231" s="20" t="s">
        <v>4382</v>
      </c>
      <c r="I231" s="20" t="s">
        <v>4383</v>
      </c>
      <c r="J231" s="22" t="s">
        <v>4384</v>
      </c>
      <c r="K231" s="22" t="s">
        <v>4385</v>
      </c>
      <c r="L231" s="22" t="s">
        <v>4386</v>
      </c>
      <c r="M231" s="22" t="s">
        <v>4387</v>
      </c>
      <c r="N231" s="22"/>
      <c r="O231" s="22" t="s">
        <v>4388</v>
      </c>
      <c r="P231" s="20" t="s">
        <v>4389</v>
      </c>
      <c r="Q231" s="22" t="s">
        <v>4390</v>
      </c>
      <c r="R231" s="22" t="s">
        <v>4391</v>
      </c>
      <c r="S231" s="20" t="s">
        <v>4392</v>
      </c>
      <c r="T231" s="20"/>
      <c r="U231" s="22" t="s">
        <v>4381</v>
      </c>
      <c r="V231" s="20" t="s">
        <v>4382</v>
      </c>
      <c r="W231" s="22" t="s">
        <v>4393</v>
      </c>
      <c r="X231" s="22"/>
      <c r="Y231" s="20" t="s">
        <v>4387</v>
      </c>
      <c r="Z231" s="22"/>
      <c r="AA231" s="20">
        <v>5</v>
      </c>
      <c r="AB231" s="42" t="s">
        <v>60</v>
      </c>
      <c r="AC231" s="22"/>
      <c r="AD231" s="68">
        <v>1</v>
      </c>
      <c r="AE231" s="35">
        <v>12600</v>
      </c>
      <c r="AF231" s="35">
        <f t="shared" si="17"/>
        <v>12600</v>
      </c>
      <c r="AG231" s="24">
        <v>44927</v>
      </c>
      <c r="AH231" s="36">
        <v>44947</v>
      </c>
      <c r="AI231" s="25" t="s">
        <v>2379</v>
      </c>
      <c r="AJ231" s="37">
        <f t="shared" si="19"/>
        <v>46772</v>
      </c>
      <c r="AK231" s="20" t="s">
        <v>4405</v>
      </c>
      <c r="AL231" s="20" t="s">
        <v>4410</v>
      </c>
      <c r="AM231" s="63">
        <v>44947</v>
      </c>
      <c r="AN231" s="22"/>
      <c r="AO231" s="46">
        <v>44946</v>
      </c>
      <c r="AP231" s="20" t="s">
        <v>4396</v>
      </c>
      <c r="AR231">
        <v>12600</v>
      </c>
    </row>
    <row r="232" spans="1:46" ht="24.75" hidden="1" customHeight="1" x14ac:dyDescent="0.2">
      <c r="B232" s="20" t="s">
        <v>4378</v>
      </c>
      <c r="C232" s="21" t="s">
        <v>4379</v>
      </c>
      <c r="D232" s="21" t="s">
        <v>4380</v>
      </c>
      <c r="E232" s="20"/>
      <c r="F232" s="20"/>
      <c r="G232" s="22" t="s">
        <v>4381</v>
      </c>
      <c r="H232" s="20" t="s">
        <v>4382</v>
      </c>
      <c r="I232" s="20" t="s">
        <v>4383</v>
      </c>
      <c r="J232" s="22" t="s">
        <v>4384</v>
      </c>
      <c r="K232" s="22" t="s">
        <v>4385</v>
      </c>
      <c r="L232" s="22" t="s">
        <v>4386</v>
      </c>
      <c r="M232" s="22" t="s">
        <v>4387</v>
      </c>
      <c r="N232" s="22"/>
      <c r="O232" s="22" t="s">
        <v>4388</v>
      </c>
      <c r="P232" s="20" t="s">
        <v>4389</v>
      </c>
      <c r="Q232" s="22" t="s">
        <v>4390</v>
      </c>
      <c r="R232" s="22" t="s">
        <v>4391</v>
      </c>
      <c r="S232" s="20" t="s">
        <v>4392</v>
      </c>
      <c r="T232" s="20"/>
      <c r="U232" s="22" t="s">
        <v>4381</v>
      </c>
      <c r="V232" s="20" t="s">
        <v>4382</v>
      </c>
      <c r="W232" s="22" t="s">
        <v>4393</v>
      </c>
      <c r="X232" s="22"/>
      <c r="Y232" s="20" t="s">
        <v>4387</v>
      </c>
      <c r="Z232" s="22"/>
      <c r="AA232" s="20">
        <v>5</v>
      </c>
      <c r="AB232" s="42" t="s">
        <v>60</v>
      </c>
      <c r="AC232" s="22"/>
      <c r="AD232" s="68">
        <v>1</v>
      </c>
      <c r="AE232" s="35">
        <v>12600</v>
      </c>
      <c r="AF232" s="35">
        <f t="shared" si="17"/>
        <v>12600</v>
      </c>
      <c r="AG232" s="24">
        <v>44927</v>
      </c>
      <c r="AH232" s="36">
        <v>44947</v>
      </c>
      <c r="AI232" s="25" t="s">
        <v>2379</v>
      </c>
      <c r="AJ232" s="37">
        <f t="shared" si="19"/>
        <v>46772</v>
      </c>
      <c r="AK232" s="20" t="s">
        <v>4408</v>
      </c>
      <c r="AL232" s="20" t="s">
        <v>4411</v>
      </c>
      <c r="AM232" s="63">
        <v>44947</v>
      </c>
      <c r="AN232" s="22"/>
      <c r="AO232" s="46">
        <v>44946</v>
      </c>
      <c r="AP232" s="20" t="s">
        <v>4396</v>
      </c>
      <c r="AR232">
        <v>12600</v>
      </c>
    </row>
    <row r="233" spans="1:46" ht="24.75" hidden="1" customHeight="1" x14ac:dyDescent="0.2">
      <c r="A233">
        <v>2022</v>
      </c>
      <c r="B233" s="20" t="s">
        <v>4378</v>
      </c>
      <c r="C233" s="21" t="s">
        <v>4379</v>
      </c>
      <c r="D233" s="21" t="s">
        <v>4380</v>
      </c>
      <c r="E233" s="20"/>
      <c r="F233" s="20"/>
      <c r="G233" s="22" t="s">
        <v>4381</v>
      </c>
      <c r="H233" s="20" t="s">
        <v>4382</v>
      </c>
      <c r="I233" s="20" t="s">
        <v>4383</v>
      </c>
      <c r="J233" s="22" t="s">
        <v>4384</v>
      </c>
      <c r="K233" s="22" t="s">
        <v>4385</v>
      </c>
      <c r="L233" s="22" t="s">
        <v>4386</v>
      </c>
      <c r="M233" s="22" t="s">
        <v>4387</v>
      </c>
      <c r="N233" s="22"/>
      <c r="O233" s="22" t="s">
        <v>4388</v>
      </c>
      <c r="P233" s="20" t="s">
        <v>4389</v>
      </c>
      <c r="Q233" s="22" t="s">
        <v>4390</v>
      </c>
      <c r="R233" s="22" t="s">
        <v>4391</v>
      </c>
      <c r="S233" s="20" t="s">
        <v>4392</v>
      </c>
      <c r="T233" s="20"/>
      <c r="U233" s="22" t="s">
        <v>4381</v>
      </c>
      <c r="V233" s="20" t="s">
        <v>4382</v>
      </c>
      <c r="W233" s="22" t="s">
        <v>4393</v>
      </c>
      <c r="X233" s="22"/>
      <c r="Y233" s="20" t="s">
        <v>4387</v>
      </c>
      <c r="Z233" s="22"/>
      <c r="AA233" s="20">
        <v>5</v>
      </c>
      <c r="AB233" s="42" t="s">
        <v>60</v>
      </c>
      <c r="AC233" s="22"/>
      <c r="AD233" s="68">
        <v>1</v>
      </c>
      <c r="AE233" s="35">
        <v>136200</v>
      </c>
      <c r="AF233" s="35">
        <f t="shared" si="17"/>
        <v>136200</v>
      </c>
      <c r="AG233" s="24">
        <v>44927</v>
      </c>
      <c r="AH233" s="36">
        <v>44947</v>
      </c>
      <c r="AI233" s="25" t="s">
        <v>2379</v>
      </c>
      <c r="AJ233" s="37">
        <f t="shared" si="19"/>
        <v>46772</v>
      </c>
      <c r="AK233" s="20" t="s">
        <v>3344</v>
      </c>
      <c r="AL233" s="20" t="s">
        <v>4412</v>
      </c>
      <c r="AM233" s="63">
        <v>44947</v>
      </c>
      <c r="AN233" s="22"/>
      <c r="AO233" s="46">
        <v>44946</v>
      </c>
      <c r="AP233" s="20" t="s">
        <v>4396</v>
      </c>
      <c r="AQ233" t="s">
        <v>2315</v>
      </c>
      <c r="AR233">
        <v>136200</v>
      </c>
      <c r="AS233" s="70">
        <v>110400</v>
      </c>
    </row>
    <row r="234" spans="1:46" ht="24.75" hidden="1" customHeight="1" x14ac:dyDescent="0.2">
      <c r="A234">
        <v>2023</v>
      </c>
      <c r="B234" s="20" t="s">
        <v>2212</v>
      </c>
      <c r="C234" s="21" t="s">
        <v>2213</v>
      </c>
      <c r="D234" s="21" t="s">
        <v>2214</v>
      </c>
      <c r="E234" s="20"/>
      <c r="F234" s="20"/>
      <c r="G234" s="22" t="s">
        <v>2215</v>
      </c>
      <c r="H234" s="20" t="s">
        <v>2216</v>
      </c>
      <c r="I234" s="20" t="s">
        <v>2217</v>
      </c>
      <c r="J234" s="22" t="s">
        <v>2218</v>
      </c>
      <c r="K234" s="22" t="s">
        <v>2219</v>
      </c>
      <c r="L234" s="22" t="s">
        <v>2220</v>
      </c>
      <c r="M234" s="22" t="s">
        <v>2221</v>
      </c>
      <c r="N234" s="22"/>
      <c r="O234" s="22" t="s">
        <v>2222</v>
      </c>
      <c r="P234" s="20" t="s">
        <v>2223</v>
      </c>
      <c r="Q234" s="22" t="s">
        <v>2224</v>
      </c>
      <c r="R234" s="22"/>
      <c r="S234" s="20" t="s">
        <v>2225</v>
      </c>
      <c r="T234" s="20"/>
      <c r="U234" s="22" t="s">
        <v>2226</v>
      </c>
      <c r="V234" s="20" t="s">
        <v>2227</v>
      </c>
      <c r="W234" s="22" t="s">
        <v>2228</v>
      </c>
      <c r="X234" s="22" t="s">
        <v>2229</v>
      </c>
      <c r="Y234" s="20" t="s">
        <v>2221</v>
      </c>
      <c r="Z234" s="22"/>
      <c r="AA234" s="20">
        <v>5</v>
      </c>
      <c r="AB234" s="42" t="s">
        <v>60</v>
      </c>
      <c r="AC234" s="22"/>
      <c r="AD234" s="68">
        <v>1</v>
      </c>
      <c r="AE234" s="35">
        <v>87000</v>
      </c>
      <c r="AF234" s="23">
        <f t="shared" si="17"/>
        <v>87000</v>
      </c>
      <c r="AG234" s="24">
        <v>45017</v>
      </c>
      <c r="AH234" s="36">
        <v>45017</v>
      </c>
      <c r="AI234" s="25" t="str">
        <f t="shared" ref="AI234:AI296" si="20">IF(ISBLANK($AG234),"","～")</f>
        <v>～</v>
      </c>
      <c r="AJ234" s="37">
        <f t="shared" si="19"/>
        <v>46843</v>
      </c>
      <c r="AK234" s="20" t="s">
        <v>2230</v>
      </c>
      <c r="AL234" s="20" t="s">
        <v>2231</v>
      </c>
      <c r="AM234" s="24">
        <v>45017</v>
      </c>
      <c r="AN234" s="22"/>
      <c r="AO234" s="46">
        <v>45030</v>
      </c>
      <c r="AP234" s="20" t="s">
        <v>2232</v>
      </c>
      <c r="AR234" t="s">
        <v>2233</v>
      </c>
      <c r="AS234" s="70">
        <v>107400</v>
      </c>
      <c r="AT234" s="70">
        <v>87000</v>
      </c>
    </row>
    <row r="235" spans="1:46" ht="24.75" hidden="1" customHeight="1" x14ac:dyDescent="0.2">
      <c r="B235" s="20" t="s">
        <v>2212</v>
      </c>
      <c r="C235" s="21" t="s">
        <v>2213</v>
      </c>
      <c r="D235" s="21" t="s">
        <v>2214</v>
      </c>
      <c r="E235" s="20"/>
      <c r="F235" s="20"/>
      <c r="G235" s="22" t="s">
        <v>2215</v>
      </c>
      <c r="H235" s="20" t="s">
        <v>2216</v>
      </c>
      <c r="I235" s="20" t="s">
        <v>2217</v>
      </c>
      <c r="J235" s="22" t="s">
        <v>2234</v>
      </c>
      <c r="K235" s="22" t="s">
        <v>2219</v>
      </c>
      <c r="L235" s="22" t="s">
        <v>2220</v>
      </c>
      <c r="M235" s="22" t="s">
        <v>2221</v>
      </c>
      <c r="N235" s="22"/>
      <c r="O235" s="22" t="s">
        <v>2222</v>
      </c>
      <c r="P235" s="20" t="s">
        <v>2223</v>
      </c>
      <c r="Q235" s="22" t="s">
        <v>2224</v>
      </c>
      <c r="R235" s="22"/>
      <c r="S235" s="20" t="s">
        <v>2225</v>
      </c>
      <c r="T235" s="20"/>
      <c r="U235" s="22" t="s">
        <v>2226</v>
      </c>
      <c r="V235" s="20" t="s">
        <v>2227</v>
      </c>
      <c r="W235" s="22" t="s">
        <v>2228</v>
      </c>
      <c r="X235" s="22" t="s">
        <v>2229</v>
      </c>
      <c r="Y235" s="20" t="s">
        <v>2221</v>
      </c>
      <c r="Z235" s="22"/>
      <c r="AA235" s="20">
        <v>5</v>
      </c>
      <c r="AB235" s="42" t="s">
        <v>60</v>
      </c>
      <c r="AC235" s="22"/>
      <c r="AD235" s="68">
        <v>1</v>
      </c>
      <c r="AE235" s="35">
        <v>35400</v>
      </c>
      <c r="AF235" s="23">
        <f t="shared" si="17"/>
        <v>35400</v>
      </c>
      <c r="AG235" s="24">
        <v>45017</v>
      </c>
      <c r="AH235" s="36">
        <v>45017</v>
      </c>
      <c r="AI235" s="25" t="str">
        <f t="shared" si="20"/>
        <v>～</v>
      </c>
      <c r="AJ235" s="37">
        <f t="shared" si="19"/>
        <v>46843</v>
      </c>
      <c r="AK235" s="20" t="s">
        <v>2235</v>
      </c>
      <c r="AL235" s="20" t="s">
        <v>2236</v>
      </c>
      <c r="AM235" s="24">
        <v>45017</v>
      </c>
      <c r="AN235" s="22"/>
      <c r="AO235" s="46">
        <v>45030</v>
      </c>
      <c r="AP235" s="20" t="s">
        <v>2232</v>
      </c>
      <c r="AR235" t="s">
        <v>2237</v>
      </c>
      <c r="AS235" s="70">
        <v>43200</v>
      </c>
      <c r="AT235" s="70">
        <v>35400</v>
      </c>
    </row>
    <row r="236" spans="1:46" ht="24.75" hidden="1" customHeight="1" x14ac:dyDescent="0.2">
      <c r="B236" s="20" t="s">
        <v>2212</v>
      </c>
      <c r="C236" s="21" t="s">
        <v>2213</v>
      </c>
      <c r="D236" s="21" t="s">
        <v>2214</v>
      </c>
      <c r="E236" s="20"/>
      <c r="F236" s="20"/>
      <c r="G236" s="22" t="s">
        <v>2215</v>
      </c>
      <c r="H236" s="20" t="s">
        <v>2238</v>
      </c>
      <c r="I236" s="20" t="s">
        <v>2217</v>
      </c>
      <c r="J236" s="22" t="s">
        <v>2239</v>
      </c>
      <c r="K236" s="22" t="s">
        <v>2219</v>
      </c>
      <c r="L236" s="22" t="s">
        <v>2220</v>
      </c>
      <c r="M236" s="22" t="s">
        <v>2221</v>
      </c>
      <c r="N236" s="22"/>
      <c r="O236" s="22" t="s">
        <v>2240</v>
      </c>
      <c r="P236" s="20" t="s">
        <v>2223</v>
      </c>
      <c r="Q236" s="22" t="s">
        <v>2224</v>
      </c>
      <c r="R236" s="22"/>
      <c r="S236" s="20" t="s">
        <v>2225</v>
      </c>
      <c r="T236" s="20"/>
      <c r="U236" s="22" t="s">
        <v>2226</v>
      </c>
      <c r="V236" s="20" t="s">
        <v>2227</v>
      </c>
      <c r="W236" s="22" t="s">
        <v>2228</v>
      </c>
      <c r="X236" s="22" t="s">
        <v>2229</v>
      </c>
      <c r="Y236" s="20" t="s">
        <v>2221</v>
      </c>
      <c r="Z236" s="22"/>
      <c r="AA236" s="20">
        <v>5</v>
      </c>
      <c r="AB236" s="42" t="s">
        <v>60</v>
      </c>
      <c r="AC236" s="22"/>
      <c r="AD236" s="68">
        <v>1</v>
      </c>
      <c r="AE236" s="35">
        <v>35400</v>
      </c>
      <c r="AF236" s="23">
        <f t="shared" si="17"/>
        <v>35400</v>
      </c>
      <c r="AG236" s="24">
        <v>45017</v>
      </c>
      <c r="AH236" s="36">
        <v>45017</v>
      </c>
      <c r="AI236" s="25" t="str">
        <f t="shared" si="20"/>
        <v>～</v>
      </c>
      <c r="AJ236" s="37">
        <f t="shared" si="19"/>
        <v>46843</v>
      </c>
      <c r="AK236" s="20" t="s">
        <v>2241</v>
      </c>
      <c r="AL236" s="20" t="s">
        <v>2242</v>
      </c>
      <c r="AM236" s="24">
        <v>45017</v>
      </c>
      <c r="AN236" s="22"/>
      <c r="AO236" s="46">
        <v>45030</v>
      </c>
      <c r="AP236" s="20" t="s">
        <v>2232</v>
      </c>
      <c r="AR236" t="s">
        <v>2243</v>
      </c>
      <c r="AS236" s="70">
        <v>43200</v>
      </c>
      <c r="AT236" s="70">
        <v>35400</v>
      </c>
    </row>
    <row r="237" spans="1:46" ht="24.75" hidden="1" customHeight="1" x14ac:dyDescent="0.2">
      <c r="B237" s="20" t="s">
        <v>2212</v>
      </c>
      <c r="C237" s="21" t="s">
        <v>2213</v>
      </c>
      <c r="D237" s="21" t="s">
        <v>2214</v>
      </c>
      <c r="E237" s="20"/>
      <c r="F237" s="20"/>
      <c r="G237" s="22" t="s">
        <v>2215</v>
      </c>
      <c r="H237" s="20" t="s">
        <v>2238</v>
      </c>
      <c r="I237" s="20" t="s">
        <v>2217</v>
      </c>
      <c r="J237" s="22" t="s">
        <v>2239</v>
      </c>
      <c r="K237" s="22" t="s">
        <v>2219</v>
      </c>
      <c r="L237" s="22" t="s">
        <v>2220</v>
      </c>
      <c r="M237" s="22" t="s">
        <v>2221</v>
      </c>
      <c r="N237" s="22"/>
      <c r="O237" s="22" t="s">
        <v>2222</v>
      </c>
      <c r="P237" s="20" t="s">
        <v>2223</v>
      </c>
      <c r="Q237" s="22" t="s">
        <v>2224</v>
      </c>
      <c r="R237" s="22"/>
      <c r="S237" s="20" t="s">
        <v>2225</v>
      </c>
      <c r="T237" s="20"/>
      <c r="U237" s="22" t="s">
        <v>2226</v>
      </c>
      <c r="V237" s="20" t="s">
        <v>2227</v>
      </c>
      <c r="W237" s="22" t="s">
        <v>2228</v>
      </c>
      <c r="X237" s="22" t="s">
        <v>2229</v>
      </c>
      <c r="Y237" s="20" t="s">
        <v>2221</v>
      </c>
      <c r="Z237" s="22"/>
      <c r="AA237" s="20">
        <v>5</v>
      </c>
      <c r="AB237" s="42" t="s">
        <v>60</v>
      </c>
      <c r="AC237" s="22"/>
      <c r="AD237" s="68">
        <v>1</v>
      </c>
      <c r="AE237" s="35">
        <v>35400</v>
      </c>
      <c r="AF237" s="23">
        <f t="shared" si="17"/>
        <v>35400</v>
      </c>
      <c r="AG237" s="24">
        <v>45017</v>
      </c>
      <c r="AH237" s="36">
        <v>45017</v>
      </c>
      <c r="AI237" s="25" t="str">
        <f t="shared" si="20"/>
        <v>～</v>
      </c>
      <c r="AJ237" s="37">
        <f t="shared" si="19"/>
        <v>46843</v>
      </c>
      <c r="AK237" s="20" t="s">
        <v>2241</v>
      </c>
      <c r="AL237" s="20" t="s">
        <v>2244</v>
      </c>
      <c r="AM237" s="24">
        <v>45017</v>
      </c>
      <c r="AN237" s="22"/>
      <c r="AO237" s="46">
        <v>45030</v>
      </c>
      <c r="AP237" s="20" t="s">
        <v>2232</v>
      </c>
      <c r="AR237" t="s">
        <v>2243</v>
      </c>
      <c r="AS237" s="70">
        <v>43200</v>
      </c>
      <c r="AT237" s="70">
        <v>35400</v>
      </c>
    </row>
    <row r="238" spans="1:46" ht="24.75" hidden="1" customHeight="1" x14ac:dyDescent="0.2">
      <c r="B238" s="20" t="s">
        <v>2245</v>
      </c>
      <c r="C238" s="21" t="s">
        <v>2213</v>
      </c>
      <c r="D238" s="21" t="s">
        <v>2214</v>
      </c>
      <c r="E238" s="20"/>
      <c r="F238" s="20"/>
      <c r="G238" s="22" t="s">
        <v>2246</v>
      </c>
      <c r="H238" s="20" t="s">
        <v>2247</v>
      </c>
      <c r="I238" s="20" t="s">
        <v>2217</v>
      </c>
      <c r="J238" s="22" t="s">
        <v>2248</v>
      </c>
      <c r="K238" s="22" t="s">
        <v>2219</v>
      </c>
      <c r="L238" s="22" t="s">
        <v>2220</v>
      </c>
      <c r="M238" s="22" t="s">
        <v>2221</v>
      </c>
      <c r="N238" s="22"/>
      <c r="O238" s="22" t="s">
        <v>2222</v>
      </c>
      <c r="P238" s="20" t="s">
        <v>2223</v>
      </c>
      <c r="Q238" s="22" t="s">
        <v>2224</v>
      </c>
      <c r="R238" s="22"/>
      <c r="S238" s="20" t="s">
        <v>2225</v>
      </c>
      <c r="T238" s="20"/>
      <c r="U238" s="22" t="s">
        <v>2226</v>
      </c>
      <c r="V238" s="20" t="s">
        <v>2227</v>
      </c>
      <c r="W238" s="22" t="s">
        <v>2228</v>
      </c>
      <c r="X238" s="22" t="s">
        <v>2229</v>
      </c>
      <c r="Y238" s="20" t="s">
        <v>2221</v>
      </c>
      <c r="Z238" s="22"/>
      <c r="AA238" s="20">
        <v>5</v>
      </c>
      <c r="AB238" s="42" t="s">
        <v>60</v>
      </c>
      <c r="AC238" s="22"/>
      <c r="AD238" s="68">
        <v>1</v>
      </c>
      <c r="AE238" s="35">
        <v>87000</v>
      </c>
      <c r="AF238" s="23">
        <f t="shared" ref="AF238:AF286" si="21">IF(ISBLANK($AE238),"",$AE238*$AD238)</f>
        <v>87000</v>
      </c>
      <c r="AG238" s="24">
        <v>45017</v>
      </c>
      <c r="AH238" s="36">
        <v>45017</v>
      </c>
      <c r="AI238" s="25" t="str">
        <f t="shared" si="20"/>
        <v>～</v>
      </c>
      <c r="AJ238" s="37">
        <f t="shared" ref="AJ238:AJ301" si="22">IF(ISBLANK($AH238),"",DATE(YEAR($AH238)+$AA238,MONTH($AH238),DAY($AH238)-1))</f>
        <v>46843</v>
      </c>
      <c r="AK238" s="20" t="s">
        <v>2249</v>
      </c>
      <c r="AL238" s="20" t="s">
        <v>2250</v>
      </c>
      <c r="AM238" s="24">
        <v>45017</v>
      </c>
      <c r="AN238" s="22"/>
      <c r="AO238" s="46">
        <v>45030</v>
      </c>
      <c r="AP238" s="20" t="s">
        <v>2251</v>
      </c>
      <c r="AS238" s="70">
        <f>SUM(AS234:AS237)</f>
        <v>237000</v>
      </c>
      <c r="AT238" s="70">
        <f>SUM(AT234:AT237)</f>
        <v>193200</v>
      </c>
    </row>
    <row r="239" spans="1:46" ht="24.75" hidden="1" customHeight="1" x14ac:dyDescent="0.2">
      <c r="B239" s="20" t="s">
        <v>2245</v>
      </c>
      <c r="C239" s="21" t="s">
        <v>2213</v>
      </c>
      <c r="D239" s="21" t="s">
        <v>2214</v>
      </c>
      <c r="E239" s="20"/>
      <c r="F239" s="20"/>
      <c r="G239" s="22" t="s">
        <v>2252</v>
      </c>
      <c r="H239" s="20" t="s">
        <v>2247</v>
      </c>
      <c r="I239" s="20" t="s">
        <v>2217</v>
      </c>
      <c r="J239" s="22" t="s">
        <v>2248</v>
      </c>
      <c r="K239" s="22" t="s">
        <v>2219</v>
      </c>
      <c r="L239" s="22" t="s">
        <v>2220</v>
      </c>
      <c r="M239" s="22" t="s">
        <v>2221</v>
      </c>
      <c r="N239" s="22"/>
      <c r="O239" s="22" t="s">
        <v>2222</v>
      </c>
      <c r="P239" s="20" t="s">
        <v>2223</v>
      </c>
      <c r="Q239" s="22" t="s">
        <v>2224</v>
      </c>
      <c r="R239" s="22"/>
      <c r="S239" s="20" t="s">
        <v>2225</v>
      </c>
      <c r="T239" s="20"/>
      <c r="U239" s="22" t="s">
        <v>2226</v>
      </c>
      <c r="V239" s="20" t="s">
        <v>2227</v>
      </c>
      <c r="W239" s="22" t="s">
        <v>2228</v>
      </c>
      <c r="X239" s="22" t="s">
        <v>2229</v>
      </c>
      <c r="Y239" s="20" t="s">
        <v>2221</v>
      </c>
      <c r="Z239" s="22"/>
      <c r="AA239" s="20">
        <v>5</v>
      </c>
      <c r="AB239" s="42" t="s">
        <v>60</v>
      </c>
      <c r="AC239" s="22"/>
      <c r="AD239" s="68">
        <v>1</v>
      </c>
      <c r="AE239" s="35">
        <v>35400</v>
      </c>
      <c r="AF239" s="23">
        <f t="shared" si="21"/>
        <v>35400</v>
      </c>
      <c r="AG239" s="24">
        <v>45017</v>
      </c>
      <c r="AH239" s="36">
        <v>45017</v>
      </c>
      <c r="AI239" s="25" t="str">
        <f t="shared" si="20"/>
        <v>～</v>
      </c>
      <c r="AJ239" s="37">
        <f t="shared" si="22"/>
        <v>46843</v>
      </c>
      <c r="AK239" s="20" t="s">
        <v>2241</v>
      </c>
      <c r="AL239" s="20" t="s">
        <v>2253</v>
      </c>
      <c r="AM239" s="24">
        <v>45017</v>
      </c>
      <c r="AN239" s="22"/>
      <c r="AO239" s="46">
        <v>45030</v>
      </c>
      <c r="AP239" s="20" t="s">
        <v>2251</v>
      </c>
    </row>
    <row r="240" spans="1:46" ht="24.75" hidden="1" customHeight="1" x14ac:dyDescent="0.2">
      <c r="B240" s="20" t="s">
        <v>2245</v>
      </c>
      <c r="C240" s="21" t="s">
        <v>2213</v>
      </c>
      <c r="D240" s="21" t="s">
        <v>2214</v>
      </c>
      <c r="E240" s="20"/>
      <c r="F240" s="20"/>
      <c r="G240" s="22" t="s">
        <v>2252</v>
      </c>
      <c r="H240" s="20" t="s">
        <v>2247</v>
      </c>
      <c r="I240" s="20" t="s">
        <v>2217</v>
      </c>
      <c r="J240" s="22" t="s">
        <v>2248</v>
      </c>
      <c r="K240" s="22" t="s">
        <v>2219</v>
      </c>
      <c r="L240" s="22" t="s">
        <v>2220</v>
      </c>
      <c r="M240" s="22" t="s">
        <v>2221</v>
      </c>
      <c r="N240" s="22"/>
      <c r="O240" s="22" t="s">
        <v>2222</v>
      </c>
      <c r="P240" s="20" t="s">
        <v>2223</v>
      </c>
      <c r="Q240" s="22" t="s">
        <v>2224</v>
      </c>
      <c r="R240" s="22"/>
      <c r="S240" s="20" t="s">
        <v>2225</v>
      </c>
      <c r="T240" s="20"/>
      <c r="U240" s="22" t="s">
        <v>2226</v>
      </c>
      <c r="V240" s="20" t="s">
        <v>2227</v>
      </c>
      <c r="W240" s="22" t="s">
        <v>2228</v>
      </c>
      <c r="X240" s="22" t="s">
        <v>2229</v>
      </c>
      <c r="Y240" s="20" t="s">
        <v>2221</v>
      </c>
      <c r="Z240" s="22"/>
      <c r="AA240" s="20">
        <v>5</v>
      </c>
      <c r="AB240" s="42" t="s">
        <v>60</v>
      </c>
      <c r="AC240" s="22"/>
      <c r="AD240" s="68">
        <v>1</v>
      </c>
      <c r="AE240" s="35">
        <v>35400</v>
      </c>
      <c r="AF240" s="23">
        <f t="shared" si="21"/>
        <v>35400</v>
      </c>
      <c r="AG240" s="24">
        <v>45017</v>
      </c>
      <c r="AH240" s="36">
        <v>45017</v>
      </c>
      <c r="AI240" s="25" t="str">
        <f t="shared" si="20"/>
        <v>～</v>
      </c>
      <c r="AJ240" s="37">
        <f t="shared" si="22"/>
        <v>46843</v>
      </c>
      <c r="AK240" s="20" t="s">
        <v>2241</v>
      </c>
      <c r="AL240" s="20" t="s">
        <v>2254</v>
      </c>
      <c r="AM240" s="24">
        <v>45017</v>
      </c>
      <c r="AN240" s="22"/>
      <c r="AO240" s="46">
        <v>45030</v>
      </c>
      <c r="AP240" s="20" t="s">
        <v>2251</v>
      </c>
    </row>
    <row r="241" spans="2:42" ht="24.75" hidden="1" customHeight="1" x14ac:dyDescent="0.2">
      <c r="B241" s="20" t="s">
        <v>2245</v>
      </c>
      <c r="C241" s="21" t="s">
        <v>2213</v>
      </c>
      <c r="D241" s="21" t="s">
        <v>2214</v>
      </c>
      <c r="E241" s="20"/>
      <c r="F241" s="20"/>
      <c r="G241" s="22" t="s">
        <v>2252</v>
      </c>
      <c r="H241" s="20" t="s">
        <v>2247</v>
      </c>
      <c r="I241" s="20" t="s">
        <v>2217</v>
      </c>
      <c r="J241" s="22" t="s">
        <v>2248</v>
      </c>
      <c r="K241" s="22" t="s">
        <v>2219</v>
      </c>
      <c r="L241" s="22" t="s">
        <v>2220</v>
      </c>
      <c r="M241" s="22" t="s">
        <v>2221</v>
      </c>
      <c r="N241" s="22"/>
      <c r="O241" s="22" t="s">
        <v>2222</v>
      </c>
      <c r="P241" s="20" t="s">
        <v>2223</v>
      </c>
      <c r="Q241" s="22" t="s">
        <v>2224</v>
      </c>
      <c r="R241" s="22"/>
      <c r="S241" s="20" t="s">
        <v>2225</v>
      </c>
      <c r="T241" s="20"/>
      <c r="U241" s="22" t="s">
        <v>2226</v>
      </c>
      <c r="V241" s="20" t="s">
        <v>2227</v>
      </c>
      <c r="W241" s="22" t="s">
        <v>2228</v>
      </c>
      <c r="X241" s="22" t="s">
        <v>2229</v>
      </c>
      <c r="Y241" s="20" t="s">
        <v>2221</v>
      </c>
      <c r="Z241" s="22"/>
      <c r="AA241" s="20">
        <v>5</v>
      </c>
      <c r="AB241" s="42" t="s">
        <v>60</v>
      </c>
      <c r="AC241" s="22"/>
      <c r="AD241" s="68">
        <v>1</v>
      </c>
      <c r="AE241" s="35">
        <v>35400</v>
      </c>
      <c r="AF241" s="23">
        <f t="shared" si="21"/>
        <v>35400</v>
      </c>
      <c r="AG241" s="24">
        <v>45017</v>
      </c>
      <c r="AH241" s="36">
        <v>45017</v>
      </c>
      <c r="AI241" s="25" t="str">
        <f t="shared" si="20"/>
        <v>～</v>
      </c>
      <c r="AJ241" s="37">
        <f t="shared" si="22"/>
        <v>46843</v>
      </c>
      <c r="AK241" s="20" t="s">
        <v>2241</v>
      </c>
      <c r="AL241" s="20" t="s">
        <v>2255</v>
      </c>
      <c r="AM241" s="24">
        <v>45017</v>
      </c>
      <c r="AN241" s="22"/>
      <c r="AO241" s="46">
        <v>45030</v>
      </c>
      <c r="AP241" s="20" t="s">
        <v>2251</v>
      </c>
    </row>
    <row r="242" spans="2:42" ht="24.75" hidden="1" customHeight="1" x14ac:dyDescent="0.2">
      <c r="B242" s="20" t="s">
        <v>2256</v>
      </c>
      <c r="C242" s="21" t="s">
        <v>2213</v>
      </c>
      <c r="D242" s="21" t="s">
        <v>2214</v>
      </c>
      <c r="E242" s="20"/>
      <c r="F242" s="20"/>
      <c r="G242" s="22" t="s">
        <v>2257</v>
      </c>
      <c r="H242" s="20" t="s">
        <v>2258</v>
      </c>
      <c r="I242" s="20" t="s">
        <v>2217</v>
      </c>
      <c r="J242" s="22" t="s">
        <v>2259</v>
      </c>
      <c r="K242" s="22" t="s">
        <v>2229</v>
      </c>
      <c r="L242" s="22" t="s">
        <v>2260</v>
      </c>
      <c r="M242" s="22" t="s">
        <v>2221</v>
      </c>
      <c r="N242" s="22"/>
      <c r="O242" s="22" t="s">
        <v>2222</v>
      </c>
      <c r="P242" s="20" t="s">
        <v>2223</v>
      </c>
      <c r="Q242" s="22" t="s">
        <v>2224</v>
      </c>
      <c r="R242" s="22"/>
      <c r="S242" s="20" t="s">
        <v>2225</v>
      </c>
      <c r="T242" s="20"/>
      <c r="U242" s="22" t="s">
        <v>2261</v>
      </c>
      <c r="V242" s="20" t="s">
        <v>2227</v>
      </c>
      <c r="W242" s="22" t="s">
        <v>2228</v>
      </c>
      <c r="X242" s="22" t="s">
        <v>2229</v>
      </c>
      <c r="Y242" s="20" t="s">
        <v>2221</v>
      </c>
      <c r="Z242" s="22"/>
      <c r="AA242" s="20">
        <v>5</v>
      </c>
      <c r="AB242" s="42" t="s">
        <v>60</v>
      </c>
      <c r="AC242" s="22"/>
      <c r="AD242" s="68">
        <v>1</v>
      </c>
      <c r="AE242" s="35">
        <v>87000</v>
      </c>
      <c r="AF242" s="23">
        <f t="shared" si="21"/>
        <v>87000</v>
      </c>
      <c r="AG242" s="24">
        <v>45017</v>
      </c>
      <c r="AH242" s="36">
        <v>45017</v>
      </c>
      <c r="AI242" s="25" t="str">
        <f t="shared" si="20"/>
        <v>～</v>
      </c>
      <c r="AJ242" s="37">
        <f t="shared" si="22"/>
        <v>46843</v>
      </c>
      <c r="AK242" s="20" t="s">
        <v>2249</v>
      </c>
      <c r="AL242" s="20" t="s">
        <v>2262</v>
      </c>
      <c r="AM242" s="24">
        <v>45017</v>
      </c>
      <c r="AN242" s="22"/>
      <c r="AO242" s="46">
        <v>45030</v>
      </c>
      <c r="AP242" s="20" t="s">
        <v>2263</v>
      </c>
    </row>
    <row r="243" spans="2:42" ht="24.75" hidden="1" customHeight="1" x14ac:dyDescent="0.2">
      <c r="B243" s="20" t="s">
        <v>2256</v>
      </c>
      <c r="C243" s="21" t="s">
        <v>2213</v>
      </c>
      <c r="D243" s="21" t="s">
        <v>2214</v>
      </c>
      <c r="E243" s="20"/>
      <c r="F243" s="20"/>
      <c r="G243" s="22" t="s">
        <v>2257</v>
      </c>
      <c r="H243" s="20" t="s">
        <v>2258</v>
      </c>
      <c r="I243" s="20" t="s">
        <v>2217</v>
      </c>
      <c r="J243" s="22" t="s">
        <v>2259</v>
      </c>
      <c r="K243" s="22" t="s">
        <v>2229</v>
      </c>
      <c r="L243" s="22" t="s">
        <v>2260</v>
      </c>
      <c r="M243" s="22" t="s">
        <v>2221</v>
      </c>
      <c r="N243" s="22"/>
      <c r="O243" s="22" t="s">
        <v>2222</v>
      </c>
      <c r="P243" s="20" t="s">
        <v>2223</v>
      </c>
      <c r="Q243" s="22" t="s">
        <v>2224</v>
      </c>
      <c r="R243" s="22"/>
      <c r="S243" s="20" t="s">
        <v>2225</v>
      </c>
      <c r="T243" s="20"/>
      <c r="U243" s="22" t="s">
        <v>2261</v>
      </c>
      <c r="V243" s="20" t="s">
        <v>2227</v>
      </c>
      <c r="W243" s="22" t="s">
        <v>2228</v>
      </c>
      <c r="X243" s="22" t="s">
        <v>2229</v>
      </c>
      <c r="Y243" s="20" t="s">
        <v>2221</v>
      </c>
      <c r="Z243" s="22"/>
      <c r="AA243" s="20">
        <v>5</v>
      </c>
      <c r="AB243" s="42" t="s">
        <v>60</v>
      </c>
      <c r="AC243" s="22"/>
      <c r="AD243" s="68">
        <v>1</v>
      </c>
      <c r="AE243" s="35">
        <v>35400</v>
      </c>
      <c r="AF243" s="23">
        <f t="shared" si="21"/>
        <v>35400</v>
      </c>
      <c r="AG243" s="24">
        <v>45017</v>
      </c>
      <c r="AH243" s="36">
        <v>45017</v>
      </c>
      <c r="AI243" s="25" t="str">
        <f t="shared" si="20"/>
        <v>～</v>
      </c>
      <c r="AJ243" s="37">
        <f t="shared" si="22"/>
        <v>46843</v>
      </c>
      <c r="AK243" s="20" t="s">
        <v>2241</v>
      </c>
      <c r="AL243" s="20" t="s">
        <v>2264</v>
      </c>
      <c r="AM243" s="24">
        <v>45017</v>
      </c>
      <c r="AN243" s="22"/>
      <c r="AO243" s="46">
        <v>45030</v>
      </c>
      <c r="AP243" s="20" t="s">
        <v>2263</v>
      </c>
    </row>
    <row r="244" spans="2:42" ht="24.75" hidden="1" customHeight="1" x14ac:dyDescent="0.2">
      <c r="B244" s="20" t="s">
        <v>2256</v>
      </c>
      <c r="C244" s="21" t="s">
        <v>2213</v>
      </c>
      <c r="D244" s="21" t="s">
        <v>2214</v>
      </c>
      <c r="E244" s="20"/>
      <c r="F244" s="20"/>
      <c r="G244" s="22" t="s">
        <v>2257</v>
      </c>
      <c r="H244" s="20" t="s">
        <v>2265</v>
      </c>
      <c r="I244" s="20" t="s">
        <v>2217</v>
      </c>
      <c r="J244" s="22" t="s">
        <v>2266</v>
      </c>
      <c r="K244" s="22" t="s">
        <v>2229</v>
      </c>
      <c r="L244" s="22" t="s">
        <v>2260</v>
      </c>
      <c r="M244" s="22" t="s">
        <v>2221</v>
      </c>
      <c r="N244" s="22"/>
      <c r="O244" s="22" t="s">
        <v>2222</v>
      </c>
      <c r="P244" s="20" t="s">
        <v>2223</v>
      </c>
      <c r="Q244" s="22" t="s">
        <v>2224</v>
      </c>
      <c r="R244" s="22"/>
      <c r="S244" s="20" t="s">
        <v>2225</v>
      </c>
      <c r="T244" s="20"/>
      <c r="U244" s="22" t="s">
        <v>2261</v>
      </c>
      <c r="V244" s="20" t="s">
        <v>2227</v>
      </c>
      <c r="W244" s="22" t="s">
        <v>2228</v>
      </c>
      <c r="X244" s="22" t="s">
        <v>2229</v>
      </c>
      <c r="Y244" s="20" t="s">
        <v>2221</v>
      </c>
      <c r="Z244" s="22"/>
      <c r="AA244" s="20">
        <v>5</v>
      </c>
      <c r="AB244" s="42" t="s">
        <v>60</v>
      </c>
      <c r="AC244" s="22"/>
      <c r="AD244" s="68">
        <v>1</v>
      </c>
      <c r="AE244" s="35">
        <v>35400</v>
      </c>
      <c r="AF244" s="23">
        <f t="shared" si="21"/>
        <v>35400</v>
      </c>
      <c r="AG244" s="24">
        <v>45017</v>
      </c>
      <c r="AH244" s="36">
        <v>45017</v>
      </c>
      <c r="AI244" s="25" t="str">
        <f t="shared" si="20"/>
        <v>～</v>
      </c>
      <c r="AJ244" s="37">
        <f t="shared" si="22"/>
        <v>46843</v>
      </c>
      <c r="AK244" s="20" t="s">
        <v>2241</v>
      </c>
      <c r="AL244" s="20" t="s">
        <v>2267</v>
      </c>
      <c r="AM244" s="24">
        <v>45017</v>
      </c>
      <c r="AN244" s="22"/>
      <c r="AO244" s="46">
        <v>45030</v>
      </c>
      <c r="AP244" s="20" t="s">
        <v>2263</v>
      </c>
    </row>
    <row r="245" spans="2:42" ht="24.75" hidden="1" customHeight="1" x14ac:dyDescent="0.2">
      <c r="B245" s="20" t="s">
        <v>2256</v>
      </c>
      <c r="C245" s="21" t="s">
        <v>2213</v>
      </c>
      <c r="D245" s="21" t="s">
        <v>2214</v>
      </c>
      <c r="E245" s="20"/>
      <c r="F245" s="20"/>
      <c r="G245" s="22" t="s">
        <v>2257</v>
      </c>
      <c r="H245" s="20" t="s">
        <v>2265</v>
      </c>
      <c r="I245" s="20" t="s">
        <v>2217</v>
      </c>
      <c r="J245" s="22" t="s">
        <v>2266</v>
      </c>
      <c r="K245" s="22" t="s">
        <v>2229</v>
      </c>
      <c r="L245" s="22" t="s">
        <v>2260</v>
      </c>
      <c r="M245" s="22" t="s">
        <v>2221</v>
      </c>
      <c r="N245" s="22"/>
      <c r="O245" s="22" t="s">
        <v>2222</v>
      </c>
      <c r="P245" s="20" t="s">
        <v>2223</v>
      </c>
      <c r="Q245" s="22" t="s">
        <v>2224</v>
      </c>
      <c r="R245" s="22"/>
      <c r="S245" s="20" t="s">
        <v>2225</v>
      </c>
      <c r="T245" s="20"/>
      <c r="U245" s="22" t="s">
        <v>2261</v>
      </c>
      <c r="V245" s="20" t="s">
        <v>2227</v>
      </c>
      <c r="W245" s="22" t="s">
        <v>2228</v>
      </c>
      <c r="X245" s="22" t="s">
        <v>2229</v>
      </c>
      <c r="Y245" s="20" t="s">
        <v>2221</v>
      </c>
      <c r="Z245" s="22"/>
      <c r="AA245" s="20">
        <v>5</v>
      </c>
      <c r="AB245" s="42" t="s">
        <v>60</v>
      </c>
      <c r="AC245" s="22"/>
      <c r="AD245" s="68">
        <v>1</v>
      </c>
      <c r="AE245" s="35">
        <v>35400</v>
      </c>
      <c r="AF245" s="23">
        <f t="shared" si="21"/>
        <v>35400</v>
      </c>
      <c r="AG245" s="24">
        <v>45017</v>
      </c>
      <c r="AH245" s="36">
        <v>45017</v>
      </c>
      <c r="AI245" s="25" t="str">
        <f t="shared" si="20"/>
        <v>～</v>
      </c>
      <c r="AJ245" s="37">
        <f t="shared" si="22"/>
        <v>46843</v>
      </c>
      <c r="AK245" s="20" t="s">
        <v>2241</v>
      </c>
      <c r="AL245" s="20" t="s">
        <v>2268</v>
      </c>
      <c r="AM245" s="24">
        <v>45017</v>
      </c>
      <c r="AN245" s="22"/>
      <c r="AO245" s="46">
        <v>45030</v>
      </c>
      <c r="AP245" s="20" t="s">
        <v>2263</v>
      </c>
    </row>
    <row r="246" spans="2:42" ht="24.75" hidden="1" customHeight="1" x14ac:dyDescent="0.2">
      <c r="B246" s="20" t="s">
        <v>2269</v>
      </c>
      <c r="C246" s="21" t="s">
        <v>2213</v>
      </c>
      <c r="D246" s="21" t="s">
        <v>2214</v>
      </c>
      <c r="E246" s="20"/>
      <c r="F246" s="20"/>
      <c r="G246" s="22" t="s">
        <v>2270</v>
      </c>
      <c r="H246" s="20" t="s">
        <v>2258</v>
      </c>
      <c r="I246" s="20" t="s">
        <v>2217</v>
      </c>
      <c r="J246" s="22" t="s">
        <v>2259</v>
      </c>
      <c r="K246" s="22" t="s">
        <v>2229</v>
      </c>
      <c r="L246" s="22" t="s">
        <v>2260</v>
      </c>
      <c r="M246" s="22" t="s">
        <v>2221</v>
      </c>
      <c r="N246" s="22"/>
      <c r="O246" s="22" t="s">
        <v>2222</v>
      </c>
      <c r="P246" s="20" t="s">
        <v>2223</v>
      </c>
      <c r="Q246" s="22" t="s">
        <v>2224</v>
      </c>
      <c r="R246" s="22"/>
      <c r="S246" s="20" t="s">
        <v>2225</v>
      </c>
      <c r="T246" s="20"/>
      <c r="U246" s="22" t="s">
        <v>2261</v>
      </c>
      <c r="V246" s="20" t="s">
        <v>2227</v>
      </c>
      <c r="W246" s="22" t="s">
        <v>2228</v>
      </c>
      <c r="X246" s="22" t="s">
        <v>2229</v>
      </c>
      <c r="Y246" s="20" t="s">
        <v>2221</v>
      </c>
      <c r="Z246" s="22"/>
      <c r="AA246" s="20">
        <v>5</v>
      </c>
      <c r="AB246" s="42" t="s">
        <v>60</v>
      </c>
      <c r="AC246" s="22"/>
      <c r="AD246" s="68">
        <v>1</v>
      </c>
      <c r="AE246" s="35">
        <v>87000</v>
      </c>
      <c r="AF246" s="23">
        <f t="shared" si="21"/>
        <v>87000</v>
      </c>
      <c r="AG246" s="24">
        <v>45017</v>
      </c>
      <c r="AH246" s="36">
        <v>45017</v>
      </c>
      <c r="AI246" s="25" t="str">
        <f t="shared" si="20"/>
        <v>～</v>
      </c>
      <c r="AJ246" s="37">
        <f t="shared" si="22"/>
        <v>46843</v>
      </c>
      <c r="AK246" s="20" t="s">
        <v>2249</v>
      </c>
      <c r="AL246" s="20" t="s">
        <v>2271</v>
      </c>
      <c r="AM246" s="24">
        <v>45017</v>
      </c>
      <c r="AN246" s="22"/>
      <c r="AO246" s="46">
        <v>45030</v>
      </c>
      <c r="AP246" s="20" t="s">
        <v>2272</v>
      </c>
    </row>
    <row r="247" spans="2:42" ht="24.75" hidden="1" customHeight="1" x14ac:dyDescent="0.2">
      <c r="B247" s="20" t="s">
        <v>2269</v>
      </c>
      <c r="C247" s="21" t="s">
        <v>2213</v>
      </c>
      <c r="D247" s="21" t="s">
        <v>2214</v>
      </c>
      <c r="E247" s="20"/>
      <c r="F247" s="20"/>
      <c r="G247" s="22" t="s">
        <v>2270</v>
      </c>
      <c r="H247" s="20" t="s">
        <v>2258</v>
      </c>
      <c r="I247" s="20" t="s">
        <v>2217</v>
      </c>
      <c r="J247" s="22" t="s">
        <v>2259</v>
      </c>
      <c r="K247" s="22" t="s">
        <v>2229</v>
      </c>
      <c r="L247" s="22" t="s">
        <v>2260</v>
      </c>
      <c r="M247" s="22" t="s">
        <v>2221</v>
      </c>
      <c r="N247" s="22"/>
      <c r="O247" s="22" t="s">
        <v>2222</v>
      </c>
      <c r="P247" s="20" t="s">
        <v>2223</v>
      </c>
      <c r="Q247" s="22" t="s">
        <v>2224</v>
      </c>
      <c r="R247" s="22"/>
      <c r="S247" s="20" t="s">
        <v>2225</v>
      </c>
      <c r="T247" s="20"/>
      <c r="U247" s="22" t="s">
        <v>2261</v>
      </c>
      <c r="V247" s="20" t="s">
        <v>2227</v>
      </c>
      <c r="W247" s="22" t="s">
        <v>2228</v>
      </c>
      <c r="X247" s="22" t="s">
        <v>2229</v>
      </c>
      <c r="Y247" s="20" t="s">
        <v>2221</v>
      </c>
      <c r="Z247" s="22"/>
      <c r="AA247" s="20">
        <v>5</v>
      </c>
      <c r="AB247" s="42" t="s">
        <v>60</v>
      </c>
      <c r="AC247" s="22"/>
      <c r="AD247" s="68">
        <v>1</v>
      </c>
      <c r="AE247" s="35">
        <v>35400</v>
      </c>
      <c r="AF247" s="23">
        <f t="shared" si="21"/>
        <v>35400</v>
      </c>
      <c r="AG247" s="24">
        <v>45017</v>
      </c>
      <c r="AH247" s="36">
        <v>45017</v>
      </c>
      <c r="AI247" s="25" t="str">
        <f t="shared" si="20"/>
        <v>～</v>
      </c>
      <c r="AJ247" s="37">
        <f t="shared" si="22"/>
        <v>46843</v>
      </c>
      <c r="AK247" s="20" t="s">
        <v>2241</v>
      </c>
      <c r="AL247" s="20" t="s">
        <v>2273</v>
      </c>
      <c r="AM247" s="24">
        <v>45017</v>
      </c>
      <c r="AN247" s="22"/>
      <c r="AO247" s="46">
        <v>45030</v>
      </c>
      <c r="AP247" s="20" t="s">
        <v>2272</v>
      </c>
    </row>
    <row r="248" spans="2:42" ht="24.75" hidden="1" customHeight="1" x14ac:dyDescent="0.2">
      <c r="B248" s="20" t="s">
        <v>2269</v>
      </c>
      <c r="C248" s="21" t="s">
        <v>2213</v>
      </c>
      <c r="D248" s="21" t="s">
        <v>2214</v>
      </c>
      <c r="E248" s="20"/>
      <c r="F248" s="20"/>
      <c r="G248" s="22" t="s">
        <v>2274</v>
      </c>
      <c r="H248" s="20" t="s">
        <v>2275</v>
      </c>
      <c r="I248" s="20" t="s">
        <v>2217</v>
      </c>
      <c r="J248" s="22" t="s">
        <v>2276</v>
      </c>
      <c r="K248" s="22" t="s">
        <v>2229</v>
      </c>
      <c r="L248" s="22" t="s">
        <v>2260</v>
      </c>
      <c r="M248" s="22" t="s">
        <v>2221</v>
      </c>
      <c r="N248" s="22"/>
      <c r="O248" s="22" t="s">
        <v>2222</v>
      </c>
      <c r="P248" s="20" t="s">
        <v>2223</v>
      </c>
      <c r="Q248" s="22" t="s">
        <v>2224</v>
      </c>
      <c r="R248" s="22"/>
      <c r="S248" s="20" t="s">
        <v>2225</v>
      </c>
      <c r="T248" s="20"/>
      <c r="U248" s="22" t="s">
        <v>2261</v>
      </c>
      <c r="V248" s="20" t="s">
        <v>2227</v>
      </c>
      <c r="W248" s="22" t="s">
        <v>2228</v>
      </c>
      <c r="X248" s="22" t="s">
        <v>2229</v>
      </c>
      <c r="Y248" s="20" t="s">
        <v>2221</v>
      </c>
      <c r="Z248" s="22"/>
      <c r="AA248" s="20">
        <v>5</v>
      </c>
      <c r="AB248" s="42" t="s">
        <v>60</v>
      </c>
      <c r="AC248" s="22"/>
      <c r="AD248" s="68">
        <v>1</v>
      </c>
      <c r="AE248" s="35">
        <v>35400</v>
      </c>
      <c r="AF248" s="23">
        <f t="shared" si="21"/>
        <v>35400</v>
      </c>
      <c r="AG248" s="24">
        <v>45017</v>
      </c>
      <c r="AH248" s="36">
        <v>45017</v>
      </c>
      <c r="AI248" s="25" t="str">
        <f t="shared" si="20"/>
        <v>～</v>
      </c>
      <c r="AJ248" s="37">
        <f t="shared" si="22"/>
        <v>46843</v>
      </c>
      <c r="AK248" s="20" t="s">
        <v>2241</v>
      </c>
      <c r="AL248" s="20" t="s">
        <v>2277</v>
      </c>
      <c r="AM248" s="24">
        <v>45017</v>
      </c>
      <c r="AN248" s="22"/>
      <c r="AO248" s="46">
        <v>45030</v>
      </c>
      <c r="AP248" s="20" t="s">
        <v>2272</v>
      </c>
    </row>
    <row r="249" spans="2:42" ht="24.75" hidden="1" customHeight="1" x14ac:dyDescent="0.2">
      <c r="B249" s="20" t="s">
        <v>2269</v>
      </c>
      <c r="C249" s="21" t="s">
        <v>2213</v>
      </c>
      <c r="D249" s="21" t="s">
        <v>2214</v>
      </c>
      <c r="E249" s="20"/>
      <c r="F249" s="20"/>
      <c r="G249" s="22" t="s">
        <v>2270</v>
      </c>
      <c r="H249" s="20" t="s">
        <v>2275</v>
      </c>
      <c r="I249" s="20" t="s">
        <v>2217</v>
      </c>
      <c r="J249" s="22" t="s">
        <v>2276</v>
      </c>
      <c r="K249" s="22" t="s">
        <v>2229</v>
      </c>
      <c r="L249" s="22" t="s">
        <v>2260</v>
      </c>
      <c r="M249" s="22" t="s">
        <v>2221</v>
      </c>
      <c r="N249" s="22"/>
      <c r="O249" s="22" t="s">
        <v>2222</v>
      </c>
      <c r="P249" s="20" t="s">
        <v>2223</v>
      </c>
      <c r="Q249" s="22" t="s">
        <v>2224</v>
      </c>
      <c r="R249" s="22"/>
      <c r="S249" s="20" t="s">
        <v>2225</v>
      </c>
      <c r="T249" s="20"/>
      <c r="U249" s="22" t="s">
        <v>2261</v>
      </c>
      <c r="V249" s="20" t="s">
        <v>2227</v>
      </c>
      <c r="W249" s="22" t="s">
        <v>2228</v>
      </c>
      <c r="X249" s="22" t="s">
        <v>2229</v>
      </c>
      <c r="Y249" s="20" t="s">
        <v>2221</v>
      </c>
      <c r="Z249" s="22"/>
      <c r="AA249" s="20">
        <v>5</v>
      </c>
      <c r="AB249" s="42" t="s">
        <v>60</v>
      </c>
      <c r="AC249" s="22"/>
      <c r="AD249" s="68">
        <v>1</v>
      </c>
      <c r="AE249" s="35">
        <v>35400</v>
      </c>
      <c r="AF249" s="23">
        <f t="shared" si="21"/>
        <v>35400</v>
      </c>
      <c r="AG249" s="24">
        <v>45017</v>
      </c>
      <c r="AH249" s="36">
        <v>45017</v>
      </c>
      <c r="AI249" s="25" t="str">
        <f t="shared" si="20"/>
        <v>～</v>
      </c>
      <c r="AJ249" s="37">
        <f t="shared" si="22"/>
        <v>46843</v>
      </c>
      <c r="AK249" s="20" t="s">
        <v>2241</v>
      </c>
      <c r="AL249" s="20" t="s">
        <v>2278</v>
      </c>
      <c r="AM249" s="24">
        <v>45017</v>
      </c>
      <c r="AN249" s="22"/>
      <c r="AO249" s="46">
        <v>45030</v>
      </c>
      <c r="AP249" s="20" t="s">
        <v>2272</v>
      </c>
    </row>
    <row r="250" spans="2:42" ht="24.75" hidden="1" customHeight="1" x14ac:dyDescent="0.2">
      <c r="B250" s="20" t="s">
        <v>2269</v>
      </c>
      <c r="C250" s="21" t="s">
        <v>2213</v>
      </c>
      <c r="D250" s="21" t="s">
        <v>2214</v>
      </c>
      <c r="E250" s="20"/>
      <c r="F250" s="20"/>
      <c r="G250" s="22" t="s">
        <v>2270</v>
      </c>
      <c r="H250" s="20" t="s">
        <v>2275</v>
      </c>
      <c r="I250" s="20" t="s">
        <v>2217</v>
      </c>
      <c r="J250" s="22" t="s">
        <v>2276</v>
      </c>
      <c r="K250" s="22" t="s">
        <v>2229</v>
      </c>
      <c r="L250" s="22" t="s">
        <v>2260</v>
      </c>
      <c r="M250" s="22" t="s">
        <v>2221</v>
      </c>
      <c r="N250" s="22"/>
      <c r="O250" s="22" t="s">
        <v>2222</v>
      </c>
      <c r="P250" s="20" t="s">
        <v>2223</v>
      </c>
      <c r="Q250" s="22" t="s">
        <v>2224</v>
      </c>
      <c r="R250" s="22"/>
      <c r="S250" s="20" t="s">
        <v>2225</v>
      </c>
      <c r="T250" s="20"/>
      <c r="U250" s="22" t="s">
        <v>2261</v>
      </c>
      <c r="V250" s="20" t="s">
        <v>2227</v>
      </c>
      <c r="W250" s="22" t="s">
        <v>2228</v>
      </c>
      <c r="X250" s="22" t="s">
        <v>2229</v>
      </c>
      <c r="Y250" s="20" t="s">
        <v>2221</v>
      </c>
      <c r="Z250" s="22"/>
      <c r="AA250" s="20">
        <v>5</v>
      </c>
      <c r="AB250" s="42" t="s">
        <v>60</v>
      </c>
      <c r="AC250" s="22"/>
      <c r="AD250" s="68">
        <v>1</v>
      </c>
      <c r="AE250" s="35">
        <v>35400</v>
      </c>
      <c r="AF250" s="23">
        <f t="shared" si="21"/>
        <v>35400</v>
      </c>
      <c r="AG250" s="24">
        <v>45017</v>
      </c>
      <c r="AH250" s="36">
        <v>45017</v>
      </c>
      <c r="AI250" s="25" t="str">
        <f t="shared" si="20"/>
        <v>～</v>
      </c>
      <c r="AJ250" s="37">
        <f t="shared" si="22"/>
        <v>46843</v>
      </c>
      <c r="AK250" s="20" t="s">
        <v>2241</v>
      </c>
      <c r="AL250" s="20" t="s">
        <v>2279</v>
      </c>
      <c r="AM250" s="24">
        <v>45017</v>
      </c>
      <c r="AN250" s="22"/>
      <c r="AO250" s="46">
        <v>45030</v>
      </c>
      <c r="AP250" s="20" t="s">
        <v>2272</v>
      </c>
    </row>
    <row r="251" spans="2:42" ht="24.75" hidden="1" customHeight="1" x14ac:dyDescent="0.2">
      <c r="B251" s="20" t="s">
        <v>2269</v>
      </c>
      <c r="C251" s="21" t="s">
        <v>2213</v>
      </c>
      <c r="D251" s="21" t="s">
        <v>2214</v>
      </c>
      <c r="E251" s="20"/>
      <c r="F251" s="20"/>
      <c r="G251" s="22" t="s">
        <v>2270</v>
      </c>
      <c r="H251" s="20" t="s">
        <v>2275</v>
      </c>
      <c r="I251" s="20" t="s">
        <v>2217</v>
      </c>
      <c r="J251" s="22" t="s">
        <v>2276</v>
      </c>
      <c r="K251" s="22" t="s">
        <v>2229</v>
      </c>
      <c r="L251" s="22" t="s">
        <v>2260</v>
      </c>
      <c r="M251" s="22" t="s">
        <v>2221</v>
      </c>
      <c r="N251" s="22"/>
      <c r="O251" s="22" t="s">
        <v>2222</v>
      </c>
      <c r="P251" s="20" t="s">
        <v>2223</v>
      </c>
      <c r="Q251" s="22" t="s">
        <v>2224</v>
      </c>
      <c r="R251" s="22"/>
      <c r="S251" s="20" t="s">
        <v>2225</v>
      </c>
      <c r="T251" s="20"/>
      <c r="U251" s="22" t="s">
        <v>2261</v>
      </c>
      <c r="V251" s="20" t="s">
        <v>2227</v>
      </c>
      <c r="W251" s="22" t="s">
        <v>2228</v>
      </c>
      <c r="X251" s="22" t="s">
        <v>2229</v>
      </c>
      <c r="Y251" s="20" t="s">
        <v>2221</v>
      </c>
      <c r="Z251" s="22"/>
      <c r="AA251" s="20">
        <v>5</v>
      </c>
      <c r="AB251" s="42" t="s">
        <v>60</v>
      </c>
      <c r="AC251" s="22"/>
      <c r="AD251" s="68">
        <v>1</v>
      </c>
      <c r="AE251" s="35">
        <v>35400</v>
      </c>
      <c r="AF251" s="23">
        <f t="shared" si="21"/>
        <v>35400</v>
      </c>
      <c r="AG251" s="24">
        <v>45017</v>
      </c>
      <c r="AH251" s="36">
        <v>45017</v>
      </c>
      <c r="AI251" s="25" t="str">
        <f t="shared" si="20"/>
        <v>～</v>
      </c>
      <c r="AJ251" s="37">
        <f t="shared" si="22"/>
        <v>46843</v>
      </c>
      <c r="AK251" s="20" t="s">
        <v>2241</v>
      </c>
      <c r="AL251" s="20" t="s">
        <v>2280</v>
      </c>
      <c r="AM251" s="24">
        <v>45017</v>
      </c>
      <c r="AN251" s="22"/>
      <c r="AO251" s="46">
        <v>45030</v>
      </c>
      <c r="AP251" s="20" t="s">
        <v>2272</v>
      </c>
    </row>
    <row r="252" spans="2:42" ht="24.75" hidden="1" customHeight="1" x14ac:dyDescent="0.2">
      <c r="B252" s="20" t="s">
        <v>2269</v>
      </c>
      <c r="C252" s="21" t="s">
        <v>2213</v>
      </c>
      <c r="D252" s="21" t="s">
        <v>2214</v>
      </c>
      <c r="E252" s="20"/>
      <c r="F252" s="20"/>
      <c r="G252" s="22" t="s">
        <v>2270</v>
      </c>
      <c r="H252" s="20" t="s">
        <v>2275</v>
      </c>
      <c r="I252" s="20" t="s">
        <v>2217</v>
      </c>
      <c r="J252" s="22" t="s">
        <v>2276</v>
      </c>
      <c r="K252" s="22" t="s">
        <v>2229</v>
      </c>
      <c r="L252" s="22" t="s">
        <v>2260</v>
      </c>
      <c r="M252" s="22" t="s">
        <v>2221</v>
      </c>
      <c r="N252" s="22"/>
      <c r="O252" s="22" t="s">
        <v>2222</v>
      </c>
      <c r="P252" s="20" t="s">
        <v>2223</v>
      </c>
      <c r="Q252" s="22" t="s">
        <v>2224</v>
      </c>
      <c r="R252" s="22"/>
      <c r="S252" s="20" t="s">
        <v>2225</v>
      </c>
      <c r="T252" s="20"/>
      <c r="U252" s="22" t="s">
        <v>2261</v>
      </c>
      <c r="V252" s="20" t="s">
        <v>2227</v>
      </c>
      <c r="W252" s="22" t="s">
        <v>2228</v>
      </c>
      <c r="X252" s="22" t="s">
        <v>2229</v>
      </c>
      <c r="Y252" s="20" t="s">
        <v>2221</v>
      </c>
      <c r="Z252" s="22"/>
      <c r="AA252" s="20">
        <v>5</v>
      </c>
      <c r="AB252" s="42" t="s">
        <v>60</v>
      </c>
      <c r="AC252" s="22"/>
      <c r="AD252" s="68">
        <v>1</v>
      </c>
      <c r="AE252" s="35">
        <v>35400</v>
      </c>
      <c r="AF252" s="23">
        <f t="shared" si="21"/>
        <v>35400</v>
      </c>
      <c r="AG252" s="24">
        <v>45017</v>
      </c>
      <c r="AH252" s="36">
        <v>45017</v>
      </c>
      <c r="AI252" s="25" t="str">
        <f t="shared" si="20"/>
        <v>～</v>
      </c>
      <c r="AJ252" s="37">
        <f t="shared" si="22"/>
        <v>46843</v>
      </c>
      <c r="AK252" s="20" t="s">
        <v>2241</v>
      </c>
      <c r="AL252" s="20" t="s">
        <v>2281</v>
      </c>
      <c r="AM252" s="24">
        <v>45017</v>
      </c>
      <c r="AN252" s="22"/>
      <c r="AO252" s="46">
        <v>45030</v>
      </c>
      <c r="AP252" s="20" t="s">
        <v>2272</v>
      </c>
    </row>
    <row r="253" spans="2:42" ht="24.75" hidden="1" customHeight="1" x14ac:dyDescent="0.2">
      <c r="B253" s="20" t="s">
        <v>2282</v>
      </c>
      <c r="C253" s="21" t="s">
        <v>2213</v>
      </c>
      <c r="D253" s="21" t="s">
        <v>2214</v>
      </c>
      <c r="E253" s="20"/>
      <c r="F253" s="20"/>
      <c r="G253" s="22" t="s">
        <v>2283</v>
      </c>
      <c r="H253" s="20" t="s">
        <v>2284</v>
      </c>
      <c r="I253" s="20" t="s">
        <v>2217</v>
      </c>
      <c r="J253" s="22" t="s">
        <v>2285</v>
      </c>
      <c r="K253" s="22" t="s">
        <v>2229</v>
      </c>
      <c r="L253" s="22" t="s">
        <v>2260</v>
      </c>
      <c r="M253" s="22" t="s">
        <v>2286</v>
      </c>
      <c r="N253" s="22"/>
      <c r="O253" s="22" t="s">
        <v>2222</v>
      </c>
      <c r="P253" s="20" t="s">
        <v>2223</v>
      </c>
      <c r="Q253" s="22" t="s">
        <v>2224</v>
      </c>
      <c r="R253" s="22"/>
      <c r="S253" s="20" t="s">
        <v>2225</v>
      </c>
      <c r="T253" s="20"/>
      <c r="U253" s="22" t="s">
        <v>2261</v>
      </c>
      <c r="V253" s="20" t="s">
        <v>2227</v>
      </c>
      <c r="W253" s="22" t="s">
        <v>2228</v>
      </c>
      <c r="X253" s="22" t="s">
        <v>2229</v>
      </c>
      <c r="Y253" s="20" t="s">
        <v>2221</v>
      </c>
      <c r="Z253" s="22"/>
      <c r="AA253" s="20">
        <v>5</v>
      </c>
      <c r="AB253" s="42" t="s">
        <v>60</v>
      </c>
      <c r="AC253" s="22"/>
      <c r="AD253" s="68">
        <v>1</v>
      </c>
      <c r="AE253" s="35">
        <v>87000</v>
      </c>
      <c r="AF253" s="23">
        <f t="shared" si="21"/>
        <v>87000</v>
      </c>
      <c r="AG253" s="24">
        <v>45017</v>
      </c>
      <c r="AH253" s="36">
        <v>45017</v>
      </c>
      <c r="AI253" s="25" t="str">
        <f t="shared" si="20"/>
        <v>～</v>
      </c>
      <c r="AJ253" s="37">
        <f t="shared" si="22"/>
        <v>46843</v>
      </c>
      <c r="AK253" s="20" t="s">
        <v>2249</v>
      </c>
      <c r="AL253" s="20" t="s">
        <v>2287</v>
      </c>
      <c r="AM253" s="24">
        <v>45017</v>
      </c>
      <c r="AN253" s="22"/>
      <c r="AO253" s="46">
        <v>45030</v>
      </c>
      <c r="AP253" s="20" t="s">
        <v>2288</v>
      </c>
    </row>
    <row r="254" spans="2:42" ht="24.75" hidden="1" customHeight="1" x14ac:dyDescent="0.2">
      <c r="B254" s="20" t="s">
        <v>2282</v>
      </c>
      <c r="C254" s="21" t="s">
        <v>2213</v>
      </c>
      <c r="D254" s="21" t="s">
        <v>2214</v>
      </c>
      <c r="E254" s="20"/>
      <c r="F254" s="20"/>
      <c r="G254" s="22" t="s">
        <v>2283</v>
      </c>
      <c r="H254" s="20" t="s">
        <v>2284</v>
      </c>
      <c r="I254" s="20" t="s">
        <v>2217</v>
      </c>
      <c r="J254" s="22" t="s">
        <v>2285</v>
      </c>
      <c r="K254" s="22" t="s">
        <v>2229</v>
      </c>
      <c r="L254" s="22" t="s">
        <v>2260</v>
      </c>
      <c r="M254" s="22" t="s">
        <v>2286</v>
      </c>
      <c r="N254" s="22"/>
      <c r="O254" s="22" t="s">
        <v>2222</v>
      </c>
      <c r="P254" s="20" t="s">
        <v>2223</v>
      </c>
      <c r="Q254" s="22" t="s">
        <v>2224</v>
      </c>
      <c r="R254" s="22"/>
      <c r="S254" s="20" t="s">
        <v>2225</v>
      </c>
      <c r="T254" s="20"/>
      <c r="U254" s="22" t="s">
        <v>2261</v>
      </c>
      <c r="V254" s="20" t="s">
        <v>2227</v>
      </c>
      <c r="W254" s="22" t="s">
        <v>2228</v>
      </c>
      <c r="X254" s="22" t="s">
        <v>2229</v>
      </c>
      <c r="Y254" s="20" t="s">
        <v>2221</v>
      </c>
      <c r="Z254" s="22"/>
      <c r="AA254" s="20">
        <v>5</v>
      </c>
      <c r="AB254" s="42" t="s">
        <v>60</v>
      </c>
      <c r="AC254" s="22"/>
      <c r="AD254" s="68">
        <v>1</v>
      </c>
      <c r="AE254" s="35">
        <v>35400</v>
      </c>
      <c r="AF254" s="23">
        <f t="shared" si="21"/>
        <v>35400</v>
      </c>
      <c r="AG254" s="24">
        <v>45017</v>
      </c>
      <c r="AH254" s="36">
        <v>45017</v>
      </c>
      <c r="AI254" s="25" t="str">
        <f t="shared" si="20"/>
        <v>～</v>
      </c>
      <c r="AJ254" s="37">
        <f t="shared" si="22"/>
        <v>46843</v>
      </c>
      <c r="AK254" s="20" t="s">
        <v>2241</v>
      </c>
      <c r="AL254" s="20" t="s">
        <v>2289</v>
      </c>
      <c r="AM254" s="24">
        <v>45017</v>
      </c>
      <c r="AN254" s="22"/>
      <c r="AO254" s="46">
        <v>45030</v>
      </c>
      <c r="AP254" s="20" t="s">
        <v>2288</v>
      </c>
    </row>
    <row r="255" spans="2:42" ht="24.75" hidden="1" customHeight="1" x14ac:dyDescent="0.2">
      <c r="B255" s="20" t="s">
        <v>2282</v>
      </c>
      <c r="C255" s="21" t="s">
        <v>2213</v>
      </c>
      <c r="D255" s="21" t="s">
        <v>2214</v>
      </c>
      <c r="E255" s="20"/>
      <c r="F255" s="20"/>
      <c r="G255" s="22" t="s">
        <v>2283</v>
      </c>
      <c r="H255" s="20" t="s">
        <v>2290</v>
      </c>
      <c r="I255" s="20" t="s">
        <v>2217</v>
      </c>
      <c r="J255" s="22" t="s">
        <v>2291</v>
      </c>
      <c r="K255" s="22" t="s">
        <v>2229</v>
      </c>
      <c r="L255" s="22" t="s">
        <v>2260</v>
      </c>
      <c r="M255" s="22" t="s">
        <v>2286</v>
      </c>
      <c r="N255" s="22"/>
      <c r="O255" s="22" t="s">
        <v>2222</v>
      </c>
      <c r="P255" s="20" t="s">
        <v>2223</v>
      </c>
      <c r="Q255" s="22" t="s">
        <v>2224</v>
      </c>
      <c r="R255" s="22"/>
      <c r="S255" s="20" t="s">
        <v>2225</v>
      </c>
      <c r="T255" s="20"/>
      <c r="U255" s="22" t="s">
        <v>2261</v>
      </c>
      <c r="V255" s="20" t="s">
        <v>2227</v>
      </c>
      <c r="W255" s="22" t="s">
        <v>2228</v>
      </c>
      <c r="X255" s="22" t="s">
        <v>2229</v>
      </c>
      <c r="Y255" s="20" t="s">
        <v>2221</v>
      </c>
      <c r="Z255" s="22"/>
      <c r="AA255" s="20">
        <v>5</v>
      </c>
      <c r="AB255" s="42" t="s">
        <v>60</v>
      </c>
      <c r="AC255" s="22"/>
      <c r="AD255" s="68">
        <v>1</v>
      </c>
      <c r="AE255" s="35">
        <v>35400</v>
      </c>
      <c r="AF255" s="23">
        <f t="shared" si="21"/>
        <v>35400</v>
      </c>
      <c r="AG255" s="24">
        <v>45017</v>
      </c>
      <c r="AH255" s="36">
        <v>45017</v>
      </c>
      <c r="AI255" s="25" t="str">
        <f t="shared" si="20"/>
        <v>～</v>
      </c>
      <c r="AJ255" s="37">
        <f t="shared" si="22"/>
        <v>46843</v>
      </c>
      <c r="AK255" s="20" t="s">
        <v>2241</v>
      </c>
      <c r="AL255" s="20" t="s">
        <v>2292</v>
      </c>
      <c r="AM255" s="24">
        <v>45017</v>
      </c>
      <c r="AN255" s="22"/>
      <c r="AO255" s="46">
        <v>45030</v>
      </c>
      <c r="AP255" s="20" t="s">
        <v>2288</v>
      </c>
    </row>
    <row r="256" spans="2:42" ht="24.75" hidden="1" customHeight="1" x14ac:dyDescent="0.2">
      <c r="B256" s="20" t="s">
        <v>2282</v>
      </c>
      <c r="C256" s="21" t="s">
        <v>2213</v>
      </c>
      <c r="D256" s="21" t="s">
        <v>2214</v>
      </c>
      <c r="E256" s="20"/>
      <c r="F256" s="20"/>
      <c r="G256" s="22" t="s">
        <v>2283</v>
      </c>
      <c r="H256" s="20" t="s">
        <v>2290</v>
      </c>
      <c r="I256" s="20" t="s">
        <v>2217</v>
      </c>
      <c r="J256" s="22" t="s">
        <v>2291</v>
      </c>
      <c r="K256" s="22" t="s">
        <v>2229</v>
      </c>
      <c r="L256" s="22" t="s">
        <v>2260</v>
      </c>
      <c r="M256" s="22" t="s">
        <v>2286</v>
      </c>
      <c r="N256" s="22"/>
      <c r="O256" s="22" t="s">
        <v>2222</v>
      </c>
      <c r="P256" s="20" t="s">
        <v>2223</v>
      </c>
      <c r="Q256" s="22" t="s">
        <v>2224</v>
      </c>
      <c r="R256" s="22"/>
      <c r="S256" s="20" t="s">
        <v>2225</v>
      </c>
      <c r="T256" s="20"/>
      <c r="U256" s="22" t="s">
        <v>2261</v>
      </c>
      <c r="V256" s="20" t="s">
        <v>2227</v>
      </c>
      <c r="W256" s="22" t="s">
        <v>2228</v>
      </c>
      <c r="X256" s="22" t="s">
        <v>2229</v>
      </c>
      <c r="Y256" s="20" t="s">
        <v>2221</v>
      </c>
      <c r="Z256" s="22"/>
      <c r="AA256" s="20">
        <v>5</v>
      </c>
      <c r="AB256" s="42" t="s">
        <v>60</v>
      </c>
      <c r="AC256" s="22"/>
      <c r="AD256" s="68">
        <v>1</v>
      </c>
      <c r="AE256" s="35">
        <v>35400</v>
      </c>
      <c r="AF256" s="23">
        <f t="shared" si="21"/>
        <v>35400</v>
      </c>
      <c r="AG256" s="24">
        <v>45017</v>
      </c>
      <c r="AH256" s="36">
        <v>45017</v>
      </c>
      <c r="AI256" s="25" t="str">
        <f t="shared" si="20"/>
        <v>～</v>
      </c>
      <c r="AJ256" s="37">
        <f t="shared" si="22"/>
        <v>46843</v>
      </c>
      <c r="AK256" s="20" t="s">
        <v>2241</v>
      </c>
      <c r="AL256" s="20" t="s">
        <v>2293</v>
      </c>
      <c r="AM256" s="24">
        <v>45017</v>
      </c>
      <c r="AN256" s="22"/>
      <c r="AO256" s="46">
        <v>45030</v>
      </c>
      <c r="AP256" s="20" t="s">
        <v>2288</v>
      </c>
    </row>
    <row r="257" spans="2:48" ht="24.75" hidden="1" customHeight="1" x14ac:dyDescent="0.2">
      <c r="B257" s="20" t="s">
        <v>2294</v>
      </c>
      <c r="C257" s="21" t="s">
        <v>2213</v>
      </c>
      <c r="D257" s="21" t="s">
        <v>2214</v>
      </c>
      <c r="E257" s="20"/>
      <c r="F257" s="20"/>
      <c r="G257" s="22" t="s">
        <v>2295</v>
      </c>
      <c r="H257" s="20" t="s">
        <v>2258</v>
      </c>
      <c r="I257" s="20" t="s">
        <v>2217</v>
      </c>
      <c r="J257" s="22" t="s">
        <v>2259</v>
      </c>
      <c r="K257" s="22" t="s">
        <v>2229</v>
      </c>
      <c r="L257" s="22" t="s">
        <v>2260</v>
      </c>
      <c r="M257" s="22" t="s">
        <v>2221</v>
      </c>
      <c r="N257" s="22"/>
      <c r="O257" s="22" t="s">
        <v>2222</v>
      </c>
      <c r="P257" s="20" t="s">
        <v>2223</v>
      </c>
      <c r="Q257" s="22" t="s">
        <v>2224</v>
      </c>
      <c r="R257" s="22"/>
      <c r="S257" s="20" t="s">
        <v>2225</v>
      </c>
      <c r="T257" s="20"/>
      <c r="U257" s="22" t="s">
        <v>2261</v>
      </c>
      <c r="V257" s="20" t="s">
        <v>2227</v>
      </c>
      <c r="W257" s="22" t="s">
        <v>2228</v>
      </c>
      <c r="X257" s="22" t="s">
        <v>2229</v>
      </c>
      <c r="Y257" s="20" t="s">
        <v>2221</v>
      </c>
      <c r="Z257" s="22"/>
      <c r="AA257" s="20">
        <v>5</v>
      </c>
      <c r="AB257" s="42" t="s">
        <v>60</v>
      </c>
      <c r="AC257" s="22"/>
      <c r="AD257" s="68">
        <v>1</v>
      </c>
      <c r="AE257" s="35">
        <v>87000</v>
      </c>
      <c r="AF257" s="23">
        <f t="shared" si="21"/>
        <v>87000</v>
      </c>
      <c r="AG257" s="24">
        <v>45017</v>
      </c>
      <c r="AH257" s="36">
        <v>45017</v>
      </c>
      <c r="AI257" s="25" t="str">
        <f t="shared" si="20"/>
        <v>～</v>
      </c>
      <c r="AJ257" s="37">
        <f t="shared" si="22"/>
        <v>46843</v>
      </c>
      <c r="AK257" s="20" t="s">
        <v>2249</v>
      </c>
      <c r="AL257" s="20" t="s">
        <v>2296</v>
      </c>
      <c r="AM257" s="24">
        <v>45017</v>
      </c>
      <c r="AN257" s="22"/>
      <c r="AO257" s="46">
        <v>45030</v>
      </c>
      <c r="AP257" s="20" t="s">
        <v>2297</v>
      </c>
    </row>
    <row r="258" spans="2:48" ht="24.75" hidden="1" customHeight="1" x14ac:dyDescent="0.2">
      <c r="B258" s="20" t="s">
        <v>2294</v>
      </c>
      <c r="C258" s="21" t="s">
        <v>2213</v>
      </c>
      <c r="D258" s="21" t="s">
        <v>2214</v>
      </c>
      <c r="E258" s="20"/>
      <c r="F258" s="20"/>
      <c r="G258" s="22" t="s">
        <v>2295</v>
      </c>
      <c r="H258" s="20" t="s">
        <v>2258</v>
      </c>
      <c r="I258" s="20" t="s">
        <v>2217</v>
      </c>
      <c r="J258" s="22" t="s">
        <v>2259</v>
      </c>
      <c r="K258" s="22" t="s">
        <v>2229</v>
      </c>
      <c r="L258" s="22" t="s">
        <v>2260</v>
      </c>
      <c r="M258" s="22" t="s">
        <v>2221</v>
      </c>
      <c r="N258" s="22"/>
      <c r="O258" s="22" t="s">
        <v>2222</v>
      </c>
      <c r="P258" s="20" t="s">
        <v>2223</v>
      </c>
      <c r="Q258" s="22" t="s">
        <v>2224</v>
      </c>
      <c r="R258" s="22"/>
      <c r="S258" s="20" t="s">
        <v>2225</v>
      </c>
      <c r="T258" s="20"/>
      <c r="U258" s="22" t="s">
        <v>2261</v>
      </c>
      <c r="V258" s="20" t="s">
        <v>2227</v>
      </c>
      <c r="W258" s="22" t="s">
        <v>2228</v>
      </c>
      <c r="X258" s="22" t="s">
        <v>2229</v>
      </c>
      <c r="Y258" s="20" t="s">
        <v>2221</v>
      </c>
      <c r="Z258" s="22"/>
      <c r="AA258" s="20">
        <v>5</v>
      </c>
      <c r="AB258" s="42" t="s">
        <v>60</v>
      </c>
      <c r="AC258" s="22"/>
      <c r="AD258" s="68">
        <v>1</v>
      </c>
      <c r="AE258" s="35">
        <v>35400</v>
      </c>
      <c r="AF258" s="23">
        <f t="shared" si="21"/>
        <v>35400</v>
      </c>
      <c r="AG258" s="24">
        <v>45017</v>
      </c>
      <c r="AH258" s="36">
        <v>45017</v>
      </c>
      <c r="AI258" s="25" t="str">
        <f t="shared" si="20"/>
        <v>～</v>
      </c>
      <c r="AJ258" s="37">
        <f t="shared" si="22"/>
        <v>46843</v>
      </c>
      <c r="AK258" s="20" t="s">
        <v>2241</v>
      </c>
      <c r="AL258" s="20" t="s">
        <v>2298</v>
      </c>
      <c r="AM258" s="24">
        <v>45017</v>
      </c>
      <c r="AN258" s="22"/>
      <c r="AO258" s="46">
        <v>45030</v>
      </c>
      <c r="AP258" s="20" t="s">
        <v>2297</v>
      </c>
    </row>
    <row r="259" spans="2:48" ht="24.75" hidden="1" customHeight="1" x14ac:dyDescent="0.2">
      <c r="B259" s="20" t="s">
        <v>2294</v>
      </c>
      <c r="C259" s="21" t="s">
        <v>2213</v>
      </c>
      <c r="D259" s="21" t="s">
        <v>2214</v>
      </c>
      <c r="E259" s="20"/>
      <c r="F259" s="20"/>
      <c r="G259" s="22" t="s">
        <v>2295</v>
      </c>
      <c r="H259" s="20" t="s">
        <v>2299</v>
      </c>
      <c r="I259" s="20" t="s">
        <v>2217</v>
      </c>
      <c r="J259" s="22" t="s">
        <v>2300</v>
      </c>
      <c r="K259" s="22" t="s">
        <v>2229</v>
      </c>
      <c r="L259" s="22" t="s">
        <v>2260</v>
      </c>
      <c r="M259" s="22" t="s">
        <v>2221</v>
      </c>
      <c r="N259" s="22"/>
      <c r="O259" s="22" t="s">
        <v>2222</v>
      </c>
      <c r="P259" s="20" t="s">
        <v>2223</v>
      </c>
      <c r="Q259" s="22" t="s">
        <v>2224</v>
      </c>
      <c r="R259" s="22"/>
      <c r="S259" s="20" t="s">
        <v>2225</v>
      </c>
      <c r="T259" s="20"/>
      <c r="U259" s="22" t="s">
        <v>2261</v>
      </c>
      <c r="V259" s="20" t="s">
        <v>2227</v>
      </c>
      <c r="W259" s="22" t="s">
        <v>2228</v>
      </c>
      <c r="X259" s="22" t="s">
        <v>2229</v>
      </c>
      <c r="Y259" s="20" t="s">
        <v>2221</v>
      </c>
      <c r="Z259" s="22"/>
      <c r="AA259" s="20">
        <v>5</v>
      </c>
      <c r="AB259" s="42" t="s">
        <v>60</v>
      </c>
      <c r="AC259" s="22"/>
      <c r="AD259" s="68">
        <v>1</v>
      </c>
      <c r="AE259" s="35">
        <v>35400</v>
      </c>
      <c r="AF259" s="23">
        <f t="shared" si="21"/>
        <v>35400</v>
      </c>
      <c r="AG259" s="24">
        <v>45017</v>
      </c>
      <c r="AH259" s="36">
        <v>45017</v>
      </c>
      <c r="AI259" s="25" t="str">
        <f t="shared" si="20"/>
        <v>～</v>
      </c>
      <c r="AJ259" s="37">
        <f t="shared" si="22"/>
        <v>46843</v>
      </c>
      <c r="AK259" s="20" t="s">
        <v>2241</v>
      </c>
      <c r="AL259" s="20" t="s">
        <v>2301</v>
      </c>
      <c r="AM259" s="24">
        <v>45017</v>
      </c>
      <c r="AN259" s="22"/>
      <c r="AO259" s="46">
        <v>45030</v>
      </c>
      <c r="AP259" s="20" t="s">
        <v>2297</v>
      </c>
    </row>
    <row r="260" spans="2:48" ht="24.75" hidden="1" customHeight="1" x14ac:dyDescent="0.2">
      <c r="B260" s="20" t="s">
        <v>2294</v>
      </c>
      <c r="C260" s="21" t="s">
        <v>2213</v>
      </c>
      <c r="D260" s="21" t="s">
        <v>2214</v>
      </c>
      <c r="E260" s="20"/>
      <c r="F260" s="20"/>
      <c r="G260" s="22" t="s">
        <v>2295</v>
      </c>
      <c r="H260" s="20" t="s">
        <v>2299</v>
      </c>
      <c r="I260" s="20" t="s">
        <v>2217</v>
      </c>
      <c r="J260" s="22" t="s">
        <v>2300</v>
      </c>
      <c r="K260" s="22" t="s">
        <v>2229</v>
      </c>
      <c r="L260" s="22" t="s">
        <v>2260</v>
      </c>
      <c r="M260" s="22" t="s">
        <v>2221</v>
      </c>
      <c r="N260" s="22"/>
      <c r="O260" s="22" t="s">
        <v>2222</v>
      </c>
      <c r="P260" s="20" t="s">
        <v>2223</v>
      </c>
      <c r="Q260" s="22" t="s">
        <v>2224</v>
      </c>
      <c r="R260" s="22"/>
      <c r="S260" s="20" t="s">
        <v>2225</v>
      </c>
      <c r="T260" s="20"/>
      <c r="U260" s="22" t="s">
        <v>2261</v>
      </c>
      <c r="V260" s="20" t="s">
        <v>2227</v>
      </c>
      <c r="W260" s="22" t="s">
        <v>2228</v>
      </c>
      <c r="X260" s="22" t="s">
        <v>2229</v>
      </c>
      <c r="Y260" s="20" t="s">
        <v>2221</v>
      </c>
      <c r="Z260" s="22"/>
      <c r="AA260" s="20">
        <v>5</v>
      </c>
      <c r="AB260" s="42" t="s">
        <v>60</v>
      </c>
      <c r="AC260" s="22"/>
      <c r="AD260" s="68">
        <v>1</v>
      </c>
      <c r="AE260" s="35">
        <v>35400</v>
      </c>
      <c r="AF260" s="23">
        <f t="shared" si="21"/>
        <v>35400</v>
      </c>
      <c r="AG260" s="24">
        <v>45017</v>
      </c>
      <c r="AH260" s="36">
        <v>45017</v>
      </c>
      <c r="AI260" s="25" t="str">
        <f t="shared" si="20"/>
        <v>～</v>
      </c>
      <c r="AJ260" s="37">
        <f t="shared" si="22"/>
        <v>46843</v>
      </c>
      <c r="AK260" s="20" t="s">
        <v>2241</v>
      </c>
      <c r="AL260" s="20" t="s">
        <v>2302</v>
      </c>
      <c r="AM260" s="24">
        <v>45017</v>
      </c>
      <c r="AN260" s="22"/>
      <c r="AO260" s="46">
        <v>45030</v>
      </c>
      <c r="AP260" s="20" t="s">
        <v>2297</v>
      </c>
    </row>
    <row r="261" spans="2:48" ht="24.75" hidden="1" customHeight="1" x14ac:dyDescent="0.2">
      <c r="B261" s="20" t="s">
        <v>2294</v>
      </c>
      <c r="C261" s="21" t="s">
        <v>2213</v>
      </c>
      <c r="D261" s="21" t="s">
        <v>2214</v>
      </c>
      <c r="E261" s="20"/>
      <c r="F261" s="20"/>
      <c r="G261" s="22" t="s">
        <v>2295</v>
      </c>
      <c r="H261" s="20" t="s">
        <v>2299</v>
      </c>
      <c r="I261" s="20" t="s">
        <v>2217</v>
      </c>
      <c r="J261" s="22" t="s">
        <v>2300</v>
      </c>
      <c r="K261" s="22" t="s">
        <v>2229</v>
      </c>
      <c r="L261" s="22" t="s">
        <v>2260</v>
      </c>
      <c r="M261" s="22" t="s">
        <v>2221</v>
      </c>
      <c r="N261" s="22"/>
      <c r="O261" s="22" t="s">
        <v>2222</v>
      </c>
      <c r="P261" s="20" t="s">
        <v>2223</v>
      </c>
      <c r="Q261" s="22" t="s">
        <v>2224</v>
      </c>
      <c r="R261" s="22"/>
      <c r="S261" s="20" t="s">
        <v>2225</v>
      </c>
      <c r="T261" s="20"/>
      <c r="U261" s="22" t="s">
        <v>2261</v>
      </c>
      <c r="V261" s="20" t="s">
        <v>2227</v>
      </c>
      <c r="W261" s="22" t="s">
        <v>2228</v>
      </c>
      <c r="X261" s="22" t="s">
        <v>2229</v>
      </c>
      <c r="Y261" s="20" t="s">
        <v>2221</v>
      </c>
      <c r="Z261" s="22"/>
      <c r="AA261" s="20">
        <v>5</v>
      </c>
      <c r="AB261" s="42" t="s">
        <v>60</v>
      </c>
      <c r="AC261" s="22"/>
      <c r="AD261" s="68">
        <v>1</v>
      </c>
      <c r="AE261" s="35">
        <v>35400</v>
      </c>
      <c r="AF261" s="23">
        <f t="shared" si="21"/>
        <v>35400</v>
      </c>
      <c r="AG261" s="24">
        <v>45017</v>
      </c>
      <c r="AH261" s="36">
        <v>45017</v>
      </c>
      <c r="AI261" s="25" t="str">
        <f t="shared" si="20"/>
        <v>～</v>
      </c>
      <c r="AJ261" s="37">
        <f t="shared" si="22"/>
        <v>46843</v>
      </c>
      <c r="AK261" s="20" t="s">
        <v>2241</v>
      </c>
      <c r="AL261" s="20" t="s">
        <v>2303</v>
      </c>
      <c r="AM261" s="24">
        <v>45017</v>
      </c>
      <c r="AN261" s="22"/>
      <c r="AO261" s="46">
        <v>45030</v>
      </c>
      <c r="AP261" s="20" t="s">
        <v>2297</v>
      </c>
    </row>
    <row r="262" spans="2:48" ht="24.75" hidden="1" customHeight="1" x14ac:dyDescent="0.2">
      <c r="B262" s="20" t="s">
        <v>2294</v>
      </c>
      <c r="C262" s="21" t="s">
        <v>2213</v>
      </c>
      <c r="D262" s="21" t="s">
        <v>2214</v>
      </c>
      <c r="E262" s="20"/>
      <c r="F262" s="20"/>
      <c r="G262" s="22" t="s">
        <v>2295</v>
      </c>
      <c r="H262" s="20" t="s">
        <v>2299</v>
      </c>
      <c r="I262" s="20" t="s">
        <v>2217</v>
      </c>
      <c r="J262" s="22" t="s">
        <v>2300</v>
      </c>
      <c r="K262" s="22" t="s">
        <v>2229</v>
      </c>
      <c r="L262" s="22" t="s">
        <v>2260</v>
      </c>
      <c r="M262" s="22" t="s">
        <v>2221</v>
      </c>
      <c r="N262" s="22"/>
      <c r="O262" s="22" t="s">
        <v>2222</v>
      </c>
      <c r="P262" s="20" t="s">
        <v>2223</v>
      </c>
      <c r="Q262" s="22" t="s">
        <v>2224</v>
      </c>
      <c r="R262" s="22"/>
      <c r="S262" s="20" t="s">
        <v>2225</v>
      </c>
      <c r="T262" s="20"/>
      <c r="U262" s="22" t="s">
        <v>2261</v>
      </c>
      <c r="V262" s="20" t="s">
        <v>2227</v>
      </c>
      <c r="W262" s="22" t="s">
        <v>2228</v>
      </c>
      <c r="X262" s="22" t="s">
        <v>2229</v>
      </c>
      <c r="Y262" s="20" t="s">
        <v>2221</v>
      </c>
      <c r="Z262" s="22"/>
      <c r="AA262" s="20">
        <v>5</v>
      </c>
      <c r="AB262" s="42" t="s">
        <v>60</v>
      </c>
      <c r="AC262" s="22"/>
      <c r="AD262" s="68">
        <v>1</v>
      </c>
      <c r="AE262" s="35">
        <v>35400</v>
      </c>
      <c r="AF262" s="23">
        <f t="shared" si="21"/>
        <v>35400</v>
      </c>
      <c r="AG262" s="24">
        <v>45017</v>
      </c>
      <c r="AH262" s="36">
        <v>45017</v>
      </c>
      <c r="AI262" s="25" t="str">
        <f t="shared" si="20"/>
        <v>～</v>
      </c>
      <c r="AJ262" s="37">
        <f t="shared" si="22"/>
        <v>46843</v>
      </c>
      <c r="AK262" s="20" t="s">
        <v>2241</v>
      </c>
      <c r="AL262" s="20" t="s">
        <v>2304</v>
      </c>
      <c r="AM262" s="24">
        <v>45017</v>
      </c>
      <c r="AN262" s="22"/>
      <c r="AO262" s="46">
        <v>45030</v>
      </c>
      <c r="AP262" s="20" t="s">
        <v>2297</v>
      </c>
    </row>
    <row r="263" spans="2:48" ht="24.75" hidden="1" customHeight="1" x14ac:dyDescent="0.2">
      <c r="B263" s="20" t="s">
        <v>2305</v>
      </c>
      <c r="C263" s="21" t="s">
        <v>2213</v>
      </c>
      <c r="D263" s="21" t="s">
        <v>2214</v>
      </c>
      <c r="E263" s="20"/>
      <c r="F263" s="20"/>
      <c r="G263" s="22" t="s">
        <v>2306</v>
      </c>
      <c r="H263" s="20" t="s">
        <v>2307</v>
      </c>
      <c r="I263" s="20" t="s">
        <v>2308</v>
      </c>
      <c r="J263" s="22" t="s">
        <v>2309</v>
      </c>
      <c r="K263" s="22" t="s">
        <v>2229</v>
      </c>
      <c r="L263" s="22" t="s">
        <v>2310</v>
      </c>
      <c r="M263" s="22"/>
      <c r="N263" s="22"/>
      <c r="O263" s="22" t="s">
        <v>2222</v>
      </c>
      <c r="P263" s="20" t="s">
        <v>2223</v>
      </c>
      <c r="Q263" s="22" t="s">
        <v>2224</v>
      </c>
      <c r="R263" s="22"/>
      <c r="S263" s="20" t="s">
        <v>2225</v>
      </c>
      <c r="T263" s="20"/>
      <c r="U263" s="22" t="s">
        <v>2306</v>
      </c>
      <c r="V263" s="20" t="s">
        <v>2311</v>
      </c>
      <c r="W263" s="22" t="s">
        <v>2312</v>
      </c>
      <c r="X263" s="22" t="s">
        <v>2229</v>
      </c>
      <c r="Y263" s="20"/>
      <c r="Z263" s="22"/>
      <c r="AA263" s="20">
        <v>5</v>
      </c>
      <c r="AB263" s="42" t="s">
        <v>60</v>
      </c>
      <c r="AC263" s="22"/>
      <c r="AD263" s="68">
        <v>1</v>
      </c>
      <c r="AE263" s="35">
        <v>110400</v>
      </c>
      <c r="AF263" s="23">
        <f t="shared" si="21"/>
        <v>110400</v>
      </c>
      <c r="AG263" s="24">
        <v>45047</v>
      </c>
      <c r="AH263" s="36">
        <v>45078</v>
      </c>
      <c r="AI263" s="25" t="str">
        <f t="shared" si="20"/>
        <v>～</v>
      </c>
      <c r="AJ263" s="37">
        <f t="shared" si="22"/>
        <v>46904</v>
      </c>
      <c r="AK263" s="20" t="s">
        <v>1536</v>
      </c>
      <c r="AL263" s="20" t="s">
        <v>2313</v>
      </c>
      <c r="AM263" s="24">
        <v>45047</v>
      </c>
      <c r="AN263" s="22"/>
      <c r="AO263" s="46">
        <v>45070</v>
      </c>
      <c r="AP263" s="20" t="s">
        <v>2314</v>
      </c>
      <c r="AR263" t="s">
        <v>2315</v>
      </c>
      <c r="AS263" s="70">
        <v>136200</v>
      </c>
      <c r="AT263" s="93">
        <v>110400</v>
      </c>
      <c r="AU263">
        <v>110400</v>
      </c>
      <c r="AV263">
        <v>110400</v>
      </c>
    </row>
    <row r="264" spans="2:48" ht="24.75" hidden="1" customHeight="1" x14ac:dyDescent="0.2">
      <c r="B264" s="20" t="s">
        <v>2305</v>
      </c>
      <c r="C264" s="21" t="s">
        <v>2213</v>
      </c>
      <c r="D264" s="21" t="s">
        <v>2214</v>
      </c>
      <c r="E264" s="20"/>
      <c r="F264" s="20"/>
      <c r="G264" s="22" t="s">
        <v>2316</v>
      </c>
      <c r="H264" s="20" t="s">
        <v>2307</v>
      </c>
      <c r="I264" s="20" t="s">
        <v>2308</v>
      </c>
      <c r="J264" s="22" t="s">
        <v>2309</v>
      </c>
      <c r="K264" s="22" t="s">
        <v>2229</v>
      </c>
      <c r="L264" s="22" t="s">
        <v>2310</v>
      </c>
      <c r="M264" s="22"/>
      <c r="N264" s="22"/>
      <c r="O264" s="22" t="s">
        <v>2222</v>
      </c>
      <c r="P264" s="20" t="s">
        <v>2223</v>
      </c>
      <c r="Q264" s="22" t="s">
        <v>2224</v>
      </c>
      <c r="R264" s="22"/>
      <c r="S264" s="20" t="s">
        <v>2225</v>
      </c>
      <c r="T264" s="20"/>
      <c r="U264" s="22" t="s">
        <v>2306</v>
      </c>
      <c r="V264" s="20" t="s">
        <v>2311</v>
      </c>
      <c r="W264" s="22" t="s">
        <v>2312</v>
      </c>
      <c r="X264" s="22" t="s">
        <v>2229</v>
      </c>
      <c r="Y264" s="20"/>
      <c r="Z264" s="22"/>
      <c r="AA264" s="20">
        <v>5</v>
      </c>
      <c r="AB264" s="42" t="s">
        <v>60</v>
      </c>
      <c r="AC264" s="22"/>
      <c r="AD264" s="68">
        <v>1</v>
      </c>
      <c r="AE264" s="35">
        <v>35400</v>
      </c>
      <c r="AF264" s="23">
        <f t="shared" si="21"/>
        <v>35400</v>
      </c>
      <c r="AG264" s="24">
        <v>45047</v>
      </c>
      <c r="AH264" s="36">
        <v>45078</v>
      </c>
      <c r="AI264" s="25" t="str">
        <f t="shared" si="20"/>
        <v>～</v>
      </c>
      <c r="AJ264" s="37">
        <f t="shared" si="22"/>
        <v>46904</v>
      </c>
      <c r="AK264" s="20" t="s">
        <v>1317</v>
      </c>
      <c r="AL264" s="20" t="s">
        <v>2317</v>
      </c>
      <c r="AM264" s="24">
        <v>45047</v>
      </c>
      <c r="AN264" s="22"/>
      <c r="AO264" s="46">
        <v>45070</v>
      </c>
      <c r="AP264" s="20" t="s">
        <v>2314</v>
      </c>
      <c r="AR264" t="s">
        <v>2237</v>
      </c>
      <c r="AS264" s="70">
        <v>43200</v>
      </c>
      <c r="AT264" s="93">
        <v>35400</v>
      </c>
      <c r="AU264">
        <f>AS264*7</f>
        <v>302400</v>
      </c>
      <c r="AV264">
        <f>AT264*13</f>
        <v>460200</v>
      </c>
    </row>
    <row r="265" spans="2:48" ht="24.75" hidden="1" customHeight="1" x14ac:dyDescent="0.2">
      <c r="B265" s="20" t="s">
        <v>2305</v>
      </c>
      <c r="C265" s="21" t="s">
        <v>2213</v>
      </c>
      <c r="D265" s="21" t="s">
        <v>2214</v>
      </c>
      <c r="E265" s="20"/>
      <c r="F265" s="20"/>
      <c r="G265" s="22" t="s">
        <v>2316</v>
      </c>
      <c r="H265" s="20" t="s">
        <v>2307</v>
      </c>
      <c r="I265" s="20" t="s">
        <v>2308</v>
      </c>
      <c r="J265" s="22" t="s">
        <v>2309</v>
      </c>
      <c r="K265" s="22" t="s">
        <v>2229</v>
      </c>
      <c r="L265" s="22" t="s">
        <v>2310</v>
      </c>
      <c r="M265" s="22"/>
      <c r="N265" s="22"/>
      <c r="O265" s="22" t="s">
        <v>2222</v>
      </c>
      <c r="P265" s="20" t="s">
        <v>2223</v>
      </c>
      <c r="Q265" s="22" t="s">
        <v>2224</v>
      </c>
      <c r="R265" s="22"/>
      <c r="S265" s="20" t="s">
        <v>2225</v>
      </c>
      <c r="T265" s="20"/>
      <c r="U265" s="22" t="s">
        <v>2306</v>
      </c>
      <c r="V265" s="20" t="s">
        <v>2311</v>
      </c>
      <c r="W265" s="22" t="s">
        <v>2312</v>
      </c>
      <c r="X265" s="22" t="s">
        <v>2229</v>
      </c>
      <c r="Y265" s="20"/>
      <c r="Z265" s="22"/>
      <c r="AA265" s="20">
        <v>5</v>
      </c>
      <c r="AB265" s="42" t="s">
        <v>60</v>
      </c>
      <c r="AC265" s="22"/>
      <c r="AD265" s="68">
        <v>1</v>
      </c>
      <c r="AE265" s="35">
        <v>35400</v>
      </c>
      <c r="AF265" s="23">
        <f t="shared" si="21"/>
        <v>35400</v>
      </c>
      <c r="AG265" s="24">
        <v>45047</v>
      </c>
      <c r="AH265" s="36">
        <v>45078</v>
      </c>
      <c r="AI265" s="25" t="str">
        <f t="shared" si="20"/>
        <v>～</v>
      </c>
      <c r="AJ265" s="37">
        <f t="shared" si="22"/>
        <v>46904</v>
      </c>
      <c r="AK265" s="20" t="s">
        <v>1317</v>
      </c>
      <c r="AL265" s="20" t="s">
        <v>2318</v>
      </c>
      <c r="AM265" s="24">
        <v>45047</v>
      </c>
      <c r="AN265" s="22"/>
      <c r="AO265" s="46">
        <v>45070</v>
      </c>
      <c r="AP265" s="20" t="s">
        <v>2314</v>
      </c>
      <c r="AU265">
        <f>SUM(AU263:AU264)</f>
        <v>412800</v>
      </c>
      <c r="AV265">
        <f>SUM(AV263:AV264)</f>
        <v>570600</v>
      </c>
    </row>
    <row r="266" spans="2:48" ht="24.75" hidden="1" customHeight="1" x14ac:dyDescent="0.2">
      <c r="B266" s="20" t="s">
        <v>2305</v>
      </c>
      <c r="C266" s="21" t="s">
        <v>2213</v>
      </c>
      <c r="D266" s="21" t="s">
        <v>2214</v>
      </c>
      <c r="E266" s="20"/>
      <c r="F266" s="20"/>
      <c r="G266" s="22" t="s">
        <v>2316</v>
      </c>
      <c r="H266" s="20" t="s">
        <v>2307</v>
      </c>
      <c r="I266" s="20" t="s">
        <v>2308</v>
      </c>
      <c r="J266" s="22" t="s">
        <v>2309</v>
      </c>
      <c r="K266" s="22" t="s">
        <v>2229</v>
      </c>
      <c r="L266" s="22" t="s">
        <v>2310</v>
      </c>
      <c r="M266" s="22"/>
      <c r="N266" s="22"/>
      <c r="O266" s="22" t="s">
        <v>2222</v>
      </c>
      <c r="P266" s="20" t="s">
        <v>2223</v>
      </c>
      <c r="Q266" s="22" t="s">
        <v>2224</v>
      </c>
      <c r="R266" s="22"/>
      <c r="S266" s="20" t="s">
        <v>2225</v>
      </c>
      <c r="T266" s="20"/>
      <c r="U266" s="22" t="s">
        <v>2306</v>
      </c>
      <c r="V266" s="20" t="s">
        <v>2311</v>
      </c>
      <c r="W266" s="22" t="s">
        <v>2312</v>
      </c>
      <c r="X266" s="22" t="s">
        <v>2229</v>
      </c>
      <c r="Y266" s="20"/>
      <c r="Z266" s="22"/>
      <c r="AA266" s="20">
        <v>5</v>
      </c>
      <c r="AB266" s="42" t="s">
        <v>60</v>
      </c>
      <c r="AC266" s="22"/>
      <c r="AD266" s="68">
        <v>1</v>
      </c>
      <c r="AE266" s="35">
        <v>35400</v>
      </c>
      <c r="AF266" s="23">
        <f t="shared" si="21"/>
        <v>35400</v>
      </c>
      <c r="AG266" s="24">
        <v>45047</v>
      </c>
      <c r="AH266" s="36">
        <v>45078</v>
      </c>
      <c r="AI266" s="25" t="str">
        <f t="shared" si="20"/>
        <v>～</v>
      </c>
      <c r="AJ266" s="37">
        <f t="shared" si="22"/>
        <v>46904</v>
      </c>
      <c r="AK266" s="20" t="s">
        <v>1317</v>
      </c>
      <c r="AL266" s="20" t="s">
        <v>2319</v>
      </c>
      <c r="AM266" s="24">
        <v>45047</v>
      </c>
      <c r="AN266" s="22"/>
      <c r="AO266" s="46">
        <v>45070</v>
      </c>
      <c r="AP266" s="20" t="s">
        <v>2314</v>
      </c>
    </row>
    <row r="267" spans="2:48" ht="24.75" hidden="1" customHeight="1" x14ac:dyDescent="0.2">
      <c r="B267" s="20" t="s">
        <v>2305</v>
      </c>
      <c r="C267" s="21" t="s">
        <v>2213</v>
      </c>
      <c r="D267" s="21" t="s">
        <v>2214</v>
      </c>
      <c r="E267" s="20"/>
      <c r="F267" s="20"/>
      <c r="G267" s="22" t="s">
        <v>2306</v>
      </c>
      <c r="H267" s="20" t="s">
        <v>2307</v>
      </c>
      <c r="I267" s="20" t="s">
        <v>2308</v>
      </c>
      <c r="J267" s="22" t="s">
        <v>2309</v>
      </c>
      <c r="K267" s="22" t="s">
        <v>2229</v>
      </c>
      <c r="L267" s="22" t="s">
        <v>2310</v>
      </c>
      <c r="M267" s="22"/>
      <c r="N267" s="22"/>
      <c r="O267" s="22" t="s">
        <v>2222</v>
      </c>
      <c r="P267" s="20" t="s">
        <v>2223</v>
      </c>
      <c r="Q267" s="22" t="s">
        <v>2224</v>
      </c>
      <c r="R267" s="22"/>
      <c r="S267" s="20" t="s">
        <v>2225</v>
      </c>
      <c r="T267" s="20"/>
      <c r="U267" s="22" t="s">
        <v>2306</v>
      </c>
      <c r="V267" s="20" t="s">
        <v>2311</v>
      </c>
      <c r="W267" s="22" t="s">
        <v>2312</v>
      </c>
      <c r="X267" s="22" t="s">
        <v>2229</v>
      </c>
      <c r="Y267" s="20"/>
      <c r="Z267" s="22"/>
      <c r="AA267" s="20">
        <v>5</v>
      </c>
      <c r="AB267" s="42" t="s">
        <v>60</v>
      </c>
      <c r="AC267" s="22"/>
      <c r="AD267" s="68">
        <v>1</v>
      </c>
      <c r="AE267" s="35">
        <v>35400</v>
      </c>
      <c r="AF267" s="23">
        <f t="shared" si="21"/>
        <v>35400</v>
      </c>
      <c r="AG267" s="24">
        <v>45047</v>
      </c>
      <c r="AH267" s="36">
        <v>45078</v>
      </c>
      <c r="AI267" s="25" t="str">
        <f t="shared" si="20"/>
        <v>～</v>
      </c>
      <c r="AJ267" s="37">
        <f t="shared" si="22"/>
        <v>46904</v>
      </c>
      <c r="AK267" s="20" t="s">
        <v>1317</v>
      </c>
      <c r="AL267" s="20" t="s">
        <v>2320</v>
      </c>
      <c r="AM267" s="24">
        <v>45047</v>
      </c>
      <c r="AN267" s="22"/>
      <c r="AO267" s="46">
        <v>45070</v>
      </c>
      <c r="AP267" s="20" t="s">
        <v>2314</v>
      </c>
    </row>
    <row r="268" spans="2:48" ht="24.75" hidden="1" customHeight="1" x14ac:dyDescent="0.2">
      <c r="B268" s="20" t="s">
        <v>2305</v>
      </c>
      <c r="C268" s="21" t="s">
        <v>2213</v>
      </c>
      <c r="D268" s="21" t="s">
        <v>2214</v>
      </c>
      <c r="E268" s="20"/>
      <c r="F268" s="20"/>
      <c r="G268" s="22" t="s">
        <v>2316</v>
      </c>
      <c r="H268" s="20" t="s">
        <v>2307</v>
      </c>
      <c r="I268" s="20" t="s">
        <v>2308</v>
      </c>
      <c r="J268" s="22" t="s">
        <v>2309</v>
      </c>
      <c r="K268" s="22" t="s">
        <v>2229</v>
      </c>
      <c r="L268" s="22" t="s">
        <v>2310</v>
      </c>
      <c r="M268" s="22"/>
      <c r="N268" s="22"/>
      <c r="O268" s="22" t="s">
        <v>2222</v>
      </c>
      <c r="P268" s="20" t="s">
        <v>2223</v>
      </c>
      <c r="Q268" s="22" t="s">
        <v>2224</v>
      </c>
      <c r="R268" s="22"/>
      <c r="S268" s="20" t="s">
        <v>2225</v>
      </c>
      <c r="T268" s="20"/>
      <c r="U268" s="22" t="s">
        <v>2306</v>
      </c>
      <c r="V268" s="20" t="s">
        <v>2311</v>
      </c>
      <c r="W268" s="22" t="s">
        <v>2312</v>
      </c>
      <c r="X268" s="22" t="s">
        <v>2229</v>
      </c>
      <c r="Y268" s="20"/>
      <c r="Z268" s="22"/>
      <c r="AA268" s="20">
        <v>5</v>
      </c>
      <c r="AB268" s="42" t="s">
        <v>60</v>
      </c>
      <c r="AC268" s="22"/>
      <c r="AD268" s="68">
        <v>1</v>
      </c>
      <c r="AE268" s="35">
        <v>35400</v>
      </c>
      <c r="AF268" s="23">
        <f t="shared" si="21"/>
        <v>35400</v>
      </c>
      <c r="AG268" s="24">
        <v>45047</v>
      </c>
      <c r="AH268" s="36">
        <v>45078</v>
      </c>
      <c r="AI268" s="25" t="str">
        <f t="shared" si="20"/>
        <v>～</v>
      </c>
      <c r="AJ268" s="37">
        <f t="shared" si="22"/>
        <v>46904</v>
      </c>
      <c r="AK268" s="20" t="s">
        <v>1317</v>
      </c>
      <c r="AL268" s="20" t="s">
        <v>2321</v>
      </c>
      <c r="AM268" s="24">
        <v>45047</v>
      </c>
      <c r="AN268" s="22"/>
      <c r="AO268" s="46">
        <v>45070</v>
      </c>
      <c r="AP268" s="20" t="s">
        <v>2314</v>
      </c>
    </row>
    <row r="269" spans="2:48" ht="24.75" hidden="1" customHeight="1" x14ac:dyDescent="0.2">
      <c r="B269" s="20" t="s">
        <v>2305</v>
      </c>
      <c r="C269" s="21" t="s">
        <v>2213</v>
      </c>
      <c r="D269" s="21" t="s">
        <v>2214</v>
      </c>
      <c r="E269" s="20"/>
      <c r="F269" s="20"/>
      <c r="G269" s="22" t="s">
        <v>2316</v>
      </c>
      <c r="H269" s="20" t="s">
        <v>2307</v>
      </c>
      <c r="I269" s="20" t="s">
        <v>2308</v>
      </c>
      <c r="J269" s="22" t="s">
        <v>2309</v>
      </c>
      <c r="K269" s="22" t="s">
        <v>2229</v>
      </c>
      <c r="L269" s="22" t="s">
        <v>2310</v>
      </c>
      <c r="M269" s="22"/>
      <c r="N269" s="22"/>
      <c r="O269" s="22" t="s">
        <v>2222</v>
      </c>
      <c r="P269" s="20" t="s">
        <v>2223</v>
      </c>
      <c r="Q269" s="22" t="s">
        <v>2224</v>
      </c>
      <c r="R269" s="22"/>
      <c r="S269" s="20" t="s">
        <v>2225</v>
      </c>
      <c r="T269" s="20"/>
      <c r="U269" s="22" t="s">
        <v>2306</v>
      </c>
      <c r="V269" s="20" t="s">
        <v>2311</v>
      </c>
      <c r="W269" s="22" t="s">
        <v>2312</v>
      </c>
      <c r="X269" s="22" t="s">
        <v>2229</v>
      </c>
      <c r="Y269" s="20"/>
      <c r="Z269" s="22"/>
      <c r="AA269" s="20">
        <v>5</v>
      </c>
      <c r="AB269" s="42" t="s">
        <v>60</v>
      </c>
      <c r="AC269" s="22"/>
      <c r="AD269" s="68">
        <v>1</v>
      </c>
      <c r="AE269" s="35">
        <v>35400</v>
      </c>
      <c r="AF269" s="23">
        <f t="shared" si="21"/>
        <v>35400</v>
      </c>
      <c r="AG269" s="24">
        <v>45047</v>
      </c>
      <c r="AH269" s="36">
        <v>45078</v>
      </c>
      <c r="AI269" s="25" t="str">
        <f t="shared" si="20"/>
        <v>～</v>
      </c>
      <c r="AJ269" s="37">
        <f t="shared" si="22"/>
        <v>46904</v>
      </c>
      <c r="AK269" s="20" t="s">
        <v>1317</v>
      </c>
      <c r="AL269" s="20" t="s">
        <v>2322</v>
      </c>
      <c r="AM269" s="24">
        <v>45047</v>
      </c>
      <c r="AN269" s="22"/>
      <c r="AO269" s="46">
        <v>45070</v>
      </c>
      <c r="AP269" s="20" t="s">
        <v>2314</v>
      </c>
    </row>
    <row r="270" spans="2:48" ht="24.75" hidden="1" customHeight="1" x14ac:dyDescent="0.2">
      <c r="B270" s="20" t="s">
        <v>2305</v>
      </c>
      <c r="C270" s="21" t="s">
        <v>2213</v>
      </c>
      <c r="D270" s="21" t="s">
        <v>2214</v>
      </c>
      <c r="E270" s="20"/>
      <c r="F270" s="20"/>
      <c r="G270" s="22" t="s">
        <v>2316</v>
      </c>
      <c r="H270" s="20" t="s">
        <v>2307</v>
      </c>
      <c r="I270" s="20" t="s">
        <v>2308</v>
      </c>
      <c r="J270" s="22" t="s">
        <v>2309</v>
      </c>
      <c r="K270" s="22" t="s">
        <v>2229</v>
      </c>
      <c r="L270" s="22" t="s">
        <v>2310</v>
      </c>
      <c r="M270" s="22"/>
      <c r="N270" s="22"/>
      <c r="O270" s="22" t="s">
        <v>2222</v>
      </c>
      <c r="P270" s="20" t="s">
        <v>2223</v>
      </c>
      <c r="Q270" s="22" t="s">
        <v>2224</v>
      </c>
      <c r="R270" s="22"/>
      <c r="S270" s="20" t="s">
        <v>2225</v>
      </c>
      <c r="T270" s="20"/>
      <c r="U270" s="22" t="s">
        <v>2306</v>
      </c>
      <c r="V270" s="20" t="s">
        <v>2311</v>
      </c>
      <c r="W270" s="22" t="s">
        <v>2312</v>
      </c>
      <c r="X270" s="22" t="s">
        <v>2229</v>
      </c>
      <c r="Y270" s="20"/>
      <c r="Z270" s="22"/>
      <c r="AA270" s="20">
        <v>5</v>
      </c>
      <c r="AB270" s="42" t="s">
        <v>60</v>
      </c>
      <c r="AC270" s="22"/>
      <c r="AD270" s="68">
        <v>1</v>
      </c>
      <c r="AE270" s="35">
        <v>35400</v>
      </c>
      <c r="AF270" s="23">
        <f t="shared" si="21"/>
        <v>35400</v>
      </c>
      <c r="AG270" s="24">
        <v>45047</v>
      </c>
      <c r="AH270" s="36">
        <v>45078</v>
      </c>
      <c r="AI270" s="25" t="str">
        <f t="shared" si="20"/>
        <v>～</v>
      </c>
      <c r="AJ270" s="37">
        <f t="shared" si="22"/>
        <v>46904</v>
      </c>
      <c r="AK270" s="20" t="s">
        <v>1317</v>
      </c>
      <c r="AL270" s="20" t="s">
        <v>2323</v>
      </c>
      <c r="AM270" s="24">
        <v>45047</v>
      </c>
      <c r="AN270" s="22"/>
      <c r="AO270" s="46">
        <v>45070</v>
      </c>
      <c r="AP270" s="20" t="s">
        <v>2314</v>
      </c>
    </row>
    <row r="271" spans="2:48" ht="24.75" hidden="1" customHeight="1" x14ac:dyDescent="0.2">
      <c r="B271" s="20" t="s">
        <v>2305</v>
      </c>
      <c r="C271" s="21" t="s">
        <v>2213</v>
      </c>
      <c r="D271" s="21" t="s">
        <v>2214</v>
      </c>
      <c r="E271" s="20"/>
      <c r="F271" s="20"/>
      <c r="G271" s="22" t="s">
        <v>2316</v>
      </c>
      <c r="H271" s="20" t="s">
        <v>2307</v>
      </c>
      <c r="I271" s="20" t="s">
        <v>2308</v>
      </c>
      <c r="J271" s="22" t="s">
        <v>2309</v>
      </c>
      <c r="K271" s="22" t="s">
        <v>2229</v>
      </c>
      <c r="L271" s="22" t="s">
        <v>2310</v>
      </c>
      <c r="M271" s="22"/>
      <c r="N271" s="22"/>
      <c r="O271" s="22" t="s">
        <v>2222</v>
      </c>
      <c r="P271" s="20" t="s">
        <v>2223</v>
      </c>
      <c r="Q271" s="22" t="s">
        <v>2224</v>
      </c>
      <c r="R271" s="22"/>
      <c r="S271" s="20" t="s">
        <v>2225</v>
      </c>
      <c r="T271" s="20"/>
      <c r="U271" s="22" t="s">
        <v>2306</v>
      </c>
      <c r="V271" s="20" t="s">
        <v>2311</v>
      </c>
      <c r="W271" s="22" t="s">
        <v>2312</v>
      </c>
      <c r="X271" s="22" t="s">
        <v>2229</v>
      </c>
      <c r="Y271" s="20"/>
      <c r="Z271" s="22"/>
      <c r="AA271" s="20">
        <v>5</v>
      </c>
      <c r="AB271" s="42" t="s">
        <v>60</v>
      </c>
      <c r="AC271" s="22"/>
      <c r="AD271" s="68">
        <v>1</v>
      </c>
      <c r="AE271" s="35">
        <v>35400</v>
      </c>
      <c r="AF271" s="23">
        <f t="shared" si="21"/>
        <v>35400</v>
      </c>
      <c r="AG271" s="24">
        <v>45047</v>
      </c>
      <c r="AH271" s="36">
        <v>45078</v>
      </c>
      <c r="AI271" s="25" t="str">
        <f t="shared" si="20"/>
        <v>～</v>
      </c>
      <c r="AJ271" s="37">
        <f t="shared" si="22"/>
        <v>46904</v>
      </c>
      <c r="AK271" s="20" t="s">
        <v>1317</v>
      </c>
      <c r="AL271" s="20" t="s">
        <v>2324</v>
      </c>
      <c r="AM271" s="24">
        <v>45047</v>
      </c>
      <c r="AN271" s="22"/>
      <c r="AO271" s="46">
        <v>45070</v>
      </c>
      <c r="AP271" s="20" t="s">
        <v>2314</v>
      </c>
    </row>
    <row r="272" spans="2:48" ht="24.75" hidden="1" customHeight="1" x14ac:dyDescent="0.2">
      <c r="B272" s="20" t="s">
        <v>2305</v>
      </c>
      <c r="C272" s="21" t="s">
        <v>2213</v>
      </c>
      <c r="D272" s="21" t="s">
        <v>2214</v>
      </c>
      <c r="E272" s="20"/>
      <c r="F272" s="20"/>
      <c r="G272" s="22" t="s">
        <v>2316</v>
      </c>
      <c r="H272" s="20" t="s">
        <v>2307</v>
      </c>
      <c r="I272" s="20" t="s">
        <v>2308</v>
      </c>
      <c r="J272" s="22" t="s">
        <v>2309</v>
      </c>
      <c r="K272" s="22" t="s">
        <v>2229</v>
      </c>
      <c r="L272" s="22" t="s">
        <v>2310</v>
      </c>
      <c r="M272" s="22"/>
      <c r="N272" s="22"/>
      <c r="O272" s="22" t="s">
        <v>2222</v>
      </c>
      <c r="P272" s="20" t="s">
        <v>2223</v>
      </c>
      <c r="Q272" s="22" t="s">
        <v>2224</v>
      </c>
      <c r="R272" s="22"/>
      <c r="S272" s="20" t="s">
        <v>2225</v>
      </c>
      <c r="T272" s="20"/>
      <c r="U272" s="22" t="s">
        <v>2306</v>
      </c>
      <c r="V272" s="20" t="s">
        <v>2311</v>
      </c>
      <c r="W272" s="22" t="s">
        <v>2312</v>
      </c>
      <c r="X272" s="22" t="s">
        <v>2229</v>
      </c>
      <c r="Y272" s="20"/>
      <c r="Z272" s="22"/>
      <c r="AA272" s="20">
        <v>5</v>
      </c>
      <c r="AB272" s="42" t="s">
        <v>60</v>
      </c>
      <c r="AC272" s="22"/>
      <c r="AD272" s="68">
        <v>1</v>
      </c>
      <c r="AE272" s="35">
        <v>35400</v>
      </c>
      <c r="AF272" s="23">
        <f t="shared" si="21"/>
        <v>35400</v>
      </c>
      <c r="AG272" s="24">
        <v>45047</v>
      </c>
      <c r="AH272" s="36">
        <v>45078</v>
      </c>
      <c r="AI272" s="25" t="str">
        <f t="shared" si="20"/>
        <v>～</v>
      </c>
      <c r="AJ272" s="37">
        <f t="shared" si="22"/>
        <v>46904</v>
      </c>
      <c r="AK272" s="20" t="s">
        <v>1317</v>
      </c>
      <c r="AL272" s="20" t="s">
        <v>2325</v>
      </c>
      <c r="AM272" s="24">
        <v>45047</v>
      </c>
      <c r="AN272" s="22"/>
      <c r="AO272" s="46">
        <v>45070</v>
      </c>
      <c r="AP272" s="20" t="s">
        <v>2314</v>
      </c>
    </row>
    <row r="273" spans="2:46" ht="24.75" hidden="1" customHeight="1" x14ac:dyDescent="0.2">
      <c r="B273" s="20" t="s">
        <v>2305</v>
      </c>
      <c r="C273" s="21" t="s">
        <v>2213</v>
      </c>
      <c r="D273" s="21" t="s">
        <v>2214</v>
      </c>
      <c r="E273" s="20"/>
      <c r="F273" s="20"/>
      <c r="G273" s="22" t="s">
        <v>2316</v>
      </c>
      <c r="H273" s="20" t="s">
        <v>2307</v>
      </c>
      <c r="I273" s="20" t="s">
        <v>2308</v>
      </c>
      <c r="J273" s="22" t="s">
        <v>2309</v>
      </c>
      <c r="K273" s="22" t="s">
        <v>2229</v>
      </c>
      <c r="L273" s="22" t="s">
        <v>2310</v>
      </c>
      <c r="M273" s="22"/>
      <c r="N273" s="22"/>
      <c r="O273" s="22" t="s">
        <v>2222</v>
      </c>
      <c r="P273" s="20" t="s">
        <v>2223</v>
      </c>
      <c r="Q273" s="22" t="s">
        <v>2224</v>
      </c>
      <c r="R273" s="22"/>
      <c r="S273" s="20" t="s">
        <v>2225</v>
      </c>
      <c r="T273" s="20"/>
      <c r="U273" s="22" t="s">
        <v>2306</v>
      </c>
      <c r="V273" s="20" t="s">
        <v>2311</v>
      </c>
      <c r="W273" s="22" t="s">
        <v>2312</v>
      </c>
      <c r="X273" s="22" t="s">
        <v>2229</v>
      </c>
      <c r="Y273" s="20"/>
      <c r="Z273" s="22"/>
      <c r="AA273" s="20">
        <v>5</v>
      </c>
      <c r="AB273" s="42" t="s">
        <v>60</v>
      </c>
      <c r="AC273" s="22"/>
      <c r="AD273" s="68">
        <v>1</v>
      </c>
      <c r="AE273" s="35">
        <v>35400</v>
      </c>
      <c r="AF273" s="23">
        <f t="shared" si="21"/>
        <v>35400</v>
      </c>
      <c r="AG273" s="24">
        <v>45047</v>
      </c>
      <c r="AH273" s="36">
        <v>45078</v>
      </c>
      <c r="AI273" s="25" t="str">
        <f t="shared" si="20"/>
        <v>～</v>
      </c>
      <c r="AJ273" s="37">
        <f t="shared" si="22"/>
        <v>46904</v>
      </c>
      <c r="AK273" s="20" t="s">
        <v>1317</v>
      </c>
      <c r="AL273" s="20" t="s">
        <v>2326</v>
      </c>
      <c r="AM273" s="24">
        <v>45047</v>
      </c>
      <c r="AN273" s="22"/>
      <c r="AO273" s="46">
        <v>45070</v>
      </c>
      <c r="AP273" s="20" t="s">
        <v>2314</v>
      </c>
    </row>
    <row r="274" spans="2:46" ht="24.75" hidden="1" customHeight="1" x14ac:dyDescent="0.2">
      <c r="B274" s="20" t="s">
        <v>2305</v>
      </c>
      <c r="C274" s="21" t="s">
        <v>2213</v>
      </c>
      <c r="D274" s="21" t="s">
        <v>2214</v>
      </c>
      <c r="E274" s="20"/>
      <c r="F274" s="20"/>
      <c r="G274" s="22" t="s">
        <v>2316</v>
      </c>
      <c r="H274" s="20" t="s">
        <v>2307</v>
      </c>
      <c r="I274" s="20" t="s">
        <v>2308</v>
      </c>
      <c r="J274" s="22" t="s">
        <v>2309</v>
      </c>
      <c r="K274" s="22" t="s">
        <v>2229</v>
      </c>
      <c r="L274" s="22" t="s">
        <v>2310</v>
      </c>
      <c r="M274" s="22"/>
      <c r="N274" s="22"/>
      <c r="O274" s="22" t="s">
        <v>2222</v>
      </c>
      <c r="P274" s="20" t="s">
        <v>2223</v>
      </c>
      <c r="Q274" s="22" t="s">
        <v>2224</v>
      </c>
      <c r="R274" s="22"/>
      <c r="S274" s="20" t="s">
        <v>2225</v>
      </c>
      <c r="T274" s="20"/>
      <c r="U274" s="22" t="s">
        <v>2306</v>
      </c>
      <c r="V274" s="20" t="s">
        <v>2311</v>
      </c>
      <c r="W274" s="22" t="s">
        <v>2312</v>
      </c>
      <c r="X274" s="22" t="s">
        <v>2229</v>
      </c>
      <c r="Y274" s="20"/>
      <c r="Z274" s="22"/>
      <c r="AA274" s="20">
        <v>5</v>
      </c>
      <c r="AB274" s="42" t="s">
        <v>60</v>
      </c>
      <c r="AC274" s="22"/>
      <c r="AD274" s="68">
        <v>1</v>
      </c>
      <c r="AE274" s="35">
        <v>35400</v>
      </c>
      <c r="AF274" s="23">
        <f t="shared" si="21"/>
        <v>35400</v>
      </c>
      <c r="AG274" s="24">
        <v>45047</v>
      </c>
      <c r="AH274" s="36">
        <v>45078</v>
      </c>
      <c r="AI274" s="25" t="str">
        <f t="shared" si="20"/>
        <v>～</v>
      </c>
      <c r="AJ274" s="37">
        <f t="shared" si="22"/>
        <v>46904</v>
      </c>
      <c r="AK274" s="20" t="s">
        <v>1317</v>
      </c>
      <c r="AL274" s="20" t="s">
        <v>2327</v>
      </c>
      <c r="AM274" s="24">
        <v>45047</v>
      </c>
      <c r="AN274" s="22"/>
      <c r="AO274" s="46">
        <v>45070</v>
      </c>
      <c r="AP274" s="20" t="s">
        <v>2314</v>
      </c>
    </row>
    <row r="275" spans="2:46" ht="24.75" hidden="1" customHeight="1" x14ac:dyDescent="0.2">
      <c r="B275" s="20" t="s">
        <v>2305</v>
      </c>
      <c r="C275" s="21" t="s">
        <v>2213</v>
      </c>
      <c r="D275" s="21" t="s">
        <v>2214</v>
      </c>
      <c r="E275" s="20"/>
      <c r="F275" s="20"/>
      <c r="G275" s="22" t="s">
        <v>2316</v>
      </c>
      <c r="H275" s="20" t="s">
        <v>2307</v>
      </c>
      <c r="I275" s="20" t="s">
        <v>2308</v>
      </c>
      <c r="J275" s="22" t="s">
        <v>2309</v>
      </c>
      <c r="K275" s="22" t="s">
        <v>2229</v>
      </c>
      <c r="L275" s="22" t="s">
        <v>2310</v>
      </c>
      <c r="M275" s="22"/>
      <c r="N275" s="22"/>
      <c r="O275" s="22" t="s">
        <v>2222</v>
      </c>
      <c r="P275" s="20" t="s">
        <v>2223</v>
      </c>
      <c r="Q275" s="22" t="s">
        <v>2224</v>
      </c>
      <c r="R275" s="22"/>
      <c r="S275" s="20" t="s">
        <v>2225</v>
      </c>
      <c r="T275" s="20"/>
      <c r="U275" s="22" t="s">
        <v>2306</v>
      </c>
      <c r="V275" s="20" t="s">
        <v>2311</v>
      </c>
      <c r="W275" s="22" t="s">
        <v>2312</v>
      </c>
      <c r="X275" s="22" t="s">
        <v>2229</v>
      </c>
      <c r="Y275" s="20"/>
      <c r="Z275" s="22"/>
      <c r="AA275" s="20">
        <v>5</v>
      </c>
      <c r="AB275" s="42" t="s">
        <v>60</v>
      </c>
      <c r="AC275" s="22"/>
      <c r="AD275" s="68">
        <v>1</v>
      </c>
      <c r="AE275" s="35">
        <v>35400</v>
      </c>
      <c r="AF275" s="23">
        <f t="shared" si="21"/>
        <v>35400</v>
      </c>
      <c r="AG275" s="24">
        <v>45047</v>
      </c>
      <c r="AH275" s="36">
        <v>45078</v>
      </c>
      <c r="AI275" s="25" t="str">
        <f t="shared" si="20"/>
        <v>～</v>
      </c>
      <c r="AJ275" s="37">
        <f t="shared" si="22"/>
        <v>46904</v>
      </c>
      <c r="AK275" s="20" t="s">
        <v>1317</v>
      </c>
      <c r="AL275" s="20" t="s">
        <v>2328</v>
      </c>
      <c r="AM275" s="24">
        <v>45047</v>
      </c>
      <c r="AN275" s="22"/>
      <c r="AO275" s="46">
        <v>45070</v>
      </c>
      <c r="AP275" s="20" t="s">
        <v>2314</v>
      </c>
    </row>
    <row r="276" spans="2:46" ht="24.75" hidden="1" customHeight="1" x14ac:dyDescent="0.2">
      <c r="B276" s="20" t="s">
        <v>2305</v>
      </c>
      <c r="C276" s="21" t="s">
        <v>2213</v>
      </c>
      <c r="D276" s="21" t="s">
        <v>2214</v>
      </c>
      <c r="E276" s="20"/>
      <c r="F276" s="20"/>
      <c r="G276" s="22" t="s">
        <v>2316</v>
      </c>
      <c r="H276" s="20" t="s">
        <v>2307</v>
      </c>
      <c r="I276" s="20" t="s">
        <v>2308</v>
      </c>
      <c r="J276" s="22" t="s">
        <v>2309</v>
      </c>
      <c r="K276" s="22" t="s">
        <v>2229</v>
      </c>
      <c r="L276" s="22" t="s">
        <v>2310</v>
      </c>
      <c r="M276" s="22"/>
      <c r="N276" s="22"/>
      <c r="O276" s="22" t="s">
        <v>2222</v>
      </c>
      <c r="P276" s="20" t="s">
        <v>2223</v>
      </c>
      <c r="Q276" s="22" t="s">
        <v>2224</v>
      </c>
      <c r="R276" s="22"/>
      <c r="S276" s="20" t="s">
        <v>2225</v>
      </c>
      <c r="T276" s="20"/>
      <c r="U276" s="22" t="s">
        <v>2306</v>
      </c>
      <c r="V276" s="20" t="s">
        <v>2311</v>
      </c>
      <c r="W276" s="22" t="s">
        <v>2312</v>
      </c>
      <c r="X276" s="22" t="s">
        <v>2229</v>
      </c>
      <c r="Y276" s="20"/>
      <c r="Z276" s="22"/>
      <c r="AA276" s="20">
        <v>5</v>
      </c>
      <c r="AB276" s="42" t="s">
        <v>60</v>
      </c>
      <c r="AC276" s="22"/>
      <c r="AD276" s="68">
        <v>1</v>
      </c>
      <c r="AE276" s="35">
        <v>35400</v>
      </c>
      <c r="AF276" s="23">
        <f t="shared" si="21"/>
        <v>35400</v>
      </c>
      <c r="AG276" s="24">
        <v>45047</v>
      </c>
      <c r="AH276" s="36">
        <v>45078</v>
      </c>
      <c r="AI276" s="25" t="str">
        <f t="shared" si="20"/>
        <v>～</v>
      </c>
      <c r="AJ276" s="37">
        <f t="shared" si="22"/>
        <v>46904</v>
      </c>
      <c r="AK276" s="20" t="s">
        <v>1317</v>
      </c>
      <c r="AL276" s="20" t="s">
        <v>2329</v>
      </c>
      <c r="AM276" s="24">
        <v>45047</v>
      </c>
      <c r="AN276" s="22"/>
      <c r="AO276" s="46">
        <v>45070</v>
      </c>
      <c r="AP276" s="20" t="s">
        <v>2314</v>
      </c>
    </row>
    <row r="277" spans="2:46" ht="24.75" hidden="1" customHeight="1" x14ac:dyDescent="0.2">
      <c r="B277" s="20" t="s">
        <v>2330</v>
      </c>
      <c r="C277" s="21" t="s">
        <v>2213</v>
      </c>
      <c r="D277" s="21" t="s">
        <v>2214</v>
      </c>
      <c r="E277" s="20"/>
      <c r="F277" s="20"/>
      <c r="G277" s="22" t="s">
        <v>2274</v>
      </c>
      <c r="H277" s="20" t="s">
        <v>2258</v>
      </c>
      <c r="I277" s="20" t="s">
        <v>2217</v>
      </c>
      <c r="J277" s="22" t="s">
        <v>2331</v>
      </c>
      <c r="K277" s="22" t="s">
        <v>2229</v>
      </c>
      <c r="L277" s="22" t="s">
        <v>2332</v>
      </c>
      <c r="M277" s="22" t="s">
        <v>2333</v>
      </c>
      <c r="N277" s="22"/>
      <c r="O277" s="22" t="s">
        <v>2222</v>
      </c>
      <c r="P277" s="20" t="s">
        <v>2223</v>
      </c>
      <c r="Q277" s="22" t="s">
        <v>2224</v>
      </c>
      <c r="R277" s="22"/>
      <c r="S277" s="20" t="s">
        <v>2225</v>
      </c>
      <c r="T277" s="20"/>
      <c r="U277" s="22" t="s">
        <v>2334</v>
      </c>
      <c r="V277" s="20" t="s">
        <v>2335</v>
      </c>
      <c r="W277" s="22" t="s">
        <v>2336</v>
      </c>
      <c r="X277" s="22" t="s">
        <v>2229</v>
      </c>
      <c r="Y277" s="22" t="s">
        <v>2333</v>
      </c>
      <c r="Z277" s="22"/>
      <c r="AA277" s="20">
        <v>5</v>
      </c>
      <c r="AB277" s="42" t="s">
        <v>60</v>
      </c>
      <c r="AC277" s="22"/>
      <c r="AD277" s="68">
        <v>1</v>
      </c>
      <c r="AE277" s="56">
        <v>87000</v>
      </c>
      <c r="AF277" s="23">
        <f t="shared" si="21"/>
        <v>87000</v>
      </c>
      <c r="AG277" s="24">
        <v>45047</v>
      </c>
      <c r="AH277" s="36">
        <v>45078</v>
      </c>
      <c r="AI277" s="25" t="str">
        <f t="shared" si="20"/>
        <v>～</v>
      </c>
      <c r="AJ277" s="37">
        <f t="shared" si="22"/>
        <v>46904</v>
      </c>
      <c r="AK277" s="20" t="s">
        <v>1122</v>
      </c>
      <c r="AL277" s="20" t="s">
        <v>2337</v>
      </c>
      <c r="AM277" s="24">
        <v>45047</v>
      </c>
      <c r="AN277" s="22"/>
      <c r="AO277" s="46">
        <v>45070</v>
      </c>
      <c r="AP277" s="20" t="s">
        <v>2338</v>
      </c>
      <c r="AR277" t="s">
        <v>2339</v>
      </c>
      <c r="AS277" s="70">
        <v>107400</v>
      </c>
      <c r="AT277" s="93">
        <v>87000</v>
      </c>
    </row>
    <row r="278" spans="2:46" ht="24.75" hidden="1" customHeight="1" x14ac:dyDescent="0.2">
      <c r="B278" s="20" t="s">
        <v>2330</v>
      </c>
      <c r="C278" s="21" t="s">
        <v>2213</v>
      </c>
      <c r="D278" s="21" t="s">
        <v>2214</v>
      </c>
      <c r="E278" s="20"/>
      <c r="F278" s="20"/>
      <c r="G278" s="22" t="s">
        <v>2270</v>
      </c>
      <c r="H278" s="20" t="s">
        <v>2258</v>
      </c>
      <c r="I278" s="20" t="s">
        <v>2217</v>
      </c>
      <c r="J278" s="22" t="s">
        <v>2331</v>
      </c>
      <c r="K278" s="22" t="s">
        <v>2229</v>
      </c>
      <c r="L278" s="22" t="s">
        <v>2332</v>
      </c>
      <c r="M278" s="22" t="s">
        <v>2333</v>
      </c>
      <c r="N278" s="22"/>
      <c r="O278" s="22" t="s">
        <v>2222</v>
      </c>
      <c r="P278" s="20" t="s">
        <v>2223</v>
      </c>
      <c r="Q278" s="22" t="s">
        <v>2224</v>
      </c>
      <c r="R278" s="22"/>
      <c r="S278" s="20" t="s">
        <v>2225</v>
      </c>
      <c r="T278" s="20"/>
      <c r="U278" s="22" t="s">
        <v>2334</v>
      </c>
      <c r="V278" s="20" t="s">
        <v>2335</v>
      </c>
      <c r="W278" s="22" t="s">
        <v>2336</v>
      </c>
      <c r="X278" s="22" t="s">
        <v>2229</v>
      </c>
      <c r="Y278" s="22" t="s">
        <v>2333</v>
      </c>
      <c r="Z278" s="22"/>
      <c r="AA278" s="20">
        <v>5</v>
      </c>
      <c r="AB278" s="42" t="s">
        <v>60</v>
      </c>
      <c r="AC278" s="22"/>
      <c r="AD278" s="68">
        <v>1</v>
      </c>
      <c r="AE278" s="56">
        <v>35400</v>
      </c>
      <c r="AF278" s="23">
        <f t="shared" si="21"/>
        <v>35400</v>
      </c>
      <c r="AG278" s="24">
        <v>45047</v>
      </c>
      <c r="AH278" s="36">
        <v>45078</v>
      </c>
      <c r="AI278" s="25" t="str">
        <f t="shared" si="20"/>
        <v>～</v>
      </c>
      <c r="AJ278" s="37">
        <f t="shared" si="22"/>
        <v>46904</v>
      </c>
      <c r="AK278" s="20" t="s">
        <v>1317</v>
      </c>
      <c r="AL278" s="20" t="s">
        <v>2340</v>
      </c>
      <c r="AM278" s="24">
        <v>45047</v>
      </c>
      <c r="AN278" s="22"/>
      <c r="AO278" s="46">
        <v>45070</v>
      </c>
      <c r="AP278" s="20" t="s">
        <v>2338</v>
      </c>
      <c r="AR278" t="s">
        <v>2237</v>
      </c>
      <c r="AS278" s="70">
        <v>43200</v>
      </c>
      <c r="AT278" s="93">
        <v>35400</v>
      </c>
    </row>
    <row r="279" spans="2:46" ht="24.75" hidden="1" customHeight="1" x14ac:dyDescent="0.2">
      <c r="B279" s="20" t="s">
        <v>2330</v>
      </c>
      <c r="C279" s="21" t="s">
        <v>2213</v>
      </c>
      <c r="D279" s="21" t="s">
        <v>2214</v>
      </c>
      <c r="E279" s="20"/>
      <c r="F279" s="20"/>
      <c r="G279" s="22" t="s">
        <v>2274</v>
      </c>
      <c r="H279" s="20" t="s">
        <v>2299</v>
      </c>
      <c r="I279" s="20" t="s">
        <v>2217</v>
      </c>
      <c r="J279" s="22" t="s">
        <v>2341</v>
      </c>
      <c r="K279" s="22" t="s">
        <v>2229</v>
      </c>
      <c r="L279" s="22" t="s">
        <v>2332</v>
      </c>
      <c r="M279" s="22" t="s">
        <v>2333</v>
      </c>
      <c r="N279" s="22"/>
      <c r="O279" s="22" t="s">
        <v>2222</v>
      </c>
      <c r="P279" s="20" t="s">
        <v>2223</v>
      </c>
      <c r="Q279" s="22" t="s">
        <v>2224</v>
      </c>
      <c r="R279" s="22"/>
      <c r="S279" s="20" t="s">
        <v>2225</v>
      </c>
      <c r="T279" s="20"/>
      <c r="U279" s="22" t="s">
        <v>2334</v>
      </c>
      <c r="V279" s="20" t="s">
        <v>2335</v>
      </c>
      <c r="W279" s="22" t="s">
        <v>2336</v>
      </c>
      <c r="X279" s="22" t="s">
        <v>2229</v>
      </c>
      <c r="Y279" s="22" t="s">
        <v>2333</v>
      </c>
      <c r="Z279" s="22"/>
      <c r="AA279" s="20">
        <v>5</v>
      </c>
      <c r="AB279" s="42" t="s">
        <v>60</v>
      </c>
      <c r="AC279" s="22"/>
      <c r="AD279" s="68">
        <v>1</v>
      </c>
      <c r="AE279" s="56">
        <v>35400</v>
      </c>
      <c r="AF279" s="23">
        <f t="shared" si="21"/>
        <v>35400</v>
      </c>
      <c r="AG279" s="24">
        <v>45047</v>
      </c>
      <c r="AH279" s="36">
        <v>45078</v>
      </c>
      <c r="AI279" s="25" t="str">
        <f t="shared" si="20"/>
        <v>～</v>
      </c>
      <c r="AJ279" s="37">
        <f t="shared" si="22"/>
        <v>46904</v>
      </c>
      <c r="AK279" s="20" t="s">
        <v>1317</v>
      </c>
      <c r="AL279" s="20" t="s">
        <v>2342</v>
      </c>
      <c r="AM279" s="24">
        <v>45047</v>
      </c>
      <c r="AN279" s="22"/>
      <c r="AO279" s="46">
        <v>45070</v>
      </c>
      <c r="AP279" s="20" t="s">
        <v>2338</v>
      </c>
    </row>
    <row r="280" spans="2:46" ht="24.75" hidden="1" customHeight="1" x14ac:dyDescent="0.2">
      <c r="B280" s="20" t="s">
        <v>2330</v>
      </c>
      <c r="C280" s="21" t="s">
        <v>2213</v>
      </c>
      <c r="D280" s="21" t="s">
        <v>2214</v>
      </c>
      <c r="E280" s="20"/>
      <c r="F280" s="20"/>
      <c r="G280" s="22" t="s">
        <v>2274</v>
      </c>
      <c r="H280" s="20" t="s">
        <v>2299</v>
      </c>
      <c r="I280" s="20" t="s">
        <v>2217</v>
      </c>
      <c r="J280" s="22" t="s">
        <v>2341</v>
      </c>
      <c r="K280" s="22" t="s">
        <v>2229</v>
      </c>
      <c r="L280" s="22" t="s">
        <v>2332</v>
      </c>
      <c r="M280" s="22" t="s">
        <v>2333</v>
      </c>
      <c r="N280" s="22"/>
      <c r="O280" s="22" t="s">
        <v>2222</v>
      </c>
      <c r="P280" s="20" t="s">
        <v>2223</v>
      </c>
      <c r="Q280" s="22" t="s">
        <v>2224</v>
      </c>
      <c r="R280" s="22"/>
      <c r="S280" s="20" t="s">
        <v>2225</v>
      </c>
      <c r="T280" s="20"/>
      <c r="U280" s="22" t="s">
        <v>2334</v>
      </c>
      <c r="V280" s="20" t="s">
        <v>2335</v>
      </c>
      <c r="W280" s="22" t="s">
        <v>2336</v>
      </c>
      <c r="X280" s="22" t="s">
        <v>2229</v>
      </c>
      <c r="Y280" s="22" t="s">
        <v>2333</v>
      </c>
      <c r="Z280" s="22"/>
      <c r="AA280" s="20">
        <v>5</v>
      </c>
      <c r="AB280" s="42" t="s">
        <v>60</v>
      </c>
      <c r="AC280" s="22"/>
      <c r="AD280" s="68">
        <v>1</v>
      </c>
      <c r="AE280" s="56">
        <v>35400</v>
      </c>
      <c r="AF280" s="23">
        <f t="shared" si="21"/>
        <v>35400</v>
      </c>
      <c r="AG280" s="24">
        <v>45047</v>
      </c>
      <c r="AH280" s="36">
        <v>45078</v>
      </c>
      <c r="AI280" s="25" t="str">
        <f t="shared" si="20"/>
        <v>～</v>
      </c>
      <c r="AJ280" s="37">
        <f t="shared" si="22"/>
        <v>46904</v>
      </c>
      <c r="AK280" s="20" t="s">
        <v>1317</v>
      </c>
      <c r="AL280" s="20" t="s">
        <v>2343</v>
      </c>
      <c r="AM280" s="24">
        <v>45047</v>
      </c>
      <c r="AN280" s="22"/>
      <c r="AO280" s="46">
        <v>45070</v>
      </c>
      <c r="AP280" s="20" t="s">
        <v>2338</v>
      </c>
    </row>
    <row r="281" spans="2:46" ht="24.75" hidden="1" customHeight="1" x14ac:dyDescent="0.2">
      <c r="B281" s="20" t="s">
        <v>2330</v>
      </c>
      <c r="C281" s="21" t="s">
        <v>2213</v>
      </c>
      <c r="D281" s="21" t="s">
        <v>2214</v>
      </c>
      <c r="E281" s="20"/>
      <c r="F281" s="20"/>
      <c r="G281" s="22" t="s">
        <v>2270</v>
      </c>
      <c r="H281" s="20" t="s">
        <v>2299</v>
      </c>
      <c r="I281" s="20" t="s">
        <v>2217</v>
      </c>
      <c r="J281" s="22" t="s">
        <v>2341</v>
      </c>
      <c r="K281" s="22" t="s">
        <v>2229</v>
      </c>
      <c r="L281" s="22" t="s">
        <v>2332</v>
      </c>
      <c r="M281" s="22" t="s">
        <v>2333</v>
      </c>
      <c r="N281" s="22"/>
      <c r="O281" s="22" t="s">
        <v>2222</v>
      </c>
      <c r="P281" s="20" t="s">
        <v>2223</v>
      </c>
      <c r="Q281" s="22" t="s">
        <v>2224</v>
      </c>
      <c r="R281" s="22"/>
      <c r="S281" s="20" t="s">
        <v>2225</v>
      </c>
      <c r="T281" s="20"/>
      <c r="U281" s="22" t="s">
        <v>2334</v>
      </c>
      <c r="V281" s="20" t="s">
        <v>2335</v>
      </c>
      <c r="W281" s="22" t="s">
        <v>2336</v>
      </c>
      <c r="X281" s="22" t="s">
        <v>2229</v>
      </c>
      <c r="Y281" s="22" t="s">
        <v>2333</v>
      </c>
      <c r="Z281" s="22"/>
      <c r="AA281" s="20">
        <v>5</v>
      </c>
      <c r="AB281" s="42" t="s">
        <v>60</v>
      </c>
      <c r="AC281" s="22"/>
      <c r="AD281" s="68">
        <v>1</v>
      </c>
      <c r="AE281" s="56">
        <v>35400</v>
      </c>
      <c r="AF281" s="23">
        <f t="shared" si="21"/>
        <v>35400</v>
      </c>
      <c r="AG281" s="24">
        <v>45047</v>
      </c>
      <c r="AH281" s="36">
        <v>45078</v>
      </c>
      <c r="AI281" s="25" t="str">
        <f t="shared" si="20"/>
        <v>～</v>
      </c>
      <c r="AJ281" s="37">
        <f t="shared" si="22"/>
        <v>46904</v>
      </c>
      <c r="AK281" s="20" t="s">
        <v>1317</v>
      </c>
      <c r="AL281" s="20" t="s">
        <v>2344</v>
      </c>
      <c r="AM281" s="24">
        <v>45047</v>
      </c>
      <c r="AN281" s="22"/>
      <c r="AO281" s="46">
        <v>45070</v>
      </c>
      <c r="AP281" s="20" t="s">
        <v>2338</v>
      </c>
    </row>
    <row r="282" spans="2:46" ht="24.75" hidden="1" customHeight="1" x14ac:dyDescent="0.2">
      <c r="B282" s="20" t="s">
        <v>2330</v>
      </c>
      <c r="C282" s="21" t="s">
        <v>2213</v>
      </c>
      <c r="D282" s="21" t="s">
        <v>2214</v>
      </c>
      <c r="E282" s="20"/>
      <c r="F282" s="20"/>
      <c r="G282" s="22" t="s">
        <v>2270</v>
      </c>
      <c r="H282" s="20" t="s">
        <v>2299</v>
      </c>
      <c r="I282" s="20" t="s">
        <v>2217</v>
      </c>
      <c r="J282" s="22" t="s">
        <v>2341</v>
      </c>
      <c r="K282" s="22" t="s">
        <v>2229</v>
      </c>
      <c r="L282" s="22" t="s">
        <v>2332</v>
      </c>
      <c r="M282" s="22" t="s">
        <v>2333</v>
      </c>
      <c r="N282" s="22"/>
      <c r="O282" s="22" t="s">
        <v>2222</v>
      </c>
      <c r="P282" s="20" t="s">
        <v>2223</v>
      </c>
      <c r="Q282" s="22" t="s">
        <v>2224</v>
      </c>
      <c r="R282" s="22"/>
      <c r="S282" s="20" t="s">
        <v>2225</v>
      </c>
      <c r="T282" s="20"/>
      <c r="U282" s="22" t="s">
        <v>2334</v>
      </c>
      <c r="V282" s="20" t="s">
        <v>2335</v>
      </c>
      <c r="W282" s="22" t="s">
        <v>2336</v>
      </c>
      <c r="X282" s="22" t="s">
        <v>2229</v>
      </c>
      <c r="Y282" s="22" t="s">
        <v>2333</v>
      </c>
      <c r="Z282" s="22"/>
      <c r="AA282" s="20">
        <v>5</v>
      </c>
      <c r="AB282" s="42" t="s">
        <v>60</v>
      </c>
      <c r="AC282" s="22"/>
      <c r="AD282" s="68">
        <v>1</v>
      </c>
      <c r="AE282" s="56">
        <v>35400</v>
      </c>
      <c r="AF282" s="23">
        <f t="shared" si="21"/>
        <v>35400</v>
      </c>
      <c r="AG282" s="24">
        <v>45047</v>
      </c>
      <c r="AH282" s="36">
        <v>45078</v>
      </c>
      <c r="AI282" s="25" t="str">
        <f t="shared" si="20"/>
        <v>～</v>
      </c>
      <c r="AJ282" s="37">
        <f t="shared" si="22"/>
        <v>46904</v>
      </c>
      <c r="AK282" s="20" t="s">
        <v>1317</v>
      </c>
      <c r="AL282" s="20" t="s">
        <v>2345</v>
      </c>
      <c r="AM282" s="24">
        <v>45047</v>
      </c>
      <c r="AN282" s="22"/>
      <c r="AO282" s="46">
        <v>45070</v>
      </c>
      <c r="AP282" s="20" t="s">
        <v>2338</v>
      </c>
    </row>
    <row r="283" spans="2:46" ht="24.75" hidden="1" customHeight="1" x14ac:dyDescent="0.2">
      <c r="B283" s="20" t="s">
        <v>2346</v>
      </c>
      <c r="C283" s="21" t="s">
        <v>2213</v>
      </c>
      <c r="D283" s="21" t="s">
        <v>2214</v>
      </c>
      <c r="E283" s="20"/>
      <c r="F283" s="20"/>
      <c r="G283" s="22" t="s">
        <v>2347</v>
      </c>
      <c r="H283" s="20" t="s">
        <v>2247</v>
      </c>
      <c r="I283" s="20" t="s">
        <v>2348</v>
      </c>
      <c r="J283" s="22" t="s">
        <v>2349</v>
      </c>
      <c r="K283" s="22" t="s">
        <v>2229</v>
      </c>
      <c r="L283" s="22" t="s">
        <v>2350</v>
      </c>
      <c r="M283" s="22" t="s">
        <v>2333</v>
      </c>
      <c r="N283" s="22"/>
      <c r="O283" s="22" t="s">
        <v>2222</v>
      </c>
      <c r="P283" s="20" t="s">
        <v>2223</v>
      </c>
      <c r="Q283" s="22" t="s">
        <v>2224</v>
      </c>
      <c r="R283" s="22"/>
      <c r="S283" s="20" t="s">
        <v>2225</v>
      </c>
      <c r="T283" s="20"/>
      <c r="U283" s="22" t="s">
        <v>2226</v>
      </c>
      <c r="V283" s="20" t="s">
        <v>2335</v>
      </c>
      <c r="W283" s="22" t="s">
        <v>2228</v>
      </c>
      <c r="X283" s="22" t="s">
        <v>2229</v>
      </c>
      <c r="Y283" s="20" t="s">
        <v>2333</v>
      </c>
      <c r="Z283" s="22"/>
      <c r="AA283" s="20">
        <v>5</v>
      </c>
      <c r="AB283" s="42" t="s">
        <v>60</v>
      </c>
      <c r="AC283" s="22"/>
      <c r="AD283" s="68">
        <v>1</v>
      </c>
      <c r="AE283" s="56">
        <v>87000</v>
      </c>
      <c r="AF283" s="23">
        <f t="shared" si="21"/>
        <v>87000</v>
      </c>
      <c r="AG283" s="24">
        <v>45047</v>
      </c>
      <c r="AH283" s="36">
        <v>45078</v>
      </c>
      <c r="AI283" s="25" t="str">
        <f t="shared" si="20"/>
        <v>～</v>
      </c>
      <c r="AJ283" s="37">
        <f t="shared" si="22"/>
        <v>46904</v>
      </c>
      <c r="AK283" s="20" t="s">
        <v>1122</v>
      </c>
      <c r="AL283" s="20" t="s">
        <v>2351</v>
      </c>
      <c r="AM283" s="24">
        <v>45047</v>
      </c>
      <c r="AN283" s="22"/>
      <c r="AO283" s="46">
        <v>45070</v>
      </c>
      <c r="AP283" s="20" t="s">
        <v>2352</v>
      </c>
      <c r="AR283" t="s">
        <v>2339</v>
      </c>
      <c r="AS283" s="70">
        <v>107400</v>
      </c>
      <c r="AT283" s="93">
        <v>87000</v>
      </c>
    </row>
    <row r="284" spans="2:46" ht="24.75" hidden="1" customHeight="1" x14ac:dyDescent="0.2">
      <c r="B284" s="20" t="s">
        <v>2346</v>
      </c>
      <c r="C284" s="21" t="s">
        <v>2213</v>
      </c>
      <c r="D284" s="21" t="s">
        <v>2214</v>
      </c>
      <c r="E284" s="20"/>
      <c r="F284" s="20"/>
      <c r="G284" s="22" t="s">
        <v>2347</v>
      </c>
      <c r="H284" s="20" t="s">
        <v>2247</v>
      </c>
      <c r="I284" s="20" t="s">
        <v>2348</v>
      </c>
      <c r="J284" s="22" t="s">
        <v>2349</v>
      </c>
      <c r="K284" s="22" t="s">
        <v>2229</v>
      </c>
      <c r="L284" s="22" t="s">
        <v>2350</v>
      </c>
      <c r="M284" s="22" t="s">
        <v>2333</v>
      </c>
      <c r="N284" s="22"/>
      <c r="O284" s="22" t="s">
        <v>2222</v>
      </c>
      <c r="P284" s="20" t="s">
        <v>2223</v>
      </c>
      <c r="Q284" s="22" t="s">
        <v>2224</v>
      </c>
      <c r="R284" s="22"/>
      <c r="S284" s="20" t="s">
        <v>2225</v>
      </c>
      <c r="T284" s="20"/>
      <c r="U284" s="22" t="s">
        <v>2226</v>
      </c>
      <c r="V284" s="20" t="s">
        <v>2335</v>
      </c>
      <c r="W284" s="22" t="s">
        <v>2228</v>
      </c>
      <c r="X284" s="22" t="s">
        <v>2229</v>
      </c>
      <c r="Y284" s="20" t="s">
        <v>2333</v>
      </c>
      <c r="Z284" s="22"/>
      <c r="AA284" s="20">
        <v>5</v>
      </c>
      <c r="AB284" s="42" t="s">
        <v>60</v>
      </c>
      <c r="AC284" s="22"/>
      <c r="AD284" s="68">
        <v>1</v>
      </c>
      <c r="AE284" s="56">
        <v>35400</v>
      </c>
      <c r="AF284" s="23">
        <f t="shared" si="21"/>
        <v>35400</v>
      </c>
      <c r="AG284" s="24">
        <v>45047</v>
      </c>
      <c r="AH284" s="36">
        <v>45078</v>
      </c>
      <c r="AI284" s="25" t="str">
        <f t="shared" si="20"/>
        <v>～</v>
      </c>
      <c r="AJ284" s="37">
        <f t="shared" si="22"/>
        <v>46904</v>
      </c>
      <c r="AK284" s="20" t="s">
        <v>1317</v>
      </c>
      <c r="AL284" s="20" t="s">
        <v>2353</v>
      </c>
      <c r="AM284" s="24">
        <v>45047</v>
      </c>
      <c r="AO284" s="46">
        <v>45070</v>
      </c>
      <c r="AP284" s="20" t="s">
        <v>2352</v>
      </c>
      <c r="AR284" t="s">
        <v>2237</v>
      </c>
      <c r="AS284" s="70">
        <v>43200</v>
      </c>
      <c r="AT284" s="93">
        <v>35400</v>
      </c>
    </row>
    <row r="285" spans="2:46" ht="24.75" hidden="1" customHeight="1" x14ac:dyDescent="0.2">
      <c r="B285" s="20" t="s">
        <v>2346</v>
      </c>
      <c r="C285" s="21" t="s">
        <v>2213</v>
      </c>
      <c r="D285" s="21" t="s">
        <v>2214</v>
      </c>
      <c r="E285" s="20"/>
      <c r="F285" s="20"/>
      <c r="G285" s="22" t="s">
        <v>2354</v>
      </c>
      <c r="H285" s="20" t="s">
        <v>2247</v>
      </c>
      <c r="I285" s="20" t="s">
        <v>2348</v>
      </c>
      <c r="J285" s="22" t="s">
        <v>2349</v>
      </c>
      <c r="K285" s="22" t="s">
        <v>2229</v>
      </c>
      <c r="L285" s="22" t="s">
        <v>2350</v>
      </c>
      <c r="M285" s="22" t="s">
        <v>2333</v>
      </c>
      <c r="N285" s="22"/>
      <c r="O285" s="22" t="s">
        <v>2222</v>
      </c>
      <c r="P285" s="20" t="s">
        <v>2223</v>
      </c>
      <c r="Q285" s="22" t="s">
        <v>2224</v>
      </c>
      <c r="R285" s="22"/>
      <c r="S285" s="20" t="s">
        <v>2225</v>
      </c>
      <c r="T285" s="20"/>
      <c r="U285" s="22" t="s">
        <v>2226</v>
      </c>
      <c r="V285" s="20" t="s">
        <v>2335</v>
      </c>
      <c r="W285" s="22" t="s">
        <v>2228</v>
      </c>
      <c r="X285" s="22" t="s">
        <v>2229</v>
      </c>
      <c r="Y285" s="20" t="s">
        <v>2333</v>
      </c>
      <c r="Z285" s="22"/>
      <c r="AA285" s="20">
        <v>5</v>
      </c>
      <c r="AB285" s="42" t="s">
        <v>60</v>
      </c>
      <c r="AC285" s="22"/>
      <c r="AD285" s="68">
        <v>1</v>
      </c>
      <c r="AE285" s="56">
        <v>35400</v>
      </c>
      <c r="AF285" s="23">
        <f t="shared" si="21"/>
        <v>35400</v>
      </c>
      <c r="AG285" s="24">
        <v>45047</v>
      </c>
      <c r="AH285" s="36">
        <v>45078</v>
      </c>
      <c r="AI285" s="25" t="str">
        <f t="shared" si="20"/>
        <v>～</v>
      </c>
      <c r="AJ285" s="37">
        <f t="shared" si="22"/>
        <v>46904</v>
      </c>
      <c r="AK285" s="20" t="s">
        <v>1317</v>
      </c>
      <c r="AL285" s="20" t="s">
        <v>2355</v>
      </c>
      <c r="AM285" s="24">
        <v>45047</v>
      </c>
      <c r="AN285" s="22"/>
      <c r="AO285" s="46">
        <v>45070</v>
      </c>
      <c r="AP285" s="20" t="s">
        <v>2352</v>
      </c>
    </row>
    <row r="286" spans="2:46" ht="24.75" hidden="1" customHeight="1" x14ac:dyDescent="0.2">
      <c r="B286" s="20" t="s">
        <v>2346</v>
      </c>
      <c r="C286" s="21" t="s">
        <v>2213</v>
      </c>
      <c r="D286" s="21" t="s">
        <v>2214</v>
      </c>
      <c r="E286" s="20"/>
      <c r="F286" s="20"/>
      <c r="G286" s="22" t="s">
        <v>2354</v>
      </c>
      <c r="H286" s="20" t="s">
        <v>2247</v>
      </c>
      <c r="I286" s="20" t="s">
        <v>2348</v>
      </c>
      <c r="J286" s="22" t="s">
        <v>2349</v>
      </c>
      <c r="K286" s="22" t="s">
        <v>2229</v>
      </c>
      <c r="L286" s="22" t="s">
        <v>2350</v>
      </c>
      <c r="M286" s="22" t="s">
        <v>2333</v>
      </c>
      <c r="N286" s="22"/>
      <c r="O286" s="22" t="s">
        <v>2222</v>
      </c>
      <c r="P286" s="20" t="s">
        <v>2223</v>
      </c>
      <c r="Q286" s="22" t="s">
        <v>2224</v>
      </c>
      <c r="R286" s="22"/>
      <c r="S286" s="20" t="s">
        <v>2225</v>
      </c>
      <c r="T286" s="20"/>
      <c r="U286" s="22" t="s">
        <v>2226</v>
      </c>
      <c r="V286" s="20" t="s">
        <v>2335</v>
      </c>
      <c r="W286" s="22" t="s">
        <v>2228</v>
      </c>
      <c r="X286" s="22" t="s">
        <v>2229</v>
      </c>
      <c r="Y286" s="20" t="s">
        <v>2333</v>
      </c>
      <c r="Z286" s="22"/>
      <c r="AA286" s="20">
        <v>5</v>
      </c>
      <c r="AB286" s="42" t="s">
        <v>60</v>
      </c>
      <c r="AC286" s="22"/>
      <c r="AD286" s="68">
        <v>1</v>
      </c>
      <c r="AE286" s="56">
        <v>35400</v>
      </c>
      <c r="AF286" s="23">
        <f t="shared" si="21"/>
        <v>35400</v>
      </c>
      <c r="AG286" s="24">
        <v>45047</v>
      </c>
      <c r="AH286" s="36">
        <v>45078</v>
      </c>
      <c r="AI286" s="25" t="str">
        <f t="shared" si="20"/>
        <v>～</v>
      </c>
      <c r="AJ286" s="37">
        <f t="shared" si="22"/>
        <v>46904</v>
      </c>
      <c r="AK286" s="20" t="s">
        <v>1317</v>
      </c>
      <c r="AL286" s="20" t="s">
        <v>2356</v>
      </c>
      <c r="AM286" s="24">
        <v>45047</v>
      </c>
      <c r="AN286" s="22"/>
      <c r="AO286" s="46">
        <v>45070</v>
      </c>
      <c r="AP286" s="20" t="s">
        <v>2352</v>
      </c>
      <c r="AS286" s="70"/>
    </row>
    <row r="287" spans="2:46" ht="24.75" hidden="1" customHeight="1" x14ac:dyDescent="0.2">
      <c r="B287" s="20" t="s">
        <v>2357</v>
      </c>
      <c r="C287" s="21" t="s">
        <v>2213</v>
      </c>
      <c r="D287" s="21" t="s">
        <v>2214</v>
      </c>
      <c r="E287" s="20"/>
      <c r="F287" s="20"/>
      <c r="G287" s="22" t="s">
        <v>2358</v>
      </c>
      <c r="H287" s="20" t="s">
        <v>2359</v>
      </c>
      <c r="I287" s="20" t="s">
        <v>2217</v>
      </c>
      <c r="J287" s="22" t="s">
        <v>2360</v>
      </c>
      <c r="K287" s="22" t="s">
        <v>2229</v>
      </c>
      <c r="L287" s="22" t="s">
        <v>2350</v>
      </c>
      <c r="M287" s="22" t="s">
        <v>2333</v>
      </c>
      <c r="N287" s="22"/>
      <c r="O287" s="22" t="s">
        <v>2222</v>
      </c>
      <c r="P287" s="20" t="s">
        <v>2223</v>
      </c>
      <c r="Q287" s="22" t="s">
        <v>2224</v>
      </c>
      <c r="R287" s="22"/>
      <c r="S287" s="20" t="s">
        <v>2225</v>
      </c>
      <c r="T287" s="20"/>
      <c r="U287" s="22" t="s">
        <v>2226</v>
      </c>
      <c r="V287" s="20" t="s">
        <v>2227</v>
      </c>
      <c r="W287" s="22" t="s">
        <v>2228</v>
      </c>
      <c r="X287" s="22" t="s">
        <v>2229</v>
      </c>
      <c r="Y287" s="20" t="s">
        <v>2333</v>
      </c>
      <c r="Z287" s="22"/>
      <c r="AA287" s="20">
        <v>5</v>
      </c>
      <c r="AB287" s="42" t="s">
        <v>60</v>
      </c>
      <c r="AC287" s="22"/>
      <c r="AD287" s="68">
        <v>1</v>
      </c>
      <c r="AE287" s="35">
        <v>110400</v>
      </c>
      <c r="AF287" s="35">
        <v>110400</v>
      </c>
      <c r="AG287" s="24">
        <v>45047</v>
      </c>
      <c r="AH287" s="36">
        <v>45078</v>
      </c>
      <c r="AI287" s="25" t="str">
        <f t="shared" si="20"/>
        <v>～</v>
      </c>
      <c r="AJ287" s="37">
        <f t="shared" si="22"/>
        <v>46904</v>
      </c>
      <c r="AK287" s="20" t="s">
        <v>1536</v>
      </c>
      <c r="AL287" s="20" t="s">
        <v>2361</v>
      </c>
      <c r="AM287" s="24">
        <v>45047</v>
      </c>
      <c r="AN287" s="22"/>
      <c r="AO287" s="46">
        <v>45070</v>
      </c>
      <c r="AP287" s="20" t="s">
        <v>2362</v>
      </c>
      <c r="AR287" t="s">
        <v>2315</v>
      </c>
      <c r="AS287" s="70">
        <v>136200</v>
      </c>
      <c r="AT287" s="93">
        <v>110400</v>
      </c>
    </row>
    <row r="288" spans="2:46" ht="24.75" hidden="1" customHeight="1" x14ac:dyDescent="0.2">
      <c r="B288" s="20" t="s">
        <v>2357</v>
      </c>
      <c r="C288" s="21" t="s">
        <v>2213</v>
      </c>
      <c r="D288" s="21" t="s">
        <v>2214</v>
      </c>
      <c r="E288" s="20"/>
      <c r="F288" s="20"/>
      <c r="G288" s="22" t="s">
        <v>2363</v>
      </c>
      <c r="H288" s="20" t="s">
        <v>2359</v>
      </c>
      <c r="I288" s="20" t="s">
        <v>2217</v>
      </c>
      <c r="J288" s="22" t="s">
        <v>2360</v>
      </c>
      <c r="K288" s="22" t="s">
        <v>2229</v>
      </c>
      <c r="L288" s="22" t="s">
        <v>2350</v>
      </c>
      <c r="M288" s="22" t="s">
        <v>2333</v>
      </c>
      <c r="N288" s="22"/>
      <c r="O288" s="22" t="s">
        <v>2222</v>
      </c>
      <c r="P288" s="20" t="s">
        <v>2223</v>
      </c>
      <c r="Q288" s="22" t="s">
        <v>2224</v>
      </c>
      <c r="R288" s="22"/>
      <c r="S288" s="20" t="s">
        <v>2225</v>
      </c>
      <c r="T288" s="20"/>
      <c r="U288" s="22" t="s">
        <v>2226</v>
      </c>
      <c r="V288" s="20" t="s">
        <v>2227</v>
      </c>
      <c r="W288" s="22" t="s">
        <v>2228</v>
      </c>
      <c r="X288" s="22" t="s">
        <v>2229</v>
      </c>
      <c r="Y288" s="20" t="s">
        <v>2333</v>
      </c>
      <c r="Z288" s="22"/>
      <c r="AA288" s="20">
        <v>5</v>
      </c>
      <c r="AB288" s="42" t="s">
        <v>60</v>
      </c>
      <c r="AC288" s="22"/>
      <c r="AD288" s="68">
        <v>1</v>
      </c>
      <c r="AE288" s="35">
        <v>35400</v>
      </c>
      <c r="AF288" s="35">
        <v>35400</v>
      </c>
      <c r="AG288" s="24">
        <v>45047</v>
      </c>
      <c r="AH288" s="36">
        <v>45078</v>
      </c>
      <c r="AI288" s="25" t="str">
        <f t="shared" si="20"/>
        <v>～</v>
      </c>
      <c r="AJ288" s="37">
        <f t="shared" si="22"/>
        <v>46904</v>
      </c>
      <c r="AK288" s="20" t="s">
        <v>1317</v>
      </c>
      <c r="AL288" s="20" t="s">
        <v>2364</v>
      </c>
      <c r="AM288" s="24">
        <v>45047</v>
      </c>
      <c r="AN288" s="22"/>
      <c r="AO288" s="46">
        <v>45070</v>
      </c>
      <c r="AP288" s="20" t="s">
        <v>2362</v>
      </c>
      <c r="AR288" t="s">
        <v>2237</v>
      </c>
      <c r="AS288" s="70">
        <v>43200</v>
      </c>
      <c r="AT288" s="93">
        <v>35400</v>
      </c>
    </row>
    <row r="289" spans="2:48" ht="24.75" hidden="1" customHeight="1" x14ac:dyDescent="0.2">
      <c r="B289" s="20" t="s">
        <v>2357</v>
      </c>
      <c r="C289" s="21" t="s">
        <v>2213</v>
      </c>
      <c r="D289" s="21" t="s">
        <v>2214</v>
      </c>
      <c r="E289" s="20"/>
      <c r="F289" s="20"/>
      <c r="G289" s="22" t="s">
        <v>2363</v>
      </c>
      <c r="H289" s="20" t="s">
        <v>2365</v>
      </c>
      <c r="I289" s="20" t="s">
        <v>2217</v>
      </c>
      <c r="J289" s="22" t="s">
        <v>2366</v>
      </c>
      <c r="K289" s="22" t="s">
        <v>2229</v>
      </c>
      <c r="L289" s="22" t="s">
        <v>2350</v>
      </c>
      <c r="M289" s="22" t="s">
        <v>2333</v>
      </c>
      <c r="N289" s="22"/>
      <c r="O289" s="22" t="s">
        <v>2222</v>
      </c>
      <c r="P289" s="20" t="s">
        <v>2223</v>
      </c>
      <c r="Q289" s="22" t="s">
        <v>2224</v>
      </c>
      <c r="R289" s="22"/>
      <c r="S289" s="20" t="s">
        <v>2225</v>
      </c>
      <c r="T289" s="20"/>
      <c r="U289" s="22" t="s">
        <v>2226</v>
      </c>
      <c r="V289" s="20" t="s">
        <v>2227</v>
      </c>
      <c r="W289" s="22" t="s">
        <v>2228</v>
      </c>
      <c r="X289" s="22" t="s">
        <v>2229</v>
      </c>
      <c r="Y289" s="20" t="s">
        <v>2333</v>
      </c>
      <c r="Z289" s="22"/>
      <c r="AA289" s="20">
        <v>5</v>
      </c>
      <c r="AB289" s="42" t="s">
        <v>60</v>
      </c>
      <c r="AC289" s="22"/>
      <c r="AD289" s="68">
        <v>1</v>
      </c>
      <c r="AE289" s="35">
        <v>35400</v>
      </c>
      <c r="AF289" s="35">
        <v>35400</v>
      </c>
      <c r="AG289" s="24">
        <v>45047</v>
      </c>
      <c r="AH289" s="36">
        <v>45078</v>
      </c>
      <c r="AI289" s="25" t="str">
        <f t="shared" si="20"/>
        <v>～</v>
      </c>
      <c r="AJ289" s="37">
        <f t="shared" si="22"/>
        <v>46904</v>
      </c>
      <c r="AK289" s="20" t="s">
        <v>1317</v>
      </c>
      <c r="AL289" s="20" t="s">
        <v>2367</v>
      </c>
      <c r="AM289" s="24">
        <v>45047</v>
      </c>
      <c r="AN289" s="22"/>
      <c r="AO289" s="46">
        <v>45070</v>
      </c>
      <c r="AP289" s="20" t="s">
        <v>2362</v>
      </c>
      <c r="AS289" s="70"/>
    </row>
    <row r="290" spans="2:48" ht="24.75" hidden="1" customHeight="1" x14ac:dyDescent="0.2">
      <c r="B290" s="20" t="s">
        <v>2357</v>
      </c>
      <c r="C290" s="21" t="s">
        <v>2213</v>
      </c>
      <c r="D290" s="21" t="s">
        <v>2214</v>
      </c>
      <c r="E290" s="20"/>
      <c r="F290" s="20"/>
      <c r="G290" s="22" t="s">
        <v>2363</v>
      </c>
      <c r="H290" s="20" t="s">
        <v>2365</v>
      </c>
      <c r="I290" s="20" t="s">
        <v>2217</v>
      </c>
      <c r="J290" s="22" t="s">
        <v>2366</v>
      </c>
      <c r="K290" s="22" t="s">
        <v>2229</v>
      </c>
      <c r="L290" s="22" t="s">
        <v>2350</v>
      </c>
      <c r="M290" s="22" t="s">
        <v>2333</v>
      </c>
      <c r="N290" s="22"/>
      <c r="O290" s="22" t="s">
        <v>2222</v>
      </c>
      <c r="P290" s="20" t="s">
        <v>2223</v>
      </c>
      <c r="Q290" s="22" t="s">
        <v>2224</v>
      </c>
      <c r="R290" s="22"/>
      <c r="S290" s="20" t="s">
        <v>2225</v>
      </c>
      <c r="T290" s="20"/>
      <c r="U290" s="22" t="s">
        <v>2226</v>
      </c>
      <c r="V290" s="20" t="s">
        <v>2227</v>
      </c>
      <c r="W290" s="22" t="s">
        <v>2228</v>
      </c>
      <c r="X290" s="22" t="s">
        <v>2229</v>
      </c>
      <c r="Y290" s="20" t="s">
        <v>2333</v>
      </c>
      <c r="Z290" s="22"/>
      <c r="AA290" s="20">
        <v>5</v>
      </c>
      <c r="AB290" s="42" t="s">
        <v>60</v>
      </c>
      <c r="AC290" s="22"/>
      <c r="AD290" s="68">
        <v>1</v>
      </c>
      <c r="AE290" s="35">
        <v>35400</v>
      </c>
      <c r="AF290" s="35">
        <v>35400</v>
      </c>
      <c r="AG290" s="24">
        <v>45047</v>
      </c>
      <c r="AH290" s="36">
        <v>45078</v>
      </c>
      <c r="AI290" s="25" t="str">
        <f t="shared" si="20"/>
        <v>～</v>
      </c>
      <c r="AJ290" s="37">
        <f t="shared" si="22"/>
        <v>46904</v>
      </c>
      <c r="AK290" s="20" t="s">
        <v>1317</v>
      </c>
      <c r="AL290" s="20" t="s">
        <v>2368</v>
      </c>
      <c r="AM290" s="24">
        <v>45047</v>
      </c>
      <c r="AN290" s="22"/>
      <c r="AO290" s="46">
        <v>45070</v>
      </c>
      <c r="AP290" s="20" t="s">
        <v>2362</v>
      </c>
    </row>
    <row r="291" spans="2:48" ht="24.75" hidden="1" customHeight="1" x14ac:dyDescent="0.2">
      <c r="B291" s="20" t="s">
        <v>2357</v>
      </c>
      <c r="C291" s="21" t="s">
        <v>2213</v>
      </c>
      <c r="D291" s="21" t="s">
        <v>2214</v>
      </c>
      <c r="E291" s="20"/>
      <c r="F291" s="20"/>
      <c r="G291" s="22" t="s">
        <v>2358</v>
      </c>
      <c r="H291" s="20" t="s">
        <v>2365</v>
      </c>
      <c r="I291" s="20" t="s">
        <v>2217</v>
      </c>
      <c r="J291" s="22" t="s">
        <v>2366</v>
      </c>
      <c r="K291" s="22" t="s">
        <v>2229</v>
      </c>
      <c r="L291" s="22" t="s">
        <v>2350</v>
      </c>
      <c r="M291" s="22" t="s">
        <v>2333</v>
      </c>
      <c r="N291" s="22"/>
      <c r="O291" s="22" t="s">
        <v>2222</v>
      </c>
      <c r="P291" s="20" t="s">
        <v>2223</v>
      </c>
      <c r="Q291" s="22" t="s">
        <v>2224</v>
      </c>
      <c r="R291" s="22"/>
      <c r="S291" s="20" t="s">
        <v>2225</v>
      </c>
      <c r="T291" s="20"/>
      <c r="U291" s="22" t="s">
        <v>2226</v>
      </c>
      <c r="V291" s="20" t="s">
        <v>2227</v>
      </c>
      <c r="W291" s="22" t="s">
        <v>2228</v>
      </c>
      <c r="X291" s="22" t="s">
        <v>2229</v>
      </c>
      <c r="Y291" s="20" t="s">
        <v>2333</v>
      </c>
      <c r="Z291" s="22"/>
      <c r="AA291" s="20">
        <v>5</v>
      </c>
      <c r="AB291" s="42" t="s">
        <v>60</v>
      </c>
      <c r="AC291" s="22"/>
      <c r="AD291" s="68">
        <v>1</v>
      </c>
      <c r="AE291" s="35">
        <v>35400</v>
      </c>
      <c r="AF291" s="35">
        <v>35400</v>
      </c>
      <c r="AG291" s="24">
        <v>45047</v>
      </c>
      <c r="AH291" s="36">
        <v>45078</v>
      </c>
      <c r="AI291" s="25" t="str">
        <f t="shared" si="20"/>
        <v>～</v>
      </c>
      <c r="AJ291" s="37">
        <f t="shared" si="22"/>
        <v>46904</v>
      </c>
      <c r="AK291" s="20" t="s">
        <v>1317</v>
      </c>
      <c r="AL291" s="20" t="s">
        <v>2369</v>
      </c>
      <c r="AM291" s="24">
        <v>45047</v>
      </c>
      <c r="AN291" s="22"/>
      <c r="AO291" s="46">
        <v>45070</v>
      </c>
      <c r="AP291" s="20" t="s">
        <v>2362</v>
      </c>
    </row>
    <row r="292" spans="2:48" ht="24.75" hidden="1" customHeight="1" x14ac:dyDescent="0.2">
      <c r="B292" s="20" t="s">
        <v>2357</v>
      </c>
      <c r="C292" s="21" t="s">
        <v>2213</v>
      </c>
      <c r="D292" s="21" t="s">
        <v>2214</v>
      </c>
      <c r="E292" s="20"/>
      <c r="F292" s="20"/>
      <c r="G292" s="22" t="s">
        <v>2358</v>
      </c>
      <c r="H292" s="20" t="s">
        <v>2365</v>
      </c>
      <c r="I292" s="20" t="s">
        <v>2217</v>
      </c>
      <c r="J292" s="22" t="s">
        <v>2366</v>
      </c>
      <c r="K292" s="22" t="s">
        <v>2229</v>
      </c>
      <c r="L292" s="22" t="s">
        <v>2350</v>
      </c>
      <c r="M292" s="22" t="s">
        <v>2333</v>
      </c>
      <c r="N292" s="22"/>
      <c r="O292" s="22" t="s">
        <v>2222</v>
      </c>
      <c r="P292" s="20" t="s">
        <v>2223</v>
      </c>
      <c r="Q292" s="22" t="s">
        <v>2224</v>
      </c>
      <c r="R292" s="22"/>
      <c r="S292" s="20" t="s">
        <v>2225</v>
      </c>
      <c r="T292" s="20"/>
      <c r="U292" s="22" t="s">
        <v>2226</v>
      </c>
      <c r="V292" s="20" t="s">
        <v>2227</v>
      </c>
      <c r="W292" s="22" t="s">
        <v>2228</v>
      </c>
      <c r="X292" s="22" t="s">
        <v>2229</v>
      </c>
      <c r="Y292" s="20" t="s">
        <v>2333</v>
      </c>
      <c r="Z292" s="22"/>
      <c r="AA292" s="20">
        <v>5</v>
      </c>
      <c r="AB292" s="42" t="s">
        <v>60</v>
      </c>
      <c r="AC292" s="22"/>
      <c r="AD292" s="68">
        <v>1</v>
      </c>
      <c r="AE292" s="35">
        <v>35400</v>
      </c>
      <c r="AF292" s="35">
        <v>35400</v>
      </c>
      <c r="AG292" s="24">
        <v>45047</v>
      </c>
      <c r="AH292" s="36">
        <v>45078</v>
      </c>
      <c r="AI292" s="25" t="str">
        <f t="shared" si="20"/>
        <v>～</v>
      </c>
      <c r="AJ292" s="37">
        <f t="shared" si="22"/>
        <v>46904</v>
      </c>
      <c r="AK292" s="20" t="s">
        <v>1317</v>
      </c>
      <c r="AL292" s="20" t="s">
        <v>2370</v>
      </c>
      <c r="AM292" s="24">
        <v>45047</v>
      </c>
      <c r="AN292" s="22"/>
      <c r="AO292" s="46">
        <v>45070</v>
      </c>
      <c r="AP292" s="20" t="s">
        <v>2362</v>
      </c>
    </row>
    <row r="293" spans="2:48" ht="24.75" hidden="1" customHeight="1" x14ac:dyDescent="0.2">
      <c r="B293" s="20" t="s">
        <v>2357</v>
      </c>
      <c r="C293" s="21" t="s">
        <v>2213</v>
      </c>
      <c r="D293" s="21" t="s">
        <v>2214</v>
      </c>
      <c r="E293" s="20"/>
      <c r="F293" s="20"/>
      <c r="G293" s="22" t="s">
        <v>2358</v>
      </c>
      <c r="H293" s="20" t="s">
        <v>2365</v>
      </c>
      <c r="I293" s="20" t="s">
        <v>2217</v>
      </c>
      <c r="J293" s="22" t="s">
        <v>2366</v>
      </c>
      <c r="K293" s="22" t="s">
        <v>2229</v>
      </c>
      <c r="L293" s="22" t="s">
        <v>2350</v>
      </c>
      <c r="M293" s="22" t="s">
        <v>2333</v>
      </c>
      <c r="N293" s="22"/>
      <c r="O293" s="22" t="s">
        <v>2222</v>
      </c>
      <c r="P293" s="20" t="s">
        <v>2223</v>
      </c>
      <c r="Q293" s="22" t="s">
        <v>2224</v>
      </c>
      <c r="R293" s="22"/>
      <c r="S293" s="20" t="s">
        <v>2225</v>
      </c>
      <c r="T293" s="20"/>
      <c r="U293" s="22" t="s">
        <v>2226</v>
      </c>
      <c r="V293" s="20" t="s">
        <v>2227</v>
      </c>
      <c r="W293" s="22" t="s">
        <v>2228</v>
      </c>
      <c r="X293" s="22" t="s">
        <v>2229</v>
      </c>
      <c r="Y293" s="20" t="s">
        <v>2333</v>
      </c>
      <c r="Z293" s="22"/>
      <c r="AA293" s="20">
        <v>5</v>
      </c>
      <c r="AB293" s="42" t="s">
        <v>60</v>
      </c>
      <c r="AC293" s="22"/>
      <c r="AD293" s="68">
        <v>1</v>
      </c>
      <c r="AE293" s="35">
        <v>35400</v>
      </c>
      <c r="AF293" s="35">
        <v>35400</v>
      </c>
      <c r="AG293" s="24">
        <v>45047</v>
      </c>
      <c r="AH293" s="36">
        <v>45078</v>
      </c>
      <c r="AI293" s="25" t="str">
        <f t="shared" si="20"/>
        <v>～</v>
      </c>
      <c r="AJ293" s="37">
        <f t="shared" si="22"/>
        <v>46904</v>
      </c>
      <c r="AK293" s="20" t="s">
        <v>1317</v>
      </c>
      <c r="AL293" s="20" t="s">
        <v>2371</v>
      </c>
      <c r="AM293" s="24">
        <v>45047</v>
      </c>
      <c r="AN293" s="22"/>
      <c r="AO293" s="46">
        <v>45070</v>
      </c>
      <c r="AP293" s="20" t="s">
        <v>2362</v>
      </c>
      <c r="AS293" s="70"/>
    </row>
    <row r="294" spans="2:48" ht="24.75" hidden="1" customHeight="1" x14ac:dyDescent="0.2">
      <c r="B294" s="20" t="s">
        <v>2357</v>
      </c>
      <c r="C294" s="21" t="s">
        <v>2213</v>
      </c>
      <c r="D294" s="21" t="s">
        <v>2214</v>
      </c>
      <c r="E294" s="20"/>
      <c r="F294" s="20"/>
      <c r="G294" s="22" t="s">
        <v>2363</v>
      </c>
      <c r="H294" s="20" t="s">
        <v>2365</v>
      </c>
      <c r="I294" s="20" t="s">
        <v>2217</v>
      </c>
      <c r="J294" s="22" t="s">
        <v>2366</v>
      </c>
      <c r="K294" s="22" t="s">
        <v>2229</v>
      </c>
      <c r="L294" s="22" t="s">
        <v>2350</v>
      </c>
      <c r="M294" s="22" t="s">
        <v>2333</v>
      </c>
      <c r="N294" s="22"/>
      <c r="O294" s="22" t="s">
        <v>2222</v>
      </c>
      <c r="P294" s="20" t="s">
        <v>2223</v>
      </c>
      <c r="Q294" s="22" t="s">
        <v>2224</v>
      </c>
      <c r="R294" s="22"/>
      <c r="S294" s="20" t="s">
        <v>2225</v>
      </c>
      <c r="T294" s="20"/>
      <c r="U294" s="22" t="s">
        <v>2226</v>
      </c>
      <c r="V294" s="20" t="s">
        <v>2227</v>
      </c>
      <c r="W294" s="22" t="s">
        <v>2228</v>
      </c>
      <c r="X294" s="22" t="s">
        <v>2229</v>
      </c>
      <c r="Y294" s="20" t="s">
        <v>2333</v>
      </c>
      <c r="Z294" s="22"/>
      <c r="AA294" s="20">
        <v>5</v>
      </c>
      <c r="AB294" s="42" t="s">
        <v>60</v>
      </c>
      <c r="AC294" s="22"/>
      <c r="AD294" s="68">
        <v>1</v>
      </c>
      <c r="AE294" s="35">
        <v>35400</v>
      </c>
      <c r="AF294" s="35">
        <v>35400</v>
      </c>
      <c r="AG294" s="24">
        <v>45047</v>
      </c>
      <c r="AH294" s="36">
        <v>45078</v>
      </c>
      <c r="AI294" s="25" t="str">
        <f t="shared" si="20"/>
        <v>～</v>
      </c>
      <c r="AJ294" s="37">
        <f t="shared" si="22"/>
        <v>46904</v>
      </c>
      <c r="AK294" s="60" t="s">
        <v>1317</v>
      </c>
      <c r="AL294" s="96" t="s">
        <v>2372</v>
      </c>
      <c r="AM294" s="24">
        <v>45047</v>
      </c>
      <c r="AN294" s="22"/>
      <c r="AO294" s="46">
        <v>45070</v>
      </c>
      <c r="AP294" s="20" t="s">
        <v>2362</v>
      </c>
    </row>
    <row r="295" spans="2:48" ht="24.75" hidden="1" customHeight="1" x14ac:dyDescent="0.2">
      <c r="B295" s="20" t="s">
        <v>2357</v>
      </c>
      <c r="C295" s="21" t="s">
        <v>2213</v>
      </c>
      <c r="D295" s="21" t="s">
        <v>2214</v>
      </c>
      <c r="E295" s="20"/>
      <c r="F295" s="20"/>
      <c r="G295" s="22" t="s">
        <v>2358</v>
      </c>
      <c r="H295" s="20" t="s">
        <v>2365</v>
      </c>
      <c r="I295" s="20" t="s">
        <v>2217</v>
      </c>
      <c r="J295" s="22" t="s">
        <v>2366</v>
      </c>
      <c r="K295" s="22" t="s">
        <v>2229</v>
      </c>
      <c r="L295" s="22" t="s">
        <v>2350</v>
      </c>
      <c r="M295" s="22" t="s">
        <v>2333</v>
      </c>
      <c r="N295" s="22"/>
      <c r="O295" s="22" t="s">
        <v>2222</v>
      </c>
      <c r="P295" s="20" t="s">
        <v>2223</v>
      </c>
      <c r="Q295" s="22" t="s">
        <v>2224</v>
      </c>
      <c r="R295" s="22"/>
      <c r="S295" s="20" t="s">
        <v>2225</v>
      </c>
      <c r="T295" s="20"/>
      <c r="U295" s="22" t="s">
        <v>2226</v>
      </c>
      <c r="V295" s="20" t="s">
        <v>2227</v>
      </c>
      <c r="W295" s="22" t="s">
        <v>2228</v>
      </c>
      <c r="X295" s="22" t="s">
        <v>2229</v>
      </c>
      <c r="Y295" s="20" t="s">
        <v>2333</v>
      </c>
      <c r="Z295" s="22"/>
      <c r="AA295" s="20">
        <v>5</v>
      </c>
      <c r="AB295" s="42" t="s">
        <v>60</v>
      </c>
      <c r="AC295" s="22"/>
      <c r="AD295" s="68">
        <v>1</v>
      </c>
      <c r="AE295" s="35">
        <v>35400</v>
      </c>
      <c r="AF295" s="35">
        <v>35400</v>
      </c>
      <c r="AG295" s="24">
        <v>45047</v>
      </c>
      <c r="AH295" s="36">
        <v>45078</v>
      </c>
      <c r="AI295" s="25" t="str">
        <f t="shared" si="20"/>
        <v>～</v>
      </c>
      <c r="AJ295" s="37">
        <f t="shared" si="22"/>
        <v>46904</v>
      </c>
      <c r="AK295" s="60" t="s">
        <v>1317</v>
      </c>
      <c r="AL295" s="60" t="s">
        <v>2373</v>
      </c>
      <c r="AM295" s="24">
        <v>45047</v>
      </c>
      <c r="AN295" s="22"/>
      <c r="AO295" s="46">
        <v>45070</v>
      </c>
      <c r="AP295" s="20" t="s">
        <v>2362</v>
      </c>
    </row>
    <row r="296" spans="2:48" ht="24.75" hidden="1" customHeight="1" x14ac:dyDescent="0.2">
      <c r="B296" s="20" t="s">
        <v>2357</v>
      </c>
      <c r="C296" s="21" t="s">
        <v>2213</v>
      </c>
      <c r="D296" s="21" t="s">
        <v>2214</v>
      </c>
      <c r="E296" s="20"/>
      <c r="F296" s="20"/>
      <c r="G296" s="22" t="s">
        <v>2358</v>
      </c>
      <c r="H296" s="20" t="s">
        <v>2365</v>
      </c>
      <c r="I296" s="20" t="s">
        <v>2217</v>
      </c>
      <c r="J296" s="22" t="s">
        <v>2366</v>
      </c>
      <c r="K296" s="22" t="s">
        <v>2229</v>
      </c>
      <c r="L296" s="22" t="s">
        <v>2350</v>
      </c>
      <c r="M296" s="22" t="s">
        <v>2333</v>
      </c>
      <c r="N296" s="22"/>
      <c r="O296" s="22" t="s">
        <v>2222</v>
      </c>
      <c r="P296" s="20" t="s">
        <v>2223</v>
      </c>
      <c r="Q296" s="22" t="s">
        <v>2224</v>
      </c>
      <c r="R296" s="22"/>
      <c r="S296" s="20" t="s">
        <v>2225</v>
      </c>
      <c r="T296" s="20"/>
      <c r="U296" s="22" t="s">
        <v>2226</v>
      </c>
      <c r="V296" s="20" t="s">
        <v>2227</v>
      </c>
      <c r="W296" s="22" t="s">
        <v>2228</v>
      </c>
      <c r="X296" s="22" t="s">
        <v>2229</v>
      </c>
      <c r="Y296" s="20" t="s">
        <v>2333</v>
      </c>
      <c r="Z296" s="22"/>
      <c r="AA296" s="20">
        <v>5</v>
      </c>
      <c r="AB296" s="42" t="s">
        <v>60</v>
      </c>
      <c r="AC296" s="22"/>
      <c r="AD296" s="68">
        <v>1</v>
      </c>
      <c r="AE296" s="35">
        <v>35400</v>
      </c>
      <c r="AF296" s="35">
        <v>35400</v>
      </c>
      <c r="AG296" s="24">
        <v>45047</v>
      </c>
      <c r="AH296" s="36">
        <v>45078</v>
      </c>
      <c r="AI296" s="25" t="str">
        <f t="shared" si="20"/>
        <v>～</v>
      </c>
      <c r="AJ296" s="37">
        <f t="shared" si="22"/>
        <v>46904</v>
      </c>
      <c r="AK296" s="60" t="s">
        <v>1317</v>
      </c>
      <c r="AL296" s="60" t="s">
        <v>2374</v>
      </c>
      <c r="AM296" s="24">
        <v>45047</v>
      </c>
      <c r="AN296" s="22"/>
      <c r="AO296" s="46">
        <v>45070</v>
      </c>
      <c r="AP296" s="20" t="s">
        <v>2362</v>
      </c>
    </row>
    <row r="297" spans="2:48" ht="24.75" hidden="1" customHeight="1" x14ac:dyDescent="0.2">
      <c r="B297" s="20" t="s">
        <v>2375</v>
      </c>
      <c r="C297" s="21" t="s">
        <v>2213</v>
      </c>
      <c r="D297" s="21" t="s">
        <v>2214</v>
      </c>
      <c r="E297" s="20"/>
      <c r="F297" s="20"/>
      <c r="G297" s="22" t="s">
        <v>2226</v>
      </c>
      <c r="H297" s="20" t="s">
        <v>2376</v>
      </c>
      <c r="I297" s="20" t="s">
        <v>2377</v>
      </c>
      <c r="J297" s="22" t="s">
        <v>2378</v>
      </c>
      <c r="K297" s="22" t="s">
        <v>2229</v>
      </c>
      <c r="L297" s="22" t="s">
        <v>2350</v>
      </c>
      <c r="M297" s="22" t="s">
        <v>2333</v>
      </c>
      <c r="N297" s="22"/>
      <c r="O297" s="22" t="s">
        <v>2240</v>
      </c>
      <c r="P297" s="20" t="s">
        <v>2223</v>
      </c>
      <c r="Q297" s="22" t="s">
        <v>2224</v>
      </c>
      <c r="R297" s="22"/>
      <c r="S297" s="20" t="s">
        <v>2225</v>
      </c>
      <c r="T297" s="20"/>
      <c r="U297" s="22" t="s">
        <v>2226</v>
      </c>
      <c r="V297" s="20" t="s">
        <v>2227</v>
      </c>
      <c r="W297" s="22" t="s">
        <v>2228</v>
      </c>
      <c r="X297" s="22" t="s">
        <v>2219</v>
      </c>
      <c r="Y297" s="20" t="s">
        <v>2221</v>
      </c>
      <c r="Z297" s="22"/>
      <c r="AA297" s="20">
        <v>5</v>
      </c>
      <c r="AB297" s="42" t="s">
        <v>60</v>
      </c>
      <c r="AC297" s="22"/>
      <c r="AD297" s="68">
        <v>1</v>
      </c>
      <c r="AE297" s="35">
        <v>87000</v>
      </c>
      <c r="AF297" s="35">
        <f t="shared" ref="AF297:AF304" si="23">IF(ISBLANK($AE297),"",$AE297*$AD297)</f>
        <v>87000</v>
      </c>
      <c r="AG297" s="24">
        <v>45170</v>
      </c>
      <c r="AH297" s="36">
        <v>45200</v>
      </c>
      <c r="AI297" s="25" t="s">
        <v>2379</v>
      </c>
      <c r="AJ297" s="37">
        <f t="shared" si="22"/>
        <v>47026</v>
      </c>
      <c r="AK297" s="60" t="s">
        <v>2380</v>
      </c>
      <c r="AL297" s="60" t="s">
        <v>2381</v>
      </c>
      <c r="AM297" s="24">
        <v>45170</v>
      </c>
      <c r="AN297" s="22"/>
      <c r="AO297" s="46">
        <v>45196</v>
      </c>
      <c r="AP297" s="20" t="s">
        <v>2382</v>
      </c>
      <c r="AR297" t="s">
        <v>2339</v>
      </c>
      <c r="AS297" s="70">
        <v>107400</v>
      </c>
      <c r="AT297" s="73">
        <v>87000</v>
      </c>
      <c r="AU297">
        <f>AS297*1</f>
        <v>107400</v>
      </c>
      <c r="AV297">
        <f>AT297*1</f>
        <v>87000</v>
      </c>
    </row>
    <row r="298" spans="2:48" ht="24.75" hidden="1" customHeight="1" x14ac:dyDescent="0.2">
      <c r="B298" s="20" t="s">
        <v>2375</v>
      </c>
      <c r="C298" s="21" t="s">
        <v>2213</v>
      </c>
      <c r="D298" s="21" t="s">
        <v>2214</v>
      </c>
      <c r="E298" s="20"/>
      <c r="F298" s="20"/>
      <c r="G298" s="22" t="s">
        <v>2383</v>
      </c>
      <c r="H298" s="20" t="s">
        <v>2376</v>
      </c>
      <c r="I298" s="20" t="s">
        <v>2377</v>
      </c>
      <c r="J298" s="22" t="s">
        <v>2378</v>
      </c>
      <c r="K298" s="22" t="s">
        <v>2229</v>
      </c>
      <c r="L298" s="22" t="s">
        <v>2350</v>
      </c>
      <c r="M298" s="22" t="s">
        <v>2333</v>
      </c>
      <c r="N298" s="22"/>
      <c r="O298" s="22" t="s">
        <v>2240</v>
      </c>
      <c r="P298" s="20" t="s">
        <v>2223</v>
      </c>
      <c r="Q298" s="22" t="s">
        <v>2224</v>
      </c>
      <c r="R298" s="22"/>
      <c r="S298" s="20" t="s">
        <v>2225</v>
      </c>
      <c r="T298" s="20"/>
      <c r="U298" s="22" t="s">
        <v>2226</v>
      </c>
      <c r="V298" s="20" t="s">
        <v>2227</v>
      </c>
      <c r="W298" s="22" t="s">
        <v>2228</v>
      </c>
      <c r="X298" s="22" t="s">
        <v>2219</v>
      </c>
      <c r="Y298" s="20" t="s">
        <v>2221</v>
      </c>
      <c r="Z298" s="22"/>
      <c r="AA298" s="20">
        <v>5</v>
      </c>
      <c r="AB298" s="42" t="s">
        <v>60</v>
      </c>
      <c r="AC298" s="22"/>
      <c r="AD298" s="68">
        <v>1</v>
      </c>
      <c r="AE298" s="35">
        <v>35400</v>
      </c>
      <c r="AF298" s="35">
        <f t="shared" si="23"/>
        <v>35400</v>
      </c>
      <c r="AG298" s="24">
        <v>45170</v>
      </c>
      <c r="AH298" s="36">
        <v>45200</v>
      </c>
      <c r="AI298" s="25" t="s">
        <v>2379</v>
      </c>
      <c r="AJ298" s="37">
        <f t="shared" si="22"/>
        <v>47026</v>
      </c>
      <c r="AK298" s="60" t="s">
        <v>2384</v>
      </c>
      <c r="AL298" s="60" t="s">
        <v>2385</v>
      </c>
      <c r="AM298" s="24">
        <v>45170</v>
      </c>
      <c r="AN298" s="22"/>
      <c r="AO298" s="46">
        <v>45196</v>
      </c>
      <c r="AP298" s="20" t="s">
        <v>2382</v>
      </c>
      <c r="AR298" t="s">
        <v>2237</v>
      </c>
      <c r="AS298" s="70">
        <v>43200</v>
      </c>
      <c r="AT298" s="70">
        <v>35400</v>
      </c>
      <c r="AU298">
        <f>AS298*3</f>
        <v>129600</v>
      </c>
      <c r="AV298">
        <f>AT298*3</f>
        <v>106200</v>
      </c>
    </row>
    <row r="299" spans="2:48" ht="24.75" hidden="1" customHeight="1" x14ac:dyDescent="0.2">
      <c r="B299" s="20" t="s">
        <v>2375</v>
      </c>
      <c r="C299" s="21" t="s">
        <v>2213</v>
      </c>
      <c r="D299" s="21" t="s">
        <v>2214</v>
      </c>
      <c r="E299" s="20"/>
      <c r="F299" s="20"/>
      <c r="G299" s="22" t="s">
        <v>2383</v>
      </c>
      <c r="H299" s="20" t="s">
        <v>2376</v>
      </c>
      <c r="I299" s="20" t="s">
        <v>2377</v>
      </c>
      <c r="J299" s="22" t="s">
        <v>2378</v>
      </c>
      <c r="K299" s="22" t="s">
        <v>2229</v>
      </c>
      <c r="L299" s="22" t="s">
        <v>2350</v>
      </c>
      <c r="M299" s="22" t="s">
        <v>2333</v>
      </c>
      <c r="N299" s="22"/>
      <c r="O299" s="22" t="s">
        <v>2240</v>
      </c>
      <c r="P299" s="20" t="s">
        <v>2223</v>
      </c>
      <c r="Q299" s="22" t="s">
        <v>2224</v>
      </c>
      <c r="R299" s="22"/>
      <c r="S299" s="20" t="s">
        <v>2225</v>
      </c>
      <c r="T299" s="20"/>
      <c r="U299" s="22" t="s">
        <v>2226</v>
      </c>
      <c r="V299" s="20" t="s">
        <v>2227</v>
      </c>
      <c r="W299" s="22" t="s">
        <v>2228</v>
      </c>
      <c r="X299" s="22" t="s">
        <v>2219</v>
      </c>
      <c r="Y299" s="20" t="s">
        <v>2221</v>
      </c>
      <c r="Z299" s="22"/>
      <c r="AA299" s="20">
        <v>5</v>
      </c>
      <c r="AB299" s="42" t="s">
        <v>60</v>
      </c>
      <c r="AC299" s="22"/>
      <c r="AD299" s="68">
        <v>1</v>
      </c>
      <c r="AE299" s="35">
        <v>35400</v>
      </c>
      <c r="AF299" s="35">
        <f t="shared" si="23"/>
        <v>35400</v>
      </c>
      <c r="AG299" s="24">
        <v>45170</v>
      </c>
      <c r="AH299" s="36">
        <v>45200</v>
      </c>
      <c r="AI299" s="25" t="s">
        <v>2379</v>
      </c>
      <c r="AJ299" s="37">
        <f t="shared" si="22"/>
        <v>47026</v>
      </c>
      <c r="AK299" s="60" t="s">
        <v>1317</v>
      </c>
      <c r="AL299" s="60" t="s">
        <v>2386</v>
      </c>
      <c r="AM299" s="24">
        <v>45170</v>
      </c>
      <c r="AN299" s="22"/>
      <c r="AO299" s="46">
        <v>45196</v>
      </c>
      <c r="AP299" s="20" t="s">
        <v>2382</v>
      </c>
      <c r="AS299" s="73"/>
      <c r="AT299" s="73"/>
      <c r="AU299">
        <f>SUM(AU297:AU298)</f>
        <v>237000</v>
      </c>
      <c r="AV299">
        <f>SUM(AV297:AV298)</f>
        <v>193200</v>
      </c>
    </row>
    <row r="300" spans="2:48" ht="24.75" hidden="1" customHeight="1" x14ac:dyDescent="0.2">
      <c r="B300" s="20" t="s">
        <v>2375</v>
      </c>
      <c r="C300" s="21" t="s">
        <v>2213</v>
      </c>
      <c r="D300" s="21" t="s">
        <v>2214</v>
      </c>
      <c r="E300" s="20"/>
      <c r="F300" s="20"/>
      <c r="G300" s="22" t="s">
        <v>2383</v>
      </c>
      <c r="H300" s="20" t="s">
        <v>2376</v>
      </c>
      <c r="I300" s="20" t="s">
        <v>2377</v>
      </c>
      <c r="J300" s="22" t="s">
        <v>2378</v>
      </c>
      <c r="K300" s="22" t="s">
        <v>2229</v>
      </c>
      <c r="L300" s="22" t="s">
        <v>2350</v>
      </c>
      <c r="M300" s="22" t="s">
        <v>2333</v>
      </c>
      <c r="N300" s="22"/>
      <c r="O300" s="22" t="s">
        <v>2240</v>
      </c>
      <c r="P300" s="20" t="s">
        <v>2223</v>
      </c>
      <c r="Q300" s="22" t="s">
        <v>2224</v>
      </c>
      <c r="R300" s="22"/>
      <c r="S300" s="20" t="s">
        <v>2225</v>
      </c>
      <c r="T300" s="20"/>
      <c r="U300" s="22" t="s">
        <v>2226</v>
      </c>
      <c r="V300" s="20" t="s">
        <v>2227</v>
      </c>
      <c r="W300" s="22" t="s">
        <v>2228</v>
      </c>
      <c r="X300" s="22" t="s">
        <v>2219</v>
      </c>
      <c r="Y300" s="20" t="s">
        <v>2221</v>
      </c>
      <c r="Z300" s="22"/>
      <c r="AA300" s="20">
        <v>5</v>
      </c>
      <c r="AB300" s="42" t="s">
        <v>60</v>
      </c>
      <c r="AC300" s="22"/>
      <c r="AD300" s="68">
        <v>1</v>
      </c>
      <c r="AE300" s="35">
        <v>35400</v>
      </c>
      <c r="AF300" s="35">
        <f t="shared" si="23"/>
        <v>35400</v>
      </c>
      <c r="AG300" s="24">
        <v>45170</v>
      </c>
      <c r="AH300" s="36">
        <v>45200</v>
      </c>
      <c r="AI300" s="25" t="s">
        <v>2379</v>
      </c>
      <c r="AJ300" s="37">
        <f t="shared" si="22"/>
        <v>47026</v>
      </c>
      <c r="AK300" s="60" t="s">
        <v>1317</v>
      </c>
      <c r="AL300" s="60" t="s">
        <v>2387</v>
      </c>
      <c r="AM300" s="24">
        <v>45170</v>
      </c>
      <c r="AN300" s="22"/>
      <c r="AO300" s="46">
        <v>45196</v>
      </c>
      <c r="AP300" s="20" t="s">
        <v>2382</v>
      </c>
    </row>
    <row r="301" spans="2:48" ht="24.75" hidden="1" customHeight="1" x14ac:dyDescent="0.2">
      <c r="B301" s="20" t="s">
        <v>2388</v>
      </c>
      <c r="C301" s="21" t="s">
        <v>2389</v>
      </c>
      <c r="D301" s="21" t="s">
        <v>2390</v>
      </c>
      <c r="E301" s="20"/>
      <c r="F301" s="20"/>
      <c r="G301" s="22" t="s">
        <v>2391</v>
      </c>
      <c r="H301" s="20" t="s">
        <v>2392</v>
      </c>
      <c r="I301" s="20" t="s">
        <v>2393</v>
      </c>
      <c r="J301" s="22" t="s">
        <v>2394</v>
      </c>
      <c r="K301" s="22" t="s">
        <v>2395</v>
      </c>
      <c r="L301" s="22" t="s">
        <v>2396</v>
      </c>
      <c r="M301" s="22" t="s">
        <v>2397</v>
      </c>
      <c r="N301" s="22"/>
      <c r="O301" s="22" t="s">
        <v>2398</v>
      </c>
      <c r="P301" s="20" t="s">
        <v>2399</v>
      </c>
      <c r="Q301" s="22" t="s">
        <v>2400</v>
      </c>
      <c r="R301" s="22" t="s">
        <v>2401</v>
      </c>
      <c r="S301" s="20" t="s">
        <v>2402</v>
      </c>
      <c r="T301" s="20"/>
      <c r="U301" s="22" t="s">
        <v>2391</v>
      </c>
      <c r="V301" s="20" t="s">
        <v>2392</v>
      </c>
      <c r="W301" s="22" t="s">
        <v>2403</v>
      </c>
      <c r="X301" s="22" t="s">
        <v>2395</v>
      </c>
      <c r="Y301" s="20" t="s">
        <v>2404</v>
      </c>
      <c r="Z301" s="22"/>
      <c r="AA301" s="20">
        <v>5</v>
      </c>
      <c r="AB301" s="42" t="s">
        <v>60</v>
      </c>
      <c r="AC301" s="22"/>
      <c r="AD301" s="68">
        <v>1</v>
      </c>
      <c r="AE301" s="35">
        <v>19200</v>
      </c>
      <c r="AF301" s="35">
        <f t="shared" si="23"/>
        <v>19200</v>
      </c>
      <c r="AG301" s="24">
        <v>45323</v>
      </c>
      <c r="AH301" s="36">
        <v>45346</v>
      </c>
      <c r="AI301" s="25" t="s">
        <v>2379</v>
      </c>
      <c r="AJ301" s="37">
        <f t="shared" si="22"/>
        <v>47172</v>
      </c>
      <c r="AK301" s="60" t="s">
        <v>2405</v>
      </c>
      <c r="AL301" s="61" t="s">
        <v>2406</v>
      </c>
      <c r="AM301" s="24">
        <v>45323</v>
      </c>
      <c r="AN301" s="22"/>
      <c r="AO301" s="46">
        <v>45351</v>
      </c>
      <c r="AP301" s="20" t="s">
        <v>2407</v>
      </c>
      <c r="AR301" t="s">
        <v>2408</v>
      </c>
      <c r="AS301">
        <v>28200</v>
      </c>
      <c r="AT301">
        <v>19200</v>
      </c>
    </row>
    <row r="302" spans="2:48" ht="24.75" hidden="1" customHeight="1" x14ac:dyDescent="0.2">
      <c r="B302" s="20" t="s">
        <v>2388</v>
      </c>
      <c r="C302" s="21" t="s">
        <v>2389</v>
      </c>
      <c r="D302" s="21" t="s">
        <v>2390</v>
      </c>
      <c r="E302" s="20"/>
      <c r="F302" s="20"/>
      <c r="G302" s="22" t="s">
        <v>2391</v>
      </c>
      <c r="H302" s="20" t="s">
        <v>2392</v>
      </c>
      <c r="I302" s="20" t="s">
        <v>2393</v>
      </c>
      <c r="J302" s="22" t="s">
        <v>2394</v>
      </c>
      <c r="K302" s="22" t="s">
        <v>2395</v>
      </c>
      <c r="L302" s="22" t="s">
        <v>2396</v>
      </c>
      <c r="M302" s="22" t="s">
        <v>2397</v>
      </c>
      <c r="N302" s="22"/>
      <c r="O302" s="22" t="s">
        <v>2398</v>
      </c>
      <c r="P302" s="20" t="s">
        <v>2399</v>
      </c>
      <c r="Q302" s="22" t="s">
        <v>2400</v>
      </c>
      <c r="R302" s="22" t="s">
        <v>2401</v>
      </c>
      <c r="S302" s="20" t="s">
        <v>2402</v>
      </c>
      <c r="T302" s="20"/>
      <c r="U302" s="22" t="s">
        <v>2391</v>
      </c>
      <c r="V302" s="20" t="s">
        <v>2392</v>
      </c>
      <c r="W302" s="22" t="s">
        <v>2403</v>
      </c>
      <c r="X302" s="22" t="s">
        <v>2395</v>
      </c>
      <c r="Y302" s="20" t="s">
        <v>2404</v>
      </c>
      <c r="Z302" s="22"/>
      <c r="AA302" s="20">
        <v>5</v>
      </c>
      <c r="AB302" s="42" t="s">
        <v>60</v>
      </c>
      <c r="AC302" s="22"/>
      <c r="AD302" s="68">
        <v>1</v>
      </c>
      <c r="AE302" s="35">
        <v>19200</v>
      </c>
      <c r="AF302" s="35">
        <f t="shared" si="23"/>
        <v>19200</v>
      </c>
      <c r="AG302" s="24">
        <v>45323</v>
      </c>
      <c r="AH302" s="36">
        <v>45346</v>
      </c>
      <c r="AI302" s="25" t="str">
        <f t="shared" ref="AI302:AI365" si="24">IF(ISBLANK($AG302),"","～")</f>
        <v>～</v>
      </c>
      <c r="AJ302" s="37">
        <f t="shared" ref="AJ302:AJ365" si="25">IF(ISBLANK($AH302),"",DATE(YEAR($AH302)+$AA302,MONTH($AH302),DAY($AH302)-1))</f>
        <v>47172</v>
      </c>
      <c r="AK302" s="60" t="s">
        <v>172</v>
      </c>
      <c r="AL302" s="20" t="s">
        <v>2409</v>
      </c>
      <c r="AM302" s="24">
        <v>45323</v>
      </c>
      <c r="AN302" s="22"/>
      <c r="AO302" s="46">
        <v>45351</v>
      </c>
      <c r="AP302" s="20" t="s">
        <v>2407</v>
      </c>
      <c r="AR302" t="s">
        <v>2408</v>
      </c>
      <c r="AS302">
        <v>28200</v>
      </c>
      <c r="AT302">
        <v>19200</v>
      </c>
    </row>
    <row r="303" spans="2:48" ht="24.75" hidden="1" customHeight="1" x14ac:dyDescent="0.2">
      <c r="B303" s="20" t="s">
        <v>2388</v>
      </c>
      <c r="C303" s="21" t="s">
        <v>2389</v>
      </c>
      <c r="D303" s="21" t="s">
        <v>2390</v>
      </c>
      <c r="E303" s="20"/>
      <c r="F303" s="20"/>
      <c r="G303" s="22" t="s">
        <v>2391</v>
      </c>
      <c r="H303" s="20" t="s">
        <v>2392</v>
      </c>
      <c r="I303" s="20" t="s">
        <v>2393</v>
      </c>
      <c r="J303" s="22" t="s">
        <v>2394</v>
      </c>
      <c r="K303" s="22" t="s">
        <v>2395</v>
      </c>
      <c r="L303" s="22" t="s">
        <v>2396</v>
      </c>
      <c r="M303" s="22" t="s">
        <v>2397</v>
      </c>
      <c r="N303" s="22"/>
      <c r="O303" s="22" t="s">
        <v>2398</v>
      </c>
      <c r="P303" s="20" t="s">
        <v>2399</v>
      </c>
      <c r="Q303" s="22" t="s">
        <v>2400</v>
      </c>
      <c r="R303" s="22" t="s">
        <v>2401</v>
      </c>
      <c r="S303" s="20" t="s">
        <v>2402</v>
      </c>
      <c r="T303" s="20"/>
      <c r="U303" s="22" t="s">
        <v>2391</v>
      </c>
      <c r="V303" s="20" t="s">
        <v>2392</v>
      </c>
      <c r="W303" s="22" t="s">
        <v>2403</v>
      </c>
      <c r="X303" s="22" t="s">
        <v>2395</v>
      </c>
      <c r="Y303" s="20" t="s">
        <v>2404</v>
      </c>
      <c r="Z303" s="22"/>
      <c r="AA303" s="20">
        <v>5</v>
      </c>
      <c r="AB303" s="42" t="s">
        <v>60</v>
      </c>
      <c r="AC303" s="22"/>
      <c r="AD303" s="68">
        <v>1</v>
      </c>
      <c r="AE303" s="35">
        <v>19200</v>
      </c>
      <c r="AF303" s="35">
        <f t="shared" si="23"/>
        <v>19200</v>
      </c>
      <c r="AG303" s="24">
        <v>45323</v>
      </c>
      <c r="AH303" s="36">
        <v>45346</v>
      </c>
      <c r="AI303" s="25" t="str">
        <f t="shared" si="24"/>
        <v>～</v>
      </c>
      <c r="AJ303" s="37">
        <f t="shared" si="25"/>
        <v>47172</v>
      </c>
      <c r="AK303" s="60" t="s">
        <v>172</v>
      </c>
      <c r="AL303" s="20" t="s">
        <v>2410</v>
      </c>
      <c r="AM303" s="24">
        <v>45323</v>
      </c>
      <c r="AN303" s="22"/>
      <c r="AO303" s="46">
        <v>45351</v>
      </c>
      <c r="AP303" s="20" t="s">
        <v>2407</v>
      </c>
      <c r="AR303" t="s">
        <v>2408</v>
      </c>
      <c r="AS303">
        <v>28200</v>
      </c>
      <c r="AT303">
        <v>19200</v>
      </c>
    </row>
    <row r="304" spans="2:48" ht="24.75" hidden="1" customHeight="1" x14ac:dyDescent="0.2">
      <c r="B304" s="20" t="s">
        <v>2388</v>
      </c>
      <c r="C304" s="21" t="s">
        <v>2389</v>
      </c>
      <c r="D304" s="21" t="s">
        <v>2390</v>
      </c>
      <c r="E304" s="20"/>
      <c r="F304" s="20"/>
      <c r="G304" s="22" t="s">
        <v>2391</v>
      </c>
      <c r="H304" s="20" t="s">
        <v>2392</v>
      </c>
      <c r="I304" s="20" t="s">
        <v>2393</v>
      </c>
      <c r="J304" s="22" t="s">
        <v>2394</v>
      </c>
      <c r="K304" s="22" t="s">
        <v>2395</v>
      </c>
      <c r="L304" s="22" t="s">
        <v>2396</v>
      </c>
      <c r="M304" s="22" t="s">
        <v>2397</v>
      </c>
      <c r="N304" s="22"/>
      <c r="O304" s="22" t="s">
        <v>2398</v>
      </c>
      <c r="P304" s="20" t="s">
        <v>2399</v>
      </c>
      <c r="Q304" s="22" t="s">
        <v>2400</v>
      </c>
      <c r="R304" s="22" t="s">
        <v>2401</v>
      </c>
      <c r="S304" s="20" t="s">
        <v>2402</v>
      </c>
      <c r="T304" s="20"/>
      <c r="U304" s="22" t="s">
        <v>2391</v>
      </c>
      <c r="V304" s="20" t="s">
        <v>2392</v>
      </c>
      <c r="W304" s="22" t="s">
        <v>2403</v>
      </c>
      <c r="X304" s="22" t="s">
        <v>2395</v>
      </c>
      <c r="Y304" s="20" t="s">
        <v>2404</v>
      </c>
      <c r="Z304" s="22"/>
      <c r="AA304" s="20">
        <v>5</v>
      </c>
      <c r="AB304" s="42" t="s">
        <v>60</v>
      </c>
      <c r="AC304" s="22"/>
      <c r="AD304" s="68">
        <v>1</v>
      </c>
      <c r="AE304" s="35">
        <v>32400</v>
      </c>
      <c r="AF304" s="35">
        <f t="shared" si="23"/>
        <v>32400</v>
      </c>
      <c r="AG304" s="24">
        <v>45323</v>
      </c>
      <c r="AH304" s="36">
        <v>45346</v>
      </c>
      <c r="AI304" s="25" t="str">
        <f t="shared" si="24"/>
        <v>～</v>
      </c>
      <c r="AJ304" s="37">
        <f t="shared" si="25"/>
        <v>47172</v>
      </c>
      <c r="AK304" s="60" t="s">
        <v>2411</v>
      </c>
      <c r="AL304" s="20" t="s">
        <v>2412</v>
      </c>
      <c r="AM304" s="24">
        <v>45323</v>
      </c>
      <c r="AN304" s="22"/>
      <c r="AO304" s="46">
        <v>45351</v>
      </c>
      <c r="AP304" s="20" t="s">
        <v>2407</v>
      </c>
      <c r="AR304" t="s">
        <v>2413</v>
      </c>
      <c r="AS304">
        <v>48000</v>
      </c>
      <c r="AT304">
        <v>32400</v>
      </c>
    </row>
    <row r="305" spans="2:46" ht="24.75" hidden="1" customHeight="1" x14ac:dyDescent="0.2">
      <c r="B305" s="20" t="s">
        <v>2165</v>
      </c>
      <c r="C305" s="21" t="s">
        <v>2166</v>
      </c>
      <c r="D305" s="21" t="s">
        <v>2167</v>
      </c>
      <c r="E305" s="20" t="s">
        <v>197</v>
      </c>
      <c r="F305" s="20" t="s">
        <v>2168</v>
      </c>
      <c r="G305" s="22" t="s">
        <v>2169</v>
      </c>
      <c r="H305" s="20" t="s">
        <v>2170</v>
      </c>
      <c r="I305" s="20" t="s">
        <v>2171</v>
      </c>
      <c r="J305" s="22" t="s">
        <v>2172</v>
      </c>
      <c r="K305" s="22" t="s">
        <v>2173</v>
      </c>
      <c r="L305" s="22" t="s">
        <v>2174</v>
      </c>
      <c r="M305" s="22" t="s">
        <v>2175</v>
      </c>
      <c r="N305" s="22"/>
      <c r="O305" s="22" t="s">
        <v>2176</v>
      </c>
      <c r="P305" s="20" t="s">
        <v>948</v>
      </c>
      <c r="Q305" s="22" t="s">
        <v>2177</v>
      </c>
      <c r="R305" s="22" t="s">
        <v>2178</v>
      </c>
      <c r="S305" s="20" t="s">
        <v>2179</v>
      </c>
      <c r="T305" s="20"/>
      <c r="U305" s="22" t="s">
        <v>2169</v>
      </c>
      <c r="V305" s="20" t="s">
        <v>2170</v>
      </c>
      <c r="W305" s="22" t="s">
        <v>2180</v>
      </c>
      <c r="X305" s="22" t="s">
        <v>2173</v>
      </c>
      <c r="Y305" s="20" t="s">
        <v>2175</v>
      </c>
      <c r="Z305" s="22"/>
      <c r="AA305" s="20">
        <v>3</v>
      </c>
      <c r="AB305" s="42" t="s">
        <v>189</v>
      </c>
      <c r="AC305" s="22"/>
      <c r="AD305" s="68">
        <v>1</v>
      </c>
      <c r="AE305" s="35">
        <v>8280</v>
      </c>
      <c r="AF305" s="35">
        <v>8280</v>
      </c>
      <c r="AG305" s="24">
        <v>45352</v>
      </c>
      <c r="AH305" s="36">
        <v>45383</v>
      </c>
      <c r="AI305" s="25" t="str">
        <f t="shared" si="24"/>
        <v>～</v>
      </c>
      <c r="AJ305" s="37">
        <f t="shared" si="25"/>
        <v>46477</v>
      </c>
      <c r="AK305" s="20" t="s">
        <v>2414</v>
      </c>
      <c r="AL305" s="20" t="s">
        <v>2415</v>
      </c>
      <c r="AM305" s="69">
        <v>45352</v>
      </c>
      <c r="AN305" s="22"/>
      <c r="AO305" s="46">
        <v>45379</v>
      </c>
      <c r="AP305" s="20" t="s">
        <v>2407</v>
      </c>
      <c r="AR305" t="s">
        <v>68</v>
      </c>
      <c r="AS305" s="70">
        <v>8280</v>
      </c>
      <c r="AT305" s="70">
        <v>5400</v>
      </c>
    </row>
    <row r="306" spans="2:46" ht="24.75" hidden="1" customHeight="1" x14ac:dyDescent="0.2">
      <c r="B306" s="20" t="s">
        <v>2165</v>
      </c>
      <c r="C306" s="21" t="s">
        <v>2166</v>
      </c>
      <c r="D306" s="21" t="s">
        <v>2167</v>
      </c>
      <c r="E306" s="20" t="s">
        <v>197</v>
      </c>
      <c r="F306" s="20" t="s">
        <v>2168</v>
      </c>
      <c r="G306" s="22" t="s">
        <v>2169</v>
      </c>
      <c r="H306" s="20" t="s">
        <v>2170</v>
      </c>
      <c r="I306" s="20" t="s">
        <v>2171</v>
      </c>
      <c r="J306" s="22" t="s">
        <v>2172</v>
      </c>
      <c r="K306" s="22" t="s">
        <v>2173</v>
      </c>
      <c r="L306" s="22" t="s">
        <v>2174</v>
      </c>
      <c r="M306" s="22" t="s">
        <v>2175</v>
      </c>
      <c r="N306" s="22"/>
      <c r="O306" s="22" t="s">
        <v>2176</v>
      </c>
      <c r="P306" s="20" t="s">
        <v>948</v>
      </c>
      <c r="Q306" s="22" t="s">
        <v>2177</v>
      </c>
      <c r="R306" s="22" t="s">
        <v>2178</v>
      </c>
      <c r="S306" s="20" t="s">
        <v>2179</v>
      </c>
      <c r="T306" s="20"/>
      <c r="U306" s="22" t="s">
        <v>2169</v>
      </c>
      <c r="V306" s="20" t="s">
        <v>2170</v>
      </c>
      <c r="W306" s="22" t="s">
        <v>2180</v>
      </c>
      <c r="X306" s="22" t="s">
        <v>2173</v>
      </c>
      <c r="Y306" s="20" t="s">
        <v>2175</v>
      </c>
      <c r="Z306" s="22"/>
      <c r="AA306" s="20">
        <v>3</v>
      </c>
      <c r="AB306" s="42" t="s">
        <v>189</v>
      </c>
      <c r="AC306" s="22"/>
      <c r="AD306" s="68">
        <v>1</v>
      </c>
      <c r="AE306" s="35">
        <v>8280</v>
      </c>
      <c r="AF306" s="35">
        <v>8280</v>
      </c>
      <c r="AG306" s="24">
        <v>45352</v>
      </c>
      <c r="AH306" s="36">
        <v>45383</v>
      </c>
      <c r="AI306" s="25" t="str">
        <f t="shared" si="24"/>
        <v>～</v>
      </c>
      <c r="AJ306" s="37">
        <f t="shared" si="25"/>
        <v>46477</v>
      </c>
      <c r="AK306" s="20" t="s">
        <v>2181</v>
      </c>
      <c r="AL306" s="20" t="s">
        <v>2416</v>
      </c>
      <c r="AM306" s="69">
        <v>45352</v>
      </c>
      <c r="AN306" s="22"/>
      <c r="AO306" s="46">
        <v>45379</v>
      </c>
      <c r="AP306" s="20" t="s">
        <v>2183</v>
      </c>
      <c r="AR306" t="s">
        <v>68</v>
      </c>
      <c r="AS306" s="70">
        <v>8280</v>
      </c>
      <c r="AT306" s="70">
        <v>5400</v>
      </c>
    </row>
    <row r="307" spans="2:46" ht="24.75" hidden="1" customHeight="1" x14ac:dyDescent="0.2">
      <c r="B307" s="20" t="s">
        <v>2165</v>
      </c>
      <c r="C307" s="21" t="s">
        <v>2166</v>
      </c>
      <c r="D307" s="21" t="s">
        <v>2167</v>
      </c>
      <c r="E307" s="20" t="s">
        <v>197</v>
      </c>
      <c r="F307" s="20" t="s">
        <v>2168</v>
      </c>
      <c r="G307" s="22" t="s">
        <v>2169</v>
      </c>
      <c r="H307" s="20" t="s">
        <v>2170</v>
      </c>
      <c r="I307" s="20" t="s">
        <v>2171</v>
      </c>
      <c r="J307" s="22" t="s">
        <v>2172</v>
      </c>
      <c r="K307" s="22" t="s">
        <v>2173</v>
      </c>
      <c r="L307" s="22" t="s">
        <v>2174</v>
      </c>
      <c r="M307" s="22" t="s">
        <v>2175</v>
      </c>
      <c r="N307" s="22"/>
      <c r="O307" s="22" t="s">
        <v>2176</v>
      </c>
      <c r="P307" s="20" t="s">
        <v>948</v>
      </c>
      <c r="Q307" s="22" t="s">
        <v>2177</v>
      </c>
      <c r="R307" s="22" t="s">
        <v>2178</v>
      </c>
      <c r="S307" s="20" t="s">
        <v>2179</v>
      </c>
      <c r="T307" s="20"/>
      <c r="U307" s="22" t="s">
        <v>2169</v>
      </c>
      <c r="V307" s="20" t="s">
        <v>2170</v>
      </c>
      <c r="W307" s="22" t="s">
        <v>2180</v>
      </c>
      <c r="X307" s="22" t="s">
        <v>2173</v>
      </c>
      <c r="Y307" s="20" t="s">
        <v>2175</v>
      </c>
      <c r="Z307" s="22"/>
      <c r="AA307" s="20">
        <v>3</v>
      </c>
      <c r="AB307" s="42" t="s">
        <v>189</v>
      </c>
      <c r="AC307" s="22"/>
      <c r="AD307" s="68">
        <v>1</v>
      </c>
      <c r="AE307" s="35">
        <v>8280</v>
      </c>
      <c r="AF307" s="35">
        <v>8280</v>
      </c>
      <c r="AG307" s="24">
        <v>45352</v>
      </c>
      <c r="AH307" s="36">
        <v>45383</v>
      </c>
      <c r="AI307" s="25" t="str">
        <f t="shared" si="24"/>
        <v>～</v>
      </c>
      <c r="AJ307" s="37">
        <f t="shared" si="25"/>
        <v>46477</v>
      </c>
      <c r="AK307" s="20" t="s">
        <v>2181</v>
      </c>
      <c r="AL307" s="20" t="s">
        <v>2417</v>
      </c>
      <c r="AM307" s="69">
        <v>45352</v>
      </c>
      <c r="AN307" s="22"/>
      <c r="AO307" s="46">
        <v>45379</v>
      </c>
      <c r="AP307" s="20" t="s">
        <v>2183</v>
      </c>
      <c r="AR307" t="s">
        <v>68</v>
      </c>
      <c r="AS307" s="70">
        <v>8280</v>
      </c>
      <c r="AT307" s="70">
        <v>5400</v>
      </c>
    </row>
    <row r="308" spans="2:46" ht="24.75" hidden="1" customHeight="1" x14ac:dyDescent="0.2">
      <c r="B308" s="20" t="s">
        <v>2165</v>
      </c>
      <c r="C308" s="21" t="s">
        <v>2166</v>
      </c>
      <c r="D308" s="21" t="s">
        <v>2167</v>
      </c>
      <c r="E308" s="20" t="s">
        <v>197</v>
      </c>
      <c r="F308" s="20" t="s">
        <v>2168</v>
      </c>
      <c r="G308" s="22" t="s">
        <v>2169</v>
      </c>
      <c r="H308" s="20" t="s">
        <v>2170</v>
      </c>
      <c r="I308" s="20" t="s">
        <v>2171</v>
      </c>
      <c r="J308" s="22" t="s">
        <v>2172</v>
      </c>
      <c r="K308" s="22" t="s">
        <v>2173</v>
      </c>
      <c r="L308" s="22" t="s">
        <v>2174</v>
      </c>
      <c r="M308" s="22" t="s">
        <v>2175</v>
      </c>
      <c r="N308" s="22"/>
      <c r="O308" s="22" t="s">
        <v>2176</v>
      </c>
      <c r="P308" s="20" t="s">
        <v>948</v>
      </c>
      <c r="Q308" s="22" t="s">
        <v>2177</v>
      </c>
      <c r="R308" s="22" t="s">
        <v>2178</v>
      </c>
      <c r="S308" s="20" t="s">
        <v>2179</v>
      </c>
      <c r="T308" s="20"/>
      <c r="U308" s="22" t="s">
        <v>2169</v>
      </c>
      <c r="V308" s="20" t="s">
        <v>2170</v>
      </c>
      <c r="W308" s="22" t="s">
        <v>2180</v>
      </c>
      <c r="X308" s="22" t="s">
        <v>2173</v>
      </c>
      <c r="Y308" s="20" t="s">
        <v>2175</v>
      </c>
      <c r="Z308" s="22"/>
      <c r="AA308" s="20">
        <v>3</v>
      </c>
      <c r="AB308" s="42" t="s">
        <v>189</v>
      </c>
      <c r="AC308" s="22"/>
      <c r="AD308" s="68">
        <v>1</v>
      </c>
      <c r="AE308" s="35">
        <v>8280</v>
      </c>
      <c r="AF308" s="35">
        <v>8280</v>
      </c>
      <c r="AG308" s="24">
        <v>45352</v>
      </c>
      <c r="AH308" s="36">
        <v>45383</v>
      </c>
      <c r="AI308" s="25" t="str">
        <f t="shared" si="24"/>
        <v>～</v>
      </c>
      <c r="AJ308" s="37">
        <f t="shared" si="25"/>
        <v>46477</v>
      </c>
      <c r="AK308" s="20" t="s">
        <v>2181</v>
      </c>
      <c r="AL308" s="20" t="s">
        <v>2418</v>
      </c>
      <c r="AM308" s="69">
        <v>45352</v>
      </c>
      <c r="AN308" s="22"/>
      <c r="AO308" s="46">
        <v>45379</v>
      </c>
      <c r="AP308" s="20" t="s">
        <v>2183</v>
      </c>
      <c r="AR308" t="s">
        <v>68</v>
      </c>
      <c r="AS308" s="70">
        <v>8280</v>
      </c>
      <c r="AT308" s="70">
        <v>5400</v>
      </c>
    </row>
    <row r="309" spans="2:46" ht="24.75" hidden="1" customHeight="1" x14ac:dyDescent="0.2">
      <c r="B309" s="20" t="s">
        <v>2165</v>
      </c>
      <c r="C309" s="21" t="s">
        <v>2166</v>
      </c>
      <c r="D309" s="21" t="s">
        <v>2167</v>
      </c>
      <c r="E309" s="20" t="s">
        <v>197</v>
      </c>
      <c r="F309" s="20" t="s">
        <v>2168</v>
      </c>
      <c r="G309" s="22" t="s">
        <v>2169</v>
      </c>
      <c r="H309" s="20" t="s">
        <v>2170</v>
      </c>
      <c r="I309" s="20" t="s">
        <v>2171</v>
      </c>
      <c r="J309" s="22" t="s">
        <v>2172</v>
      </c>
      <c r="K309" s="22" t="s">
        <v>2173</v>
      </c>
      <c r="L309" s="22" t="s">
        <v>2174</v>
      </c>
      <c r="M309" s="22" t="s">
        <v>2175</v>
      </c>
      <c r="N309" s="22"/>
      <c r="O309" s="22" t="s">
        <v>2176</v>
      </c>
      <c r="P309" s="20" t="s">
        <v>948</v>
      </c>
      <c r="Q309" s="22" t="s">
        <v>2177</v>
      </c>
      <c r="R309" s="22" t="s">
        <v>2178</v>
      </c>
      <c r="S309" s="20" t="s">
        <v>2179</v>
      </c>
      <c r="T309" s="20"/>
      <c r="U309" s="22" t="s">
        <v>2169</v>
      </c>
      <c r="V309" s="20" t="s">
        <v>2170</v>
      </c>
      <c r="W309" s="22" t="s">
        <v>2180</v>
      </c>
      <c r="X309" s="22" t="s">
        <v>2173</v>
      </c>
      <c r="Y309" s="20" t="s">
        <v>2175</v>
      </c>
      <c r="Z309" s="22"/>
      <c r="AA309" s="20">
        <v>3</v>
      </c>
      <c r="AB309" s="42" t="s">
        <v>189</v>
      </c>
      <c r="AC309" s="22"/>
      <c r="AD309" s="68">
        <v>1</v>
      </c>
      <c r="AE309" s="35">
        <v>8280</v>
      </c>
      <c r="AF309" s="35">
        <v>8280</v>
      </c>
      <c r="AG309" s="24">
        <v>45352</v>
      </c>
      <c r="AH309" s="36">
        <v>45383</v>
      </c>
      <c r="AI309" s="25" t="str">
        <f t="shared" si="24"/>
        <v>～</v>
      </c>
      <c r="AJ309" s="37">
        <f t="shared" si="25"/>
        <v>46477</v>
      </c>
      <c r="AK309" s="20" t="s">
        <v>2181</v>
      </c>
      <c r="AL309" s="20" t="s">
        <v>2419</v>
      </c>
      <c r="AM309" s="69">
        <v>45352</v>
      </c>
      <c r="AN309" s="22"/>
      <c r="AO309" s="46">
        <v>45379</v>
      </c>
      <c r="AP309" s="20" t="s">
        <v>2183</v>
      </c>
      <c r="AR309" t="s">
        <v>68</v>
      </c>
      <c r="AS309" s="70">
        <v>8280</v>
      </c>
      <c r="AT309" s="70">
        <v>5400</v>
      </c>
    </row>
    <row r="310" spans="2:46" ht="24.75" hidden="1" customHeight="1" x14ac:dyDescent="0.2">
      <c r="B310" s="20" t="s">
        <v>2165</v>
      </c>
      <c r="C310" s="21" t="s">
        <v>2166</v>
      </c>
      <c r="D310" s="21" t="s">
        <v>2167</v>
      </c>
      <c r="E310" s="20" t="s">
        <v>197</v>
      </c>
      <c r="F310" s="20" t="s">
        <v>2168</v>
      </c>
      <c r="G310" s="22" t="s">
        <v>2169</v>
      </c>
      <c r="H310" s="20" t="s">
        <v>2170</v>
      </c>
      <c r="I310" s="20" t="s">
        <v>2171</v>
      </c>
      <c r="J310" s="22" t="s">
        <v>2172</v>
      </c>
      <c r="K310" s="22" t="s">
        <v>2173</v>
      </c>
      <c r="L310" s="22" t="s">
        <v>2174</v>
      </c>
      <c r="M310" s="22" t="s">
        <v>2175</v>
      </c>
      <c r="N310" s="22"/>
      <c r="O310" s="22" t="s">
        <v>2176</v>
      </c>
      <c r="P310" s="20" t="s">
        <v>948</v>
      </c>
      <c r="Q310" s="22" t="s">
        <v>2177</v>
      </c>
      <c r="R310" s="22" t="s">
        <v>2178</v>
      </c>
      <c r="S310" s="20" t="s">
        <v>2179</v>
      </c>
      <c r="T310" s="20"/>
      <c r="U310" s="22" t="s">
        <v>2169</v>
      </c>
      <c r="V310" s="20" t="s">
        <v>2170</v>
      </c>
      <c r="W310" s="22" t="s">
        <v>2180</v>
      </c>
      <c r="X310" s="22" t="s">
        <v>2173</v>
      </c>
      <c r="Y310" s="20" t="s">
        <v>2175</v>
      </c>
      <c r="Z310" s="22"/>
      <c r="AA310" s="20">
        <v>3</v>
      </c>
      <c r="AB310" s="42" t="s">
        <v>189</v>
      </c>
      <c r="AC310" s="22"/>
      <c r="AD310" s="68">
        <v>1</v>
      </c>
      <c r="AE310" s="35">
        <v>8280</v>
      </c>
      <c r="AF310" s="35">
        <v>8280</v>
      </c>
      <c r="AG310" s="24">
        <v>45352</v>
      </c>
      <c r="AH310" s="36">
        <v>45383</v>
      </c>
      <c r="AI310" s="25" t="str">
        <f t="shared" si="24"/>
        <v>～</v>
      </c>
      <c r="AJ310" s="37">
        <f t="shared" si="25"/>
        <v>46477</v>
      </c>
      <c r="AK310" s="20" t="s">
        <v>2181</v>
      </c>
      <c r="AL310" s="20" t="s">
        <v>2420</v>
      </c>
      <c r="AM310" s="69">
        <v>45352</v>
      </c>
      <c r="AN310" s="22"/>
      <c r="AO310" s="46">
        <v>45379</v>
      </c>
      <c r="AP310" s="20" t="s">
        <v>2183</v>
      </c>
      <c r="AR310" t="s">
        <v>68</v>
      </c>
      <c r="AS310" s="70">
        <v>8280</v>
      </c>
      <c r="AT310" s="70">
        <v>5400</v>
      </c>
    </row>
    <row r="311" spans="2:46" ht="24.75" hidden="1" customHeight="1" x14ac:dyDescent="0.2">
      <c r="B311" s="20" t="s">
        <v>2165</v>
      </c>
      <c r="C311" s="21" t="s">
        <v>2166</v>
      </c>
      <c r="D311" s="21" t="s">
        <v>2167</v>
      </c>
      <c r="E311" s="20" t="s">
        <v>197</v>
      </c>
      <c r="F311" s="20" t="s">
        <v>2168</v>
      </c>
      <c r="G311" s="22" t="s">
        <v>2169</v>
      </c>
      <c r="H311" s="20" t="s">
        <v>2170</v>
      </c>
      <c r="I311" s="20" t="s">
        <v>2171</v>
      </c>
      <c r="J311" s="22" t="s">
        <v>2172</v>
      </c>
      <c r="K311" s="22" t="s">
        <v>2173</v>
      </c>
      <c r="L311" s="22" t="s">
        <v>2174</v>
      </c>
      <c r="M311" s="22" t="s">
        <v>2175</v>
      </c>
      <c r="N311" s="22"/>
      <c r="O311" s="22" t="s">
        <v>2176</v>
      </c>
      <c r="P311" s="20" t="s">
        <v>948</v>
      </c>
      <c r="Q311" s="22" t="s">
        <v>2177</v>
      </c>
      <c r="R311" s="22" t="s">
        <v>2178</v>
      </c>
      <c r="S311" s="20" t="s">
        <v>2179</v>
      </c>
      <c r="T311" s="20"/>
      <c r="U311" s="22" t="s">
        <v>2169</v>
      </c>
      <c r="V311" s="20" t="s">
        <v>2170</v>
      </c>
      <c r="W311" s="22" t="s">
        <v>2180</v>
      </c>
      <c r="X311" s="22" t="s">
        <v>2173</v>
      </c>
      <c r="Y311" s="20" t="s">
        <v>2175</v>
      </c>
      <c r="Z311" s="22"/>
      <c r="AA311" s="20">
        <v>3</v>
      </c>
      <c r="AB311" s="42" t="s">
        <v>189</v>
      </c>
      <c r="AC311" s="22"/>
      <c r="AD311" s="68">
        <v>1</v>
      </c>
      <c r="AE311" s="35">
        <v>8280</v>
      </c>
      <c r="AF311" s="35">
        <v>8280</v>
      </c>
      <c r="AG311" s="24">
        <v>45352</v>
      </c>
      <c r="AH311" s="36">
        <v>45383</v>
      </c>
      <c r="AI311" s="25" t="str">
        <f t="shared" si="24"/>
        <v>～</v>
      </c>
      <c r="AJ311" s="37">
        <f t="shared" si="25"/>
        <v>46477</v>
      </c>
      <c r="AK311" s="20" t="s">
        <v>2181</v>
      </c>
      <c r="AL311" s="20" t="s">
        <v>2421</v>
      </c>
      <c r="AM311" s="69">
        <v>45352</v>
      </c>
      <c r="AN311" s="22"/>
      <c r="AO311" s="46">
        <v>45379</v>
      </c>
      <c r="AP311" s="20" t="s">
        <v>2183</v>
      </c>
      <c r="AR311" t="s">
        <v>68</v>
      </c>
      <c r="AS311" s="70">
        <v>8280</v>
      </c>
      <c r="AT311" s="70">
        <v>5400</v>
      </c>
    </row>
    <row r="312" spans="2:46" ht="24.75" hidden="1" customHeight="1" x14ac:dyDescent="0.2">
      <c r="B312" s="20" t="s">
        <v>2165</v>
      </c>
      <c r="C312" s="21" t="s">
        <v>2166</v>
      </c>
      <c r="D312" s="21" t="s">
        <v>2167</v>
      </c>
      <c r="E312" s="20" t="s">
        <v>197</v>
      </c>
      <c r="F312" s="20" t="s">
        <v>2168</v>
      </c>
      <c r="G312" s="22" t="s">
        <v>2169</v>
      </c>
      <c r="H312" s="20" t="s">
        <v>2170</v>
      </c>
      <c r="I312" s="20" t="s">
        <v>2171</v>
      </c>
      <c r="J312" s="22" t="s">
        <v>2172</v>
      </c>
      <c r="K312" s="22" t="s">
        <v>2173</v>
      </c>
      <c r="L312" s="22" t="s">
        <v>2174</v>
      </c>
      <c r="M312" s="22" t="s">
        <v>2175</v>
      </c>
      <c r="N312" s="22"/>
      <c r="O312" s="22" t="s">
        <v>2176</v>
      </c>
      <c r="P312" s="20" t="s">
        <v>948</v>
      </c>
      <c r="Q312" s="22" t="s">
        <v>2177</v>
      </c>
      <c r="R312" s="22" t="s">
        <v>2178</v>
      </c>
      <c r="S312" s="20" t="s">
        <v>2179</v>
      </c>
      <c r="T312" s="20"/>
      <c r="U312" s="22" t="s">
        <v>2169</v>
      </c>
      <c r="V312" s="20" t="s">
        <v>2170</v>
      </c>
      <c r="W312" s="22" t="s">
        <v>2180</v>
      </c>
      <c r="X312" s="22" t="s">
        <v>2173</v>
      </c>
      <c r="Y312" s="20" t="s">
        <v>2175</v>
      </c>
      <c r="Z312" s="22"/>
      <c r="AA312" s="20">
        <v>3</v>
      </c>
      <c r="AB312" s="42" t="s">
        <v>189</v>
      </c>
      <c r="AC312" s="22"/>
      <c r="AD312" s="68">
        <v>1</v>
      </c>
      <c r="AE312" s="35">
        <v>8280</v>
      </c>
      <c r="AF312" s="35">
        <v>8280</v>
      </c>
      <c r="AG312" s="24">
        <v>45352</v>
      </c>
      <c r="AH312" s="36">
        <v>45383</v>
      </c>
      <c r="AI312" s="25" t="str">
        <f t="shared" si="24"/>
        <v>～</v>
      </c>
      <c r="AJ312" s="37">
        <f t="shared" si="25"/>
        <v>46477</v>
      </c>
      <c r="AK312" s="20" t="s">
        <v>2414</v>
      </c>
      <c r="AL312" s="20" t="s">
        <v>2422</v>
      </c>
      <c r="AM312" s="69">
        <v>45352</v>
      </c>
      <c r="AN312" s="22"/>
      <c r="AO312" s="46">
        <v>45379</v>
      </c>
      <c r="AP312" s="20" t="s">
        <v>2183</v>
      </c>
      <c r="AR312" t="s">
        <v>68</v>
      </c>
      <c r="AS312" s="70">
        <v>8280</v>
      </c>
      <c r="AT312" s="70">
        <v>5400</v>
      </c>
    </row>
    <row r="313" spans="2:46" ht="24.75" hidden="1" customHeight="1" x14ac:dyDescent="0.2">
      <c r="B313" s="20" t="s">
        <v>2165</v>
      </c>
      <c r="C313" s="21" t="s">
        <v>2166</v>
      </c>
      <c r="D313" s="21" t="s">
        <v>2167</v>
      </c>
      <c r="E313" s="20" t="s">
        <v>197</v>
      </c>
      <c r="F313" s="20" t="s">
        <v>2168</v>
      </c>
      <c r="G313" s="22" t="s">
        <v>2169</v>
      </c>
      <c r="H313" s="20" t="s">
        <v>2170</v>
      </c>
      <c r="I313" s="20" t="s">
        <v>2171</v>
      </c>
      <c r="J313" s="22" t="s">
        <v>2172</v>
      </c>
      <c r="K313" s="22" t="s">
        <v>2173</v>
      </c>
      <c r="L313" s="22" t="s">
        <v>2174</v>
      </c>
      <c r="M313" s="22" t="s">
        <v>2175</v>
      </c>
      <c r="N313" s="22"/>
      <c r="O313" s="22" t="s">
        <v>2176</v>
      </c>
      <c r="P313" s="20" t="s">
        <v>948</v>
      </c>
      <c r="Q313" s="22" t="s">
        <v>2177</v>
      </c>
      <c r="R313" s="22" t="s">
        <v>2178</v>
      </c>
      <c r="S313" s="20" t="s">
        <v>2179</v>
      </c>
      <c r="T313" s="20"/>
      <c r="U313" s="22" t="s">
        <v>2169</v>
      </c>
      <c r="V313" s="20" t="s">
        <v>2170</v>
      </c>
      <c r="W313" s="22" t="s">
        <v>2180</v>
      </c>
      <c r="X313" s="22" t="s">
        <v>2173</v>
      </c>
      <c r="Y313" s="20" t="s">
        <v>2175</v>
      </c>
      <c r="Z313" s="22"/>
      <c r="AA313" s="20">
        <v>3</v>
      </c>
      <c r="AB313" s="42" t="s">
        <v>189</v>
      </c>
      <c r="AC313" s="22"/>
      <c r="AD313" s="68">
        <v>1</v>
      </c>
      <c r="AE313" s="35">
        <v>8280</v>
      </c>
      <c r="AF313" s="35">
        <v>8280</v>
      </c>
      <c r="AG313" s="24">
        <v>45352</v>
      </c>
      <c r="AH313" s="36">
        <v>45383</v>
      </c>
      <c r="AI313" s="25" t="str">
        <f t="shared" si="24"/>
        <v>～</v>
      </c>
      <c r="AJ313" s="37">
        <f t="shared" si="25"/>
        <v>46477</v>
      </c>
      <c r="AK313" s="20" t="s">
        <v>2181</v>
      </c>
      <c r="AL313" s="20" t="s">
        <v>2423</v>
      </c>
      <c r="AM313" s="69">
        <v>45352</v>
      </c>
      <c r="AN313" s="22"/>
      <c r="AO313" s="46">
        <v>45379</v>
      </c>
      <c r="AP313" s="20" t="s">
        <v>2183</v>
      </c>
      <c r="AR313" t="s">
        <v>68</v>
      </c>
      <c r="AS313" s="70">
        <v>8280</v>
      </c>
      <c r="AT313" s="70">
        <v>5400</v>
      </c>
    </row>
    <row r="314" spans="2:46" ht="24.75" hidden="1" customHeight="1" x14ac:dyDescent="0.2">
      <c r="B314" s="20" t="s">
        <v>2165</v>
      </c>
      <c r="C314" s="21" t="s">
        <v>2166</v>
      </c>
      <c r="D314" s="21" t="s">
        <v>2167</v>
      </c>
      <c r="E314" s="20" t="s">
        <v>197</v>
      </c>
      <c r="F314" s="20" t="s">
        <v>2168</v>
      </c>
      <c r="G314" s="22" t="s">
        <v>2169</v>
      </c>
      <c r="H314" s="20" t="s">
        <v>2170</v>
      </c>
      <c r="I314" s="20" t="s">
        <v>2171</v>
      </c>
      <c r="J314" s="22" t="s">
        <v>2172</v>
      </c>
      <c r="K314" s="22" t="s">
        <v>2173</v>
      </c>
      <c r="L314" s="22" t="s">
        <v>2174</v>
      </c>
      <c r="M314" s="22" t="s">
        <v>2175</v>
      </c>
      <c r="N314" s="22"/>
      <c r="O314" s="22" t="s">
        <v>2176</v>
      </c>
      <c r="P314" s="20" t="s">
        <v>948</v>
      </c>
      <c r="Q314" s="22" t="s">
        <v>2177</v>
      </c>
      <c r="R314" s="22" t="s">
        <v>2178</v>
      </c>
      <c r="S314" s="20" t="s">
        <v>2179</v>
      </c>
      <c r="T314" s="20"/>
      <c r="U314" s="22" t="s">
        <v>2169</v>
      </c>
      <c r="V314" s="20" t="s">
        <v>2170</v>
      </c>
      <c r="W314" s="22" t="s">
        <v>2180</v>
      </c>
      <c r="X314" s="22" t="s">
        <v>2173</v>
      </c>
      <c r="Y314" s="20" t="s">
        <v>2175</v>
      </c>
      <c r="Z314" s="22"/>
      <c r="AA314" s="20">
        <v>3</v>
      </c>
      <c r="AB314" s="42" t="s">
        <v>189</v>
      </c>
      <c r="AC314" s="22"/>
      <c r="AD314" s="68">
        <v>1</v>
      </c>
      <c r="AE314" s="35">
        <v>8280</v>
      </c>
      <c r="AF314" s="35">
        <v>8280</v>
      </c>
      <c r="AG314" s="24">
        <v>45352</v>
      </c>
      <c r="AH314" s="36">
        <v>45383</v>
      </c>
      <c r="AI314" s="25" t="str">
        <f t="shared" si="24"/>
        <v>～</v>
      </c>
      <c r="AJ314" s="37">
        <f t="shared" si="25"/>
        <v>46477</v>
      </c>
      <c r="AK314" s="20" t="s">
        <v>2181</v>
      </c>
      <c r="AL314" s="20" t="s">
        <v>2182</v>
      </c>
      <c r="AM314" s="69">
        <v>45352</v>
      </c>
      <c r="AN314" s="22"/>
      <c r="AO314" s="46">
        <v>45379</v>
      </c>
      <c r="AP314" s="20" t="s">
        <v>2183</v>
      </c>
      <c r="AR314" t="s">
        <v>68</v>
      </c>
      <c r="AS314" s="70">
        <v>8280</v>
      </c>
      <c r="AT314" s="70">
        <v>5400</v>
      </c>
    </row>
    <row r="315" spans="2:46" ht="24.75" hidden="1" customHeight="1" x14ac:dyDescent="0.2">
      <c r="B315" s="20" t="s">
        <v>2165</v>
      </c>
      <c r="C315" s="21" t="s">
        <v>2166</v>
      </c>
      <c r="D315" s="21" t="s">
        <v>2167</v>
      </c>
      <c r="E315" s="20" t="s">
        <v>197</v>
      </c>
      <c r="F315" s="20" t="s">
        <v>2168</v>
      </c>
      <c r="G315" s="22" t="s">
        <v>2169</v>
      </c>
      <c r="H315" s="20" t="s">
        <v>2170</v>
      </c>
      <c r="I315" s="20" t="s">
        <v>2171</v>
      </c>
      <c r="J315" s="22" t="s">
        <v>2172</v>
      </c>
      <c r="K315" s="22" t="s">
        <v>2173</v>
      </c>
      <c r="L315" s="22" t="s">
        <v>2174</v>
      </c>
      <c r="M315" s="22" t="s">
        <v>2175</v>
      </c>
      <c r="N315" s="22"/>
      <c r="O315" s="22" t="s">
        <v>2176</v>
      </c>
      <c r="P315" s="20" t="s">
        <v>948</v>
      </c>
      <c r="Q315" s="22" t="s">
        <v>2177</v>
      </c>
      <c r="R315" s="22" t="s">
        <v>2178</v>
      </c>
      <c r="S315" s="20" t="s">
        <v>2179</v>
      </c>
      <c r="T315" s="20"/>
      <c r="U315" s="22" t="s">
        <v>2169</v>
      </c>
      <c r="V315" s="20" t="s">
        <v>2170</v>
      </c>
      <c r="W315" s="22" t="s">
        <v>2180</v>
      </c>
      <c r="X315" s="22" t="s">
        <v>2173</v>
      </c>
      <c r="Y315" s="20" t="s">
        <v>2175</v>
      </c>
      <c r="Z315" s="22"/>
      <c r="AA315" s="20">
        <v>3</v>
      </c>
      <c r="AB315" s="42" t="s">
        <v>189</v>
      </c>
      <c r="AC315" s="22"/>
      <c r="AD315" s="68">
        <v>1</v>
      </c>
      <c r="AE315" s="35">
        <v>8280</v>
      </c>
      <c r="AF315" s="35">
        <v>8280</v>
      </c>
      <c r="AG315" s="24">
        <v>45352</v>
      </c>
      <c r="AH315" s="36">
        <v>45383</v>
      </c>
      <c r="AI315" s="25" t="str">
        <f t="shared" si="24"/>
        <v>～</v>
      </c>
      <c r="AJ315" s="37">
        <f t="shared" si="25"/>
        <v>46477</v>
      </c>
      <c r="AK315" s="20" t="s">
        <v>2181</v>
      </c>
      <c r="AL315" s="20" t="s">
        <v>2184</v>
      </c>
      <c r="AM315" s="69">
        <v>45352</v>
      </c>
      <c r="AN315" s="22"/>
      <c r="AO315" s="46">
        <v>45379</v>
      </c>
      <c r="AP315" s="20" t="s">
        <v>2183</v>
      </c>
      <c r="AR315" t="s">
        <v>68</v>
      </c>
      <c r="AS315" s="70">
        <v>8280</v>
      </c>
      <c r="AT315" s="70">
        <v>5400</v>
      </c>
    </row>
    <row r="316" spans="2:46" ht="24.75" hidden="1" customHeight="1" x14ac:dyDescent="0.2">
      <c r="B316" s="20" t="s">
        <v>2165</v>
      </c>
      <c r="C316" s="21" t="s">
        <v>2166</v>
      </c>
      <c r="D316" s="21" t="s">
        <v>2167</v>
      </c>
      <c r="E316" s="20" t="s">
        <v>197</v>
      </c>
      <c r="F316" s="20" t="s">
        <v>2168</v>
      </c>
      <c r="G316" s="22" t="s">
        <v>2169</v>
      </c>
      <c r="H316" s="20" t="s">
        <v>2170</v>
      </c>
      <c r="I316" s="20" t="s">
        <v>2171</v>
      </c>
      <c r="J316" s="22" t="s">
        <v>2172</v>
      </c>
      <c r="K316" s="22" t="s">
        <v>2173</v>
      </c>
      <c r="L316" s="22" t="s">
        <v>2174</v>
      </c>
      <c r="M316" s="22" t="s">
        <v>2175</v>
      </c>
      <c r="N316" s="22"/>
      <c r="O316" s="22" t="s">
        <v>2176</v>
      </c>
      <c r="P316" s="20" t="s">
        <v>948</v>
      </c>
      <c r="Q316" s="22" t="s">
        <v>2177</v>
      </c>
      <c r="R316" s="22" t="s">
        <v>2178</v>
      </c>
      <c r="S316" s="20" t="s">
        <v>2179</v>
      </c>
      <c r="T316" s="20"/>
      <c r="U316" s="22" t="s">
        <v>2169</v>
      </c>
      <c r="V316" s="20" t="s">
        <v>2170</v>
      </c>
      <c r="W316" s="22" t="s">
        <v>2180</v>
      </c>
      <c r="X316" s="22" t="s">
        <v>2173</v>
      </c>
      <c r="Y316" s="20" t="s">
        <v>2175</v>
      </c>
      <c r="Z316" s="22"/>
      <c r="AA316" s="20">
        <v>3</v>
      </c>
      <c r="AB316" s="42" t="s">
        <v>189</v>
      </c>
      <c r="AC316" s="22"/>
      <c r="AD316" s="68">
        <v>1</v>
      </c>
      <c r="AE316" s="35">
        <v>8280</v>
      </c>
      <c r="AF316" s="35">
        <v>8280</v>
      </c>
      <c r="AG316" s="24">
        <v>45352</v>
      </c>
      <c r="AH316" s="36">
        <v>45383</v>
      </c>
      <c r="AI316" s="25" t="str">
        <f t="shared" si="24"/>
        <v>～</v>
      </c>
      <c r="AJ316" s="37">
        <f t="shared" si="25"/>
        <v>46477</v>
      </c>
      <c r="AK316" s="20" t="s">
        <v>2181</v>
      </c>
      <c r="AL316" s="20" t="s">
        <v>2185</v>
      </c>
      <c r="AM316" s="69">
        <v>45352</v>
      </c>
      <c r="AN316" s="22"/>
      <c r="AO316" s="46">
        <v>45379</v>
      </c>
      <c r="AP316" s="20" t="s">
        <v>2183</v>
      </c>
      <c r="AR316" t="s">
        <v>68</v>
      </c>
      <c r="AS316" s="70">
        <v>8280</v>
      </c>
      <c r="AT316" s="70">
        <v>5400</v>
      </c>
    </row>
    <row r="317" spans="2:46" ht="24.75" hidden="1" customHeight="1" x14ac:dyDescent="0.2">
      <c r="B317" s="20" t="s">
        <v>2165</v>
      </c>
      <c r="C317" s="21" t="s">
        <v>2166</v>
      </c>
      <c r="D317" s="21" t="s">
        <v>2167</v>
      </c>
      <c r="E317" s="20" t="s">
        <v>197</v>
      </c>
      <c r="F317" s="20" t="s">
        <v>2168</v>
      </c>
      <c r="G317" s="22" t="s">
        <v>2169</v>
      </c>
      <c r="H317" s="20" t="s">
        <v>2170</v>
      </c>
      <c r="I317" s="20" t="s">
        <v>2171</v>
      </c>
      <c r="J317" s="22" t="s">
        <v>2172</v>
      </c>
      <c r="K317" s="22" t="s">
        <v>2173</v>
      </c>
      <c r="L317" s="22" t="s">
        <v>2174</v>
      </c>
      <c r="M317" s="22" t="s">
        <v>2175</v>
      </c>
      <c r="N317" s="22"/>
      <c r="O317" s="22" t="s">
        <v>2176</v>
      </c>
      <c r="P317" s="20" t="s">
        <v>948</v>
      </c>
      <c r="Q317" s="22" t="s">
        <v>2177</v>
      </c>
      <c r="R317" s="22" t="s">
        <v>2178</v>
      </c>
      <c r="S317" s="20" t="s">
        <v>2179</v>
      </c>
      <c r="T317" s="20"/>
      <c r="U317" s="22" t="s">
        <v>2169</v>
      </c>
      <c r="V317" s="20" t="s">
        <v>2170</v>
      </c>
      <c r="W317" s="22" t="s">
        <v>2180</v>
      </c>
      <c r="X317" s="22" t="s">
        <v>2173</v>
      </c>
      <c r="Y317" s="20" t="s">
        <v>2175</v>
      </c>
      <c r="Z317" s="22"/>
      <c r="AA317" s="20">
        <v>3</v>
      </c>
      <c r="AB317" s="42" t="s">
        <v>189</v>
      </c>
      <c r="AC317" s="22"/>
      <c r="AD317" s="68">
        <v>1</v>
      </c>
      <c r="AE317" s="35">
        <v>8280</v>
      </c>
      <c r="AF317" s="35">
        <v>8280</v>
      </c>
      <c r="AG317" s="24">
        <v>45352</v>
      </c>
      <c r="AH317" s="36">
        <v>45383</v>
      </c>
      <c r="AI317" s="25" t="str">
        <f t="shared" si="24"/>
        <v>～</v>
      </c>
      <c r="AJ317" s="37">
        <f t="shared" si="25"/>
        <v>46477</v>
      </c>
      <c r="AK317" s="20" t="s">
        <v>2181</v>
      </c>
      <c r="AL317" s="20" t="s">
        <v>2186</v>
      </c>
      <c r="AM317" s="69">
        <v>45352</v>
      </c>
      <c r="AN317" s="22"/>
      <c r="AO317" s="46">
        <v>45379</v>
      </c>
      <c r="AP317" s="20" t="s">
        <v>2183</v>
      </c>
      <c r="AR317" t="s">
        <v>68</v>
      </c>
      <c r="AS317" s="70">
        <v>8280</v>
      </c>
      <c r="AT317" s="70">
        <v>5400</v>
      </c>
    </row>
    <row r="318" spans="2:46" ht="24.75" hidden="1" customHeight="1" x14ac:dyDescent="0.2">
      <c r="B318" s="20" t="s">
        <v>2165</v>
      </c>
      <c r="C318" s="21" t="s">
        <v>2166</v>
      </c>
      <c r="D318" s="21" t="s">
        <v>2167</v>
      </c>
      <c r="E318" s="20" t="s">
        <v>197</v>
      </c>
      <c r="F318" s="20" t="s">
        <v>2168</v>
      </c>
      <c r="G318" s="22" t="s">
        <v>2169</v>
      </c>
      <c r="H318" s="20" t="s">
        <v>2170</v>
      </c>
      <c r="I318" s="20" t="s">
        <v>2171</v>
      </c>
      <c r="J318" s="22" t="s">
        <v>2172</v>
      </c>
      <c r="K318" s="22" t="s">
        <v>2173</v>
      </c>
      <c r="L318" s="22" t="s">
        <v>2174</v>
      </c>
      <c r="M318" s="22" t="s">
        <v>2175</v>
      </c>
      <c r="N318" s="22"/>
      <c r="O318" s="22" t="s">
        <v>2176</v>
      </c>
      <c r="P318" s="20" t="s">
        <v>948</v>
      </c>
      <c r="Q318" s="22" t="s">
        <v>2177</v>
      </c>
      <c r="R318" s="22" t="s">
        <v>2178</v>
      </c>
      <c r="S318" s="20" t="s">
        <v>2179</v>
      </c>
      <c r="T318" s="20"/>
      <c r="U318" s="22" t="s">
        <v>2169</v>
      </c>
      <c r="V318" s="20" t="s">
        <v>2170</v>
      </c>
      <c r="W318" s="22" t="s">
        <v>2180</v>
      </c>
      <c r="X318" s="22" t="s">
        <v>2173</v>
      </c>
      <c r="Y318" s="22" t="s">
        <v>2175</v>
      </c>
      <c r="Z318" s="22"/>
      <c r="AA318" s="20">
        <v>3</v>
      </c>
      <c r="AB318" s="42" t="s">
        <v>189</v>
      </c>
      <c r="AC318" s="22"/>
      <c r="AD318" s="68">
        <v>1</v>
      </c>
      <c r="AE318" s="35">
        <v>8280</v>
      </c>
      <c r="AF318" s="35">
        <v>8280</v>
      </c>
      <c r="AG318" s="24">
        <v>45352</v>
      </c>
      <c r="AH318" s="36">
        <v>45383</v>
      </c>
      <c r="AI318" s="25" t="str">
        <f t="shared" si="24"/>
        <v>～</v>
      </c>
      <c r="AJ318" s="37">
        <f t="shared" si="25"/>
        <v>46477</v>
      </c>
      <c r="AK318" s="20" t="s">
        <v>2181</v>
      </c>
      <c r="AL318" s="20" t="s">
        <v>2187</v>
      </c>
      <c r="AM318" s="69">
        <v>45352</v>
      </c>
      <c r="AN318" s="22"/>
      <c r="AO318" s="46">
        <v>45379</v>
      </c>
      <c r="AP318" s="20" t="s">
        <v>2183</v>
      </c>
      <c r="AR318" t="s">
        <v>68</v>
      </c>
      <c r="AS318" s="70">
        <v>8280</v>
      </c>
      <c r="AT318" s="70">
        <v>5400</v>
      </c>
    </row>
    <row r="319" spans="2:46" ht="24.75" hidden="1" customHeight="1" x14ac:dyDescent="0.2">
      <c r="B319" s="20" t="s">
        <v>2165</v>
      </c>
      <c r="C319" s="21" t="s">
        <v>2166</v>
      </c>
      <c r="D319" s="21" t="s">
        <v>2167</v>
      </c>
      <c r="E319" s="20" t="s">
        <v>197</v>
      </c>
      <c r="F319" s="20" t="s">
        <v>2168</v>
      </c>
      <c r="G319" s="22" t="s">
        <v>2169</v>
      </c>
      <c r="H319" s="20" t="s">
        <v>2170</v>
      </c>
      <c r="I319" s="20" t="s">
        <v>2171</v>
      </c>
      <c r="J319" s="22" t="s">
        <v>2172</v>
      </c>
      <c r="K319" s="22" t="s">
        <v>2173</v>
      </c>
      <c r="L319" s="22" t="s">
        <v>2174</v>
      </c>
      <c r="M319" s="22" t="s">
        <v>2175</v>
      </c>
      <c r="N319" s="22"/>
      <c r="O319" s="22" t="s">
        <v>2176</v>
      </c>
      <c r="P319" s="20" t="s">
        <v>948</v>
      </c>
      <c r="Q319" s="22" t="s">
        <v>2177</v>
      </c>
      <c r="R319" s="22" t="s">
        <v>2178</v>
      </c>
      <c r="S319" s="20" t="s">
        <v>2179</v>
      </c>
      <c r="T319" s="20"/>
      <c r="U319" s="22" t="s">
        <v>2169</v>
      </c>
      <c r="V319" s="20" t="s">
        <v>2170</v>
      </c>
      <c r="W319" s="22" t="s">
        <v>2180</v>
      </c>
      <c r="X319" s="22" t="s">
        <v>2173</v>
      </c>
      <c r="Y319" s="20" t="s">
        <v>2175</v>
      </c>
      <c r="Z319" s="22"/>
      <c r="AA319" s="20">
        <v>3</v>
      </c>
      <c r="AB319" s="42" t="s">
        <v>189</v>
      </c>
      <c r="AC319" s="22"/>
      <c r="AD319" s="68">
        <v>1</v>
      </c>
      <c r="AE319" s="35">
        <v>8280</v>
      </c>
      <c r="AF319" s="35">
        <v>8280</v>
      </c>
      <c r="AG319" s="24">
        <v>45352</v>
      </c>
      <c r="AH319" s="36">
        <v>45383</v>
      </c>
      <c r="AI319" s="25" t="str">
        <f t="shared" si="24"/>
        <v>～</v>
      </c>
      <c r="AJ319" s="37">
        <f t="shared" si="25"/>
        <v>46477</v>
      </c>
      <c r="AK319" s="20" t="s">
        <v>2181</v>
      </c>
      <c r="AL319" s="20" t="s">
        <v>2188</v>
      </c>
      <c r="AM319" s="69">
        <v>45352</v>
      </c>
      <c r="AN319" s="22"/>
      <c r="AO319" s="46">
        <v>45379</v>
      </c>
      <c r="AP319" s="20" t="s">
        <v>2183</v>
      </c>
      <c r="AR319" t="s">
        <v>68</v>
      </c>
      <c r="AS319" s="70">
        <v>8280</v>
      </c>
      <c r="AT319" s="70">
        <v>5400</v>
      </c>
    </row>
    <row r="320" spans="2:46" ht="24.75" hidden="1" customHeight="1" x14ac:dyDescent="0.2">
      <c r="B320" s="20" t="s">
        <v>2165</v>
      </c>
      <c r="C320" s="21" t="s">
        <v>2166</v>
      </c>
      <c r="D320" s="21" t="s">
        <v>2167</v>
      </c>
      <c r="E320" s="20" t="s">
        <v>197</v>
      </c>
      <c r="F320" s="20" t="s">
        <v>2168</v>
      </c>
      <c r="G320" s="22" t="s">
        <v>2169</v>
      </c>
      <c r="H320" s="20" t="s">
        <v>2170</v>
      </c>
      <c r="I320" s="20" t="s">
        <v>2171</v>
      </c>
      <c r="J320" s="22" t="s">
        <v>2172</v>
      </c>
      <c r="K320" s="22" t="s">
        <v>2173</v>
      </c>
      <c r="L320" s="22" t="s">
        <v>2174</v>
      </c>
      <c r="M320" s="22" t="s">
        <v>2175</v>
      </c>
      <c r="N320" s="22"/>
      <c r="O320" s="22" t="s">
        <v>2176</v>
      </c>
      <c r="P320" s="20" t="s">
        <v>948</v>
      </c>
      <c r="Q320" s="22" t="s">
        <v>2177</v>
      </c>
      <c r="R320" s="22" t="s">
        <v>2178</v>
      </c>
      <c r="S320" s="20" t="s">
        <v>2179</v>
      </c>
      <c r="T320" s="20"/>
      <c r="U320" s="22" t="s">
        <v>2169</v>
      </c>
      <c r="V320" s="20" t="s">
        <v>2170</v>
      </c>
      <c r="W320" s="22" t="s">
        <v>2180</v>
      </c>
      <c r="X320" s="22" t="s">
        <v>2173</v>
      </c>
      <c r="Y320" s="20" t="s">
        <v>2175</v>
      </c>
      <c r="Z320" s="22"/>
      <c r="AA320" s="20">
        <v>3</v>
      </c>
      <c r="AB320" s="42" t="s">
        <v>189</v>
      </c>
      <c r="AC320" s="22"/>
      <c r="AD320" s="68">
        <v>1</v>
      </c>
      <c r="AE320" s="35">
        <v>8280</v>
      </c>
      <c r="AF320" s="35">
        <v>8280</v>
      </c>
      <c r="AG320" s="24">
        <v>45352</v>
      </c>
      <c r="AH320" s="36">
        <v>45383</v>
      </c>
      <c r="AI320" s="25" t="str">
        <f t="shared" si="24"/>
        <v>～</v>
      </c>
      <c r="AJ320" s="37">
        <f t="shared" si="25"/>
        <v>46477</v>
      </c>
      <c r="AK320" s="20" t="s">
        <v>2181</v>
      </c>
      <c r="AL320" s="20" t="s">
        <v>2189</v>
      </c>
      <c r="AM320" s="69">
        <v>45352</v>
      </c>
      <c r="AN320" s="22"/>
      <c r="AO320" s="46">
        <v>45379</v>
      </c>
      <c r="AP320" s="20" t="s">
        <v>2183</v>
      </c>
      <c r="AR320" t="s">
        <v>68</v>
      </c>
      <c r="AS320" s="70">
        <v>8280</v>
      </c>
      <c r="AT320" s="70">
        <v>5400</v>
      </c>
    </row>
    <row r="321" spans="2:46" ht="24.75" hidden="1" customHeight="1" x14ac:dyDescent="0.2">
      <c r="B321" s="20" t="s">
        <v>2165</v>
      </c>
      <c r="C321" s="21" t="s">
        <v>2166</v>
      </c>
      <c r="D321" s="21" t="s">
        <v>2167</v>
      </c>
      <c r="E321" s="20" t="s">
        <v>197</v>
      </c>
      <c r="F321" s="20" t="s">
        <v>2168</v>
      </c>
      <c r="G321" s="22" t="s">
        <v>2169</v>
      </c>
      <c r="H321" s="20" t="s">
        <v>2170</v>
      </c>
      <c r="I321" s="20" t="s">
        <v>2171</v>
      </c>
      <c r="J321" s="22" t="s">
        <v>2172</v>
      </c>
      <c r="K321" s="22" t="s">
        <v>2173</v>
      </c>
      <c r="L321" s="22" t="s">
        <v>2174</v>
      </c>
      <c r="M321" s="22" t="s">
        <v>2175</v>
      </c>
      <c r="N321" s="22"/>
      <c r="O321" s="22" t="s">
        <v>2176</v>
      </c>
      <c r="P321" s="20" t="s">
        <v>948</v>
      </c>
      <c r="Q321" s="22" t="s">
        <v>2177</v>
      </c>
      <c r="R321" s="22" t="s">
        <v>2178</v>
      </c>
      <c r="S321" s="20" t="s">
        <v>2179</v>
      </c>
      <c r="T321" s="20"/>
      <c r="U321" s="22" t="s">
        <v>2169</v>
      </c>
      <c r="V321" s="20" t="s">
        <v>2170</v>
      </c>
      <c r="W321" s="22" t="s">
        <v>2180</v>
      </c>
      <c r="X321" s="22" t="s">
        <v>2173</v>
      </c>
      <c r="Y321" s="20" t="s">
        <v>2175</v>
      </c>
      <c r="Z321" s="22"/>
      <c r="AA321" s="20">
        <v>3</v>
      </c>
      <c r="AB321" s="42" t="s">
        <v>189</v>
      </c>
      <c r="AC321" s="22"/>
      <c r="AD321" s="68">
        <v>1</v>
      </c>
      <c r="AE321" s="35">
        <v>8280</v>
      </c>
      <c r="AF321" s="35">
        <v>8280</v>
      </c>
      <c r="AG321" s="24">
        <v>45352</v>
      </c>
      <c r="AH321" s="36">
        <v>45383</v>
      </c>
      <c r="AI321" s="25" t="str">
        <f t="shared" si="24"/>
        <v>～</v>
      </c>
      <c r="AJ321" s="37">
        <f t="shared" si="25"/>
        <v>46477</v>
      </c>
      <c r="AK321" s="20" t="s">
        <v>2181</v>
      </c>
      <c r="AL321" s="20" t="s">
        <v>2190</v>
      </c>
      <c r="AM321" s="69">
        <v>45352</v>
      </c>
      <c r="AN321" s="22"/>
      <c r="AO321" s="46">
        <v>45379</v>
      </c>
      <c r="AP321" s="20" t="s">
        <v>2183</v>
      </c>
      <c r="AR321" t="s">
        <v>68</v>
      </c>
      <c r="AS321" s="70">
        <v>8280</v>
      </c>
      <c r="AT321" s="70">
        <v>5400</v>
      </c>
    </row>
    <row r="322" spans="2:46" ht="24.75" hidden="1" customHeight="1" x14ac:dyDescent="0.2">
      <c r="B322" s="20" t="s">
        <v>2165</v>
      </c>
      <c r="C322" s="21" t="s">
        <v>2166</v>
      </c>
      <c r="D322" s="21" t="s">
        <v>2167</v>
      </c>
      <c r="E322" s="20" t="s">
        <v>197</v>
      </c>
      <c r="F322" s="20" t="s">
        <v>2168</v>
      </c>
      <c r="G322" s="22" t="s">
        <v>2169</v>
      </c>
      <c r="H322" s="20" t="s">
        <v>2170</v>
      </c>
      <c r="I322" s="20" t="s">
        <v>2171</v>
      </c>
      <c r="J322" s="22" t="s">
        <v>2172</v>
      </c>
      <c r="K322" s="22" t="s">
        <v>2173</v>
      </c>
      <c r="L322" s="22" t="s">
        <v>2174</v>
      </c>
      <c r="M322" s="22" t="s">
        <v>2175</v>
      </c>
      <c r="N322" s="22"/>
      <c r="O322" s="22" t="s">
        <v>2176</v>
      </c>
      <c r="P322" s="20" t="s">
        <v>948</v>
      </c>
      <c r="Q322" s="22" t="s">
        <v>2177</v>
      </c>
      <c r="R322" s="22" t="s">
        <v>2178</v>
      </c>
      <c r="S322" s="20" t="s">
        <v>2179</v>
      </c>
      <c r="T322" s="20"/>
      <c r="U322" s="22" t="s">
        <v>2169</v>
      </c>
      <c r="V322" s="20" t="s">
        <v>2170</v>
      </c>
      <c r="W322" s="22" t="s">
        <v>2180</v>
      </c>
      <c r="X322" s="22" t="s">
        <v>2173</v>
      </c>
      <c r="Y322" s="20" t="s">
        <v>2175</v>
      </c>
      <c r="Z322" s="22"/>
      <c r="AA322" s="20">
        <v>3</v>
      </c>
      <c r="AB322" s="42" t="s">
        <v>189</v>
      </c>
      <c r="AC322" s="22"/>
      <c r="AD322" s="68">
        <v>1</v>
      </c>
      <c r="AE322" s="35">
        <v>8280</v>
      </c>
      <c r="AF322" s="35">
        <v>8280</v>
      </c>
      <c r="AG322" s="24">
        <v>45352</v>
      </c>
      <c r="AH322" s="36">
        <v>45383</v>
      </c>
      <c r="AI322" s="25" t="str">
        <f t="shared" si="24"/>
        <v>～</v>
      </c>
      <c r="AJ322" s="37">
        <f t="shared" si="25"/>
        <v>46477</v>
      </c>
      <c r="AK322" s="20" t="s">
        <v>2181</v>
      </c>
      <c r="AL322" s="20" t="s">
        <v>2191</v>
      </c>
      <c r="AM322" s="69">
        <v>45352</v>
      </c>
      <c r="AN322" s="22"/>
      <c r="AO322" s="46">
        <v>45379</v>
      </c>
      <c r="AP322" s="20" t="s">
        <v>2183</v>
      </c>
      <c r="AR322" t="s">
        <v>68</v>
      </c>
      <c r="AS322" s="70">
        <v>8280</v>
      </c>
      <c r="AT322" s="70">
        <v>5400</v>
      </c>
    </row>
    <row r="323" spans="2:46" ht="24.75" hidden="1" customHeight="1" x14ac:dyDescent="0.2">
      <c r="B323" s="20" t="s">
        <v>2165</v>
      </c>
      <c r="C323" s="21" t="s">
        <v>2166</v>
      </c>
      <c r="D323" s="21" t="s">
        <v>2167</v>
      </c>
      <c r="E323" s="20" t="s">
        <v>197</v>
      </c>
      <c r="F323" s="20" t="s">
        <v>2168</v>
      </c>
      <c r="G323" s="22" t="s">
        <v>2169</v>
      </c>
      <c r="H323" s="20" t="s">
        <v>2170</v>
      </c>
      <c r="I323" s="20" t="s">
        <v>2171</v>
      </c>
      <c r="J323" s="22" t="s">
        <v>2172</v>
      </c>
      <c r="K323" s="22" t="s">
        <v>2173</v>
      </c>
      <c r="L323" s="22" t="s">
        <v>2174</v>
      </c>
      <c r="M323" s="22" t="s">
        <v>2175</v>
      </c>
      <c r="N323" s="22"/>
      <c r="O323" s="22" t="s">
        <v>2176</v>
      </c>
      <c r="P323" s="20" t="s">
        <v>948</v>
      </c>
      <c r="Q323" s="22" t="s">
        <v>2177</v>
      </c>
      <c r="R323" s="22" t="s">
        <v>2178</v>
      </c>
      <c r="S323" s="20" t="s">
        <v>2179</v>
      </c>
      <c r="T323" s="20"/>
      <c r="U323" s="22" t="s">
        <v>2169</v>
      </c>
      <c r="V323" s="20" t="s">
        <v>2170</v>
      </c>
      <c r="W323" s="22" t="s">
        <v>2180</v>
      </c>
      <c r="X323" s="22" t="s">
        <v>2173</v>
      </c>
      <c r="Y323" s="20" t="s">
        <v>2175</v>
      </c>
      <c r="Z323" s="22"/>
      <c r="AA323" s="20">
        <v>3</v>
      </c>
      <c r="AB323" s="42" t="s">
        <v>189</v>
      </c>
      <c r="AC323" s="22"/>
      <c r="AD323" s="68">
        <v>1</v>
      </c>
      <c r="AE323" s="35">
        <v>8280</v>
      </c>
      <c r="AF323" s="35">
        <v>8280</v>
      </c>
      <c r="AG323" s="24">
        <v>45352</v>
      </c>
      <c r="AH323" s="36">
        <v>45383</v>
      </c>
      <c r="AI323" s="25" t="str">
        <f t="shared" si="24"/>
        <v>～</v>
      </c>
      <c r="AJ323" s="37">
        <f t="shared" si="25"/>
        <v>46477</v>
      </c>
      <c r="AK323" s="20" t="s">
        <v>2181</v>
      </c>
      <c r="AL323" s="20" t="s">
        <v>2192</v>
      </c>
      <c r="AM323" s="69">
        <v>45352</v>
      </c>
      <c r="AN323" s="22"/>
      <c r="AO323" s="46">
        <v>45379</v>
      </c>
      <c r="AP323" s="20" t="s">
        <v>2183</v>
      </c>
      <c r="AR323" t="s">
        <v>68</v>
      </c>
      <c r="AS323" s="70">
        <v>8280</v>
      </c>
      <c r="AT323" s="70">
        <v>5400</v>
      </c>
    </row>
    <row r="324" spans="2:46" ht="24.75" hidden="1" customHeight="1" x14ac:dyDescent="0.2">
      <c r="B324" s="20" t="s">
        <v>2165</v>
      </c>
      <c r="C324" s="21" t="s">
        <v>2166</v>
      </c>
      <c r="D324" s="21" t="s">
        <v>2167</v>
      </c>
      <c r="E324" s="20" t="s">
        <v>197</v>
      </c>
      <c r="F324" s="20" t="s">
        <v>2168</v>
      </c>
      <c r="G324" s="22" t="s">
        <v>2169</v>
      </c>
      <c r="H324" s="20" t="s">
        <v>2170</v>
      </c>
      <c r="I324" s="20" t="s">
        <v>2171</v>
      </c>
      <c r="J324" s="22" t="s">
        <v>2172</v>
      </c>
      <c r="K324" s="22" t="s">
        <v>2173</v>
      </c>
      <c r="L324" s="22" t="s">
        <v>2174</v>
      </c>
      <c r="M324" s="22" t="s">
        <v>2175</v>
      </c>
      <c r="N324" s="22"/>
      <c r="O324" s="22" t="s">
        <v>2176</v>
      </c>
      <c r="P324" s="20" t="s">
        <v>948</v>
      </c>
      <c r="Q324" s="22" t="s">
        <v>2177</v>
      </c>
      <c r="R324" s="22" t="s">
        <v>2178</v>
      </c>
      <c r="S324" s="20" t="s">
        <v>2179</v>
      </c>
      <c r="T324" s="20"/>
      <c r="U324" s="22" t="s">
        <v>2169</v>
      </c>
      <c r="V324" s="20" t="s">
        <v>2170</v>
      </c>
      <c r="W324" s="22" t="s">
        <v>2180</v>
      </c>
      <c r="X324" s="22" t="s">
        <v>2173</v>
      </c>
      <c r="Y324" s="20" t="s">
        <v>2175</v>
      </c>
      <c r="Z324" s="22"/>
      <c r="AA324" s="20">
        <v>3</v>
      </c>
      <c r="AB324" s="42" t="s">
        <v>189</v>
      </c>
      <c r="AC324" s="22"/>
      <c r="AD324" s="68">
        <v>1</v>
      </c>
      <c r="AE324" s="35">
        <v>8280</v>
      </c>
      <c r="AF324" s="35">
        <v>8280</v>
      </c>
      <c r="AG324" s="24">
        <v>45352</v>
      </c>
      <c r="AH324" s="36">
        <v>45383</v>
      </c>
      <c r="AI324" s="25" t="str">
        <f t="shared" si="24"/>
        <v>～</v>
      </c>
      <c r="AJ324" s="37">
        <f t="shared" si="25"/>
        <v>46477</v>
      </c>
      <c r="AK324" s="20" t="s">
        <v>2181</v>
      </c>
      <c r="AL324" s="20" t="s">
        <v>2193</v>
      </c>
      <c r="AM324" s="69">
        <v>45352</v>
      </c>
      <c r="AN324" s="22"/>
      <c r="AO324" s="46">
        <v>45379</v>
      </c>
      <c r="AP324" s="20" t="s">
        <v>2183</v>
      </c>
      <c r="AR324" t="s">
        <v>68</v>
      </c>
      <c r="AS324" s="70">
        <v>8280</v>
      </c>
      <c r="AT324" s="70">
        <v>5400</v>
      </c>
    </row>
    <row r="325" spans="2:46" ht="24.75" hidden="1" customHeight="1" x14ac:dyDescent="0.2">
      <c r="B325" s="20" t="s">
        <v>2165</v>
      </c>
      <c r="C325" s="21" t="s">
        <v>2166</v>
      </c>
      <c r="D325" s="21" t="s">
        <v>2167</v>
      </c>
      <c r="E325" s="20" t="s">
        <v>197</v>
      </c>
      <c r="F325" s="20" t="s">
        <v>2168</v>
      </c>
      <c r="G325" s="22" t="s">
        <v>2169</v>
      </c>
      <c r="H325" s="20" t="s">
        <v>2170</v>
      </c>
      <c r="I325" s="20" t="s">
        <v>2171</v>
      </c>
      <c r="J325" s="22" t="s">
        <v>2172</v>
      </c>
      <c r="K325" s="22" t="s">
        <v>2173</v>
      </c>
      <c r="L325" s="22" t="s">
        <v>2174</v>
      </c>
      <c r="M325" s="22" t="s">
        <v>2175</v>
      </c>
      <c r="N325" s="22"/>
      <c r="O325" s="22" t="s">
        <v>2176</v>
      </c>
      <c r="P325" s="20" t="s">
        <v>948</v>
      </c>
      <c r="Q325" s="22" t="s">
        <v>2177</v>
      </c>
      <c r="R325" s="22" t="s">
        <v>2178</v>
      </c>
      <c r="S325" s="20" t="s">
        <v>2179</v>
      </c>
      <c r="T325" s="20"/>
      <c r="U325" s="22" t="s">
        <v>2169</v>
      </c>
      <c r="V325" s="20" t="s">
        <v>2170</v>
      </c>
      <c r="W325" s="22" t="s">
        <v>2180</v>
      </c>
      <c r="X325" s="22" t="s">
        <v>2173</v>
      </c>
      <c r="Y325" s="20" t="s">
        <v>2175</v>
      </c>
      <c r="Z325" s="22"/>
      <c r="AA325" s="20">
        <v>3</v>
      </c>
      <c r="AB325" s="42" t="s">
        <v>189</v>
      </c>
      <c r="AC325" s="22"/>
      <c r="AD325" s="68">
        <v>1</v>
      </c>
      <c r="AE325" s="35">
        <v>8280</v>
      </c>
      <c r="AF325" s="35">
        <v>8280</v>
      </c>
      <c r="AG325" s="24">
        <v>45352</v>
      </c>
      <c r="AH325" s="36">
        <v>45383</v>
      </c>
      <c r="AI325" s="25" t="str">
        <f t="shared" si="24"/>
        <v>～</v>
      </c>
      <c r="AJ325" s="37">
        <f t="shared" si="25"/>
        <v>46477</v>
      </c>
      <c r="AK325" s="20" t="s">
        <v>2181</v>
      </c>
      <c r="AL325" s="20" t="s">
        <v>2194</v>
      </c>
      <c r="AM325" s="69">
        <v>45352</v>
      </c>
      <c r="AN325" s="22"/>
      <c r="AO325" s="46">
        <v>45379</v>
      </c>
      <c r="AP325" s="20" t="s">
        <v>2183</v>
      </c>
      <c r="AR325" t="s">
        <v>68</v>
      </c>
      <c r="AS325" s="70">
        <v>8280</v>
      </c>
      <c r="AT325" s="70">
        <v>5400</v>
      </c>
    </row>
    <row r="326" spans="2:46" ht="24.75" hidden="1" customHeight="1" x14ac:dyDescent="0.2">
      <c r="B326" s="20" t="s">
        <v>2165</v>
      </c>
      <c r="C326" s="21" t="s">
        <v>2166</v>
      </c>
      <c r="D326" s="21" t="s">
        <v>2167</v>
      </c>
      <c r="E326" s="20" t="s">
        <v>197</v>
      </c>
      <c r="F326" s="20" t="s">
        <v>2168</v>
      </c>
      <c r="G326" s="22" t="s">
        <v>2195</v>
      </c>
      <c r="H326" s="20" t="s">
        <v>2170</v>
      </c>
      <c r="I326" s="20" t="s">
        <v>2171</v>
      </c>
      <c r="J326" s="22" t="s">
        <v>2172</v>
      </c>
      <c r="K326" s="22" t="s">
        <v>2173</v>
      </c>
      <c r="L326" s="22" t="s">
        <v>2174</v>
      </c>
      <c r="M326" s="22" t="s">
        <v>2175</v>
      </c>
      <c r="N326" s="22"/>
      <c r="O326" s="22" t="s">
        <v>2176</v>
      </c>
      <c r="P326" s="20" t="s">
        <v>948</v>
      </c>
      <c r="Q326" s="22" t="s">
        <v>2177</v>
      </c>
      <c r="R326" s="22" t="s">
        <v>2178</v>
      </c>
      <c r="S326" s="20" t="s">
        <v>2179</v>
      </c>
      <c r="T326" s="20"/>
      <c r="U326" s="22" t="s">
        <v>2169</v>
      </c>
      <c r="V326" s="20" t="s">
        <v>2170</v>
      </c>
      <c r="W326" s="22" t="s">
        <v>2180</v>
      </c>
      <c r="X326" s="22" t="s">
        <v>2173</v>
      </c>
      <c r="Y326" s="20" t="s">
        <v>2175</v>
      </c>
      <c r="Z326" s="22"/>
      <c r="AA326" s="20">
        <v>3</v>
      </c>
      <c r="AB326" s="42" t="s">
        <v>189</v>
      </c>
      <c r="AC326" s="22"/>
      <c r="AD326" s="68">
        <v>1</v>
      </c>
      <c r="AE326" s="35">
        <v>78120</v>
      </c>
      <c r="AF326" s="35">
        <v>78120</v>
      </c>
      <c r="AG326" s="24">
        <v>45352</v>
      </c>
      <c r="AH326" s="36">
        <v>45383</v>
      </c>
      <c r="AI326" s="25" t="str">
        <f t="shared" si="24"/>
        <v>～</v>
      </c>
      <c r="AJ326" s="37">
        <f t="shared" si="25"/>
        <v>46477</v>
      </c>
      <c r="AK326" s="20" t="s">
        <v>1208</v>
      </c>
      <c r="AL326" s="20" t="s">
        <v>2196</v>
      </c>
      <c r="AM326" s="69">
        <v>45352</v>
      </c>
      <c r="AN326" s="22"/>
      <c r="AO326" s="46">
        <v>45379</v>
      </c>
      <c r="AP326" s="20" t="s">
        <v>2183</v>
      </c>
      <c r="AR326" t="s">
        <v>2197</v>
      </c>
      <c r="AS326" s="70">
        <v>78120</v>
      </c>
      <c r="AT326" s="70">
        <v>63360</v>
      </c>
    </row>
    <row r="327" spans="2:46" ht="24.75" hidden="1" customHeight="1" x14ac:dyDescent="0.2">
      <c r="B327" s="20" t="s">
        <v>2165</v>
      </c>
      <c r="C327" s="21" t="s">
        <v>2166</v>
      </c>
      <c r="D327" s="21" t="s">
        <v>2167</v>
      </c>
      <c r="E327" s="20" t="s">
        <v>197</v>
      </c>
      <c r="F327" s="20" t="s">
        <v>2168</v>
      </c>
      <c r="G327" s="22" t="s">
        <v>2169</v>
      </c>
      <c r="H327" s="20" t="s">
        <v>2170</v>
      </c>
      <c r="I327" s="20" t="s">
        <v>2171</v>
      </c>
      <c r="J327" s="22" t="s">
        <v>2172</v>
      </c>
      <c r="K327" s="22" t="s">
        <v>2173</v>
      </c>
      <c r="L327" s="22" t="s">
        <v>2174</v>
      </c>
      <c r="M327" s="22" t="s">
        <v>2175</v>
      </c>
      <c r="N327" s="22"/>
      <c r="O327" s="22" t="s">
        <v>2176</v>
      </c>
      <c r="P327" s="20" t="s">
        <v>948</v>
      </c>
      <c r="Q327" s="22" t="s">
        <v>2177</v>
      </c>
      <c r="R327" s="22" t="s">
        <v>2178</v>
      </c>
      <c r="S327" s="20" t="s">
        <v>2179</v>
      </c>
      <c r="T327" s="20"/>
      <c r="U327" s="22" t="s">
        <v>2169</v>
      </c>
      <c r="V327" s="20" t="s">
        <v>2170</v>
      </c>
      <c r="W327" s="22" t="s">
        <v>2180</v>
      </c>
      <c r="X327" s="22" t="s">
        <v>2173</v>
      </c>
      <c r="Y327" s="20" t="s">
        <v>2175</v>
      </c>
      <c r="Z327" s="22"/>
      <c r="AA327" s="20">
        <v>3</v>
      </c>
      <c r="AB327" s="42" t="s">
        <v>189</v>
      </c>
      <c r="AC327" s="22"/>
      <c r="AD327" s="68">
        <v>1</v>
      </c>
      <c r="AE327" s="35">
        <v>16200</v>
      </c>
      <c r="AF327" s="35">
        <v>16200</v>
      </c>
      <c r="AG327" s="24">
        <v>45352</v>
      </c>
      <c r="AH327" s="36">
        <v>45383</v>
      </c>
      <c r="AI327" s="25" t="str">
        <f t="shared" si="24"/>
        <v>～</v>
      </c>
      <c r="AJ327" s="37">
        <f t="shared" si="25"/>
        <v>46477</v>
      </c>
      <c r="AK327" s="20" t="s">
        <v>67</v>
      </c>
      <c r="AL327" s="20" t="s">
        <v>2198</v>
      </c>
      <c r="AM327" s="69">
        <v>45352</v>
      </c>
      <c r="AN327" s="22"/>
      <c r="AO327" s="46">
        <v>45379</v>
      </c>
      <c r="AP327" s="20" t="s">
        <v>2183</v>
      </c>
      <c r="AR327" t="s">
        <v>69</v>
      </c>
      <c r="AS327" s="70">
        <v>16200</v>
      </c>
      <c r="AT327" s="70">
        <v>10800</v>
      </c>
    </row>
    <row r="328" spans="2:46" ht="24.75" hidden="1" customHeight="1" x14ac:dyDescent="0.2">
      <c r="B328" s="20" t="s">
        <v>2165</v>
      </c>
      <c r="C328" s="21" t="s">
        <v>2166</v>
      </c>
      <c r="D328" s="21" t="s">
        <v>2167</v>
      </c>
      <c r="E328" s="20" t="s">
        <v>197</v>
      </c>
      <c r="F328" s="20" t="s">
        <v>2168</v>
      </c>
      <c r="G328" s="22" t="s">
        <v>2169</v>
      </c>
      <c r="H328" s="20" t="s">
        <v>2170</v>
      </c>
      <c r="I328" s="20" t="s">
        <v>2171</v>
      </c>
      <c r="J328" s="22" t="s">
        <v>2172</v>
      </c>
      <c r="K328" s="22" t="s">
        <v>2173</v>
      </c>
      <c r="L328" s="22" t="s">
        <v>2174</v>
      </c>
      <c r="M328" s="22" t="s">
        <v>2175</v>
      </c>
      <c r="N328" s="22"/>
      <c r="O328" s="22" t="s">
        <v>2176</v>
      </c>
      <c r="P328" s="20" t="s">
        <v>948</v>
      </c>
      <c r="Q328" s="22" t="s">
        <v>2177</v>
      </c>
      <c r="R328" s="22" t="s">
        <v>2178</v>
      </c>
      <c r="S328" s="20" t="s">
        <v>2179</v>
      </c>
      <c r="T328" s="20"/>
      <c r="U328" s="22" t="s">
        <v>2169</v>
      </c>
      <c r="V328" s="20" t="s">
        <v>2170</v>
      </c>
      <c r="W328" s="22" t="s">
        <v>2180</v>
      </c>
      <c r="X328" s="22" t="s">
        <v>2173</v>
      </c>
      <c r="Y328" s="20" t="s">
        <v>2175</v>
      </c>
      <c r="Z328" s="22"/>
      <c r="AA328" s="20">
        <v>3</v>
      </c>
      <c r="AB328" s="42" t="s">
        <v>189</v>
      </c>
      <c r="AC328" s="22"/>
      <c r="AD328" s="68">
        <v>1</v>
      </c>
      <c r="AE328" s="35">
        <v>16200</v>
      </c>
      <c r="AF328" s="35">
        <v>16200</v>
      </c>
      <c r="AG328" s="24">
        <v>45352</v>
      </c>
      <c r="AH328" s="36">
        <v>45383</v>
      </c>
      <c r="AI328" s="25" t="str">
        <f t="shared" si="24"/>
        <v>～</v>
      </c>
      <c r="AJ328" s="37">
        <f t="shared" si="25"/>
        <v>46477</v>
      </c>
      <c r="AK328" s="20" t="s">
        <v>67</v>
      </c>
      <c r="AL328" s="20" t="s">
        <v>2199</v>
      </c>
      <c r="AM328" s="69">
        <v>45352</v>
      </c>
      <c r="AN328" s="22"/>
      <c r="AO328" s="46">
        <v>45379</v>
      </c>
      <c r="AP328" s="20" t="s">
        <v>2183</v>
      </c>
      <c r="AR328" t="s">
        <v>69</v>
      </c>
      <c r="AS328" s="70">
        <v>16200</v>
      </c>
      <c r="AT328" s="70">
        <v>10800</v>
      </c>
    </row>
    <row r="329" spans="2:46" ht="24.75" hidden="1" customHeight="1" x14ac:dyDescent="0.2">
      <c r="B329" s="20" t="s">
        <v>2165</v>
      </c>
      <c r="C329" s="21" t="s">
        <v>2166</v>
      </c>
      <c r="D329" s="21" t="s">
        <v>2167</v>
      </c>
      <c r="E329" s="20" t="s">
        <v>197</v>
      </c>
      <c r="F329" s="20" t="s">
        <v>2168</v>
      </c>
      <c r="G329" s="22" t="s">
        <v>2169</v>
      </c>
      <c r="H329" s="20" t="s">
        <v>2170</v>
      </c>
      <c r="I329" s="20" t="s">
        <v>2171</v>
      </c>
      <c r="J329" s="22" t="s">
        <v>2172</v>
      </c>
      <c r="K329" s="22" t="s">
        <v>2173</v>
      </c>
      <c r="L329" s="22" t="s">
        <v>2174</v>
      </c>
      <c r="M329" s="22" t="s">
        <v>2175</v>
      </c>
      <c r="N329" s="22"/>
      <c r="O329" s="22" t="s">
        <v>2176</v>
      </c>
      <c r="P329" s="20" t="s">
        <v>948</v>
      </c>
      <c r="Q329" s="22" t="s">
        <v>2177</v>
      </c>
      <c r="R329" s="22" t="s">
        <v>2178</v>
      </c>
      <c r="S329" s="20" t="s">
        <v>2179</v>
      </c>
      <c r="T329" s="20"/>
      <c r="U329" s="22" t="s">
        <v>2169</v>
      </c>
      <c r="V329" s="20" t="s">
        <v>2170</v>
      </c>
      <c r="W329" s="22" t="s">
        <v>2180</v>
      </c>
      <c r="X329" s="22" t="s">
        <v>2173</v>
      </c>
      <c r="Y329" s="20" t="s">
        <v>2175</v>
      </c>
      <c r="Z329" s="22"/>
      <c r="AA329" s="20">
        <v>3</v>
      </c>
      <c r="AB329" s="42" t="s">
        <v>189</v>
      </c>
      <c r="AC329" s="22"/>
      <c r="AD329" s="68">
        <v>1</v>
      </c>
      <c r="AE329" s="35">
        <v>16200</v>
      </c>
      <c r="AF329" s="35">
        <v>16200</v>
      </c>
      <c r="AG329" s="24">
        <v>45352</v>
      </c>
      <c r="AH329" s="36">
        <v>45383</v>
      </c>
      <c r="AI329" s="25" t="str">
        <f t="shared" si="24"/>
        <v>～</v>
      </c>
      <c r="AJ329" s="37">
        <f t="shared" si="25"/>
        <v>46477</v>
      </c>
      <c r="AK329" s="20" t="s">
        <v>67</v>
      </c>
      <c r="AL329" s="20" t="s">
        <v>2200</v>
      </c>
      <c r="AM329" s="69">
        <v>45352</v>
      </c>
      <c r="AN329" s="22"/>
      <c r="AO329" s="46">
        <v>45379</v>
      </c>
      <c r="AP329" s="20" t="s">
        <v>2183</v>
      </c>
      <c r="AR329" t="s">
        <v>69</v>
      </c>
      <c r="AS329" s="70">
        <v>16200</v>
      </c>
      <c r="AT329" s="70">
        <v>10800</v>
      </c>
    </row>
    <row r="330" spans="2:46" ht="24.75" hidden="1" customHeight="1" x14ac:dyDescent="0.2">
      <c r="B330" s="20" t="s">
        <v>2165</v>
      </c>
      <c r="C330" s="21" t="s">
        <v>2166</v>
      </c>
      <c r="D330" s="21" t="s">
        <v>2167</v>
      </c>
      <c r="E330" s="20" t="s">
        <v>197</v>
      </c>
      <c r="F330" s="20" t="s">
        <v>2168</v>
      </c>
      <c r="G330" s="22" t="s">
        <v>2169</v>
      </c>
      <c r="H330" s="20" t="s">
        <v>2170</v>
      </c>
      <c r="I330" s="20" t="s">
        <v>2171</v>
      </c>
      <c r="J330" s="22" t="s">
        <v>2172</v>
      </c>
      <c r="K330" s="22" t="s">
        <v>2173</v>
      </c>
      <c r="L330" s="22" t="s">
        <v>2174</v>
      </c>
      <c r="M330" s="22" t="s">
        <v>2175</v>
      </c>
      <c r="N330" s="22"/>
      <c r="O330" s="22" t="s">
        <v>2176</v>
      </c>
      <c r="P330" s="20" t="s">
        <v>948</v>
      </c>
      <c r="Q330" s="22" t="s">
        <v>2177</v>
      </c>
      <c r="R330" s="22" t="s">
        <v>2178</v>
      </c>
      <c r="S330" s="20" t="s">
        <v>2179</v>
      </c>
      <c r="T330" s="20"/>
      <c r="U330" s="22" t="s">
        <v>2169</v>
      </c>
      <c r="V330" s="20" t="s">
        <v>2170</v>
      </c>
      <c r="W330" s="22" t="s">
        <v>2180</v>
      </c>
      <c r="X330" s="22" t="s">
        <v>2173</v>
      </c>
      <c r="Y330" s="20" t="s">
        <v>2175</v>
      </c>
      <c r="Z330" s="22"/>
      <c r="AA330" s="20">
        <v>3</v>
      </c>
      <c r="AB330" s="42" t="s">
        <v>189</v>
      </c>
      <c r="AC330" s="22"/>
      <c r="AD330" s="68">
        <v>1</v>
      </c>
      <c r="AE330" s="35">
        <v>16200</v>
      </c>
      <c r="AF330" s="35">
        <v>16200</v>
      </c>
      <c r="AG330" s="24">
        <v>45352</v>
      </c>
      <c r="AH330" s="36">
        <v>45383</v>
      </c>
      <c r="AI330" s="25" t="str">
        <f t="shared" si="24"/>
        <v>～</v>
      </c>
      <c r="AJ330" s="37">
        <f t="shared" si="25"/>
        <v>46477</v>
      </c>
      <c r="AK330" s="20" t="s">
        <v>67</v>
      </c>
      <c r="AL330" s="20" t="s">
        <v>2201</v>
      </c>
      <c r="AM330" s="69">
        <v>45352</v>
      </c>
      <c r="AN330" s="22"/>
      <c r="AO330" s="46">
        <v>45379</v>
      </c>
      <c r="AP330" s="20" t="s">
        <v>2183</v>
      </c>
      <c r="AR330" t="s">
        <v>69</v>
      </c>
      <c r="AS330" s="70">
        <v>16200</v>
      </c>
      <c r="AT330" s="70">
        <v>10800</v>
      </c>
    </row>
    <row r="331" spans="2:46" ht="24.75" hidden="1" customHeight="1" x14ac:dyDescent="0.2">
      <c r="B331" s="20" t="s">
        <v>2165</v>
      </c>
      <c r="C331" s="21" t="s">
        <v>2166</v>
      </c>
      <c r="D331" s="21" t="s">
        <v>2167</v>
      </c>
      <c r="E331" s="20" t="s">
        <v>197</v>
      </c>
      <c r="F331" s="20" t="s">
        <v>2168</v>
      </c>
      <c r="G331" s="22" t="s">
        <v>2169</v>
      </c>
      <c r="H331" s="20" t="s">
        <v>2170</v>
      </c>
      <c r="I331" s="20" t="s">
        <v>2171</v>
      </c>
      <c r="J331" s="22" t="s">
        <v>2172</v>
      </c>
      <c r="K331" s="22" t="s">
        <v>2173</v>
      </c>
      <c r="L331" s="22" t="s">
        <v>2174</v>
      </c>
      <c r="M331" s="22" t="s">
        <v>2175</v>
      </c>
      <c r="N331" s="22"/>
      <c r="O331" s="22" t="s">
        <v>2176</v>
      </c>
      <c r="P331" s="20" t="s">
        <v>948</v>
      </c>
      <c r="Q331" s="22" t="s">
        <v>2177</v>
      </c>
      <c r="R331" s="22" t="s">
        <v>2178</v>
      </c>
      <c r="S331" s="20" t="s">
        <v>2179</v>
      </c>
      <c r="T331" s="20"/>
      <c r="U331" s="22" t="s">
        <v>2169</v>
      </c>
      <c r="V331" s="20" t="s">
        <v>2170</v>
      </c>
      <c r="W331" s="22" t="s">
        <v>2180</v>
      </c>
      <c r="X331" s="22" t="s">
        <v>2173</v>
      </c>
      <c r="Y331" s="20" t="s">
        <v>2175</v>
      </c>
      <c r="Z331" s="22"/>
      <c r="AA331" s="20">
        <v>3</v>
      </c>
      <c r="AB331" s="42" t="s">
        <v>189</v>
      </c>
      <c r="AC331" s="22"/>
      <c r="AD331" s="68">
        <v>1</v>
      </c>
      <c r="AE331" s="35">
        <v>16200</v>
      </c>
      <c r="AF331" s="35">
        <v>16200</v>
      </c>
      <c r="AG331" s="24">
        <v>45352</v>
      </c>
      <c r="AH331" s="36">
        <v>45383</v>
      </c>
      <c r="AI331" s="25" t="str">
        <f t="shared" si="24"/>
        <v>～</v>
      </c>
      <c r="AJ331" s="37">
        <f t="shared" si="25"/>
        <v>46477</v>
      </c>
      <c r="AK331" s="20" t="s">
        <v>67</v>
      </c>
      <c r="AL331" s="20" t="s">
        <v>2202</v>
      </c>
      <c r="AM331" s="69">
        <v>45352</v>
      </c>
      <c r="AN331" s="22"/>
      <c r="AO331" s="46">
        <v>45379</v>
      </c>
      <c r="AP331" s="20" t="s">
        <v>2183</v>
      </c>
      <c r="AR331" t="s">
        <v>69</v>
      </c>
      <c r="AS331" s="70">
        <v>16200</v>
      </c>
      <c r="AT331" s="70">
        <v>10800</v>
      </c>
    </row>
    <row r="332" spans="2:46" ht="24.75" hidden="1" customHeight="1" x14ac:dyDescent="0.2">
      <c r="B332" s="20" t="s">
        <v>2165</v>
      </c>
      <c r="C332" s="21" t="s">
        <v>2166</v>
      </c>
      <c r="D332" s="21" t="s">
        <v>2167</v>
      </c>
      <c r="E332" s="20" t="s">
        <v>197</v>
      </c>
      <c r="F332" s="20" t="s">
        <v>2168</v>
      </c>
      <c r="G332" s="22" t="s">
        <v>2169</v>
      </c>
      <c r="H332" s="20" t="s">
        <v>2170</v>
      </c>
      <c r="I332" s="20" t="s">
        <v>2171</v>
      </c>
      <c r="J332" s="22" t="s">
        <v>2172</v>
      </c>
      <c r="K332" s="22" t="s">
        <v>2173</v>
      </c>
      <c r="L332" s="22" t="s">
        <v>2174</v>
      </c>
      <c r="M332" s="22" t="s">
        <v>2175</v>
      </c>
      <c r="N332" s="22"/>
      <c r="O332" s="22" t="s">
        <v>2176</v>
      </c>
      <c r="P332" s="20" t="s">
        <v>948</v>
      </c>
      <c r="Q332" s="22" t="s">
        <v>2177</v>
      </c>
      <c r="R332" s="22" t="s">
        <v>2178</v>
      </c>
      <c r="S332" s="20" t="s">
        <v>2179</v>
      </c>
      <c r="T332" s="20"/>
      <c r="U332" s="22" t="s">
        <v>2169</v>
      </c>
      <c r="V332" s="20" t="s">
        <v>2170</v>
      </c>
      <c r="W332" s="22" t="s">
        <v>2180</v>
      </c>
      <c r="X332" s="22" t="s">
        <v>2173</v>
      </c>
      <c r="Y332" s="20" t="s">
        <v>2175</v>
      </c>
      <c r="Z332" s="22"/>
      <c r="AA332" s="20">
        <v>3</v>
      </c>
      <c r="AB332" s="42" t="s">
        <v>189</v>
      </c>
      <c r="AC332" s="22"/>
      <c r="AD332" s="68">
        <v>1</v>
      </c>
      <c r="AE332" s="35">
        <v>16200</v>
      </c>
      <c r="AF332" s="35">
        <v>16200</v>
      </c>
      <c r="AG332" s="24">
        <v>45352</v>
      </c>
      <c r="AH332" s="36">
        <v>45383</v>
      </c>
      <c r="AI332" s="25" t="str">
        <f t="shared" si="24"/>
        <v>～</v>
      </c>
      <c r="AJ332" s="37">
        <f t="shared" si="25"/>
        <v>46477</v>
      </c>
      <c r="AK332" s="20" t="s">
        <v>67</v>
      </c>
      <c r="AL332" s="20" t="s">
        <v>2203</v>
      </c>
      <c r="AM332" s="69">
        <v>45352</v>
      </c>
      <c r="AN332" s="22"/>
      <c r="AO332" s="46">
        <v>45379</v>
      </c>
      <c r="AP332" s="20" t="s">
        <v>2183</v>
      </c>
      <c r="AR332" t="s">
        <v>69</v>
      </c>
      <c r="AS332" s="70">
        <v>16200</v>
      </c>
      <c r="AT332" s="70">
        <v>10800</v>
      </c>
    </row>
    <row r="333" spans="2:46" ht="24.75" hidden="1" customHeight="1" x14ac:dyDescent="0.2">
      <c r="B333" s="20" t="s">
        <v>2165</v>
      </c>
      <c r="C333" s="21" t="s">
        <v>2166</v>
      </c>
      <c r="D333" s="21" t="s">
        <v>2167</v>
      </c>
      <c r="E333" s="20" t="s">
        <v>197</v>
      </c>
      <c r="F333" s="20" t="s">
        <v>2168</v>
      </c>
      <c r="G333" s="22" t="s">
        <v>2169</v>
      </c>
      <c r="H333" s="20" t="s">
        <v>2170</v>
      </c>
      <c r="I333" s="20" t="s">
        <v>2171</v>
      </c>
      <c r="J333" s="22" t="s">
        <v>2172</v>
      </c>
      <c r="K333" s="22" t="s">
        <v>2173</v>
      </c>
      <c r="L333" s="22" t="s">
        <v>2174</v>
      </c>
      <c r="M333" s="22" t="s">
        <v>2175</v>
      </c>
      <c r="N333" s="22"/>
      <c r="O333" s="22" t="s">
        <v>2176</v>
      </c>
      <c r="P333" s="20" t="s">
        <v>948</v>
      </c>
      <c r="Q333" s="22" t="s">
        <v>2177</v>
      </c>
      <c r="R333" s="22" t="s">
        <v>2178</v>
      </c>
      <c r="S333" s="20" t="s">
        <v>2179</v>
      </c>
      <c r="T333" s="20"/>
      <c r="U333" s="22" t="s">
        <v>2169</v>
      </c>
      <c r="V333" s="20" t="s">
        <v>2170</v>
      </c>
      <c r="W333" s="22" t="s">
        <v>2180</v>
      </c>
      <c r="X333" s="22" t="s">
        <v>2173</v>
      </c>
      <c r="Y333" s="20" t="s">
        <v>2175</v>
      </c>
      <c r="Z333" s="22"/>
      <c r="AA333" s="20">
        <v>3</v>
      </c>
      <c r="AB333" s="42" t="s">
        <v>189</v>
      </c>
      <c r="AC333" s="22"/>
      <c r="AD333" s="68">
        <v>1</v>
      </c>
      <c r="AE333" s="35">
        <v>16200</v>
      </c>
      <c r="AF333" s="35">
        <v>16200</v>
      </c>
      <c r="AG333" s="24">
        <v>45352</v>
      </c>
      <c r="AH333" s="36">
        <v>45383</v>
      </c>
      <c r="AI333" s="25" t="str">
        <f t="shared" si="24"/>
        <v>～</v>
      </c>
      <c r="AJ333" s="37">
        <f t="shared" si="25"/>
        <v>46477</v>
      </c>
      <c r="AK333" s="20" t="s">
        <v>67</v>
      </c>
      <c r="AL333" s="20" t="s">
        <v>2204</v>
      </c>
      <c r="AM333" s="69">
        <v>45352</v>
      </c>
      <c r="AN333" s="22"/>
      <c r="AO333" s="46">
        <v>45379</v>
      </c>
      <c r="AP333" s="20" t="s">
        <v>2183</v>
      </c>
      <c r="AR333" t="s">
        <v>69</v>
      </c>
      <c r="AS333" s="70">
        <v>16200</v>
      </c>
      <c r="AT333" s="70">
        <v>10800</v>
      </c>
    </row>
    <row r="334" spans="2:46" ht="24.75" hidden="1" customHeight="1" x14ac:dyDescent="0.2">
      <c r="B334" s="20" t="s">
        <v>2165</v>
      </c>
      <c r="C334" s="21" t="s">
        <v>2166</v>
      </c>
      <c r="D334" s="21" t="s">
        <v>2167</v>
      </c>
      <c r="E334" s="20" t="s">
        <v>197</v>
      </c>
      <c r="F334" s="20" t="s">
        <v>2168</v>
      </c>
      <c r="G334" s="22" t="s">
        <v>2169</v>
      </c>
      <c r="H334" s="20" t="s">
        <v>2170</v>
      </c>
      <c r="I334" s="20" t="s">
        <v>2171</v>
      </c>
      <c r="J334" s="22" t="s">
        <v>2172</v>
      </c>
      <c r="K334" s="22" t="s">
        <v>2173</v>
      </c>
      <c r="L334" s="22" t="s">
        <v>2174</v>
      </c>
      <c r="M334" s="22" t="s">
        <v>2175</v>
      </c>
      <c r="N334" s="22"/>
      <c r="O334" s="22" t="s">
        <v>2176</v>
      </c>
      <c r="P334" s="20" t="s">
        <v>948</v>
      </c>
      <c r="Q334" s="22" t="s">
        <v>2177</v>
      </c>
      <c r="R334" s="22" t="s">
        <v>2178</v>
      </c>
      <c r="S334" s="20" t="s">
        <v>2179</v>
      </c>
      <c r="T334" s="20"/>
      <c r="U334" s="22" t="s">
        <v>2169</v>
      </c>
      <c r="V334" s="20" t="s">
        <v>2170</v>
      </c>
      <c r="W334" s="22" t="s">
        <v>2180</v>
      </c>
      <c r="X334" s="22" t="s">
        <v>2173</v>
      </c>
      <c r="Y334" s="20" t="s">
        <v>2175</v>
      </c>
      <c r="Z334" s="22"/>
      <c r="AA334" s="20">
        <v>3</v>
      </c>
      <c r="AB334" s="42" t="s">
        <v>189</v>
      </c>
      <c r="AC334" s="22"/>
      <c r="AD334" s="68">
        <v>1</v>
      </c>
      <c r="AE334" s="35">
        <v>16200</v>
      </c>
      <c r="AF334" s="35">
        <v>16200</v>
      </c>
      <c r="AG334" s="24">
        <v>45352</v>
      </c>
      <c r="AH334" s="36">
        <v>45383</v>
      </c>
      <c r="AI334" s="25" t="str">
        <f t="shared" si="24"/>
        <v>～</v>
      </c>
      <c r="AJ334" s="37">
        <f t="shared" si="25"/>
        <v>46477</v>
      </c>
      <c r="AK334" s="20" t="s">
        <v>67</v>
      </c>
      <c r="AL334" s="20" t="s">
        <v>2205</v>
      </c>
      <c r="AM334" s="69">
        <v>45352</v>
      </c>
      <c r="AN334" s="22"/>
      <c r="AO334" s="46">
        <v>45379</v>
      </c>
      <c r="AP334" s="20" t="s">
        <v>2183</v>
      </c>
      <c r="AR334" t="s">
        <v>69</v>
      </c>
      <c r="AS334" s="70">
        <v>16200</v>
      </c>
      <c r="AT334" s="70">
        <v>10800</v>
      </c>
    </row>
    <row r="335" spans="2:46" ht="24.75" hidden="1" customHeight="1" x14ac:dyDescent="0.2">
      <c r="B335" s="20" t="s">
        <v>2165</v>
      </c>
      <c r="C335" s="21" t="s">
        <v>2166</v>
      </c>
      <c r="D335" s="21" t="s">
        <v>2167</v>
      </c>
      <c r="E335" s="20" t="s">
        <v>197</v>
      </c>
      <c r="F335" s="20" t="s">
        <v>2168</v>
      </c>
      <c r="G335" s="22" t="s">
        <v>2169</v>
      </c>
      <c r="H335" s="20" t="s">
        <v>2170</v>
      </c>
      <c r="I335" s="20" t="s">
        <v>2171</v>
      </c>
      <c r="J335" s="22" t="s">
        <v>2172</v>
      </c>
      <c r="K335" s="22" t="s">
        <v>2173</v>
      </c>
      <c r="L335" s="22" t="s">
        <v>2174</v>
      </c>
      <c r="M335" s="22" t="s">
        <v>2175</v>
      </c>
      <c r="N335" s="22"/>
      <c r="O335" s="22" t="s">
        <v>2176</v>
      </c>
      <c r="P335" s="20" t="s">
        <v>948</v>
      </c>
      <c r="Q335" s="22" t="s">
        <v>2177</v>
      </c>
      <c r="R335" s="22" t="s">
        <v>2178</v>
      </c>
      <c r="S335" s="20" t="s">
        <v>2179</v>
      </c>
      <c r="T335" s="20"/>
      <c r="U335" s="22" t="s">
        <v>2169</v>
      </c>
      <c r="V335" s="20" t="s">
        <v>2170</v>
      </c>
      <c r="W335" s="22" t="s">
        <v>2180</v>
      </c>
      <c r="X335" s="22" t="s">
        <v>2173</v>
      </c>
      <c r="Y335" s="20" t="s">
        <v>2175</v>
      </c>
      <c r="Z335" s="22"/>
      <c r="AA335" s="20">
        <v>3</v>
      </c>
      <c r="AB335" s="42" t="s">
        <v>189</v>
      </c>
      <c r="AC335" s="22"/>
      <c r="AD335" s="68">
        <v>1</v>
      </c>
      <c r="AE335" s="35">
        <v>16200</v>
      </c>
      <c r="AF335" s="35">
        <v>16200</v>
      </c>
      <c r="AG335" s="24">
        <v>45352</v>
      </c>
      <c r="AH335" s="36">
        <v>45383</v>
      </c>
      <c r="AI335" s="25" t="str">
        <f t="shared" si="24"/>
        <v>～</v>
      </c>
      <c r="AJ335" s="37">
        <f t="shared" si="25"/>
        <v>46477</v>
      </c>
      <c r="AK335" s="20" t="s">
        <v>67</v>
      </c>
      <c r="AL335" s="20" t="s">
        <v>2206</v>
      </c>
      <c r="AM335" s="69">
        <v>45352</v>
      </c>
      <c r="AN335" s="22"/>
      <c r="AO335" s="46">
        <v>45379</v>
      </c>
      <c r="AP335" s="20" t="s">
        <v>2183</v>
      </c>
      <c r="AR335" t="s">
        <v>69</v>
      </c>
      <c r="AS335" s="70">
        <v>16200</v>
      </c>
      <c r="AT335" s="70">
        <v>10800</v>
      </c>
    </row>
    <row r="336" spans="2:46" ht="24.75" hidden="1" customHeight="1" x14ac:dyDescent="0.2">
      <c r="B336" s="20" t="s">
        <v>2165</v>
      </c>
      <c r="C336" s="21" t="s">
        <v>2166</v>
      </c>
      <c r="D336" s="21" t="s">
        <v>2167</v>
      </c>
      <c r="E336" s="20" t="s">
        <v>197</v>
      </c>
      <c r="F336" s="20" t="s">
        <v>2168</v>
      </c>
      <c r="G336" s="22" t="s">
        <v>2169</v>
      </c>
      <c r="H336" s="20" t="s">
        <v>2170</v>
      </c>
      <c r="I336" s="20" t="s">
        <v>2171</v>
      </c>
      <c r="J336" s="22" t="s">
        <v>2172</v>
      </c>
      <c r="K336" s="22" t="s">
        <v>2173</v>
      </c>
      <c r="L336" s="22" t="s">
        <v>2174</v>
      </c>
      <c r="M336" s="22" t="s">
        <v>2175</v>
      </c>
      <c r="N336" s="22"/>
      <c r="O336" s="22" t="s">
        <v>2176</v>
      </c>
      <c r="P336" s="20" t="s">
        <v>948</v>
      </c>
      <c r="Q336" s="22" t="s">
        <v>2177</v>
      </c>
      <c r="R336" s="22" t="s">
        <v>2178</v>
      </c>
      <c r="S336" s="20" t="s">
        <v>2179</v>
      </c>
      <c r="T336" s="20"/>
      <c r="U336" s="22" t="s">
        <v>2169</v>
      </c>
      <c r="V336" s="20" t="s">
        <v>2170</v>
      </c>
      <c r="W336" s="22" t="s">
        <v>2180</v>
      </c>
      <c r="X336" s="22" t="s">
        <v>2173</v>
      </c>
      <c r="Y336" s="20" t="s">
        <v>2175</v>
      </c>
      <c r="Z336" s="22"/>
      <c r="AA336" s="20">
        <v>3</v>
      </c>
      <c r="AB336" s="42" t="s">
        <v>189</v>
      </c>
      <c r="AC336" s="22"/>
      <c r="AD336" s="68">
        <v>1</v>
      </c>
      <c r="AE336" s="35">
        <v>16200</v>
      </c>
      <c r="AF336" s="35">
        <v>16200</v>
      </c>
      <c r="AG336" s="24">
        <v>45352</v>
      </c>
      <c r="AH336" s="36">
        <v>45383</v>
      </c>
      <c r="AI336" s="25" t="str">
        <f t="shared" si="24"/>
        <v>～</v>
      </c>
      <c r="AJ336" s="37">
        <f t="shared" si="25"/>
        <v>46477</v>
      </c>
      <c r="AK336" s="20" t="s">
        <v>67</v>
      </c>
      <c r="AL336" s="20" t="s">
        <v>2207</v>
      </c>
      <c r="AM336" s="69">
        <v>45352</v>
      </c>
      <c r="AN336" s="22"/>
      <c r="AO336" s="46">
        <v>45379</v>
      </c>
      <c r="AP336" s="20" t="s">
        <v>2183</v>
      </c>
      <c r="AR336" t="s">
        <v>69</v>
      </c>
      <c r="AS336" s="70">
        <v>16200</v>
      </c>
      <c r="AT336" s="70">
        <v>10800</v>
      </c>
    </row>
    <row r="337" spans="1:48" ht="24.75" hidden="1" customHeight="1" x14ac:dyDescent="0.2">
      <c r="B337" s="20" t="s">
        <v>2165</v>
      </c>
      <c r="C337" s="21" t="s">
        <v>2166</v>
      </c>
      <c r="D337" s="21" t="s">
        <v>2167</v>
      </c>
      <c r="E337" s="20" t="s">
        <v>197</v>
      </c>
      <c r="F337" s="20" t="s">
        <v>2168</v>
      </c>
      <c r="G337" s="22" t="s">
        <v>2169</v>
      </c>
      <c r="H337" s="20" t="s">
        <v>2170</v>
      </c>
      <c r="I337" s="20" t="s">
        <v>2171</v>
      </c>
      <c r="J337" s="22" t="s">
        <v>2172</v>
      </c>
      <c r="K337" s="22" t="s">
        <v>2173</v>
      </c>
      <c r="L337" s="22" t="s">
        <v>2174</v>
      </c>
      <c r="M337" s="22" t="s">
        <v>2175</v>
      </c>
      <c r="N337" s="22"/>
      <c r="O337" s="22" t="s">
        <v>2176</v>
      </c>
      <c r="P337" s="20" t="s">
        <v>948</v>
      </c>
      <c r="Q337" s="22" t="s">
        <v>2177</v>
      </c>
      <c r="R337" s="22" t="s">
        <v>2178</v>
      </c>
      <c r="S337" s="20" t="s">
        <v>2179</v>
      </c>
      <c r="T337" s="20"/>
      <c r="U337" s="22" t="s">
        <v>2169</v>
      </c>
      <c r="V337" s="20" t="s">
        <v>2170</v>
      </c>
      <c r="W337" s="22" t="s">
        <v>2180</v>
      </c>
      <c r="X337" s="22" t="s">
        <v>2173</v>
      </c>
      <c r="Y337" s="20" t="s">
        <v>2175</v>
      </c>
      <c r="Z337" s="22"/>
      <c r="AA337" s="20">
        <v>3</v>
      </c>
      <c r="AB337" s="42" t="s">
        <v>189</v>
      </c>
      <c r="AC337" s="22"/>
      <c r="AD337" s="68">
        <v>1</v>
      </c>
      <c r="AE337" s="35">
        <v>16200</v>
      </c>
      <c r="AF337" s="35">
        <v>16200</v>
      </c>
      <c r="AG337" s="24">
        <v>45352</v>
      </c>
      <c r="AH337" s="36">
        <v>45383</v>
      </c>
      <c r="AI337" s="25" t="str">
        <f t="shared" si="24"/>
        <v>～</v>
      </c>
      <c r="AJ337" s="37">
        <f t="shared" si="25"/>
        <v>46477</v>
      </c>
      <c r="AK337" s="20" t="s">
        <v>67</v>
      </c>
      <c r="AL337" s="20" t="s">
        <v>2208</v>
      </c>
      <c r="AM337" s="69">
        <v>45352</v>
      </c>
      <c r="AN337" s="22"/>
      <c r="AO337" s="46">
        <v>45379</v>
      </c>
      <c r="AP337" s="20" t="s">
        <v>2183</v>
      </c>
      <c r="AR337" t="s">
        <v>69</v>
      </c>
      <c r="AS337" s="70">
        <v>16200</v>
      </c>
      <c r="AT337" s="70">
        <v>10800</v>
      </c>
    </row>
    <row r="338" spans="1:48" ht="24.75" hidden="1" customHeight="1" x14ac:dyDescent="0.2">
      <c r="B338" s="20" t="s">
        <v>2165</v>
      </c>
      <c r="C338" s="21" t="s">
        <v>2166</v>
      </c>
      <c r="D338" s="21" t="s">
        <v>2167</v>
      </c>
      <c r="E338" s="20" t="s">
        <v>197</v>
      </c>
      <c r="F338" s="20" t="s">
        <v>2168</v>
      </c>
      <c r="G338" s="22" t="s">
        <v>2169</v>
      </c>
      <c r="H338" s="20" t="s">
        <v>2170</v>
      </c>
      <c r="I338" s="20" t="s">
        <v>2171</v>
      </c>
      <c r="J338" s="22" t="s">
        <v>2172</v>
      </c>
      <c r="K338" s="22" t="s">
        <v>2173</v>
      </c>
      <c r="L338" s="22" t="s">
        <v>2174</v>
      </c>
      <c r="M338" s="22" t="s">
        <v>2175</v>
      </c>
      <c r="N338" s="22"/>
      <c r="O338" s="22" t="s">
        <v>2176</v>
      </c>
      <c r="P338" s="20" t="s">
        <v>948</v>
      </c>
      <c r="Q338" s="22" t="s">
        <v>2177</v>
      </c>
      <c r="R338" s="22" t="s">
        <v>2178</v>
      </c>
      <c r="S338" s="20" t="s">
        <v>2179</v>
      </c>
      <c r="T338" s="20"/>
      <c r="U338" s="22" t="s">
        <v>2169</v>
      </c>
      <c r="V338" s="20" t="s">
        <v>2170</v>
      </c>
      <c r="W338" s="22" t="s">
        <v>2180</v>
      </c>
      <c r="X338" s="22" t="s">
        <v>2173</v>
      </c>
      <c r="Y338" s="20" t="s">
        <v>2175</v>
      </c>
      <c r="Z338" s="22"/>
      <c r="AA338" s="20">
        <v>3</v>
      </c>
      <c r="AB338" s="42" t="s">
        <v>189</v>
      </c>
      <c r="AC338" s="22"/>
      <c r="AD338" s="68">
        <v>1</v>
      </c>
      <c r="AE338" s="35">
        <v>16200</v>
      </c>
      <c r="AF338" s="35">
        <v>16200</v>
      </c>
      <c r="AG338" s="24">
        <v>45352</v>
      </c>
      <c r="AH338" s="36">
        <v>45383</v>
      </c>
      <c r="AI338" s="25" t="str">
        <f t="shared" si="24"/>
        <v>～</v>
      </c>
      <c r="AJ338" s="37">
        <f t="shared" si="25"/>
        <v>46477</v>
      </c>
      <c r="AK338" s="20" t="s">
        <v>67</v>
      </c>
      <c r="AL338" s="20" t="s">
        <v>2209</v>
      </c>
      <c r="AM338" s="69">
        <v>45352</v>
      </c>
      <c r="AN338" s="22"/>
      <c r="AO338" s="46">
        <v>45379</v>
      </c>
      <c r="AP338" s="20" t="s">
        <v>2183</v>
      </c>
      <c r="AR338" t="s">
        <v>69</v>
      </c>
      <c r="AS338" s="70">
        <v>16200</v>
      </c>
      <c r="AT338" s="70">
        <v>10800</v>
      </c>
    </row>
    <row r="339" spans="1:48" ht="24.75" hidden="1" customHeight="1" x14ac:dyDescent="0.2">
      <c r="B339" s="20" t="s">
        <v>2165</v>
      </c>
      <c r="C339" s="21" t="s">
        <v>2166</v>
      </c>
      <c r="D339" s="21" t="s">
        <v>2167</v>
      </c>
      <c r="E339" s="20" t="s">
        <v>197</v>
      </c>
      <c r="F339" s="20" t="s">
        <v>2168</v>
      </c>
      <c r="G339" s="22" t="s">
        <v>2169</v>
      </c>
      <c r="H339" s="20" t="s">
        <v>2170</v>
      </c>
      <c r="I339" s="20" t="s">
        <v>2171</v>
      </c>
      <c r="J339" s="22" t="s">
        <v>2172</v>
      </c>
      <c r="K339" s="22" t="s">
        <v>2173</v>
      </c>
      <c r="L339" s="22" t="s">
        <v>2174</v>
      </c>
      <c r="M339" s="22" t="s">
        <v>2175</v>
      </c>
      <c r="N339" s="22"/>
      <c r="O339" s="22" t="s">
        <v>2176</v>
      </c>
      <c r="P339" s="20" t="s">
        <v>948</v>
      </c>
      <c r="Q339" s="22" t="s">
        <v>2177</v>
      </c>
      <c r="R339" s="22" t="s">
        <v>2178</v>
      </c>
      <c r="S339" s="20" t="s">
        <v>2179</v>
      </c>
      <c r="T339" s="20"/>
      <c r="U339" s="22" t="s">
        <v>2169</v>
      </c>
      <c r="V339" s="20" t="s">
        <v>2170</v>
      </c>
      <c r="W339" s="22" t="s">
        <v>2180</v>
      </c>
      <c r="X339" s="22" t="s">
        <v>2173</v>
      </c>
      <c r="Y339" s="20" t="s">
        <v>2175</v>
      </c>
      <c r="Z339" s="22"/>
      <c r="AA339" s="20">
        <v>3</v>
      </c>
      <c r="AB339" s="42" t="s">
        <v>189</v>
      </c>
      <c r="AC339" s="22"/>
      <c r="AD339" s="68">
        <v>1</v>
      </c>
      <c r="AE339" s="35">
        <v>16200</v>
      </c>
      <c r="AF339" s="35">
        <v>16200</v>
      </c>
      <c r="AG339" s="24">
        <v>45352</v>
      </c>
      <c r="AH339" s="36">
        <v>45383</v>
      </c>
      <c r="AI339" s="25" t="str">
        <f t="shared" si="24"/>
        <v>～</v>
      </c>
      <c r="AJ339" s="37">
        <f t="shared" si="25"/>
        <v>46477</v>
      </c>
      <c r="AK339" s="20" t="s">
        <v>67</v>
      </c>
      <c r="AL339" s="20" t="s">
        <v>2210</v>
      </c>
      <c r="AM339" s="69">
        <v>45352</v>
      </c>
      <c r="AN339" s="22"/>
      <c r="AO339" s="46">
        <v>45379</v>
      </c>
      <c r="AP339" s="20" t="s">
        <v>2183</v>
      </c>
      <c r="AR339" t="s">
        <v>69</v>
      </c>
      <c r="AS339" s="70">
        <v>16200</v>
      </c>
      <c r="AT339" s="70">
        <v>10800</v>
      </c>
    </row>
    <row r="340" spans="1:48" ht="24.75" hidden="1" customHeight="1" x14ac:dyDescent="0.2">
      <c r="A340">
        <v>2023</v>
      </c>
      <c r="B340" s="20" t="s">
        <v>2165</v>
      </c>
      <c r="C340" s="21" t="s">
        <v>2166</v>
      </c>
      <c r="D340" s="21" t="s">
        <v>2167</v>
      </c>
      <c r="E340" s="20" t="s">
        <v>197</v>
      </c>
      <c r="F340" s="20" t="s">
        <v>2168</v>
      </c>
      <c r="G340" s="22" t="s">
        <v>2169</v>
      </c>
      <c r="H340" s="20" t="s">
        <v>2170</v>
      </c>
      <c r="I340" s="20" t="s">
        <v>2171</v>
      </c>
      <c r="J340" s="22" t="s">
        <v>2172</v>
      </c>
      <c r="K340" s="22" t="s">
        <v>2173</v>
      </c>
      <c r="L340" s="22" t="s">
        <v>2174</v>
      </c>
      <c r="M340" s="22" t="s">
        <v>2175</v>
      </c>
      <c r="N340" s="22"/>
      <c r="O340" s="22" t="s">
        <v>2176</v>
      </c>
      <c r="P340" s="20" t="s">
        <v>948</v>
      </c>
      <c r="Q340" s="22" t="s">
        <v>2177</v>
      </c>
      <c r="R340" s="22" t="s">
        <v>2178</v>
      </c>
      <c r="S340" s="20" t="s">
        <v>2179</v>
      </c>
      <c r="T340" s="20"/>
      <c r="U340" s="22" t="s">
        <v>2169</v>
      </c>
      <c r="V340" s="20" t="s">
        <v>2170</v>
      </c>
      <c r="W340" s="22" t="s">
        <v>2180</v>
      </c>
      <c r="X340" s="22" t="s">
        <v>2173</v>
      </c>
      <c r="Y340" s="20" t="s">
        <v>2175</v>
      </c>
      <c r="Z340" s="22"/>
      <c r="AA340" s="20">
        <v>3</v>
      </c>
      <c r="AB340" s="42" t="s">
        <v>189</v>
      </c>
      <c r="AC340" s="22"/>
      <c r="AD340" s="68">
        <v>1</v>
      </c>
      <c r="AE340" s="35">
        <v>16200</v>
      </c>
      <c r="AF340" s="35">
        <v>16200</v>
      </c>
      <c r="AG340" s="24">
        <v>45352</v>
      </c>
      <c r="AH340" s="36">
        <v>45383</v>
      </c>
      <c r="AI340" s="25" t="str">
        <f t="shared" si="24"/>
        <v>～</v>
      </c>
      <c r="AJ340" s="37">
        <f t="shared" si="25"/>
        <v>46477</v>
      </c>
      <c r="AK340" s="20" t="s">
        <v>67</v>
      </c>
      <c r="AL340" s="20" t="s">
        <v>2211</v>
      </c>
      <c r="AM340" s="69">
        <v>45352</v>
      </c>
      <c r="AN340" s="22"/>
      <c r="AO340" s="46">
        <v>45379</v>
      </c>
      <c r="AP340" s="20" t="s">
        <v>2183</v>
      </c>
      <c r="AR340" t="s">
        <v>69</v>
      </c>
      <c r="AS340" s="70">
        <v>16200</v>
      </c>
      <c r="AT340" s="70">
        <v>10800</v>
      </c>
    </row>
    <row r="341" spans="1:48" ht="24.75" hidden="1" customHeight="1" x14ac:dyDescent="0.2">
      <c r="A341">
        <v>2024</v>
      </c>
      <c r="B341" s="20" t="s">
        <v>74</v>
      </c>
      <c r="C341" s="21" t="s">
        <v>91</v>
      </c>
      <c r="D341" s="21" t="s">
        <v>88</v>
      </c>
      <c r="E341" s="20"/>
      <c r="F341" s="20"/>
      <c r="G341" s="22" t="s">
        <v>82</v>
      </c>
      <c r="H341" s="20" t="s">
        <v>83</v>
      </c>
      <c r="I341" s="20" t="s">
        <v>84</v>
      </c>
      <c r="J341" s="22" t="s">
        <v>86</v>
      </c>
      <c r="K341" s="22" t="s">
        <v>87</v>
      </c>
      <c r="L341" s="22" t="s">
        <v>88</v>
      </c>
      <c r="M341" s="22" t="s">
        <v>90</v>
      </c>
      <c r="N341" s="22"/>
      <c r="O341" s="22" t="s">
        <v>91</v>
      </c>
      <c r="P341" s="20" t="s">
        <v>93</v>
      </c>
      <c r="Q341" s="22" t="s">
        <v>94</v>
      </c>
      <c r="R341" s="22" t="s">
        <v>95</v>
      </c>
      <c r="S341" s="20" t="s">
        <v>96</v>
      </c>
      <c r="T341" s="20"/>
      <c r="U341" s="22" t="s">
        <v>82</v>
      </c>
      <c r="V341" s="20" t="s">
        <v>97</v>
      </c>
      <c r="W341" s="22" t="s">
        <v>98</v>
      </c>
      <c r="X341" s="22" t="s">
        <v>87</v>
      </c>
      <c r="Y341" s="20" t="s">
        <v>90</v>
      </c>
      <c r="Z341" s="22"/>
      <c r="AA341" s="20">
        <v>3</v>
      </c>
      <c r="AB341" s="42" t="s">
        <v>60</v>
      </c>
      <c r="AC341" s="22"/>
      <c r="AD341" s="68">
        <v>1</v>
      </c>
      <c r="AE341" s="35">
        <v>8280</v>
      </c>
      <c r="AF341" s="23">
        <f t="shared" ref="AF341:AF358" si="26">IF(ISBLANK($AE341),"",$AE341*$AD341)</f>
        <v>8280</v>
      </c>
      <c r="AG341" s="24">
        <v>45383</v>
      </c>
      <c r="AH341" s="36">
        <v>45413</v>
      </c>
      <c r="AI341" s="25" t="str">
        <f t="shared" si="24"/>
        <v>～</v>
      </c>
      <c r="AJ341" s="37">
        <f t="shared" si="25"/>
        <v>46507</v>
      </c>
      <c r="AK341" s="20" t="s">
        <v>76</v>
      </c>
      <c r="AL341" s="20" t="s">
        <v>77</v>
      </c>
      <c r="AM341" s="24">
        <v>45383</v>
      </c>
      <c r="AN341" s="22"/>
      <c r="AO341" s="46">
        <v>45420</v>
      </c>
      <c r="AP341" s="20" t="s">
        <v>100</v>
      </c>
      <c r="AR341" t="s">
        <v>68</v>
      </c>
      <c r="AS341" s="70">
        <v>8280</v>
      </c>
      <c r="AT341" s="70"/>
    </row>
    <row r="342" spans="1:48" ht="24.75" hidden="1" customHeight="1" x14ac:dyDescent="0.2">
      <c r="B342" s="20" t="s">
        <v>74</v>
      </c>
      <c r="C342" s="21" t="s">
        <v>91</v>
      </c>
      <c r="D342" s="21" t="s">
        <v>88</v>
      </c>
      <c r="E342" s="20"/>
      <c r="F342" s="20"/>
      <c r="G342" s="22" t="s">
        <v>81</v>
      </c>
      <c r="H342" s="20" t="s">
        <v>83</v>
      </c>
      <c r="I342" s="20" t="s">
        <v>84</v>
      </c>
      <c r="J342" s="22" t="s">
        <v>85</v>
      </c>
      <c r="K342" s="22" t="s">
        <v>87</v>
      </c>
      <c r="L342" s="22" t="s">
        <v>88</v>
      </c>
      <c r="M342" s="22" t="s">
        <v>89</v>
      </c>
      <c r="N342" s="22"/>
      <c r="O342" s="22" t="s">
        <v>91</v>
      </c>
      <c r="P342" s="20" t="s">
        <v>93</v>
      </c>
      <c r="Q342" s="22" t="s">
        <v>94</v>
      </c>
      <c r="R342" s="22" t="s">
        <v>95</v>
      </c>
      <c r="S342" s="20" t="s">
        <v>96</v>
      </c>
      <c r="T342" s="20"/>
      <c r="U342" s="22" t="s">
        <v>81</v>
      </c>
      <c r="V342" s="20" t="s">
        <v>97</v>
      </c>
      <c r="W342" s="22" t="s">
        <v>98</v>
      </c>
      <c r="X342" s="22" t="s">
        <v>87</v>
      </c>
      <c r="Y342" s="20" t="s">
        <v>90</v>
      </c>
      <c r="Z342" s="22"/>
      <c r="AA342" s="20">
        <v>3</v>
      </c>
      <c r="AB342" s="42" t="s">
        <v>60</v>
      </c>
      <c r="AC342" s="22"/>
      <c r="AD342" s="68">
        <v>1</v>
      </c>
      <c r="AE342" s="35">
        <v>16200</v>
      </c>
      <c r="AF342" s="23">
        <f t="shared" si="26"/>
        <v>16200</v>
      </c>
      <c r="AG342" s="24">
        <v>45383</v>
      </c>
      <c r="AH342" s="36">
        <v>45413</v>
      </c>
      <c r="AI342" s="25" t="str">
        <f t="shared" si="24"/>
        <v>～</v>
      </c>
      <c r="AJ342" s="37">
        <f t="shared" si="25"/>
        <v>46507</v>
      </c>
      <c r="AK342" s="20" t="s">
        <v>67</v>
      </c>
      <c r="AL342" s="20" t="s">
        <v>78</v>
      </c>
      <c r="AM342" s="24">
        <v>45383</v>
      </c>
      <c r="AN342" s="22"/>
      <c r="AO342" s="46">
        <v>45420</v>
      </c>
      <c r="AP342" s="20" t="s">
        <v>100</v>
      </c>
      <c r="AR342" t="s">
        <v>69</v>
      </c>
      <c r="AS342" s="70">
        <v>16200</v>
      </c>
      <c r="AT342" s="70"/>
    </row>
    <row r="343" spans="1:48" ht="24.75" hidden="1" customHeight="1" x14ac:dyDescent="0.2">
      <c r="B343" s="20" t="s">
        <v>74</v>
      </c>
      <c r="C343" s="21" t="s">
        <v>91</v>
      </c>
      <c r="D343" s="21" t="s">
        <v>88</v>
      </c>
      <c r="E343" s="20"/>
      <c r="F343" s="20"/>
      <c r="G343" s="22" t="s">
        <v>81</v>
      </c>
      <c r="H343" s="20" t="s">
        <v>83</v>
      </c>
      <c r="I343" s="20" t="s">
        <v>84</v>
      </c>
      <c r="J343" s="22" t="s">
        <v>86</v>
      </c>
      <c r="K343" s="22" t="s">
        <v>87</v>
      </c>
      <c r="L343" s="22" t="s">
        <v>88</v>
      </c>
      <c r="M343" s="22" t="s">
        <v>89</v>
      </c>
      <c r="N343" s="22"/>
      <c r="O343" s="22" t="s">
        <v>91</v>
      </c>
      <c r="P343" s="20" t="s">
        <v>92</v>
      </c>
      <c r="Q343" s="22" t="s">
        <v>94</v>
      </c>
      <c r="R343" s="22" t="s">
        <v>95</v>
      </c>
      <c r="S343" s="20" t="s">
        <v>96</v>
      </c>
      <c r="T343" s="20"/>
      <c r="U343" s="22" t="s">
        <v>82</v>
      </c>
      <c r="V343" s="20" t="s">
        <v>97</v>
      </c>
      <c r="W343" s="22" t="s">
        <v>98</v>
      </c>
      <c r="X343" s="22" t="s">
        <v>87</v>
      </c>
      <c r="Y343" s="20" t="s">
        <v>90</v>
      </c>
      <c r="Z343" s="22"/>
      <c r="AA343" s="20">
        <v>3</v>
      </c>
      <c r="AB343" s="42" t="s">
        <v>60</v>
      </c>
      <c r="AC343" s="22"/>
      <c r="AD343" s="68">
        <v>1</v>
      </c>
      <c r="AE343" s="35">
        <v>32040</v>
      </c>
      <c r="AF343" s="23">
        <f t="shared" si="26"/>
        <v>32040</v>
      </c>
      <c r="AG343" s="24">
        <v>45383</v>
      </c>
      <c r="AH343" s="36">
        <v>45413</v>
      </c>
      <c r="AI343" s="25" t="str">
        <f t="shared" si="24"/>
        <v>～</v>
      </c>
      <c r="AJ343" s="37">
        <f t="shared" si="25"/>
        <v>46507</v>
      </c>
      <c r="AK343" s="20" t="s">
        <v>79</v>
      </c>
      <c r="AL343" s="20" t="s">
        <v>80</v>
      </c>
      <c r="AM343" s="24">
        <v>45383</v>
      </c>
      <c r="AN343" s="22"/>
      <c r="AO343" s="46">
        <v>45420</v>
      </c>
      <c r="AP343" s="20" t="s">
        <v>100</v>
      </c>
      <c r="AR343" t="s">
        <v>99</v>
      </c>
      <c r="AS343" s="70">
        <v>32040</v>
      </c>
      <c r="AT343" s="70"/>
    </row>
    <row r="344" spans="1:48" ht="24.75" hidden="1" customHeight="1" x14ac:dyDescent="0.2">
      <c r="B344" s="20" t="s">
        <v>101</v>
      </c>
      <c r="C344" s="80" t="s">
        <v>133</v>
      </c>
      <c r="D344" s="80" t="s">
        <v>132</v>
      </c>
      <c r="E344" s="74"/>
      <c r="F344" s="74"/>
      <c r="G344" s="75" t="s">
        <v>103</v>
      </c>
      <c r="H344" s="76" t="s">
        <v>105</v>
      </c>
      <c r="I344" s="76" t="s">
        <v>106</v>
      </c>
      <c r="J344" s="75" t="s">
        <v>107</v>
      </c>
      <c r="K344" s="75"/>
      <c r="L344" s="75" t="s">
        <v>108</v>
      </c>
      <c r="M344" s="75" t="s">
        <v>109</v>
      </c>
      <c r="N344" s="75"/>
      <c r="O344" s="22" t="s">
        <v>103</v>
      </c>
      <c r="P344" s="20" t="s">
        <v>110</v>
      </c>
      <c r="Q344" s="22" t="s">
        <v>120</v>
      </c>
      <c r="R344" s="22"/>
      <c r="S344" s="20" t="s">
        <v>109</v>
      </c>
      <c r="T344" s="20"/>
      <c r="U344" s="22" t="s">
        <v>111</v>
      </c>
      <c r="V344" s="20" t="s">
        <v>121</v>
      </c>
      <c r="W344" s="22" t="s">
        <v>112</v>
      </c>
      <c r="X344" s="22" t="s">
        <v>113</v>
      </c>
      <c r="Y344" s="20" t="s">
        <v>114</v>
      </c>
      <c r="Z344" s="22"/>
      <c r="AA344" s="20">
        <v>5</v>
      </c>
      <c r="AB344" s="42" t="s">
        <v>60</v>
      </c>
      <c r="AC344" s="22"/>
      <c r="AD344" s="68">
        <v>1</v>
      </c>
      <c r="AE344" s="35">
        <v>106200</v>
      </c>
      <c r="AF344" s="23">
        <f t="shared" si="26"/>
        <v>106200</v>
      </c>
      <c r="AG344" s="24">
        <v>45413</v>
      </c>
      <c r="AH344" s="36">
        <v>45413</v>
      </c>
      <c r="AI344" s="25" t="str">
        <f t="shared" si="24"/>
        <v>～</v>
      </c>
      <c r="AJ344" s="37">
        <f t="shared" si="25"/>
        <v>47238</v>
      </c>
      <c r="AK344" s="20" t="s">
        <v>115</v>
      </c>
      <c r="AL344" s="20" t="s">
        <v>116</v>
      </c>
      <c r="AM344" s="24">
        <v>45413</v>
      </c>
      <c r="AN344" s="22"/>
      <c r="AO344" s="46">
        <v>45441</v>
      </c>
      <c r="AP344" s="76" t="s">
        <v>136</v>
      </c>
      <c r="AR344" t="s">
        <v>138</v>
      </c>
      <c r="AS344" s="70">
        <v>106200</v>
      </c>
      <c r="AT344" s="70">
        <v>72000</v>
      </c>
    </row>
    <row r="345" spans="1:48" ht="24.75" hidden="1" customHeight="1" x14ac:dyDescent="0.2">
      <c r="B345" s="20" t="s">
        <v>101</v>
      </c>
      <c r="C345" s="80" t="s">
        <v>133</v>
      </c>
      <c r="D345" s="80" t="s">
        <v>132</v>
      </c>
      <c r="E345" s="74"/>
      <c r="F345" s="74"/>
      <c r="G345" s="75" t="s">
        <v>103</v>
      </c>
      <c r="H345" s="76" t="s">
        <v>105</v>
      </c>
      <c r="I345" s="76" t="s">
        <v>106</v>
      </c>
      <c r="J345" s="75" t="s">
        <v>107</v>
      </c>
      <c r="K345" s="75"/>
      <c r="L345" s="75" t="s">
        <v>108</v>
      </c>
      <c r="M345" s="75" t="s">
        <v>109</v>
      </c>
      <c r="N345" s="75"/>
      <c r="O345" s="22" t="s">
        <v>103</v>
      </c>
      <c r="P345" s="20" t="s">
        <v>110</v>
      </c>
      <c r="Q345" s="22" t="s">
        <v>120</v>
      </c>
      <c r="R345" s="22"/>
      <c r="S345" s="20" t="s">
        <v>109</v>
      </c>
      <c r="T345" s="20"/>
      <c r="U345" s="22" t="s">
        <v>111</v>
      </c>
      <c r="V345" s="20" t="s">
        <v>121</v>
      </c>
      <c r="W345" s="22" t="s">
        <v>112</v>
      </c>
      <c r="X345" s="22" t="s">
        <v>113</v>
      </c>
      <c r="Y345" s="20" t="s">
        <v>114</v>
      </c>
      <c r="Z345" s="22"/>
      <c r="AA345" s="20">
        <v>5</v>
      </c>
      <c r="AB345" s="42" t="s">
        <v>60</v>
      </c>
      <c r="AC345" s="22"/>
      <c r="AD345" s="68">
        <v>1</v>
      </c>
      <c r="AE345" s="35">
        <v>105600</v>
      </c>
      <c r="AF345" s="23">
        <f t="shared" si="26"/>
        <v>105600</v>
      </c>
      <c r="AG345" s="24">
        <v>45413</v>
      </c>
      <c r="AH345" s="36">
        <v>45413</v>
      </c>
      <c r="AI345" s="25" t="str">
        <f t="shared" si="24"/>
        <v>～</v>
      </c>
      <c r="AJ345" s="37">
        <f t="shared" si="25"/>
        <v>47238</v>
      </c>
      <c r="AK345" s="20" t="s">
        <v>117</v>
      </c>
      <c r="AL345" s="20" t="s">
        <v>118</v>
      </c>
      <c r="AM345" s="24">
        <v>45413</v>
      </c>
      <c r="AN345" s="22"/>
      <c r="AO345" s="46">
        <v>45441</v>
      </c>
      <c r="AP345" s="76" t="s">
        <v>136</v>
      </c>
      <c r="AR345" t="s">
        <v>139</v>
      </c>
      <c r="AS345" s="70">
        <v>105600</v>
      </c>
      <c r="AT345" s="70">
        <v>71400</v>
      </c>
      <c r="AU345" s="81">
        <f>SUM(AS344:AS345)</f>
        <v>211800</v>
      </c>
      <c r="AV345" s="70">
        <f>SUM(AT344:AT345)</f>
        <v>143400</v>
      </c>
    </row>
    <row r="346" spans="1:48" ht="24.75" hidden="1" customHeight="1" x14ac:dyDescent="0.2">
      <c r="B346" s="20" t="s">
        <v>119</v>
      </c>
      <c r="C346" s="80" t="s">
        <v>133</v>
      </c>
      <c r="D346" s="80" t="s">
        <v>132</v>
      </c>
      <c r="E346" s="20"/>
      <c r="F346" s="20"/>
      <c r="G346" s="22" t="s">
        <v>103</v>
      </c>
      <c r="H346" s="76" t="s">
        <v>104</v>
      </c>
      <c r="I346" s="76" t="s">
        <v>106</v>
      </c>
      <c r="J346" s="75" t="s">
        <v>107</v>
      </c>
      <c r="K346" s="22"/>
      <c r="L346" s="75" t="s">
        <v>108</v>
      </c>
      <c r="M346" s="75" t="s">
        <v>109</v>
      </c>
      <c r="N346" s="22"/>
      <c r="O346" s="22" t="s">
        <v>103</v>
      </c>
      <c r="P346" s="20" t="s">
        <v>110</v>
      </c>
      <c r="Q346" s="22" t="s">
        <v>120</v>
      </c>
      <c r="R346" s="22"/>
      <c r="S346" s="20" t="s">
        <v>109</v>
      </c>
      <c r="T346" s="20"/>
      <c r="U346" s="22" t="s">
        <v>111</v>
      </c>
      <c r="V346" s="20" t="s">
        <v>121</v>
      </c>
      <c r="W346" s="22" t="s">
        <v>112</v>
      </c>
      <c r="X346" s="22" t="s">
        <v>113</v>
      </c>
      <c r="Y346" s="20" t="s">
        <v>114</v>
      </c>
      <c r="Z346" s="22"/>
      <c r="AA346" s="20">
        <v>5</v>
      </c>
      <c r="AB346" s="42" t="s">
        <v>60</v>
      </c>
      <c r="AC346" s="22"/>
      <c r="AD346" s="68">
        <v>1</v>
      </c>
      <c r="AE346" s="35">
        <v>106200</v>
      </c>
      <c r="AF346" s="23">
        <f t="shared" si="26"/>
        <v>106200</v>
      </c>
      <c r="AG346" s="24">
        <v>45413</v>
      </c>
      <c r="AH346" s="36">
        <v>45413</v>
      </c>
      <c r="AI346" s="25" t="str">
        <f t="shared" si="24"/>
        <v>～</v>
      </c>
      <c r="AJ346" s="37">
        <f t="shared" si="25"/>
        <v>47238</v>
      </c>
      <c r="AK346" s="20" t="s">
        <v>130</v>
      </c>
      <c r="AL346" s="20" t="s">
        <v>122</v>
      </c>
      <c r="AM346" s="24">
        <v>45413</v>
      </c>
      <c r="AN346" s="22"/>
      <c r="AO346" s="46">
        <v>45441</v>
      </c>
      <c r="AP346" s="76" t="s">
        <v>137</v>
      </c>
      <c r="AR346" t="s">
        <v>138</v>
      </c>
      <c r="AS346" s="70">
        <v>106200</v>
      </c>
      <c r="AT346" s="70">
        <v>72000</v>
      </c>
    </row>
    <row r="347" spans="1:48" ht="24.75" hidden="1" customHeight="1" x14ac:dyDescent="0.2">
      <c r="B347" s="20" t="s">
        <v>119</v>
      </c>
      <c r="C347" s="80" t="s">
        <v>133</v>
      </c>
      <c r="D347" s="80" t="s">
        <v>132</v>
      </c>
      <c r="E347" s="20"/>
      <c r="F347" s="20"/>
      <c r="G347" s="22" t="s">
        <v>103</v>
      </c>
      <c r="H347" s="20" t="s">
        <v>104</v>
      </c>
      <c r="I347" s="76" t="s">
        <v>106</v>
      </c>
      <c r="J347" s="75" t="s">
        <v>107</v>
      </c>
      <c r="K347" s="22"/>
      <c r="L347" s="75" t="s">
        <v>108</v>
      </c>
      <c r="M347" s="75" t="s">
        <v>109</v>
      </c>
      <c r="N347" s="22"/>
      <c r="O347" s="22" t="s">
        <v>103</v>
      </c>
      <c r="P347" s="20" t="s">
        <v>110</v>
      </c>
      <c r="Q347" s="22" t="s">
        <v>120</v>
      </c>
      <c r="R347" s="22"/>
      <c r="S347" s="20" t="s">
        <v>109</v>
      </c>
      <c r="T347" s="20"/>
      <c r="U347" s="22" t="s">
        <v>111</v>
      </c>
      <c r="V347" s="20" t="s">
        <v>121</v>
      </c>
      <c r="W347" s="22" t="s">
        <v>112</v>
      </c>
      <c r="X347" s="22" t="s">
        <v>113</v>
      </c>
      <c r="Y347" s="20" t="s">
        <v>114</v>
      </c>
      <c r="Z347" s="22"/>
      <c r="AA347" s="20">
        <v>5</v>
      </c>
      <c r="AB347" s="42" t="s">
        <v>60</v>
      </c>
      <c r="AC347" s="22"/>
      <c r="AD347" s="68">
        <v>1</v>
      </c>
      <c r="AE347" s="35">
        <v>106200</v>
      </c>
      <c r="AF347" s="23">
        <f t="shared" si="26"/>
        <v>106200</v>
      </c>
      <c r="AG347" s="24">
        <v>45413</v>
      </c>
      <c r="AH347" s="36">
        <v>45413</v>
      </c>
      <c r="AI347" s="25" t="str">
        <f t="shared" si="24"/>
        <v>～</v>
      </c>
      <c r="AJ347" s="37">
        <f t="shared" si="25"/>
        <v>47238</v>
      </c>
      <c r="AK347" s="20" t="s">
        <v>115</v>
      </c>
      <c r="AL347" s="20" t="s">
        <v>123</v>
      </c>
      <c r="AM347" s="24">
        <v>45413</v>
      </c>
      <c r="AN347" s="22"/>
      <c r="AO347" s="46">
        <v>45441</v>
      </c>
      <c r="AP347" s="76" t="s">
        <v>137</v>
      </c>
      <c r="AR347" t="s">
        <v>131</v>
      </c>
      <c r="AS347" s="70">
        <v>106200</v>
      </c>
      <c r="AT347" s="70">
        <v>72000</v>
      </c>
    </row>
    <row r="348" spans="1:48" ht="24.75" hidden="1" customHeight="1" x14ac:dyDescent="0.2">
      <c r="B348" s="20" t="s">
        <v>119</v>
      </c>
      <c r="C348" s="80" t="s">
        <v>133</v>
      </c>
      <c r="D348" s="80" t="s">
        <v>132</v>
      </c>
      <c r="E348" s="20"/>
      <c r="F348" s="20"/>
      <c r="G348" s="22" t="s">
        <v>102</v>
      </c>
      <c r="H348" s="20" t="s">
        <v>104</v>
      </c>
      <c r="I348" s="76" t="s">
        <v>106</v>
      </c>
      <c r="J348" s="75" t="s">
        <v>107</v>
      </c>
      <c r="K348" s="22"/>
      <c r="L348" s="75" t="s">
        <v>108</v>
      </c>
      <c r="M348" s="75" t="s">
        <v>109</v>
      </c>
      <c r="N348" s="22"/>
      <c r="O348" s="22" t="s">
        <v>103</v>
      </c>
      <c r="P348" s="20" t="s">
        <v>110</v>
      </c>
      <c r="Q348" s="22" t="s">
        <v>120</v>
      </c>
      <c r="R348" s="22"/>
      <c r="S348" s="20" t="s">
        <v>109</v>
      </c>
      <c r="T348" s="20"/>
      <c r="U348" s="22" t="s">
        <v>111</v>
      </c>
      <c r="V348" s="20" t="s">
        <v>121</v>
      </c>
      <c r="W348" s="22" t="s">
        <v>112</v>
      </c>
      <c r="X348" s="22" t="s">
        <v>113</v>
      </c>
      <c r="Y348" s="20" t="s">
        <v>114</v>
      </c>
      <c r="Z348" s="22"/>
      <c r="AA348" s="20">
        <v>5</v>
      </c>
      <c r="AB348" s="42" t="s">
        <v>60</v>
      </c>
      <c r="AC348" s="22"/>
      <c r="AD348" s="68">
        <v>1</v>
      </c>
      <c r="AE348" s="35">
        <v>105600</v>
      </c>
      <c r="AF348" s="23">
        <f t="shared" si="26"/>
        <v>105600</v>
      </c>
      <c r="AG348" s="24">
        <v>45413</v>
      </c>
      <c r="AH348" s="36">
        <v>45413</v>
      </c>
      <c r="AI348" s="25" t="str">
        <f t="shared" si="24"/>
        <v>～</v>
      </c>
      <c r="AJ348" s="37">
        <f t="shared" si="25"/>
        <v>47238</v>
      </c>
      <c r="AK348" s="20" t="s">
        <v>117</v>
      </c>
      <c r="AL348" s="20" t="s">
        <v>124</v>
      </c>
      <c r="AM348" s="24">
        <v>45413</v>
      </c>
      <c r="AN348" s="22"/>
      <c r="AO348" s="46">
        <v>45441</v>
      </c>
      <c r="AP348" s="76" t="s">
        <v>137</v>
      </c>
      <c r="AR348" t="s">
        <v>139</v>
      </c>
      <c r="AS348" s="70">
        <v>105600</v>
      </c>
      <c r="AT348" s="70">
        <v>71400</v>
      </c>
    </row>
    <row r="349" spans="1:48" ht="24.75" hidden="1" customHeight="1" x14ac:dyDescent="0.2">
      <c r="B349" s="20" t="s">
        <v>119</v>
      </c>
      <c r="C349" s="80" t="s">
        <v>133</v>
      </c>
      <c r="D349" s="80" t="s">
        <v>132</v>
      </c>
      <c r="E349" s="20"/>
      <c r="F349" s="20"/>
      <c r="G349" s="22" t="s">
        <v>103</v>
      </c>
      <c r="H349" s="20" t="s">
        <v>104</v>
      </c>
      <c r="I349" s="76" t="s">
        <v>106</v>
      </c>
      <c r="J349" s="75" t="s">
        <v>107</v>
      </c>
      <c r="K349" s="22"/>
      <c r="L349" s="75" t="s">
        <v>108</v>
      </c>
      <c r="M349" s="75" t="s">
        <v>109</v>
      </c>
      <c r="N349" s="22"/>
      <c r="O349" s="22" t="s">
        <v>103</v>
      </c>
      <c r="P349" s="20" t="s">
        <v>110</v>
      </c>
      <c r="Q349" s="22" t="s">
        <v>120</v>
      </c>
      <c r="R349" s="22"/>
      <c r="S349" s="20" t="s">
        <v>109</v>
      </c>
      <c r="T349" s="20"/>
      <c r="U349" s="22" t="s">
        <v>111</v>
      </c>
      <c r="V349" s="20" t="s">
        <v>121</v>
      </c>
      <c r="W349" s="22" t="s">
        <v>112</v>
      </c>
      <c r="X349" s="22" t="s">
        <v>113</v>
      </c>
      <c r="Y349" s="20" t="s">
        <v>114</v>
      </c>
      <c r="Z349" s="22"/>
      <c r="AA349" s="20">
        <v>5</v>
      </c>
      <c r="AB349" s="42" t="s">
        <v>60</v>
      </c>
      <c r="AC349" s="22"/>
      <c r="AD349" s="68">
        <v>1</v>
      </c>
      <c r="AE349" s="35">
        <v>105600</v>
      </c>
      <c r="AF349" s="23">
        <f t="shared" si="26"/>
        <v>105600</v>
      </c>
      <c r="AG349" s="24">
        <v>45413</v>
      </c>
      <c r="AH349" s="36">
        <v>45413</v>
      </c>
      <c r="AI349" s="25" t="str">
        <f t="shared" si="24"/>
        <v>～</v>
      </c>
      <c r="AJ349" s="37">
        <f t="shared" si="25"/>
        <v>47238</v>
      </c>
      <c r="AK349" s="20" t="s">
        <v>117</v>
      </c>
      <c r="AL349" s="20" t="s">
        <v>125</v>
      </c>
      <c r="AM349" s="24">
        <v>45413</v>
      </c>
      <c r="AN349" s="22"/>
      <c r="AO349" s="46">
        <v>45441</v>
      </c>
      <c r="AP349" s="76" t="s">
        <v>137</v>
      </c>
      <c r="AR349" t="s">
        <v>139</v>
      </c>
      <c r="AS349" s="70">
        <v>105600</v>
      </c>
      <c r="AT349" s="70">
        <v>71400</v>
      </c>
    </row>
    <row r="350" spans="1:48" ht="24.75" hidden="1" customHeight="1" x14ac:dyDescent="0.2">
      <c r="B350" s="20" t="s">
        <v>119</v>
      </c>
      <c r="C350" s="80" t="s">
        <v>133</v>
      </c>
      <c r="D350" s="80" t="s">
        <v>132</v>
      </c>
      <c r="E350" s="20"/>
      <c r="F350" s="20"/>
      <c r="G350" s="22" t="s">
        <v>102</v>
      </c>
      <c r="H350" s="20" t="s">
        <v>104</v>
      </c>
      <c r="I350" s="76" t="s">
        <v>106</v>
      </c>
      <c r="J350" s="75" t="s">
        <v>107</v>
      </c>
      <c r="K350" s="22"/>
      <c r="L350" s="75" t="s">
        <v>108</v>
      </c>
      <c r="M350" s="75" t="s">
        <v>109</v>
      </c>
      <c r="N350" s="22"/>
      <c r="O350" s="22" t="s">
        <v>103</v>
      </c>
      <c r="P350" s="20" t="s">
        <v>110</v>
      </c>
      <c r="Q350" s="22" t="s">
        <v>120</v>
      </c>
      <c r="R350" s="22"/>
      <c r="S350" s="20" t="s">
        <v>109</v>
      </c>
      <c r="T350" s="20"/>
      <c r="U350" s="22" t="s">
        <v>111</v>
      </c>
      <c r="V350" s="20" t="s">
        <v>121</v>
      </c>
      <c r="W350" s="22" t="s">
        <v>112</v>
      </c>
      <c r="X350" s="22" t="s">
        <v>113</v>
      </c>
      <c r="Y350" s="20" t="s">
        <v>114</v>
      </c>
      <c r="Z350" s="22"/>
      <c r="AA350" s="20">
        <v>5</v>
      </c>
      <c r="AB350" s="42" t="s">
        <v>60</v>
      </c>
      <c r="AC350" s="22"/>
      <c r="AD350" s="68">
        <v>1</v>
      </c>
      <c r="AE350" s="35">
        <v>105600</v>
      </c>
      <c r="AF350" s="23">
        <f t="shared" si="26"/>
        <v>105600</v>
      </c>
      <c r="AG350" s="24">
        <v>45413</v>
      </c>
      <c r="AH350" s="36">
        <v>45413</v>
      </c>
      <c r="AI350" s="25" t="str">
        <f t="shared" si="24"/>
        <v>～</v>
      </c>
      <c r="AJ350" s="37">
        <f t="shared" si="25"/>
        <v>47238</v>
      </c>
      <c r="AK350" s="20" t="s">
        <v>117</v>
      </c>
      <c r="AL350" s="20" t="s">
        <v>126</v>
      </c>
      <c r="AM350" s="24">
        <v>45413</v>
      </c>
      <c r="AN350" s="22"/>
      <c r="AO350" s="46">
        <v>45441</v>
      </c>
      <c r="AP350" s="76" t="s">
        <v>137</v>
      </c>
      <c r="AR350" t="s">
        <v>139</v>
      </c>
      <c r="AS350" s="70">
        <v>105600</v>
      </c>
      <c r="AT350" s="70">
        <v>71400</v>
      </c>
    </row>
    <row r="351" spans="1:48" ht="24.75" hidden="1" customHeight="1" x14ac:dyDescent="0.2">
      <c r="B351" s="20" t="s">
        <v>119</v>
      </c>
      <c r="C351" s="80" t="s">
        <v>133</v>
      </c>
      <c r="D351" s="80" t="s">
        <v>132</v>
      </c>
      <c r="E351" s="20"/>
      <c r="F351" s="20"/>
      <c r="G351" s="22" t="s">
        <v>102</v>
      </c>
      <c r="H351" s="20" t="s">
        <v>104</v>
      </c>
      <c r="I351" s="76" t="s">
        <v>106</v>
      </c>
      <c r="J351" s="75" t="s">
        <v>107</v>
      </c>
      <c r="K351" s="22"/>
      <c r="L351" s="75" t="s">
        <v>108</v>
      </c>
      <c r="M351" s="75" t="s">
        <v>109</v>
      </c>
      <c r="N351" s="22"/>
      <c r="O351" s="22" t="s">
        <v>103</v>
      </c>
      <c r="P351" s="20" t="s">
        <v>110</v>
      </c>
      <c r="Q351" s="22" t="s">
        <v>120</v>
      </c>
      <c r="R351" s="22"/>
      <c r="S351" s="20" t="s">
        <v>109</v>
      </c>
      <c r="T351" s="20"/>
      <c r="U351" s="22" t="s">
        <v>111</v>
      </c>
      <c r="V351" s="20" t="s">
        <v>121</v>
      </c>
      <c r="W351" s="22" t="s">
        <v>112</v>
      </c>
      <c r="X351" s="22" t="s">
        <v>113</v>
      </c>
      <c r="Y351" s="20" t="s">
        <v>114</v>
      </c>
      <c r="Z351" s="22"/>
      <c r="AA351" s="20">
        <v>5</v>
      </c>
      <c r="AB351" s="42" t="s">
        <v>60</v>
      </c>
      <c r="AC351" s="22"/>
      <c r="AD351" s="68">
        <v>1</v>
      </c>
      <c r="AE351" s="35">
        <v>105600</v>
      </c>
      <c r="AF351" s="23">
        <f t="shared" si="26"/>
        <v>105600</v>
      </c>
      <c r="AG351" s="24">
        <v>45413</v>
      </c>
      <c r="AH351" s="36">
        <v>45413</v>
      </c>
      <c r="AI351" s="25" t="str">
        <f t="shared" si="24"/>
        <v>～</v>
      </c>
      <c r="AJ351" s="37">
        <f t="shared" si="25"/>
        <v>47238</v>
      </c>
      <c r="AK351" s="20" t="s">
        <v>117</v>
      </c>
      <c r="AL351" s="20" t="s">
        <v>127</v>
      </c>
      <c r="AM351" s="24">
        <v>45413</v>
      </c>
      <c r="AN351" s="22"/>
      <c r="AO351" s="46">
        <v>45441</v>
      </c>
      <c r="AP351" s="76" t="s">
        <v>137</v>
      </c>
      <c r="AR351" t="s">
        <v>139</v>
      </c>
      <c r="AS351" s="70">
        <v>105600</v>
      </c>
      <c r="AT351" s="70">
        <v>71400</v>
      </c>
    </row>
    <row r="352" spans="1:48" ht="24.75" hidden="1" customHeight="1" x14ac:dyDescent="0.2">
      <c r="B352" s="20" t="s">
        <v>119</v>
      </c>
      <c r="C352" s="80" t="s">
        <v>133</v>
      </c>
      <c r="D352" s="80" t="s">
        <v>132</v>
      </c>
      <c r="E352" s="20"/>
      <c r="F352" s="20"/>
      <c r="G352" s="22" t="s">
        <v>102</v>
      </c>
      <c r="H352" s="20" t="s">
        <v>104</v>
      </c>
      <c r="I352" s="76" t="s">
        <v>106</v>
      </c>
      <c r="J352" s="75" t="s">
        <v>107</v>
      </c>
      <c r="K352" s="22"/>
      <c r="L352" s="75" t="s">
        <v>108</v>
      </c>
      <c r="M352" s="75" t="s">
        <v>109</v>
      </c>
      <c r="N352" s="22"/>
      <c r="O352" s="22" t="s">
        <v>103</v>
      </c>
      <c r="P352" s="20" t="s">
        <v>110</v>
      </c>
      <c r="Q352" s="22" t="s">
        <v>120</v>
      </c>
      <c r="R352" s="22"/>
      <c r="S352" s="20" t="s">
        <v>109</v>
      </c>
      <c r="T352" s="20"/>
      <c r="U352" s="22" t="s">
        <v>111</v>
      </c>
      <c r="V352" s="20" t="s">
        <v>121</v>
      </c>
      <c r="W352" s="22" t="s">
        <v>112</v>
      </c>
      <c r="X352" s="22" t="s">
        <v>113</v>
      </c>
      <c r="Y352" s="20" t="s">
        <v>114</v>
      </c>
      <c r="Z352" s="22"/>
      <c r="AA352" s="20">
        <v>5</v>
      </c>
      <c r="AB352" s="42" t="s">
        <v>60</v>
      </c>
      <c r="AC352" s="22"/>
      <c r="AD352" s="68">
        <v>1</v>
      </c>
      <c r="AE352" s="35">
        <v>105600</v>
      </c>
      <c r="AF352" s="23">
        <f t="shared" si="26"/>
        <v>105600</v>
      </c>
      <c r="AG352" s="24">
        <v>45413</v>
      </c>
      <c r="AH352" s="36">
        <v>45413</v>
      </c>
      <c r="AI352" s="25" t="str">
        <f t="shared" si="24"/>
        <v>～</v>
      </c>
      <c r="AJ352" s="37">
        <f t="shared" si="25"/>
        <v>47238</v>
      </c>
      <c r="AK352" s="20" t="s">
        <v>117</v>
      </c>
      <c r="AL352" s="20" t="s">
        <v>128</v>
      </c>
      <c r="AM352" s="24">
        <v>45413</v>
      </c>
      <c r="AN352" s="22"/>
      <c r="AO352" s="46">
        <v>45441</v>
      </c>
      <c r="AP352" s="76" t="s">
        <v>137</v>
      </c>
      <c r="AR352" t="s">
        <v>139</v>
      </c>
      <c r="AS352" s="70">
        <v>105600</v>
      </c>
      <c r="AT352" s="70">
        <v>71400</v>
      </c>
    </row>
    <row r="353" spans="2:48" ht="24.75" hidden="1" customHeight="1" x14ac:dyDescent="0.2">
      <c r="B353" s="20" t="s">
        <v>119</v>
      </c>
      <c r="C353" s="80" t="s">
        <v>133</v>
      </c>
      <c r="D353" s="80" t="s">
        <v>132</v>
      </c>
      <c r="E353" s="20"/>
      <c r="F353" s="20"/>
      <c r="G353" s="22" t="s">
        <v>102</v>
      </c>
      <c r="H353" s="20" t="s">
        <v>104</v>
      </c>
      <c r="I353" s="76" t="s">
        <v>106</v>
      </c>
      <c r="J353" s="75" t="s">
        <v>107</v>
      </c>
      <c r="K353" s="22"/>
      <c r="L353" s="75" t="s">
        <v>108</v>
      </c>
      <c r="M353" s="75" t="s">
        <v>109</v>
      </c>
      <c r="N353" s="22"/>
      <c r="O353" s="22" t="s">
        <v>103</v>
      </c>
      <c r="P353" s="20" t="s">
        <v>110</v>
      </c>
      <c r="Q353" s="22" t="s">
        <v>120</v>
      </c>
      <c r="R353" s="22"/>
      <c r="S353" s="20" t="s">
        <v>109</v>
      </c>
      <c r="T353" s="20"/>
      <c r="U353" s="22" t="s">
        <v>111</v>
      </c>
      <c r="V353" s="20" t="s">
        <v>121</v>
      </c>
      <c r="W353" s="22" t="s">
        <v>112</v>
      </c>
      <c r="X353" s="22" t="s">
        <v>113</v>
      </c>
      <c r="Y353" s="20" t="s">
        <v>114</v>
      </c>
      <c r="Z353" s="22"/>
      <c r="AA353" s="20">
        <v>5</v>
      </c>
      <c r="AB353" s="42" t="s">
        <v>60</v>
      </c>
      <c r="AC353" s="22"/>
      <c r="AD353" s="68">
        <v>1</v>
      </c>
      <c r="AE353" s="35">
        <v>105600</v>
      </c>
      <c r="AF353" s="23">
        <f t="shared" si="26"/>
        <v>105600</v>
      </c>
      <c r="AG353" s="24">
        <v>45413</v>
      </c>
      <c r="AH353" s="36">
        <v>45413</v>
      </c>
      <c r="AI353" s="25" t="str">
        <f t="shared" si="24"/>
        <v>～</v>
      </c>
      <c r="AJ353" s="37">
        <f t="shared" si="25"/>
        <v>47238</v>
      </c>
      <c r="AK353" s="20" t="s">
        <v>117</v>
      </c>
      <c r="AL353" s="20" t="s">
        <v>129</v>
      </c>
      <c r="AM353" s="24">
        <v>45413</v>
      </c>
      <c r="AN353" s="22"/>
      <c r="AO353" s="46">
        <v>45441</v>
      </c>
      <c r="AP353" s="76" t="s">
        <v>137</v>
      </c>
      <c r="AR353" t="s">
        <v>139</v>
      </c>
      <c r="AS353" s="70">
        <v>105600</v>
      </c>
      <c r="AT353" s="70">
        <v>71400</v>
      </c>
      <c r="AU353" s="81">
        <f>SUM(AS346:AS353)</f>
        <v>846000</v>
      </c>
      <c r="AV353" s="70">
        <f>SUM(AT346:AT353)</f>
        <v>572400</v>
      </c>
    </row>
    <row r="354" spans="2:48" ht="24.75" hidden="1" customHeight="1" x14ac:dyDescent="0.2">
      <c r="B354" s="20" t="s">
        <v>140</v>
      </c>
      <c r="C354" s="21" t="s">
        <v>141</v>
      </c>
      <c r="D354" s="21" t="s">
        <v>142</v>
      </c>
      <c r="E354" s="20"/>
      <c r="F354" s="20"/>
      <c r="G354" s="22" t="s">
        <v>143</v>
      </c>
      <c r="H354" s="20" t="s">
        <v>144</v>
      </c>
      <c r="I354" s="20" t="s">
        <v>145</v>
      </c>
      <c r="J354" s="22" t="s">
        <v>146</v>
      </c>
      <c r="K354" s="22"/>
      <c r="L354" s="22" t="s">
        <v>147</v>
      </c>
      <c r="M354" s="22" t="s">
        <v>148</v>
      </c>
      <c r="N354" s="22"/>
      <c r="O354" s="22" t="s">
        <v>149</v>
      </c>
      <c r="P354" s="20" t="s">
        <v>150</v>
      </c>
      <c r="Q354" s="22" t="s">
        <v>151</v>
      </c>
      <c r="R354" s="22"/>
      <c r="S354" s="20" t="s">
        <v>152</v>
      </c>
      <c r="T354" s="20"/>
      <c r="U354" s="22" t="s">
        <v>149</v>
      </c>
      <c r="V354" s="20" t="s">
        <v>150</v>
      </c>
      <c r="W354" s="22" t="s">
        <v>151</v>
      </c>
      <c r="X354" s="22" t="s">
        <v>153</v>
      </c>
      <c r="Y354" s="20" t="s">
        <v>152</v>
      </c>
      <c r="Z354" s="22"/>
      <c r="AA354" s="20">
        <v>5</v>
      </c>
      <c r="AB354" s="42" t="s">
        <v>60</v>
      </c>
      <c r="AC354" s="22"/>
      <c r="AD354" s="68">
        <v>1</v>
      </c>
      <c r="AE354" s="35">
        <v>10800</v>
      </c>
      <c r="AF354" s="23">
        <f t="shared" si="26"/>
        <v>10800</v>
      </c>
      <c r="AG354" s="24">
        <v>45474</v>
      </c>
      <c r="AH354" s="36">
        <v>45482</v>
      </c>
      <c r="AI354" s="25" t="str">
        <f t="shared" si="24"/>
        <v>～</v>
      </c>
      <c r="AJ354" s="37">
        <f t="shared" si="25"/>
        <v>47307</v>
      </c>
      <c r="AK354" s="20" t="s">
        <v>157</v>
      </c>
      <c r="AL354" s="20" t="s">
        <v>158</v>
      </c>
      <c r="AM354" s="24">
        <v>45474</v>
      </c>
      <c r="AN354" s="22" t="s">
        <v>164</v>
      </c>
      <c r="AO354" s="46">
        <v>45502</v>
      </c>
      <c r="AP354" s="20" t="s">
        <v>154</v>
      </c>
      <c r="AR354" t="s">
        <v>155</v>
      </c>
      <c r="AS354" s="70">
        <v>16200</v>
      </c>
      <c r="AT354" s="70">
        <v>10800</v>
      </c>
    </row>
    <row r="355" spans="2:48" ht="24.75" hidden="1" customHeight="1" x14ac:dyDescent="0.2">
      <c r="B355" s="20" t="s">
        <v>140</v>
      </c>
      <c r="C355" s="21" t="s">
        <v>141</v>
      </c>
      <c r="D355" s="21" t="s">
        <v>142</v>
      </c>
      <c r="E355" s="20"/>
      <c r="F355" s="20"/>
      <c r="G355" s="22" t="s">
        <v>143</v>
      </c>
      <c r="H355" s="20" t="s">
        <v>144</v>
      </c>
      <c r="I355" s="20" t="s">
        <v>145</v>
      </c>
      <c r="J355" s="22" t="s">
        <v>146</v>
      </c>
      <c r="K355" s="22"/>
      <c r="L355" s="22" t="s">
        <v>147</v>
      </c>
      <c r="M355" s="22" t="s">
        <v>148</v>
      </c>
      <c r="N355" s="22"/>
      <c r="O355" s="22" t="s">
        <v>149</v>
      </c>
      <c r="P355" s="20" t="s">
        <v>150</v>
      </c>
      <c r="Q355" s="22" t="s">
        <v>151</v>
      </c>
      <c r="R355" s="22"/>
      <c r="S355" s="20" t="s">
        <v>152</v>
      </c>
      <c r="T355" s="20"/>
      <c r="U355" s="22" t="s">
        <v>149</v>
      </c>
      <c r="V355" s="20" t="s">
        <v>150</v>
      </c>
      <c r="W355" s="22" t="s">
        <v>151</v>
      </c>
      <c r="X355" s="22" t="s">
        <v>153</v>
      </c>
      <c r="Y355" s="20" t="s">
        <v>152</v>
      </c>
      <c r="Z355" s="22"/>
      <c r="AA355" s="20">
        <v>5</v>
      </c>
      <c r="AB355" s="42" t="s">
        <v>60</v>
      </c>
      <c r="AC355" s="22"/>
      <c r="AD355" s="68">
        <v>1</v>
      </c>
      <c r="AE355" s="35">
        <v>10800</v>
      </c>
      <c r="AF355" s="23">
        <f t="shared" si="26"/>
        <v>10800</v>
      </c>
      <c r="AG355" s="24">
        <v>45474</v>
      </c>
      <c r="AH355" s="36">
        <v>45482</v>
      </c>
      <c r="AI355" s="25" t="str">
        <f t="shared" si="24"/>
        <v>～</v>
      </c>
      <c r="AJ355" s="37">
        <f t="shared" si="25"/>
        <v>47307</v>
      </c>
      <c r="AK355" s="20" t="s">
        <v>157</v>
      </c>
      <c r="AL355" s="20" t="s">
        <v>159</v>
      </c>
      <c r="AM355" s="24">
        <v>45474</v>
      </c>
      <c r="AN355" s="22" t="s">
        <v>164</v>
      </c>
      <c r="AO355" s="46">
        <v>45502</v>
      </c>
      <c r="AP355" s="20" t="s">
        <v>154</v>
      </c>
      <c r="AR355" t="s">
        <v>155</v>
      </c>
      <c r="AS355" s="70">
        <v>16200</v>
      </c>
      <c r="AT355" s="70">
        <v>10800</v>
      </c>
    </row>
    <row r="356" spans="2:48" ht="24.75" hidden="1" customHeight="1" x14ac:dyDescent="0.2">
      <c r="B356" s="20" t="s">
        <v>140</v>
      </c>
      <c r="C356" s="21" t="s">
        <v>141</v>
      </c>
      <c r="D356" s="21" t="s">
        <v>142</v>
      </c>
      <c r="E356" s="20"/>
      <c r="F356" s="20"/>
      <c r="G356" s="22" t="s">
        <v>143</v>
      </c>
      <c r="H356" s="20" t="s">
        <v>144</v>
      </c>
      <c r="I356" s="20" t="s">
        <v>145</v>
      </c>
      <c r="J356" s="22" t="s">
        <v>146</v>
      </c>
      <c r="K356" s="22"/>
      <c r="L356" s="22" t="s">
        <v>147</v>
      </c>
      <c r="M356" s="22" t="s">
        <v>148</v>
      </c>
      <c r="N356" s="22"/>
      <c r="O356" s="22" t="s">
        <v>149</v>
      </c>
      <c r="P356" s="20" t="s">
        <v>150</v>
      </c>
      <c r="Q356" s="22" t="s">
        <v>151</v>
      </c>
      <c r="R356" s="22"/>
      <c r="S356" s="20" t="s">
        <v>152</v>
      </c>
      <c r="T356" s="20"/>
      <c r="U356" s="22" t="s">
        <v>149</v>
      </c>
      <c r="V356" s="20" t="s">
        <v>150</v>
      </c>
      <c r="W356" s="22" t="s">
        <v>151</v>
      </c>
      <c r="X356" s="22" t="s">
        <v>153</v>
      </c>
      <c r="Y356" s="20" t="s">
        <v>152</v>
      </c>
      <c r="Z356" s="22"/>
      <c r="AA356" s="20">
        <v>5</v>
      </c>
      <c r="AB356" s="42" t="s">
        <v>60</v>
      </c>
      <c r="AC356" s="22"/>
      <c r="AD356" s="68">
        <v>1</v>
      </c>
      <c r="AE356" s="35">
        <v>10800</v>
      </c>
      <c r="AF356" s="23">
        <f t="shared" si="26"/>
        <v>10800</v>
      </c>
      <c r="AG356" s="24">
        <v>45474</v>
      </c>
      <c r="AH356" s="36">
        <v>45482</v>
      </c>
      <c r="AI356" s="25" t="str">
        <f t="shared" si="24"/>
        <v>～</v>
      </c>
      <c r="AJ356" s="37">
        <f t="shared" si="25"/>
        <v>47307</v>
      </c>
      <c r="AK356" s="20" t="s">
        <v>157</v>
      </c>
      <c r="AL356" s="20" t="s">
        <v>160</v>
      </c>
      <c r="AM356" s="24">
        <v>45474</v>
      </c>
      <c r="AN356" s="22" t="s">
        <v>164</v>
      </c>
      <c r="AO356" s="46">
        <v>45502</v>
      </c>
      <c r="AP356" s="20" t="s">
        <v>154</v>
      </c>
      <c r="AR356" t="s">
        <v>155</v>
      </c>
      <c r="AS356" s="70">
        <v>16200</v>
      </c>
      <c r="AT356" s="70">
        <v>10800</v>
      </c>
    </row>
    <row r="357" spans="2:48" ht="24.75" hidden="1" customHeight="1" x14ac:dyDescent="0.2">
      <c r="B357" s="20" t="s">
        <v>140</v>
      </c>
      <c r="C357" s="21" t="s">
        <v>141</v>
      </c>
      <c r="D357" s="21" t="s">
        <v>142</v>
      </c>
      <c r="E357" s="20"/>
      <c r="F357" s="20"/>
      <c r="G357" s="22" t="s">
        <v>143</v>
      </c>
      <c r="H357" s="20" t="s">
        <v>144</v>
      </c>
      <c r="I357" s="20" t="s">
        <v>145</v>
      </c>
      <c r="J357" s="22" t="s">
        <v>146</v>
      </c>
      <c r="K357" s="22"/>
      <c r="L357" s="22" t="s">
        <v>147</v>
      </c>
      <c r="M357" s="22" t="s">
        <v>148</v>
      </c>
      <c r="N357" s="22"/>
      <c r="O357" s="22" t="s">
        <v>149</v>
      </c>
      <c r="P357" s="20" t="s">
        <v>150</v>
      </c>
      <c r="Q357" s="22" t="s">
        <v>151</v>
      </c>
      <c r="R357" s="22"/>
      <c r="S357" s="20" t="s">
        <v>152</v>
      </c>
      <c r="T357" s="20"/>
      <c r="U357" s="22" t="s">
        <v>149</v>
      </c>
      <c r="V357" s="20" t="s">
        <v>150</v>
      </c>
      <c r="W357" s="22" t="s">
        <v>151</v>
      </c>
      <c r="X357" s="22" t="s">
        <v>153</v>
      </c>
      <c r="Y357" s="20" t="s">
        <v>152</v>
      </c>
      <c r="Z357" s="22"/>
      <c r="AA357" s="20">
        <v>5</v>
      </c>
      <c r="AB357" s="42" t="s">
        <v>60</v>
      </c>
      <c r="AC357" s="22"/>
      <c r="AD357" s="68">
        <v>1</v>
      </c>
      <c r="AE357" s="35">
        <v>10800</v>
      </c>
      <c r="AF357" s="23">
        <f t="shared" si="26"/>
        <v>10800</v>
      </c>
      <c r="AG357" s="24">
        <v>45474</v>
      </c>
      <c r="AH357" s="36">
        <v>45482</v>
      </c>
      <c r="AI357" s="25" t="str">
        <f t="shared" si="24"/>
        <v>～</v>
      </c>
      <c r="AJ357" s="37">
        <f t="shared" si="25"/>
        <v>47307</v>
      </c>
      <c r="AK357" s="20" t="s">
        <v>157</v>
      </c>
      <c r="AL357" s="20" t="s">
        <v>161</v>
      </c>
      <c r="AM357" s="24">
        <v>45474</v>
      </c>
      <c r="AN357" s="22" t="s">
        <v>164</v>
      </c>
      <c r="AO357" s="46">
        <v>45502</v>
      </c>
      <c r="AP357" s="20" t="s">
        <v>154</v>
      </c>
      <c r="AR357" t="s">
        <v>155</v>
      </c>
      <c r="AS357" s="70">
        <v>16200</v>
      </c>
      <c r="AT357" s="70">
        <v>10800</v>
      </c>
    </row>
    <row r="358" spans="2:48" ht="24.75" hidden="1" customHeight="1" x14ac:dyDescent="0.2">
      <c r="B358" s="20" t="s">
        <v>140</v>
      </c>
      <c r="C358" s="21" t="s">
        <v>141</v>
      </c>
      <c r="D358" s="21" t="s">
        <v>142</v>
      </c>
      <c r="E358" s="20"/>
      <c r="F358" s="20"/>
      <c r="G358" s="22" t="s">
        <v>143</v>
      </c>
      <c r="H358" s="20" t="s">
        <v>144</v>
      </c>
      <c r="I358" s="20" t="s">
        <v>145</v>
      </c>
      <c r="J358" s="22" t="s">
        <v>146</v>
      </c>
      <c r="K358" s="22"/>
      <c r="L358" s="22" t="s">
        <v>147</v>
      </c>
      <c r="M358" s="22" t="s">
        <v>148</v>
      </c>
      <c r="N358" s="22"/>
      <c r="O358" s="22" t="s">
        <v>149</v>
      </c>
      <c r="P358" s="20" t="s">
        <v>150</v>
      </c>
      <c r="Q358" s="22" t="s">
        <v>151</v>
      </c>
      <c r="R358" s="22"/>
      <c r="S358" s="20" t="s">
        <v>152</v>
      </c>
      <c r="T358" s="20"/>
      <c r="U358" s="22" t="s">
        <v>149</v>
      </c>
      <c r="V358" s="20" t="s">
        <v>150</v>
      </c>
      <c r="W358" s="22" t="s">
        <v>151</v>
      </c>
      <c r="X358" s="22" t="s">
        <v>153</v>
      </c>
      <c r="Y358" s="20" t="s">
        <v>152</v>
      </c>
      <c r="Z358" s="22"/>
      <c r="AA358" s="20">
        <v>5</v>
      </c>
      <c r="AB358" s="42" t="s">
        <v>60</v>
      </c>
      <c r="AC358" s="22"/>
      <c r="AD358" s="68">
        <v>1</v>
      </c>
      <c r="AE358" s="35">
        <v>21600</v>
      </c>
      <c r="AF358" s="23">
        <f t="shared" si="26"/>
        <v>21600</v>
      </c>
      <c r="AG358" s="24">
        <v>45474</v>
      </c>
      <c r="AH358" s="36">
        <v>45482</v>
      </c>
      <c r="AI358" s="25" t="str">
        <f t="shared" si="24"/>
        <v>～</v>
      </c>
      <c r="AJ358" s="37">
        <f t="shared" si="25"/>
        <v>47307</v>
      </c>
      <c r="AK358" s="20" t="s">
        <v>162</v>
      </c>
      <c r="AL358" s="20" t="s">
        <v>163</v>
      </c>
      <c r="AM358" s="24">
        <v>45474</v>
      </c>
      <c r="AN358" s="22" t="s">
        <v>164</v>
      </c>
      <c r="AO358" s="46">
        <v>45502</v>
      </c>
      <c r="AP358" s="20" t="s">
        <v>154</v>
      </c>
      <c r="AR358" t="s">
        <v>156</v>
      </c>
      <c r="AS358" s="70">
        <v>31800</v>
      </c>
      <c r="AT358" s="70">
        <v>21600</v>
      </c>
      <c r="AU358" s="70">
        <f>SUM(AS354:AS358)</f>
        <v>96600</v>
      </c>
      <c r="AV358" s="70">
        <f>SUM(AT354:AT358)</f>
        <v>64800</v>
      </c>
    </row>
    <row r="359" spans="2:48" ht="24.75" hidden="1" customHeight="1" x14ac:dyDescent="0.2">
      <c r="B359" s="20" t="s">
        <v>198</v>
      </c>
      <c r="C359" s="21" t="s">
        <v>199</v>
      </c>
      <c r="D359" s="21" t="s">
        <v>200</v>
      </c>
      <c r="E359" s="20"/>
      <c r="F359" s="20"/>
      <c r="G359" s="22" t="s">
        <v>214</v>
      </c>
      <c r="H359" s="20" t="s">
        <v>208</v>
      </c>
      <c r="I359" s="20" t="s">
        <v>238</v>
      </c>
      <c r="J359" s="22" t="s">
        <v>237</v>
      </c>
      <c r="K359" s="22" t="s">
        <v>209</v>
      </c>
      <c r="L359" s="22" t="s">
        <v>210</v>
      </c>
      <c r="M359" s="22" t="s">
        <v>211</v>
      </c>
      <c r="N359" s="22"/>
      <c r="O359" s="22" t="s">
        <v>91</v>
      </c>
      <c r="P359" s="20" t="s">
        <v>93</v>
      </c>
      <c r="Q359" s="22" t="s">
        <v>212</v>
      </c>
      <c r="R359" s="22"/>
      <c r="S359" s="20" t="s">
        <v>213</v>
      </c>
      <c r="T359" s="20"/>
      <c r="U359" s="22" t="s">
        <v>214</v>
      </c>
      <c r="V359" s="20" t="s">
        <v>215</v>
      </c>
      <c r="W359" s="22" t="s">
        <v>216</v>
      </c>
      <c r="X359" s="22" t="s">
        <v>217</v>
      </c>
      <c r="Y359" s="20" t="s">
        <v>218</v>
      </c>
      <c r="Z359" s="22"/>
      <c r="AA359" s="20">
        <v>5</v>
      </c>
      <c r="AB359" s="42" t="s">
        <v>60</v>
      </c>
      <c r="AC359" s="22"/>
      <c r="AD359" s="68">
        <v>1</v>
      </c>
      <c r="AE359" s="35">
        <v>15600</v>
      </c>
      <c r="AF359" s="23">
        <v>15600</v>
      </c>
      <c r="AG359" s="24">
        <v>45536</v>
      </c>
      <c r="AH359" s="36">
        <v>45597</v>
      </c>
      <c r="AI359" s="25" t="str">
        <f t="shared" si="24"/>
        <v>～</v>
      </c>
      <c r="AJ359" s="37">
        <f t="shared" si="25"/>
        <v>47422</v>
      </c>
      <c r="AK359" s="20" t="s">
        <v>201</v>
      </c>
      <c r="AL359" s="20" t="s">
        <v>202</v>
      </c>
      <c r="AM359" s="24">
        <v>45536</v>
      </c>
      <c r="AN359" s="22"/>
      <c r="AO359" s="83">
        <v>45569</v>
      </c>
      <c r="AP359" s="20" t="s">
        <v>334</v>
      </c>
      <c r="AR359" t="s">
        <v>333</v>
      </c>
      <c r="AS359" s="70">
        <v>15600</v>
      </c>
    </row>
    <row r="360" spans="2:48" ht="24.75" hidden="1" customHeight="1" x14ac:dyDescent="0.2">
      <c r="B360" s="20" t="s">
        <v>198</v>
      </c>
      <c r="C360" s="21" t="s">
        <v>199</v>
      </c>
      <c r="D360" s="21" t="s">
        <v>200</v>
      </c>
      <c r="E360" s="20"/>
      <c r="F360" s="20"/>
      <c r="G360" s="22" t="s">
        <v>207</v>
      </c>
      <c r="H360" s="20" t="s">
        <v>208</v>
      </c>
      <c r="I360" s="20" t="s">
        <v>238</v>
      </c>
      <c r="J360" s="22" t="s">
        <v>237</v>
      </c>
      <c r="K360" s="22" t="s">
        <v>209</v>
      </c>
      <c r="L360" s="22" t="s">
        <v>210</v>
      </c>
      <c r="M360" s="22" t="s">
        <v>211</v>
      </c>
      <c r="N360" s="22"/>
      <c r="O360" s="22" t="s">
        <v>91</v>
      </c>
      <c r="P360" s="20" t="s">
        <v>93</v>
      </c>
      <c r="Q360" s="22" t="s">
        <v>212</v>
      </c>
      <c r="R360" s="22"/>
      <c r="S360" s="20" t="s">
        <v>213</v>
      </c>
      <c r="T360" s="20"/>
      <c r="U360" s="22" t="s">
        <v>214</v>
      </c>
      <c r="V360" s="20" t="s">
        <v>215</v>
      </c>
      <c r="W360" s="22" t="s">
        <v>216</v>
      </c>
      <c r="X360" s="22" t="s">
        <v>217</v>
      </c>
      <c r="Y360" s="20" t="s">
        <v>218</v>
      </c>
      <c r="Z360" s="22"/>
      <c r="AA360" s="20">
        <v>5</v>
      </c>
      <c r="AB360" s="42" t="s">
        <v>60</v>
      </c>
      <c r="AC360" s="22"/>
      <c r="AD360" s="68">
        <v>1</v>
      </c>
      <c r="AE360" s="35">
        <v>15600</v>
      </c>
      <c r="AF360" s="23">
        <v>15600</v>
      </c>
      <c r="AG360" s="24">
        <v>45536</v>
      </c>
      <c r="AH360" s="36">
        <v>45597</v>
      </c>
      <c r="AI360" s="25" t="str">
        <f t="shared" si="24"/>
        <v>～</v>
      </c>
      <c r="AJ360" s="37">
        <f t="shared" si="25"/>
        <v>47422</v>
      </c>
      <c r="AK360" s="20" t="s">
        <v>201</v>
      </c>
      <c r="AL360" s="20" t="s">
        <v>203</v>
      </c>
      <c r="AM360" s="24">
        <v>45536</v>
      </c>
      <c r="AN360" s="22"/>
      <c r="AO360" s="83">
        <v>45569</v>
      </c>
      <c r="AP360" s="20" t="s">
        <v>334</v>
      </c>
      <c r="AR360" t="s">
        <v>333</v>
      </c>
      <c r="AS360" s="70">
        <v>15600</v>
      </c>
    </row>
    <row r="361" spans="2:48" ht="24.75" hidden="1" customHeight="1" x14ac:dyDescent="0.2">
      <c r="B361" s="20" t="s">
        <v>198</v>
      </c>
      <c r="C361" s="21" t="s">
        <v>199</v>
      </c>
      <c r="D361" s="21" t="s">
        <v>200</v>
      </c>
      <c r="E361" s="20"/>
      <c r="F361" s="20"/>
      <c r="G361" s="22" t="s">
        <v>214</v>
      </c>
      <c r="H361" s="20" t="s">
        <v>208</v>
      </c>
      <c r="I361" s="20" t="s">
        <v>238</v>
      </c>
      <c r="J361" s="22" t="s">
        <v>237</v>
      </c>
      <c r="K361" s="22" t="s">
        <v>209</v>
      </c>
      <c r="L361" s="22" t="s">
        <v>210</v>
      </c>
      <c r="M361" s="22" t="s">
        <v>211</v>
      </c>
      <c r="N361" s="22"/>
      <c r="O361" s="22" t="s">
        <v>91</v>
      </c>
      <c r="P361" s="20" t="s">
        <v>93</v>
      </c>
      <c r="Q361" s="22" t="s">
        <v>212</v>
      </c>
      <c r="R361" s="22"/>
      <c r="S361" s="20" t="s">
        <v>213</v>
      </c>
      <c r="T361" s="20"/>
      <c r="U361" s="22" t="s">
        <v>214</v>
      </c>
      <c r="V361" s="20" t="s">
        <v>215</v>
      </c>
      <c r="W361" s="22" t="s">
        <v>216</v>
      </c>
      <c r="X361" s="22" t="s">
        <v>217</v>
      </c>
      <c r="Y361" s="20" t="s">
        <v>218</v>
      </c>
      <c r="Z361" s="22"/>
      <c r="AA361" s="20">
        <v>5</v>
      </c>
      <c r="AB361" s="42" t="s">
        <v>60</v>
      </c>
      <c r="AC361" s="22"/>
      <c r="AD361" s="68">
        <v>1</v>
      </c>
      <c r="AE361" s="35">
        <v>15600</v>
      </c>
      <c r="AF361" s="23">
        <v>15600</v>
      </c>
      <c r="AG361" s="24">
        <v>45536</v>
      </c>
      <c r="AH361" s="36">
        <v>45597</v>
      </c>
      <c r="AI361" s="25" t="str">
        <f t="shared" si="24"/>
        <v>～</v>
      </c>
      <c r="AJ361" s="37">
        <f t="shared" si="25"/>
        <v>47422</v>
      </c>
      <c r="AK361" s="20" t="s">
        <v>201</v>
      </c>
      <c r="AL361" s="20" t="s">
        <v>204</v>
      </c>
      <c r="AM361" s="24">
        <v>45536</v>
      </c>
      <c r="AN361" s="22"/>
      <c r="AO361" s="83">
        <v>45569</v>
      </c>
      <c r="AP361" s="20" t="s">
        <v>334</v>
      </c>
      <c r="AR361" t="s">
        <v>333</v>
      </c>
      <c r="AS361" s="70">
        <v>15600</v>
      </c>
    </row>
    <row r="362" spans="2:48" ht="24.75" hidden="1" customHeight="1" x14ac:dyDescent="0.2">
      <c r="B362" s="20" t="s">
        <v>198</v>
      </c>
      <c r="C362" s="21" t="s">
        <v>199</v>
      </c>
      <c r="D362" s="21" t="s">
        <v>200</v>
      </c>
      <c r="E362" s="20"/>
      <c r="F362" s="20"/>
      <c r="G362" s="22" t="s">
        <v>207</v>
      </c>
      <c r="H362" s="20" t="s">
        <v>208</v>
      </c>
      <c r="I362" s="20" t="s">
        <v>238</v>
      </c>
      <c r="J362" s="22" t="s">
        <v>237</v>
      </c>
      <c r="K362" s="22" t="s">
        <v>209</v>
      </c>
      <c r="L362" s="22" t="s">
        <v>210</v>
      </c>
      <c r="M362" s="22" t="s">
        <v>211</v>
      </c>
      <c r="N362" s="22"/>
      <c r="O362" s="22" t="s">
        <v>91</v>
      </c>
      <c r="P362" s="20" t="s">
        <v>93</v>
      </c>
      <c r="Q362" s="22" t="s">
        <v>212</v>
      </c>
      <c r="R362" s="22"/>
      <c r="S362" s="20" t="s">
        <v>213</v>
      </c>
      <c r="T362" s="20"/>
      <c r="U362" s="22" t="s">
        <v>214</v>
      </c>
      <c r="V362" s="20" t="s">
        <v>215</v>
      </c>
      <c r="W362" s="22" t="s">
        <v>216</v>
      </c>
      <c r="X362" s="22" t="s">
        <v>217</v>
      </c>
      <c r="Y362" s="20" t="s">
        <v>218</v>
      </c>
      <c r="Z362" s="22"/>
      <c r="AA362" s="20">
        <v>5</v>
      </c>
      <c r="AB362" s="42" t="s">
        <v>60</v>
      </c>
      <c r="AC362" s="22"/>
      <c r="AD362" s="68">
        <v>1</v>
      </c>
      <c r="AE362" s="35">
        <v>15600</v>
      </c>
      <c r="AF362" s="23">
        <v>15600</v>
      </c>
      <c r="AG362" s="24">
        <v>45536</v>
      </c>
      <c r="AH362" s="36">
        <v>45597</v>
      </c>
      <c r="AI362" s="25" t="str">
        <f t="shared" si="24"/>
        <v>～</v>
      </c>
      <c r="AJ362" s="37">
        <f t="shared" si="25"/>
        <v>47422</v>
      </c>
      <c r="AK362" s="20" t="s">
        <v>332</v>
      </c>
      <c r="AL362" s="20" t="s">
        <v>205</v>
      </c>
      <c r="AM362" s="24">
        <v>45536</v>
      </c>
      <c r="AN362" s="22"/>
      <c r="AO362" s="83">
        <v>45569</v>
      </c>
      <c r="AP362" s="20" t="s">
        <v>334</v>
      </c>
      <c r="AR362" t="s">
        <v>333</v>
      </c>
      <c r="AS362" s="70">
        <v>15600</v>
      </c>
    </row>
    <row r="363" spans="2:48" ht="24.75" hidden="1" customHeight="1" x14ac:dyDescent="0.2">
      <c r="B363" s="20" t="s">
        <v>198</v>
      </c>
      <c r="C363" s="21" t="s">
        <v>199</v>
      </c>
      <c r="D363" s="21" t="s">
        <v>200</v>
      </c>
      <c r="E363" s="20"/>
      <c r="F363" s="20"/>
      <c r="G363" s="22" t="s">
        <v>207</v>
      </c>
      <c r="H363" s="20" t="s">
        <v>208</v>
      </c>
      <c r="I363" s="20" t="s">
        <v>238</v>
      </c>
      <c r="J363" s="22" t="s">
        <v>237</v>
      </c>
      <c r="K363" s="22" t="s">
        <v>209</v>
      </c>
      <c r="L363" s="22" t="s">
        <v>210</v>
      </c>
      <c r="M363" s="22" t="s">
        <v>211</v>
      </c>
      <c r="N363" s="22"/>
      <c r="O363" s="22" t="s">
        <v>91</v>
      </c>
      <c r="P363" s="20" t="s">
        <v>93</v>
      </c>
      <c r="Q363" s="22" t="s">
        <v>212</v>
      </c>
      <c r="R363" s="22"/>
      <c r="S363" s="20" t="s">
        <v>213</v>
      </c>
      <c r="T363" s="20"/>
      <c r="U363" s="22" t="s">
        <v>214</v>
      </c>
      <c r="V363" s="20" t="s">
        <v>215</v>
      </c>
      <c r="W363" s="22" t="s">
        <v>216</v>
      </c>
      <c r="X363" s="22" t="s">
        <v>217</v>
      </c>
      <c r="Y363" s="20" t="s">
        <v>218</v>
      </c>
      <c r="Z363" s="22"/>
      <c r="AA363" s="20">
        <v>5</v>
      </c>
      <c r="AB363" s="42" t="s">
        <v>60</v>
      </c>
      <c r="AC363" s="22"/>
      <c r="AD363" s="68">
        <v>1</v>
      </c>
      <c r="AE363" s="35">
        <v>31800</v>
      </c>
      <c r="AF363" s="23">
        <v>31800</v>
      </c>
      <c r="AG363" s="24">
        <v>45536</v>
      </c>
      <c r="AH363" s="36">
        <v>45597</v>
      </c>
      <c r="AI363" s="25" t="str">
        <f t="shared" si="24"/>
        <v>～</v>
      </c>
      <c r="AJ363" s="37">
        <f t="shared" si="25"/>
        <v>47422</v>
      </c>
      <c r="AK363" s="20" t="s">
        <v>162</v>
      </c>
      <c r="AL363" s="20" t="s">
        <v>206</v>
      </c>
      <c r="AM363" s="24">
        <v>45536</v>
      </c>
      <c r="AN363" s="22"/>
      <c r="AO363" s="83">
        <v>45569</v>
      </c>
      <c r="AP363" s="20" t="s">
        <v>334</v>
      </c>
      <c r="AR363" t="s">
        <v>156</v>
      </c>
      <c r="AS363">
        <v>31800</v>
      </c>
    </row>
    <row r="364" spans="2:48" ht="24.75" hidden="1" customHeight="1" x14ac:dyDescent="0.2">
      <c r="B364" s="20" t="s">
        <v>360</v>
      </c>
      <c r="C364" s="21" t="s">
        <v>363</v>
      </c>
      <c r="D364" s="21" t="s">
        <v>362</v>
      </c>
      <c r="E364" s="20"/>
      <c r="F364" s="20"/>
      <c r="G364" s="22" t="s">
        <v>361</v>
      </c>
      <c r="H364" s="20" t="s">
        <v>364</v>
      </c>
      <c r="I364" s="20" t="s">
        <v>365</v>
      </c>
      <c r="J364" s="22" t="s">
        <v>366</v>
      </c>
      <c r="K364" s="22" t="s">
        <v>367</v>
      </c>
      <c r="L364" s="22" t="s">
        <v>368</v>
      </c>
      <c r="M364" s="22" t="s">
        <v>369</v>
      </c>
      <c r="N364" s="22"/>
      <c r="O364" s="22" t="s">
        <v>370</v>
      </c>
      <c r="P364" s="20" t="s">
        <v>371</v>
      </c>
      <c r="Q364" s="22" t="s">
        <v>372</v>
      </c>
      <c r="R364" s="22" t="s">
        <v>374</v>
      </c>
      <c r="S364" s="20" t="s">
        <v>373</v>
      </c>
      <c r="T364" s="20"/>
      <c r="U364" s="22" t="s">
        <v>375</v>
      </c>
      <c r="V364" s="20" t="s">
        <v>364</v>
      </c>
      <c r="W364" s="22" t="s">
        <v>376</v>
      </c>
      <c r="X364" s="22" t="s">
        <v>367</v>
      </c>
      <c r="Y364" s="20" t="s">
        <v>369</v>
      </c>
      <c r="Z364" s="22"/>
      <c r="AA364" s="20">
        <v>5</v>
      </c>
      <c r="AB364" s="42" t="s">
        <v>60</v>
      </c>
      <c r="AC364" s="22"/>
      <c r="AD364" s="68">
        <v>1</v>
      </c>
      <c r="AE364" s="35">
        <v>31800</v>
      </c>
      <c r="AF364" s="23">
        <v>31800</v>
      </c>
      <c r="AG364" s="24">
        <v>45566</v>
      </c>
      <c r="AH364" s="36">
        <v>45597</v>
      </c>
      <c r="AI364" s="25" t="str">
        <f t="shared" si="24"/>
        <v>～</v>
      </c>
      <c r="AJ364" s="37">
        <f t="shared" si="25"/>
        <v>47422</v>
      </c>
      <c r="AK364" s="20" t="s">
        <v>162</v>
      </c>
      <c r="AL364" s="20" t="s">
        <v>378</v>
      </c>
      <c r="AM364" s="24">
        <v>45566</v>
      </c>
      <c r="AN364" s="22"/>
      <c r="AO364" s="46">
        <v>45586</v>
      </c>
      <c r="AP364" s="20" t="s">
        <v>377</v>
      </c>
      <c r="AR364" t="s">
        <v>156</v>
      </c>
      <c r="AS364" s="70">
        <v>31800</v>
      </c>
      <c r="AT364" s="78">
        <v>21600</v>
      </c>
      <c r="AU364" s="77"/>
      <c r="AV364" s="77"/>
    </row>
    <row r="365" spans="2:48" ht="24.75" hidden="1" customHeight="1" x14ac:dyDescent="0.2">
      <c r="B365" s="20" t="s">
        <v>360</v>
      </c>
      <c r="C365" s="21" t="s">
        <v>363</v>
      </c>
      <c r="D365" s="21" t="s">
        <v>362</v>
      </c>
      <c r="E365" s="20"/>
      <c r="F365" s="20"/>
      <c r="G365" s="22" t="s">
        <v>361</v>
      </c>
      <c r="H365" s="20" t="s">
        <v>364</v>
      </c>
      <c r="I365" s="20" t="s">
        <v>365</v>
      </c>
      <c r="J365" s="22" t="s">
        <v>366</v>
      </c>
      <c r="K365" s="22" t="s">
        <v>367</v>
      </c>
      <c r="L365" s="22" t="s">
        <v>368</v>
      </c>
      <c r="M365" s="22" t="s">
        <v>369</v>
      </c>
      <c r="N365" s="22"/>
      <c r="O365" s="22" t="s">
        <v>370</v>
      </c>
      <c r="P365" s="20" t="s">
        <v>371</v>
      </c>
      <c r="Q365" s="22" t="s">
        <v>372</v>
      </c>
      <c r="R365" s="22" t="s">
        <v>374</v>
      </c>
      <c r="S365" s="20" t="s">
        <v>373</v>
      </c>
      <c r="T365" s="20"/>
      <c r="U365" s="22" t="s">
        <v>375</v>
      </c>
      <c r="V365" s="20" t="s">
        <v>364</v>
      </c>
      <c r="W365" s="22" t="s">
        <v>376</v>
      </c>
      <c r="X365" s="22" t="s">
        <v>367</v>
      </c>
      <c r="Y365" s="20" t="s">
        <v>369</v>
      </c>
      <c r="Z365" s="22"/>
      <c r="AA365" s="20">
        <v>5</v>
      </c>
      <c r="AB365" s="42" t="s">
        <v>60</v>
      </c>
      <c r="AC365" s="22"/>
      <c r="AD365" s="68">
        <v>1</v>
      </c>
      <c r="AE365" s="35">
        <v>19800</v>
      </c>
      <c r="AF365" s="23">
        <v>19800</v>
      </c>
      <c r="AG365" s="24">
        <v>45566</v>
      </c>
      <c r="AH365" s="36">
        <v>45597</v>
      </c>
      <c r="AI365" s="25" t="str">
        <f t="shared" si="24"/>
        <v>～</v>
      </c>
      <c r="AJ365" s="37">
        <f t="shared" si="25"/>
        <v>47422</v>
      </c>
      <c r="AK365" s="20" t="s">
        <v>379</v>
      </c>
      <c r="AL365" s="20" t="s">
        <v>380</v>
      </c>
      <c r="AM365" s="24">
        <v>45566</v>
      </c>
      <c r="AN365" s="22"/>
      <c r="AO365" s="46">
        <v>45586</v>
      </c>
      <c r="AP365" s="20" t="s">
        <v>377</v>
      </c>
      <c r="AR365" t="s">
        <v>383</v>
      </c>
      <c r="AS365" s="70">
        <v>19800</v>
      </c>
      <c r="AT365" s="78">
        <v>13800</v>
      </c>
      <c r="AU365" s="77"/>
      <c r="AV365" s="77"/>
    </row>
    <row r="366" spans="2:48" ht="24.75" hidden="1" customHeight="1" x14ac:dyDescent="0.2">
      <c r="B366" s="20" t="s">
        <v>360</v>
      </c>
      <c r="C366" s="21" t="s">
        <v>363</v>
      </c>
      <c r="D366" s="21" t="s">
        <v>362</v>
      </c>
      <c r="E366" s="20"/>
      <c r="F366" s="20"/>
      <c r="G366" s="22" t="s">
        <v>361</v>
      </c>
      <c r="H366" s="20" t="s">
        <v>364</v>
      </c>
      <c r="I366" s="20" t="s">
        <v>365</v>
      </c>
      <c r="J366" s="22" t="s">
        <v>366</v>
      </c>
      <c r="K366" s="22" t="s">
        <v>367</v>
      </c>
      <c r="L366" s="22" t="s">
        <v>368</v>
      </c>
      <c r="M366" s="22" t="s">
        <v>369</v>
      </c>
      <c r="N366" s="22"/>
      <c r="O366" s="22" t="s">
        <v>370</v>
      </c>
      <c r="P366" s="20" t="s">
        <v>371</v>
      </c>
      <c r="Q366" s="22" t="s">
        <v>372</v>
      </c>
      <c r="R366" s="22" t="s">
        <v>374</v>
      </c>
      <c r="S366" s="20" t="s">
        <v>373</v>
      </c>
      <c r="T366" s="20"/>
      <c r="U366" s="22" t="s">
        <v>375</v>
      </c>
      <c r="V366" s="20" t="s">
        <v>364</v>
      </c>
      <c r="W366" s="22" t="s">
        <v>376</v>
      </c>
      <c r="X366" s="22" t="s">
        <v>367</v>
      </c>
      <c r="Y366" s="20" t="s">
        <v>369</v>
      </c>
      <c r="Z366" s="22"/>
      <c r="AA366" s="20">
        <v>5</v>
      </c>
      <c r="AB366" s="42" t="s">
        <v>60</v>
      </c>
      <c r="AC366" s="22"/>
      <c r="AD366" s="68">
        <v>1</v>
      </c>
      <c r="AE366" s="35">
        <v>19800</v>
      </c>
      <c r="AF366" s="23">
        <v>19800</v>
      </c>
      <c r="AG366" s="24">
        <v>45566</v>
      </c>
      <c r="AH366" s="36">
        <v>45597</v>
      </c>
      <c r="AI366" s="25" t="str">
        <f t="shared" ref="AI366:AI386" si="27">IF(ISBLANK($AG366),"","～")</f>
        <v>～</v>
      </c>
      <c r="AJ366" s="37">
        <f t="shared" ref="AJ366:AJ404" si="28">IF(ISBLANK($AH366),"",DATE(YEAR($AH366)+$AA366,MONTH($AH366),DAY($AH366)-1))</f>
        <v>47422</v>
      </c>
      <c r="AK366" s="20" t="s">
        <v>379</v>
      </c>
      <c r="AL366" s="20" t="s">
        <v>381</v>
      </c>
      <c r="AM366" s="24">
        <v>45566</v>
      </c>
      <c r="AN366" s="22"/>
      <c r="AO366" s="46">
        <v>45586</v>
      </c>
      <c r="AP366" s="20" t="s">
        <v>377</v>
      </c>
      <c r="AR366" t="s">
        <v>383</v>
      </c>
      <c r="AS366" s="70">
        <v>19800</v>
      </c>
      <c r="AT366" s="78">
        <v>13800</v>
      </c>
      <c r="AU366" s="77"/>
      <c r="AV366" s="77"/>
    </row>
    <row r="367" spans="2:48" ht="24.75" hidden="1" customHeight="1" x14ac:dyDescent="0.2">
      <c r="B367" s="20" t="s">
        <v>360</v>
      </c>
      <c r="C367" s="21" t="s">
        <v>363</v>
      </c>
      <c r="D367" s="21" t="s">
        <v>362</v>
      </c>
      <c r="E367" s="20"/>
      <c r="F367" s="20"/>
      <c r="G367" s="22" t="s">
        <v>361</v>
      </c>
      <c r="H367" s="20" t="s">
        <v>364</v>
      </c>
      <c r="I367" s="20" t="s">
        <v>365</v>
      </c>
      <c r="J367" s="22" t="s">
        <v>366</v>
      </c>
      <c r="K367" s="22" t="s">
        <v>367</v>
      </c>
      <c r="L367" s="22" t="s">
        <v>368</v>
      </c>
      <c r="M367" s="22" t="s">
        <v>369</v>
      </c>
      <c r="N367" s="22"/>
      <c r="O367" s="22" t="s">
        <v>370</v>
      </c>
      <c r="P367" s="20" t="s">
        <v>371</v>
      </c>
      <c r="Q367" s="22" t="s">
        <v>372</v>
      </c>
      <c r="R367" s="22" t="s">
        <v>374</v>
      </c>
      <c r="S367" s="20" t="s">
        <v>373</v>
      </c>
      <c r="T367" s="20"/>
      <c r="U367" s="22" t="s">
        <v>375</v>
      </c>
      <c r="V367" s="20" t="s">
        <v>364</v>
      </c>
      <c r="W367" s="22" t="s">
        <v>376</v>
      </c>
      <c r="X367" s="22" t="s">
        <v>367</v>
      </c>
      <c r="Y367" s="20" t="s">
        <v>369</v>
      </c>
      <c r="Z367" s="22"/>
      <c r="AA367" s="20">
        <v>5</v>
      </c>
      <c r="AB367" s="42" t="s">
        <v>60</v>
      </c>
      <c r="AC367" s="22"/>
      <c r="AD367" s="68">
        <v>1</v>
      </c>
      <c r="AE367" s="35">
        <v>16200</v>
      </c>
      <c r="AF367" s="23">
        <v>16200</v>
      </c>
      <c r="AG367" s="24">
        <v>45566</v>
      </c>
      <c r="AH367" s="36">
        <v>45597</v>
      </c>
      <c r="AI367" s="25" t="str">
        <f t="shared" si="27"/>
        <v>～</v>
      </c>
      <c r="AJ367" s="37">
        <f t="shared" si="28"/>
        <v>47422</v>
      </c>
      <c r="AK367" s="20" t="s">
        <v>157</v>
      </c>
      <c r="AL367" s="20" t="s">
        <v>382</v>
      </c>
      <c r="AM367" s="24">
        <v>45566</v>
      </c>
      <c r="AN367" s="22"/>
      <c r="AO367" s="46">
        <v>45586</v>
      </c>
      <c r="AP367" s="20" t="s">
        <v>377</v>
      </c>
      <c r="AR367" t="s">
        <v>155</v>
      </c>
      <c r="AS367" s="70">
        <v>16200</v>
      </c>
      <c r="AT367" s="78">
        <v>10800</v>
      </c>
      <c r="AU367" s="78">
        <f>SUM(AS364:AS367)</f>
        <v>87600</v>
      </c>
      <c r="AV367" s="78">
        <f>SUM(AT364:AT367)</f>
        <v>60000</v>
      </c>
    </row>
    <row r="368" spans="2:48" ht="24.75" hidden="1" customHeight="1" x14ac:dyDescent="0.2">
      <c r="B368" s="20" t="s">
        <v>685</v>
      </c>
      <c r="C368" s="21" t="s">
        <v>686</v>
      </c>
      <c r="D368" s="21" t="s">
        <v>687</v>
      </c>
      <c r="E368" s="20"/>
      <c r="F368" s="20"/>
      <c r="G368" s="22" t="s">
        <v>688</v>
      </c>
      <c r="H368" s="20" t="s">
        <v>689</v>
      </c>
      <c r="I368" s="20" t="s">
        <v>690</v>
      </c>
      <c r="J368" s="22" t="s">
        <v>691</v>
      </c>
      <c r="K368" s="22" t="s">
        <v>692</v>
      </c>
      <c r="L368" s="22" t="s">
        <v>693</v>
      </c>
      <c r="M368" s="22" t="s">
        <v>694</v>
      </c>
      <c r="N368" s="22"/>
      <c r="O368" s="22" t="s">
        <v>784</v>
      </c>
      <c r="P368" s="20" t="s">
        <v>785</v>
      </c>
      <c r="Q368" s="22" t="s">
        <v>786</v>
      </c>
      <c r="R368" s="22" t="s">
        <v>787</v>
      </c>
      <c r="S368" s="20" t="s">
        <v>788</v>
      </c>
      <c r="T368" s="20"/>
      <c r="U368" s="22" t="s">
        <v>695</v>
      </c>
      <c r="V368" s="20" t="s">
        <v>689</v>
      </c>
      <c r="W368" s="22" t="s">
        <v>696</v>
      </c>
      <c r="X368" s="22" t="s">
        <v>692</v>
      </c>
      <c r="Y368" s="20" t="s">
        <v>694</v>
      </c>
      <c r="Z368" s="22"/>
      <c r="AA368" s="20">
        <v>5</v>
      </c>
      <c r="AB368" s="42" t="s">
        <v>60</v>
      </c>
      <c r="AC368" s="22"/>
      <c r="AD368" s="68">
        <v>1</v>
      </c>
      <c r="AE368" s="35">
        <v>54000</v>
      </c>
      <c r="AF368" s="23">
        <v>54000</v>
      </c>
      <c r="AG368" s="24">
        <v>45689</v>
      </c>
      <c r="AH368" s="36">
        <v>45689</v>
      </c>
      <c r="AI368" s="25" t="str">
        <f t="shared" si="27"/>
        <v>～</v>
      </c>
      <c r="AJ368" s="37">
        <f t="shared" si="28"/>
        <v>47514</v>
      </c>
      <c r="AK368" s="20" t="s">
        <v>67</v>
      </c>
      <c r="AL368" s="20" t="s">
        <v>771</v>
      </c>
      <c r="AM368" s="24">
        <v>45689</v>
      </c>
      <c r="AN368" s="22"/>
      <c r="AO368" s="46">
        <v>45716</v>
      </c>
      <c r="AP368" s="20" t="s">
        <v>700</v>
      </c>
      <c r="AR368" t="s">
        <v>697</v>
      </c>
      <c r="AS368" s="70">
        <v>54000</v>
      </c>
      <c r="AT368" s="78">
        <v>36600</v>
      </c>
      <c r="AU368" s="77"/>
      <c r="AV368" s="77"/>
    </row>
    <row r="369" spans="2:48" ht="24.75" hidden="1" customHeight="1" x14ac:dyDescent="0.2">
      <c r="B369" s="20" t="s">
        <v>685</v>
      </c>
      <c r="C369" s="21" t="s">
        <v>686</v>
      </c>
      <c r="D369" s="21" t="s">
        <v>687</v>
      </c>
      <c r="E369" s="20"/>
      <c r="F369" s="20"/>
      <c r="G369" s="22" t="s">
        <v>688</v>
      </c>
      <c r="H369" s="20" t="s">
        <v>689</v>
      </c>
      <c r="I369" s="20" t="s">
        <v>690</v>
      </c>
      <c r="J369" s="22" t="s">
        <v>691</v>
      </c>
      <c r="K369" s="22" t="s">
        <v>692</v>
      </c>
      <c r="L369" s="22" t="s">
        <v>693</v>
      </c>
      <c r="M369" s="22" t="s">
        <v>694</v>
      </c>
      <c r="N369" s="22"/>
      <c r="O369" s="22" t="s">
        <v>784</v>
      </c>
      <c r="P369" s="20" t="s">
        <v>785</v>
      </c>
      <c r="Q369" s="22" t="s">
        <v>786</v>
      </c>
      <c r="R369" s="22" t="s">
        <v>787</v>
      </c>
      <c r="S369" s="20" t="s">
        <v>788</v>
      </c>
      <c r="T369" s="20"/>
      <c r="U369" s="22" t="s">
        <v>695</v>
      </c>
      <c r="V369" s="20" t="s">
        <v>689</v>
      </c>
      <c r="W369" s="22" t="s">
        <v>696</v>
      </c>
      <c r="X369" s="22" t="s">
        <v>692</v>
      </c>
      <c r="Y369" s="20" t="s">
        <v>694</v>
      </c>
      <c r="Z369" s="22"/>
      <c r="AA369" s="20">
        <v>5</v>
      </c>
      <c r="AB369" s="42" t="s">
        <v>60</v>
      </c>
      <c r="AC369" s="22"/>
      <c r="AD369" s="68">
        <v>1</v>
      </c>
      <c r="AE369" s="35">
        <v>54000</v>
      </c>
      <c r="AF369" s="23">
        <v>54000</v>
      </c>
      <c r="AG369" s="24">
        <v>45689</v>
      </c>
      <c r="AH369" s="36">
        <v>45689</v>
      </c>
      <c r="AI369" s="25" t="str">
        <f t="shared" si="27"/>
        <v>～</v>
      </c>
      <c r="AJ369" s="37">
        <f t="shared" si="28"/>
        <v>47514</v>
      </c>
      <c r="AK369" s="20" t="s">
        <v>67</v>
      </c>
      <c r="AL369" s="20" t="s">
        <v>772</v>
      </c>
      <c r="AM369" s="24">
        <v>45689</v>
      </c>
      <c r="AN369" s="22"/>
      <c r="AO369" s="46">
        <v>45716</v>
      </c>
      <c r="AP369" s="20" t="s">
        <v>700</v>
      </c>
      <c r="AR369" t="s">
        <v>697</v>
      </c>
      <c r="AS369" s="70">
        <v>54000</v>
      </c>
      <c r="AT369" s="78">
        <v>36600</v>
      </c>
      <c r="AU369" s="77"/>
      <c r="AV369" s="77"/>
    </row>
    <row r="370" spans="2:48" ht="24.75" hidden="1" customHeight="1" x14ac:dyDescent="0.2">
      <c r="B370" s="20" t="s">
        <v>685</v>
      </c>
      <c r="C370" s="21" t="s">
        <v>686</v>
      </c>
      <c r="D370" s="21" t="s">
        <v>687</v>
      </c>
      <c r="E370" s="20"/>
      <c r="F370" s="20"/>
      <c r="G370" s="22" t="s">
        <v>688</v>
      </c>
      <c r="H370" s="20" t="s">
        <v>689</v>
      </c>
      <c r="I370" s="20" t="s">
        <v>690</v>
      </c>
      <c r="J370" s="22" t="s">
        <v>691</v>
      </c>
      <c r="K370" s="22" t="s">
        <v>692</v>
      </c>
      <c r="L370" s="22" t="s">
        <v>693</v>
      </c>
      <c r="M370" s="22" t="s">
        <v>694</v>
      </c>
      <c r="N370" s="22"/>
      <c r="O370" s="22" t="s">
        <v>784</v>
      </c>
      <c r="P370" s="20" t="s">
        <v>785</v>
      </c>
      <c r="Q370" s="22" t="s">
        <v>786</v>
      </c>
      <c r="R370" s="22" t="s">
        <v>787</v>
      </c>
      <c r="S370" s="20" t="s">
        <v>788</v>
      </c>
      <c r="T370" s="20"/>
      <c r="U370" s="22" t="s">
        <v>695</v>
      </c>
      <c r="V370" s="20" t="s">
        <v>689</v>
      </c>
      <c r="W370" s="22" t="s">
        <v>696</v>
      </c>
      <c r="X370" s="22" t="s">
        <v>692</v>
      </c>
      <c r="Y370" s="20" t="s">
        <v>694</v>
      </c>
      <c r="Z370" s="22"/>
      <c r="AA370" s="20">
        <v>5</v>
      </c>
      <c r="AB370" s="42" t="s">
        <v>60</v>
      </c>
      <c r="AC370" s="22"/>
      <c r="AD370" s="68">
        <v>1</v>
      </c>
      <c r="AE370" s="35">
        <v>54000</v>
      </c>
      <c r="AF370" s="23">
        <v>54000</v>
      </c>
      <c r="AG370" s="24">
        <v>45689</v>
      </c>
      <c r="AH370" s="36">
        <v>45689</v>
      </c>
      <c r="AI370" s="25" t="str">
        <f t="shared" si="27"/>
        <v>～</v>
      </c>
      <c r="AJ370" s="37">
        <f t="shared" si="28"/>
        <v>47514</v>
      </c>
      <c r="AK370" s="20" t="s">
        <v>67</v>
      </c>
      <c r="AL370" s="20" t="s">
        <v>773</v>
      </c>
      <c r="AM370" s="24">
        <v>45689</v>
      </c>
      <c r="AN370" s="22"/>
      <c r="AO370" s="46">
        <v>45716</v>
      </c>
      <c r="AP370" s="20" t="s">
        <v>700</v>
      </c>
      <c r="AR370" t="s">
        <v>697</v>
      </c>
      <c r="AS370" s="70">
        <v>54000</v>
      </c>
      <c r="AT370" s="78">
        <v>36600</v>
      </c>
      <c r="AU370" s="77"/>
      <c r="AV370" s="77"/>
    </row>
    <row r="371" spans="2:48" ht="24.75" hidden="1" customHeight="1" x14ac:dyDescent="0.2">
      <c r="B371" s="20" t="s">
        <v>685</v>
      </c>
      <c r="C371" s="21" t="s">
        <v>686</v>
      </c>
      <c r="D371" s="21" t="s">
        <v>687</v>
      </c>
      <c r="E371" s="20"/>
      <c r="F371" s="20"/>
      <c r="G371" s="22" t="s">
        <v>688</v>
      </c>
      <c r="H371" s="20" t="s">
        <v>689</v>
      </c>
      <c r="I371" s="20" t="s">
        <v>690</v>
      </c>
      <c r="J371" s="22" t="s">
        <v>691</v>
      </c>
      <c r="K371" s="22" t="s">
        <v>692</v>
      </c>
      <c r="L371" s="22" t="s">
        <v>693</v>
      </c>
      <c r="M371" s="22" t="s">
        <v>694</v>
      </c>
      <c r="N371" s="22"/>
      <c r="O371" s="22" t="s">
        <v>784</v>
      </c>
      <c r="P371" s="20" t="s">
        <v>785</v>
      </c>
      <c r="Q371" s="22" t="s">
        <v>786</v>
      </c>
      <c r="R371" s="22" t="s">
        <v>787</v>
      </c>
      <c r="S371" s="20" t="s">
        <v>788</v>
      </c>
      <c r="T371" s="20"/>
      <c r="U371" s="22" t="s">
        <v>695</v>
      </c>
      <c r="V371" s="20" t="s">
        <v>689</v>
      </c>
      <c r="W371" s="22" t="s">
        <v>696</v>
      </c>
      <c r="X371" s="22" t="s">
        <v>692</v>
      </c>
      <c r="Y371" s="20" t="s">
        <v>694</v>
      </c>
      <c r="Z371" s="22"/>
      <c r="AA371" s="20">
        <v>5</v>
      </c>
      <c r="AB371" s="42" t="s">
        <v>60</v>
      </c>
      <c r="AC371" s="22"/>
      <c r="AD371" s="68">
        <v>1</v>
      </c>
      <c r="AE371" s="35">
        <v>54000</v>
      </c>
      <c r="AF371" s="23">
        <v>54000</v>
      </c>
      <c r="AG371" s="24">
        <v>45689</v>
      </c>
      <c r="AH371" s="36">
        <v>45689</v>
      </c>
      <c r="AI371" s="25" t="str">
        <f t="shared" si="27"/>
        <v>～</v>
      </c>
      <c r="AJ371" s="37">
        <f t="shared" si="28"/>
        <v>47514</v>
      </c>
      <c r="AK371" s="20" t="s">
        <v>67</v>
      </c>
      <c r="AL371" s="20" t="s">
        <v>774</v>
      </c>
      <c r="AM371" s="24">
        <v>45689</v>
      </c>
      <c r="AN371" s="22"/>
      <c r="AO371" s="46">
        <v>45716</v>
      </c>
      <c r="AP371" s="20" t="s">
        <v>700</v>
      </c>
      <c r="AR371" t="s">
        <v>697</v>
      </c>
      <c r="AS371" s="70">
        <v>54000</v>
      </c>
      <c r="AT371" s="78">
        <v>36600</v>
      </c>
      <c r="AU371" s="77"/>
      <c r="AV371" s="77"/>
    </row>
    <row r="372" spans="2:48" ht="24.75" hidden="1" customHeight="1" x14ac:dyDescent="0.2">
      <c r="B372" s="20" t="s">
        <v>685</v>
      </c>
      <c r="C372" s="21" t="s">
        <v>686</v>
      </c>
      <c r="D372" s="21" t="s">
        <v>687</v>
      </c>
      <c r="E372" s="20"/>
      <c r="F372" s="20"/>
      <c r="G372" s="22" t="s">
        <v>688</v>
      </c>
      <c r="H372" s="20" t="s">
        <v>689</v>
      </c>
      <c r="I372" s="20" t="s">
        <v>690</v>
      </c>
      <c r="J372" s="22" t="s">
        <v>691</v>
      </c>
      <c r="K372" s="22" t="s">
        <v>692</v>
      </c>
      <c r="L372" s="22" t="s">
        <v>693</v>
      </c>
      <c r="M372" s="22" t="s">
        <v>694</v>
      </c>
      <c r="N372" s="22"/>
      <c r="O372" s="22" t="s">
        <v>784</v>
      </c>
      <c r="P372" s="20" t="s">
        <v>785</v>
      </c>
      <c r="Q372" s="22" t="s">
        <v>786</v>
      </c>
      <c r="R372" s="22" t="s">
        <v>787</v>
      </c>
      <c r="S372" s="20" t="s">
        <v>788</v>
      </c>
      <c r="T372" s="20"/>
      <c r="U372" s="22" t="s">
        <v>695</v>
      </c>
      <c r="V372" s="20" t="s">
        <v>689</v>
      </c>
      <c r="W372" s="22" t="s">
        <v>696</v>
      </c>
      <c r="X372" s="22" t="s">
        <v>692</v>
      </c>
      <c r="Y372" s="20" t="s">
        <v>694</v>
      </c>
      <c r="Z372" s="22"/>
      <c r="AA372" s="20">
        <v>5</v>
      </c>
      <c r="AB372" s="42" t="s">
        <v>60</v>
      </c>
      <c r="AC372" s="22"/>
      <c r="AD372" s="68">
        <v>1</v>
      </c>
      <c r="AE372" s="35">
        <v>54000</v>
      </c>
      <c r="AF372" s="23">
        <v>54000</v>
      </c>
      <c r="AG372" s="24">
        <v>45689</v>
      </c>
      <c r="AH372" s="36">
        <v>45689</v>
      </c>
      <c r="AI372" s="25" t="str">
        <f t="shared" si="27"/>
        <v>～</v>
      </c>
      <c r="AJ372" s="37">
        <f t="shared" si="28"/>
        <v>47514</v>
      </c>
      <c r="AK372" s="20" t="s">
        <v>67</v>
      </c>
      <c r="AL372" s="20" t="s">
        <v>775</v>
      </c>
      <c r="AM372" s="24">
        <v>45689</v>
      </c>
      <c r="AN372" s="22"/>
      <c r="AO372" s="46">
        <v>45716</v>
      </c>
      <c r="AP372" s="20" t="s">
        <v>700</v>
      </c>
      <c r="AR372" t="s">
        <v>697</v>
      </c>
      <c r="AS372" s="70">
        <v>54000</v>
      </c>
      <c r="AT372" s="78">
        <v>36600</v>
      </c>
      <c r="AU372" s="77"/>
      <c r="AV372" s="77"/>
    </row>
    <row r="373" spans="2:48" ht="24.75" hidden="1" customHeight="1" x14ac:dyDescent="0.2">
      <c r="B373" s="20" t="s">
        <v>685</v>
      </c>
      <c r="C373" s="21" t="s">
        <v>686</v>
      </c>
      <c r="D373" s="21" t="s">
        <v>687</v>
      </c>
      <c r="E373" s="20"/>
      <c r="F373" s="20"/>
      <c r="G373" s="22" t="s">
        <v>688</v>
      </c>
      <c r="H373" s="20" t="s">
        <v>689</v>
      </c>
      <c r="I373" s="20" t="s">
        <v>690</v>
      </c>
      <c r="J373" s="22" t="s">
        <v>691</v>
      </c>
      <c r="K373" s="22" t="s">
        <v>692</v>
      </c>
      <c r="L373" s="22" t="s">
        <v>693</v>
      </c>
      <c r="M373" s="22" t="s">
        <v>694</v>
      </c>
      <c r="N373" s="22"/>
      <c r="O373" s="22" t="s">
        <v>784</v>
      </c>
      <c r="P373" s="20" t="s">
        <v>785</v>
      </c>
      <c r="Q373" s="22" t="s">
        <v>786</v>
      </c>
      <c r="R373" s="22" t="s">
        <v>787</v>
      </c>
      <c r="S373" s="20" t="s">
        <v>788</v>
      </c>
      <c r="T373" s="20"/>
      <c r="U373" s="22" t="s">
        <v>695</v>
      </c>
      <c r="V373" s="20" t="s">
        <v>689</v>
      </c>
      <c r="W373" s="22" t="s">
        <v>696</v>
      </c>
      <c r="X373" s="22" t="s">
        <v>692</v>
      </c>
      <c r="Y373" s="20" t="s">
        <v>694</v>
      </c>
      <c r="Z373" s="22"/>
      <c r="AA373" s="20">
        <v>5</v>
      </c>
      <c r="AB373" s="42" t="s">
        <v>60</v>
      </c>
      <c r="AC373" s="22"/>
      <c r="AD373" s="68">
        <v>1</v>
      </c>
      <c r="AE373" s="35">
        <v>54000</v>
      </c>
      <c r="AF373" s="23">
        <v>54000</v>
      </c>
      <c r="AG373" s="24">
        <v>45689</v>
      </c>
      <c r="AH373" s="36">
        <v>45689</v>
      </c>
      <c r="AI373" s="25" t="str">
        <f t="shared" si="27"/>
        <v>～</v>
      </c>
      <c r="AJ373" s="37">
        <f t="shared" si="28"/>
        <v>47514</v>
      </c>
      <c r="AK373" s="20" t="s">
        <v>67</v>
      </c>
      <c r="AL373" s="20" t="s">
        <v>776</v>
      </c>
      <c r="AM373" s="24">
        <v>45689</v>
      </c>
      <c r="AN373" s="22"/>
      <c r="AO373" s="46">
        <v>45716</v>
      </c>
      <c r="AP373" s="20" t="s">
        <v>700</v>
      </c>
      <c r="AR373" t="s">
        <v>697</v>
      </c>
      <c r="AS373" s="70">
        <v>54000</v>
      </c>
      <c r="AT373" s="78">
        <v>36600</v>
      </c>
      <c r="AU373" s="77"/>
      <c r="AV373" s="77"/>
    </row>
    <row r="374" spans="2:48" ht="24.75" hidden="1" customHeight="1" x14ac:dyDescent="0.2">
      <c r="B374" s="20" t="s">
        <v>685</v>
      </c>
      <c r="C374" s="21" t="s">
        <v>686</v>
      </c>
      <c r="D374" s="21" t="s">
        <v>687</v>
      </c>
      <c r="E374" s="20"/>
      <c r="F374" s="20"/>
      <c r="G374" s="22" t="s">
        <v>688</v>
      </c>
      <c r="H374" s="20" t="s">
        <v>689</v>
      </c>
      <c r="I374" s="20" t="s">
        <v>690</v>
      </c>
      <c r="J374" s="22" t="s">
        <v>691</v>
      </c>
      <c r="K374" s="22" t="s">
        <v>692</v>
      </c>
      <c r="L374" s="22" t="s">
        <v>693</v>
      </c>
      <c r="M374" s="22" t="s">
        <v>694</v>
      </c>
      <c r="N374" s="22"/>
      <c r="O374" s="22" t="s">
        <v>784</v>
      </c>
      <c r="P374" s="20" t="s">
        <v>785</v>
      </c>
      <c r="Q374" s="22" t="s">
        <v>786</v>
      </c>
      <c r="R374" s="22" t="s">
        <v>787</v>
      </c>
      <c r="S374" s="20" t="s">
        <v>788</v>
      </c>
      <c r="T374" s="20"/>
      <c r="U374" s="22" t="s">
        <v>695</v>
      </c>
      <c r="V374" s="20" t="s">
        <v>689</v>
      </c>
      <c r="W374" s="22" t="s">
        <v>696</v>
      </c>
      <c r="X374" s="22" t="s">
        <v>692</v>
      </c>
      <c r="Y374" s="20" t="s">
        <v>694</v>
      </c>
      <c r="Z374" s="22"/>
      <c r="AA374" s="20">
        <v>5</v>
      </c>
      <c r="AB374" s="42" t="s">
        <v>60</v>
      </c>
      <c r="AC374" s="22"/>
      <c r="AD374" s="68">
        <v>1</v>
      </c>
      <c r="AE374" s="35">
        <v>54000</v>
      </c>
      <c r="AF374" s="23">
        <v>54000</v>
      </c>
      <c r="AG374" s="24">
        <v>45689</v>
      </c>
      <c r="AH374" s="36">
        <v>45689</v>
      </c>
      <c r="AI374" s="25" t="str">
        <f t="shared" si="27"/>
        <v>～</v>
      </c>
      <c r="AJ374" s="37">
        <f t="shared" si="28"/>
        <v>47514</v>
      </c>
      <c r="AK374" s="20" t="s">
        <v>67</v>
      </c>
      <c r="AL374" s="20" t="s">
        <v>777</v>
      </c>
      <c r="AM374" s="24">
        <v>45689</v>
      </c>
      <c r="AN374" s="22"/>
      <c r="AO374" s="46">
        <v>45716</v>
      </c>
      <c r="AP374" s="20" t="s">
        <v>700</v>
      </c>
      <c r="AR374" t="s">
        <v>697</v>
      </c>
      <c r="AS374" s="70">
        <v>54000</v>
      </c>
      <c r="AT374" s="78">
        <v>36600</v>
      </c>
      <c r="AU374" s="77"/>
      <c r="AV374" s="77"/>
    </row>
    <row r="375" spans="2:48" ht="24.75" hidden="1" customHeight="1" x14ac:dyDescent="0.2">
      <c r="B375" s="20" t="s">
        <v>685</v>
      </c>
      <c r="C375" s="21" t="s">
        <v>686</v>
      </c>
      <c r="D375" s="21" t="s">
        <v>687</v>
      </c>
      <c r="E375" s="20"/>
      <c r="F375" s="20"/>
      <c r="G375" s="22" t="s">
        <v>688</v>
      </c>
      <c r="H375" s="20" t="s">
        <v>689</v>
      </c>
      <c r="I375" s="20" t="s">
        <v>690</v>
      </c>
      <c r="J375" s="22" t="s">
        <v>691</v>
      </c>
      <c r="K375" s="22" t="s">
        <v>692</v>
      </c>
      <c r="L375" s="22" t="s">
        <v>693</v>
      </c>
      <c r="M375" s="22" t="s">
        <v>694</v>
      </c>
      <c r="N375" s="22"/>
      <c r="O375" s="22" t="s">
        <v>784</v>
      </c>
      <c r="P375" s="20" t="s">
        <v>785</v>
      </c>
      <c r="Q375" s="22" t="s">
        <v>786</v>
      </c>
      <c r="R375" s="22" t="s">
        <v>787</v>
      </c>
      <c r="S375" s="20" t="s">
        <v>788</v>
      </c>
      <c r="T375" s="20"/>
      <c r="U375" s="22" t="s">
        <v>695</v>
      </c>
      <c r="V375" s="20" t="s">
        <v>689</v>
      </c>
      <c r="W375" s="22" t="s">
        <v>696</v>
      </c>
      <c r="X375" s="22" t="s">
        <v>692</v>
      </c>
      <c r="Y375" s="20" t="s">
        <v>694</v>
      </c>
      <c r="Z375" s="22"/>
      <c r="AA375" s="20">
        <v>5</v>
      </c>
      <c r="AB375" s="42" t="s">
        <v>60</v>
      </c>
      <c r="AC375" s="22"/>
      <c r="AD375" s="68">
        <v>1</v>
      </c>
      <c r="AE375" s="35">
        <v>54000</v>
      </c>
      <c r="AF375" s="23">
        <v>54000</v>
      </c>
      <c r="AG375" s="24">
        <v>45689</v>
      </c>
      <c r="AH375" s="36">
        <v>45689</v>
      </c>
      <c r="AI375" s="25" t="str">
        <f t="shared" si="27"/>
        <v>～</v>
      </c>
      <c r="AJ375" s="37">
        <f t="shared" si="28"/>
        <v>47514</v>
      </c>
      <c r="AK375" s="20" t="s">
        <v>67</v>
      </c>
      <c r="AL375" s="20" t="s">
        <v>778</v>
      </c>
      <c r="AM375" s="24">
        <v>45689</v>
      </c>
      <c r="AN375" s="22"/>
      <c r="AO375" s="46">
        <v>45716</v>
      </c>
      <c r="AP375" s="20" t="s">
        <v>700</v>
      </c>
      <c r="AR375" t="s">
        <v>697</v>
      </c>
      <c r="AS375" s="70">
        <v>54000</v>
      </c>
      <c r="AT375" s="78">
        <v>36600</v>
      </c>
      <c r="AU375" s="77"/>
      <c r="AV375" s="77"/>
    </row>
    <row r="376" spans="2:48" ht="24.75" hidden="1" customHeight="1" x14ac:dyDescent="0.2">
      <c r="B376" s="20" t="s">
        <v>685</v>
      </c>
      <c r="C376" s="21" t="s">
        <v>686</v>
      </c>
      <c r="D376" s="21" t="s">
        <v>687</v>
      </c>
      <c r="E376" s="20"/>
      <c r="F376" s="20"/>
      <c r="G376" s="22" t="s">
        <v>688</v>
      </c>
      <c r="H376" s="20" t="s">
        <v>689</v>
      </c>
      <c r="I376" s="20" t="s">
        <v>690</v>
      </c>
      <c r="J376" s="22" t="s">
        <v>691</v>
      </c>
      <c r="K376" s="22" t="s">
        <v>692</v>
      </c>
      <c r="L376" s="22" t="s">
        <v>693</v>
      </c>
      <c r="M376" s="22" t="s">
        <v>694</v>
      </c>
      <c r="N376" s="22"/>
      <c r="O376" s="22" t="s">
        <v>784</v>
      </c>
      <c r="P376" s="20" t="s">
        <v>785</v>
      </c>
      <c r="Q376" s="22" t="s">
        <v>786</v>
      </c>
      <c r="R376" s="22" t="s">
        <v>787</v>
      </c>
      <c r="S376" s="20" t="s">
        <v>788</v>
      </c>
      <c r="T376" s="20"/>
      <c r="U376" s="22" t="s">
        <v>695</v>
      </c>
      <c r="V376" s="20" t="s">
        <v>689</v>
      </c>
      <c r="W376" s="22" t="s">
        <v>696</v>
      </c>
      <c r="X376" s="22" t="s">
        <v>692</v>
      </c>
      <c r="Y376" s="20" t="s">
        <v>694</v>
      </c>
      <c r="Z376" s="22"/>
      <c r="AA376" s="20">
        <v>5</v>
      </c>
      <c r="AB376" s="42" t="s">
        <v>60</v>
      </c>
      <c r="AC376" s="22"/>
      <c r="AD376" s="68">
        <v>1</v>
      </c>
      <c r="AE376" s="35">
        <v>54000</v>
      </c>
      <c r="AF376" s="23">
        <v>54000</v>
      </c>
      <c r="AG376" s="24">
        <v>45689</v>
      </c>
      <c r="AH376" s="36">
        <v>45689</v>
      </c>
      <c r="AI376" s="25" t="str">
        <f t="shared" si="27"/>
        <v>～</v>
      </c>
      <c r="AJ376" s="37">
        <f t="shared" si="28"/>
        <v>47514</v>
      </c>
      <c r="AK376" s="20" t="s">
        <v>67</v>
      </c>
      <c r="AL376" s="20" t="s">
        <v>779</v>
      </c>
      <c r="AM376" s="24">
        <v>45689</v>
      </c>
      <c r="AN376" s="22"/>
      <c r="AO376" s="46">
        <v>45716</v>
      </c>
      <c r="AP376" s="20" t="s">
        <v>700</v>
      </c>
      <c r="AR376" t="s">
        <v>697</v>
      </c>
      <c r="AS376" s="70">
        <v>54000</v>
      </c>
      <c r="AT376" s="78">
        <v>36600</v>
      </c>
      <c r="AU376" s="77"/>
      <c r="AV376" s="77"/>
    </row>
    <row r="377" spans="2:48" ht="24.75" hidden="1" customHeight="1" x14ac:dyDescent="0.2">
      <c r="B377" s="20" t="s">
        <v>685</v>
      </c>
      <c r="C377" s="21" t="s">
        <v>686</v>
      </c>
      <c r="D377" s="21" t="s">
        <v>687</v>
      </c>
      <c r="E377" s="20"/>
      <c r="F377" s="20"/>
      <c r="G377" s="22" t="s">
        <v>688</v>
      </c>
      <c r="H377" s="20" t="s">
        <v>689</v>
      </c>
      <c r="I377" s="20" t="s">
        <v>690</v>
      </c>
      <c r="J377" s="22" t="s">
        <v>691</v>
      </c>
      <c r="K377" s="22" t="s">
        <v>692</v>
      </c>
      <c r="L377" s="22" t="s">
        <v>693</v>
      </c>
      <c r="M377" s="22" t="s">
        <v>694</v>
      </c>
      <c r="N377" s="22"/>
      <c r="O377" s="22" t="s">
        <v>784</v>
      </c>
      <c r="P377" s="20" t="s">
        <v>785</v>
      </c>
      <c r="Q377" s="22" t="s">
        <v>786</v>
      </c>
      <c r="R377" s="22" t="s">
        <v>787</v>
      </c>
      <c r="S377" s="20" t="s">
        <v>788</v>
      </c>
      <c r="T377" s="20"/>
      <c r="U377" s="22" t="s">
        <v>695</v>
      </c>
      <c r="V377" s="20" t="s">
        <v>689</v>
      </c>
      <c r="W377" s="22" t="s">
        <v>696</v>
      </c>
      <c r="X377" s="22" t="s">
        <v>692</v>
      </c>
      <c r="Y377" s="20" t="s">
        <v>694</v>
      </c>
      <c r="Z377" s="22"/>
      <c r="AA377" s="20">
        <v>5</v>
      </c>
      <c r="AB377" s="42" t="s">
        <v>60</v>
      </c>
      <c r="AC377" s="22"/>
      <c r="AD377" s="68">
        <v>1</v>
      </c>
      <c r="AE377" s="35">
        <v>54000</v>
      </c>
      <c r="AF377" s="23">
        <v>54000</v>
      </c>
      <c r="AG377" s="24">
        <v>45689</v>
      </c>
      <c r="AH377" s="36">
        <v>45689</v>
      </c>
      <c r="AI377" s="25" t="str">
        <f t="shared" si="27"/>
        <v>～</v>
      </c>
      <c r="AJ377" s="37">
        <f t="shared" si="28"/>
        <v>47514</v>
      </c>
      <c r="AK377" s="20" t="s">
        <v>67</v>
      </c>
      <c r="AL377" s="20" t="s">
        <v>780</v>
      </c>
      <c r="AM377" s="24">
        <v>45689</v>
      </c>
      <c r="AN377" s="22"/>
      <c r="AO377" s="46">
        <v>45716</v>
      </c>
      <c r="AP377" s="20" t="s">
        <v>700</v>
      </c>
      <c r="AR377" t="s">
        <v>697</v>
      </c>
      <c r="AS377" s="70">
        <v>54000</v>
      </c>
      <c r="AT377" s="78">
        <v>36600</v>
      </c>
      <c r="AU377" s="77"/>
      <c r="AV377" s="77"/>
    </row>
    <row r="378" spans="2:48" ht="24.75" hidden="1" customHeight="1" x14ac:dyDescent="0.2">
      <c r="B378" s="20" t="s">
        <v>685</v>
      </c>
      <c r="C378" s="21" t="s">
        <v>686</v>
      </c>
      <c r="D378" s="21" t="s">
        <v>687</v>
      </c>
      <c r="E378" s="20"/>
      <c r="F378" s="20"/>
      <c r="G378" s="22" t="s">
        <v>688</v>
      </c>
      <c r="H378" s="20" t="s">
        <v>689</v>
      </c>
      <c r="I378" s="20" t="s">
        <v>690</v>
      </c>
      <c r="J378" s="22" t="s">
        <v>691</v>
      </c>
      <c r="K378" s="22" t="s">
        <v>692</v>
      </c>
      <c r="L378" s="22" t="s">
        <v>693</v>
      </c>
      <c r="M378" s="22" t="s">
        <v>694</v>
      </c>
      <c r="N378" s="22"/>
      <c r="O378" s="22" t="s">
        <v>784</v>
      </c>
      <c r="P378" s="20" t="s">
        <v>785</v>
      </c>
      <c r="Q378" s="22" t="s">
        <v>786</v>
      </c>
      <c r="R378" s="22" t="s">
        <v>787</v>
      </c>
      <c r="S378" s="20" t="s">
        <v>788</v>
      </c>
      <c r="T378" s="20"/>
      <c r="U378" s="22" t="s">
        <v>695</v>
      </c>
      <c r="V378" s="20" t="s">
        <v>689</v>
      </c>
      <c r="W378" s="22" t="s">
        <v>696</v>
      </c>
      <c r="X378" s="22" t="s">
        <v>692</v>
      </c>
      <c r="Y378" s="20" t="s">
        <v>694</v>
      </c>
      <c r="Z378" s="22"/>
      <c r="AA378" s="20">
        <v>5</v>
      </c>
      <c r="AB378" s="42" t="s">
        <v>60</v>
      </c>
      <c r="AC378" s="22"/>
      <c r="AD378" s="68">
        <v>1</v>
      </c>
      <c r="AE378" s="35">
        <v>54000</v>
      </c>
      <c r="AF378" s="23">
        <v>54000</v>
      </c>
      <c r="AG378" s="24">
        <v>45689</v>
      </c>
      <c r="AH378" s="36">
        <v>45689</v>
      </c>
      <c r="AI378" s="25" t="str">
        <f t="shared" si="27"/>
        <v>～</v>
      </c>
      <c r="AJ378" s="37">
        <f t="shared" si="28"/>
        <v>47514</v>
      </c>
      <c r="AK378" s="20" t="s">
        <v>67</v>
      </c>
      <c r="AL378" s="20" t="s">
        <v>781</v>
      </c>
      <c r="AM378" s="24">
        <v>45689</v>
      </c>
      <c r="AN378" s="22"/>
      <c r="AO378" s="46">
        <v>45716</v>
      </c>
      <c r="AP378" s="20" t="s">
        <v>700</v>
      </c>
      <c r="AR378" t="s">
        <v>697</v>
      </c>
      <c r="AS378" s="70">
        <v>54000</v>
      </c>
      <c r="AT378" s="78">
        <v>36600</v>
      </c>
      <c r="AU378" s="77"/>
      <c r="AV378" s="77"/>
    </row>
    <row r="379" spans="2:48" ht="24.75" hidden="1" customHeight="1" x14ac:dyDescent="0.2">
      <c r="B379" s="20" t="s">
        <v>685</v>
      </c>
      <c r="C379" s="21" t="s">
        <v>686</v>
      </c>
      <c r="D379" s="21" t="s">
        <v>687</v>
      </c>
      <c r="E379" s="20"/>
      <c r="F379" s="20"/>
      <c r="G379" s="22" t="s">
        <v>688</v>
      </c>
      <c r="H379" s="20" t="s">
        <v>689</v>
      </c>
      <c r="I379" s="20" t="s">
        <v>690</v>
      </c>
      <c r="J379" s="22" t="s">
        <v>691</v>
      </c>
      <c r="K379" s="22" t="s">
        <v>692</v>
      </c>
      <c r="L379" s="22" t="s">
        <v>693</v>
      </c>
      <c r="M379" s="22" t="s">
        <v>694</v>
      </c>
      <c r="N379" s="22"/>
      <c r="O379" s="22" t="s">
        <v>784</v>
      </c>
      <c r="P379" s="20" t="s">
        <v>785</v>
      </c>
      <c r="Q379" s="22" t="s">
        <v>786</v>
      </c>
      <c r="R379" s="22" t="s">
        <v>787</v>
      </c>
      <c r="S379" s="20" t="s">
        <v>788</v>
      </c>
      <c r="T379" s="20"/>
      <c r="U379" s="22" t="s">
        <v>695</v>
      </c>
      <c r="V379" s="20" t="s">
        <v>689</v>
      </c>
      <c r="W379" s="22" t="s">
        <v>696</v>
      </c>
      <c r="X379" s="22" t="s">
        <v>692</v>
      </c>
      <c r="Y379" s="20" t="s">
        <v>694</v>
      </c>
      <c r="Z379" s="22"/>
      <c r="AA379" s="20">
        <v>5</v>
      </c>
      <c r="AB379" s="42" t="s">
        <v>60</v>
      </c>
      <c r="AC379" s="22"/>
      <c r="AD379" s="68">
        <v>1</v>
      </c>
      <c r="AE379" s="35">
        <v>54000</v>
      </c>
      <c r="AF379" s="23">
        <v>54000</v>
      </c>
      <c r="AG379" s="24">
        <v>45689</v>
      </c>
      <c r="AH379" s="36">
        <v>45689</v>
      </c>
      <c r="AI379" s="25" t="str">
        <f t="shared" si="27"/>
        <v>～</v>
      </c>
      <c r="AJ379" s="37">
        <f t="shared" si="28"/>
        <v>47514</v>
      </c>
      <c r="AK379" s="20" t="s">
        <v>67</v>
      </c>
      <c r="AL379" s="20" t="s">
        <v>782</v>
      </c>
      <c r="AM379" s="24">
        <v>45689</v>
      </c>
      <c r="AN379" s="22"/>
      <c r="AO379" s="46">
        <v>45716</v>
      </c>
      <c r="AP379" s="20" t="s">
        <v>700</v>
      </c>
      <c r="AR379" t="s">
        <v>697</v>
      </c>
      <c r="AS379" s="70">
        <v>54000</v>
      </c>
      <c r="AT379" s="78">
        <v>36600</v>
      </c>
      <c r="AU379" s="77"/>
      <c r="AV379" s="77"/>
    </row>
    <row r="380" spans="2:48" ht="24.75" hidden="1" customHeight="1" x14ac:dyDescent="0.2">
      <c r="B380" s="20" t="s">
        <v>685</v>
      </c>
      <c r="C380" s="21" t="s">
        <v>686</v>
      </c>
      <c r="D380" s="21" t="s">
        <v>687</v>
      </c>
      <c r="E380" s="20"/>
      <c r="F380" s="20"/>
      <c r="G380" s="22" t="s">
        <v>688</v>
      </c>
      <c r="H380" s="20" t="s">
        <v>689</v>
      </c>
      <c r="I380" s="20" t="s">
        <v>690</v>
      </c>
      <c r="J380" s="22" t="s">
        <v>691</v>
      </c>
      <c r="K380" s="22" t="s">
        <v>692</v>
      </c>
      <c r="L380" s="22" t="s">
        <v>693</v>
      </c>
      <c r="M380" s="22" t="s">
        <v>694</v>
      </c>
      <c r="N380" s="22"/>
      <c r="O380" s="22" t="s">
        <v>784</v>
      </c>
      <c r="P380" s="20" t="s">
        <v>785</v>
      </c>
      <c r="Q380" s="22" t="s">
        <v>786</v>
      </c>
      <c r="R380" s="22" t="s">
        <v>787</v>
      </c>
      <c r="S380" s="20" t="s">
        <v>788</v>
      </c>
      <c r="T380" s="20"/>
      <c r="U380" s="22" t="s">
        <v>695</v>
      </c>
      <c r="V380" s="20" t="s">
        <v>689</v>
      </c>
      <c r="W380" s="22" t="s">
        <v>696</v>
      </c>
      <c r="X380" s="22" t="s">
        <v>692</v>
      </c>
      <c r="Y380" s="20" t="s">
        <v>694</v>
      </c>
      <c r="Z380" s="22"/>
      <c r="AA380" s="20">
        <v>5</v>
      </c>
      <c r="AB380" s="42" t="s">
        <v>60</v>
      </c>
      <c r="AC380" s="22"/>
      <c r="AD380" s="68">
        <v>1</v>
      </c>
      <c r="AE380" s="35">
        <v>201600</v>
      </c>
      <c r="AF380" s="23">
        <v>201600</v>
      </c>
      <c r="AG380" s="24">
        <v>45689</v>
      </c>
      <c r="AH380" s="36">
        <v>45689</v>
      </c>
      <c r="AI380" s="25" t="str">
        <f t="shared" si="27"/>
        <v>～</v>
      </c>
      <c r="AJ380" s="37">
        <f t="shared" si="28"/>
        <v>47514</v>
      </c>
      <c r="AK380" s="20" t="s">
        <v>698</v>
      </c>
      <c r="AL380" s="20" t="s">
        <v>783</v>
      </c>
      <c r="AM380" s="24">
        <v>45689</v>
      </c>
      <c r="AN380" s="22"/>
      <c r="AO380" s="46">
        <v>45716</v>
      </c>
      <c r="AP380" s="20" t="s">
        <v>700</v>
      </c>
      <c r="AR380" t="s">
        <v>699</v>
      </c>
      <c r="AS380" s="70">
        <v>201600</v>
      </c>
      <c r="AT380" s="78">
        <v>136200</v>
      </c>
      <c r="AU380" s="78">
        <f>SUM(AS368:AS380)</f>
        <v>849600</v>
      </c>
      <c r="AV380" s="78">
        <f>SUM(AT368:AT380)</f>
        <v>575400</v>
      </c>
    </row>
    <row r="381" spans="2:48" ht="24.75" hidden="1" customHeight="1" x14ac:dyDescent="0.2">
      <c r="B381" s="20" t="s">
        <v>766</v>
      </c>
      <c r="C381" s="21" t="s">
        <v>768</v>
      </c>
      <c r="D381" s="21" t="s">
        <v>769</v>
      </c>
      <c r="E381" s="20"/>
      <c r="F381" s="20"/>
      <c r="G381" s="22" t="s">
        <v>749</v>
      </c>
      <c r="H381" s="20" t="s">
        <v>750</v>
      </c>
      <c r="I381" s="20" t="s">
        <v>751</v>
      </c>
      <c r="J381" s="22" t="s">
        <v>752</v>
      </c>
      <c r="K381" s="22" t="s">
        <v>753</v>
      </c>
      <c r="L381" s="22" t="s">
        <v>754</v>
      </c>
      <c r="M381" s="22" t="s">
        <v>755</v>
      </c>
      <c r="N381" s="22"/>
      <c r="O381" s="22" t="s">
        <v>370</v>
      </c>
      <c r="P381" s="20" t="s">
        <v>439</v>
      </c>
      <c r="Q381" s="22" t="s">
        <v>792</v>
      </c>
      <c r="R381" s="22" t="s">
        <v>793</v>
      </c>
      <c r="S381" s="20" t="s">
        <v>445</v>
      </c>
      <c r="T381" s="20"/>
      <c r="U381" s="22" t="s">
        <v>749</v>
      </c>
      <c r="V381" s="20" t="s">
        <v>756</v>
      </c>
      <c r="W381" s="22" t="s">
        <v>757</v>
      </c>
      <c r="X381" s="22" t="s">
        <v>767</v>
      </c>
      <c r="Y381" s="20" t="s">
        <v>758</v>
      </c>
      <c r="Z381" s="22"/>
      <c r="AA381" s="20">
        <v>5</v>
      </c>
      <c r="AB381" s="42" t="s">
        <v>60</v>
      </c>
      <c r="AC381" s="22"/>
      <c r="AD381" s="68">
        <v>1</v>
      </c>
      <c r="AE381" s="35">
        <v>10800</v>
      </c>
      <c r="AF381" s="23">
        <v>10800</v>
      </c>
      <c r="AG381" s="24">
        <v>45717</v>
      </c>
      <c r="AH381" s="36">
        <v>45717</v>
      </c>
      <c r="AI381" s="25" t="str">
        <f t="shared" si="27"/>
        <v>～</v>
      </c>
      <c r="AJ381" s="37">
        <f t="shared" si="28"/>
        <v>47542</v>
      </c>
      <c r="AK381" s="20" t="s">
        <v>791</v>
      </c>
      <c r="AL381" s="20" t="s">
        <v>759</v>
      </c>
      <c r="AM381" s="24">
        <v>45717</v>
      </c>
      <c r="AN381" s="22"/>
      <c r="AO381" s="46">
        <v>45716</v>
      </c>
      <c r="AP381" s="20" t="s">
        <v>843</v>
      </c>
      <c r="AR381" t="s">
        <v>770</v>
      </c>
      <c r="AS381" s="70">
        <v>22200</v>
      </c>
      <c r="AT381" s="77">
        <v>10800</v>
      </c>
      <c r="AU381" s="77"/>
      <c r="AV381" s="77"/>
    </row>
    <row r="382" spans="2:48" ht="24.75" hidden="1" customHeight="1" x14ac:dyDescent="0.2">
      <c r="B382" s="20" t="s">
        <v>766</v>
      </c>
      <c r="C382" s="21" t="s">
        <v>768</v>
      </c>
      <c r="D382" s="21" t="s">
        <v>769</v>
      </c>
      <c r="E382" s="20"/>
      <c r="F382" s="20"/>
      <c r="G382" s="22" t="s">
        <v>749</v>
      </c>
      <c r="H382" s="20" t="s">
        <v>750</v>
      </c>
      <c r="I382" s="20" t="s">
        <v>751</v>
      </c>
      <c r="J382" s="22" t="s">
        <v>752</v>
      </c>
      <c r="K382" s="22" t="s">
        <v>753</v>
      </c>
      <c r="L382" s="22" t="s">
        <v>754</v>
      </c>
      <c r="M382" s="22" t="s">
        <v>755</v>
      </c>
      <c r="N382" s="22"/>
      <c r="O382" s="22" t="s">
        <v>370</v>
      </c>
      <c r="P382" s="20" t="s">
        <v>439</v>
      </c>
      <c r="Q382" s="22" t="s">
        <v>792</v>
      </c>
      <c r="R382" s="22" t="s">
        <v>793</v>
      </c>
      <c r="S382" s="20" t="s">
        <v>445</v>
      </c>
      <c r="T382" s="20"/>
      <c r="U382" s="22" t="s">
        <v>749</v>
      </c>
      <c r="V382" s="20" t="s">
        <v>756</v>
      </c>
      <c r="W382" s="22" t="s">
        <v>757</v>
      </c>
      <c r="X382" s="22" t="s">
        <v>767</v>
      </c>
      <c r="Y382" s="20" t="s">
        <v>758</v>
      </c>
      <c r="Z382" s="22"/>
      <c r="AA382" s="20">
        <v>5</v>
      </c>
      <c r="AB382" s="42" t="s">
        <v>60</v>
      </c>
      <c r="AC382" s="22"/>
      <c r="AD382" s="68">
        <v>1</v>
      </c>
      <c r="AE382" s="35">
        <v>10800</v>
      </c>
      <c r="AF382" s="23">
        <v>10800</v>
      </c>
      <c r="AG382" s="24">
        <v>45717</v>
      </c>
      <c r="AH382" s="36">
        <v>45717</v>
      </c>
      <c r="AI382" s="25" t="str">
        <f t="shared" si="27"/>
        <v>～</v>
      </c>
      <c r="AJ382" s="37">
        <f t="shared" si="28"/>
        <v>47542</v>
      </c>
      <c r="AK382" s="20" t="s">
        <v>791</v>
      </c>
      <c r="AL382" s="20" t="s">
        <v>760</v>
      </c>
      <c r="AM382" s="24">
        <v>45717</v>
      </c>
      <c r="AN382" s="22"/>
      <c r="AO382" s="46">
        <v>45716</v>
      </c>
      <c r="AP382" s="20" t="s">
        <v>843</v>
      </c>
      <c r="AR382" t="s">
        <v>155</v>
      </c>
      <c r="AS382" s="70">
        <v>22200</v>
      </c>
      <c r="AT382" s="77">
        <v>10800</v>
      </c>
      <c r="AU382" s="77"/>
      <c r="AV382" s="77"/>
    </row>
    <row r="383" spans="2:48" ht="24.75" hidden="1" customHeight="1" x14ac:dyDescent="0.2">
      <c r="B383" s="20" t="s">
        <v>766</v>
      </c>
      <c r="C383" s="21" t="s">
        <v>768</v>
      </c>
      <c r="D383" s="21" t="s">
        <v>769</v>
      </c>
      <c r="E383" s="20"/>
      <c r="F383" s="20"/>
      <c r="G383" s="22" t="s">
        <v>789</v>
      </c>
      <c r="H383" s="20" t="s">
        <v>750</v>
      </c>
      <c r="I383" s="20" t="s">
        <v>751</v>
      </c>
      <c r="J383" s="22" t="s">
        <v>752</v>
      </c>
      <c r="K383" s="22" t="s">
        <v>753</v>
      </c>
      <c r="L383" s="22" t="s">
        <v>754</v>
      </c>
      <c r="M383" s="22" t="s">
        <v>755</v>
      </c>
      <c r="N383" s="22"/>
      <c r="O383" s="22" t="s">
        <v>370</v>
      </c>
      <c r="P383" s="20" t="s">
        <v>439</v>
      </c>
      <c r="Q383" s="22" t="s">
        <v>792</v>
      </c>
      <c r="R383" s="22" t="s">
        <v>793</v>
      </c>
      <c r="S383" s="20" t="s">
        <v>445</v>
      </c>
      <c r="T383" s="20"/>
      <c r="U383" s="22" t="s">
        <v>749</v>
      </c>
      <c r="V383" s="20" t="s">
        <v>756</v>
      </c>
      <c r="W383" s="22" t="s">
        <v>757</v>
      </c>
      <c r="X383" s="22" t="s">
        <v>767</v>
      </c>
      <c r="Y383" s="20" t="s">
        <v>758</v>
      </c>
      <c r="Z383" s="22"/>
      <c r="AA383" s="20">
        <v>5</v>
      </c>
      <c r="AB383" s="42" t="s">
        <v>60</v>
      </c>
      <c r="AC383" s="22"/>
      <c r="AD383" s="68">
        <v>1</v>
      </c>
      <c r="AE383" s="35">
        <v>10800</v>
      </c>
      <c r="AF383" s="23">
        <v>10800</v>
      </c>
      <c r="AG383" s="24">
        <v>45717</v>
      </c>
      <c r="AH383" s="36">
        <v>45717</v>
      </c>
      <c r="AI383" s="25" t="str">
        <f t="shared" si="27"/>
        <v>～</v>
      </c>
      <c r="AJ383" s="37">
        <f t="shared" si="28"/>
        <v>47542</v>
      </c>
      <c r="AK383" s="20" t="s">
        <v>791</v>
      </c>
      <c r="AL383" s="20" t="s">
        <v>761</v>
      </c>
      <c r="AM383" s="24">
        <v>45717</v>
      </c>
      <c r="AN383" s="22"/>
      <c r="AO383" s="46">
        <v>45716</v>
      </c>
      <c r="AP383" s="20" t="s">
        <v>843</v>
      </c>
      <c r="AR383" t="s">
        <v>770</v>
      </c>
      <c r="AS383" s="70">
        <v>22200</v>
      </c>
      <c r="AT383" s="77">
        <v>10800</v>
      </c>
      <c r="AU383" s="77"/>
      <c r="AV383" s="77"/>
    </row>
    <row r="384" spans="2:48" ht="24.75" hidden="1" customHeight="1" x14ac:dyDescent="0.2">
      <c r="B384" s="20" t="s">
        <v>766</v>
      </c>
      <c r="C384" s="21" t="s">
        <v>768</v>
      </c>
      <c r="D384" s="21" t="s">
        <v>769</v>
      </c>
      <c r="E384" s="20"/>
      <c r="F384" s="20"/>
      <c r="G384" s="22" t="s">
        <v>749</v>
      </c>
      <c r="H384" s="20" t="s">
        <v>750</v>
      </c>
      <c r="I384" s="20" t="s">
        <v>751</v>
      </c>
      <c r="J384" s="22" t="s">
        <v>752</v>
      </c>
      <c r="K384" s="22" t="s">
        <v>753</v>
      </c>
      <c r="L384" s="22" t="s">
        <v>754</v>
      </c>
      <c r="M384" s="22" t="s">
        <v>755</v>
      </c>
      <c r="N384" s="22"/>
      <c r="O384" s="22" t="s">
        <v>370</v>
      </c>
      <c r="P384" s="20" t="s">
        <v>439</v>
      </c>
      <c r="Q384" s="22" t="s">
        <v>792</v>
      </c>
      <c r="R384" s="22" t="s">
        <v>793</v>
      </c>
      <c r="S384" s="20" t="s">
        <v>445</v>
      </c>
      <c r="T384" s="20"/>
      <c r="U384" s="22" t="s">
        <v>749</v>
      </c>
      <c r="V384" s="20" t="s">
        <v>756</v>
      </c>
      <c r="W384" s="22" t="s">
        <v>757</v>
      </c>
      <c r="X384" s="22" t="s">
        <v>767</v>
      </c>
      <c r="Y384" s="20" t="s">
        <v>758</v>
      </c>
      <c r="Z384" s="22"/>
      <c r="AA384" s="20">
        <v>5</v>
      </c>
      <c r="AB384" s="42" t="s">
        <v>60</v>
      </c>
      <c r="AC384" s="22"/>
      <c r="AD384" s="68">
        <v>1</v>
      </c>
      <c r="AE384" s="56">
        <v>22200</v>
      </c>
      <c r="AF384" s="23">
        <v>22200</v>
      </c>
      <c r="AG384" s="24">
        <v>45717</v>
      </c>
      <c r="AH384" s="36">
        <v>45717</v>
      </c>
      <c r="AI384" s="25" t="str">
        <f t="shared" si="27"/>
        <v>～</v>
      </c>
      <c r="AJ384" s="37">
        <f t="shared" si="28"/>
        <v>47542</v>
      </c>
      <c r="AK384" s="20" t="s">
        <v>762</v>
      </c>
      <c r="AL384" s="20" t="s">
        <v>763</v>
      </c>
      <c r="AM384" s="24">
        <v>45717</v>
      </c>
      <c r="AN384" s="22"/>
      <c r="AO384" s="46">
        <v>45716</v>
      </c>
      <c r="AP384" s="20" t="s">
        <v>843</v>
      </c>
      <c r="AR384" t="str" cm="1">
        <f t="array" ref="AR384">INDEX([1]価格表!$C$9:$N$449, MATCH(AK384,[1]価格表!$A$9:$A$449,0), MATCH("センドバック"&amp;AA384&amp;"品番",[1]価格表!$C$6:$N$6&amp;[1]価格表!$C$7:$N$7&amp;[1]価格表!$C$8:$N$8,0))</f>
        <v>J-WVS1536LDN-CP5S</v>
      </c>
      <c r="AS384" s="70" cm="1">
        <f t="array" ref="AS384">INDEX([1]価格表!$C$9:$N$449, MATCH(AK384&amp;$AS$3,[1]価格表!$A$9:$A$449&amp;[1]価格表!$B$9:$B$449,0), MATCH("センドバック"&amp;AA384&amp;"価格",[1]価格表!$C$6:$N$6&amp;[1]価格表!$C$7:$N$7&amp;[1]価格表!$C$8:$N$8,0))</f>
        <v>33000</v>
      </c>
      <c r="AT384" s="70" cm="1">
        <f t="array" ref="AT384">INDEX([1]価格表!$C$9:$N$449, MATCH(AK384&amp;$AT$3,[1]価格表!$A$9:$A$449&amp;[1]価格表!$B$9:$B$449,0), MATCH("センドバック"&amp;AA384&amp;"価格",[1]価格表!$C$6:$N$6&amp;[1]価格表!$C$7:$N$7&amp;[1]価格表!$C$8:$N$8,0))</f>
        <v>22200</v>
      </c>
      <c r="AU384" s="77"/>
      <c r="AV384" s="77"/>
    </row>
    <row r="385" spans="2:48" ht="24.75" hidden="1" customHeight="1" x14ac:dyDescent="0.2">
      <c r="B385" s="20" t="s">
        <v>766</v>
      </c>
      <c r="C385" s="21" t="s">
        <v>768</v>
      </c>
      <c r="D385" s="21" t="s">
        <v>769</v>
      </c>
      <c r="E385" s="20"/>
      <c r="F385" s="20"/>
      <c r="G385" s="22" t="s">
        <v>749</v>
      </c>
      <c r="H385" s="20" t="s">
        <v>750</v>
      </c>
      <c r="I385" s="20" t="s">
        <v>751</v>
      </c>
      <c r="J385" s="22" t="s">
        <v>752</v>
      </c>
      <c r="K385" s="22" t="s">
        <v>753</v>
      </c>
      <c r="L385" s="22" t="s">
        <v>754</v>
      </c>
      <c r="M385" s="22" t="s">
        <v>755</v>
      </c>
      <c r="N385" s="22"/>
      <c r="O385" s="22" t="s">
        <v>370</v>
      </c>
      <c r="P385" s="20" t="s">
        <v>439</v>
      </c>
      <c r="Q385" s="22" t="s">
        <v>792</v>
      </c>
      <c r="R385" s="22" t="s">
        <v>793</v>
      </c>
      <c r="S385" s="20" t="s">
        <v>445</v>
      </c>
      <c r="T385" s="20"/>
      <c r="U385" s="22" t="s">
        <v>749</v>
      </c>
      <c r="V385" s="20" t="s">
        <v>756</v>
      </c>
      <c r="W385" s="22" t="s">
        <v>757</v>
      </c>
      <c r="X385" s="22" t="s">
        <v>767</v>
      </c>
      <c r="Y385" s="20" t="s">
        <v>758</v>
      </c>
      <c r="Z385" s="22"/>
      <c r="AA385" s="20">
        <v>5</v>
      </c>
      <c r="AB385" s="42" t="s">
        <v>60</v>
      </c>
      <c r="AC385" s="22"/>
      <c r="AD385" s="68">
        <v>1</v>
      </c>
      <c r="AE385" s="56">
        <v>22200</v>
      </c>
      <c r="AF385" s="23">
        <v>22200</v>
      </c>
      <c r="AG385" s="24">
        <v>45717</v>
      </c>
      <c r="AH385" s="36">
        <v>45717</v>
      </c>
      <c r="AI385" s="25" t="str">
        <f t="shared" si="27"/>
        <v>～</v>
      </c>
      <c r="AJ385" s="37">
        <f t="shared" si="28"/>
        <v>47542</v>
      </c>
      <c r="AK385" s="20" t="s">
        <v>762</v>
      </c>
      <c r="AL385" s="20" t="s">
        <v>764</v>
      </c>
      <c r="AM385" s="24">
        <v>45717</v>
      </c>
      <c r="AN385" s="22"/>
      <c r="AO385" s="46">
        <v>45716</v>
      </c>
      <c r="AP385" s="20" t="s">
        <v>843</v>
      </c>
      <c r="AR385" t="str" cm="1">
        <f t="array" ref="AR385">INDEX([1]価格表!$C$9:$N$449, MATCH(AK385,[1]価格表!$A$9:$A$449,0), MATCH("センドバック"&amp;AA385&amp;"品番",[1]価格表!$C$6:$N$6&amp;[1]価格表!$C$7:$N$7&amp;[1]価格表!$C$8:$N$8,0))</f>
        <v>J-WVS1536LDN-CP5S</v>
      </c>
      <c r="AS385" s="70" cm="1">
        <f t="array" ref="AS385">INDEX([1]価格表!$C$9:$N$449, MATCH(AK385&amp;$AS$3,[1]価格表!$A$9:$A$449&amp;[1]価格表!$B$9:$B$449,0), MATCH("センドバック"&amp;AA385&amp;"価格",[1]価格表!$C$6:$N$6&amp;[1]価格表!$C$7:$N$7&amp;[1]価格表!$C$8:$N$8,0))</f>
        <v>33000</v>
      </c>
      <c r="AT385" s="70" cm="1">
        <f t="array" ref="AT385">INDEX([1]価格表!$C$9:$N$449, MATCH(AK385&amp;$AT$3,[1]価格表!$A$9:$A$449&amp;[1]価格表!$B$9:$B$449,0), MATCH("センドバック"&amp;AA385&amp;"価格",[1]価格表!$C$6:$N$6&amp;[1]価格表!$C$7:$N$7&amp;[1]価格表!$C$8:$N$8,0))</f>
        <v>22200</v>
      </c>
      <c r="AU385" s="77"/>
      <c r="AV385" s="77"/>
    </row>
    <row r="386" spans="2:48" ht="24.75" hidden="1" customHeight="1" x14ac:dyDescent="0.2">
      <c r="B386" s="20" t="s">
        <v>766</v>
      </c>
      <c r="C386" s="21" t="s">
        <v>768</v>
      </c>
      <c r="D386" s="21" t="s">
        <v>769</v>
      </c>
      <c r="E386" s="20"/>
      <c r="F386" s="20"/>
      <c r="G386" s="22" t="s">
        <v>789</v>
      </c>
      <c r="H386" s="20" t="s">
        <v>750</v>
      </c>
      <c r="I386" s="20" t="s">
        <v>751</v>
      </c>
      <c r="J386" s="22" t="s">
        <v>752</v>
      </c>
      <c r="K386" s="22" t="s">
        <v>753</v>
      </c>
      <c r="L386" s="22" t="s">
        <v>754</v>
      </c>
      <c r="M386" s="22" t="s">
        <v>755</v>
      </c>
      <c r="N386" s="22"/>
      <c r="O386" s="22" t="s">
        <v>370</v>
      </c>
      <c r="P386" s="20" t="s">
        <v>439</v>
      </c>
      <c r="Q386" s="22" t="s">
        <v>792</v>
      </c>
      <c r="R386" s="22" t="s">
        <v>793</v>
      </c>
      <c r="S386" s="20" t="s">
        <v>445</v>
      </c>
      <c r="T386" s="20"/>
      <c r="U386" s="22" t="s">
        <v>749</v>
      </c>
      <c r="V386" s="20" t="s">
        <v>756</v>
      </c>
      <c r="W386" s="22" t="s">
        <v>757</v>
      </c>
      <c r="X386" s="22" t="s">
        <v>767</v>
      </c>
      <c r="Y386" s="20" t="s">
        <v>758</v>
      </c>
      <c r="Z386" s="22"/>
      <c r="AA386" s="20">
        <v>5</v>
      </c>
      <c r="AB386" s="42" t="s">
        <v>60</v>
      </c>
      <c r="AC386" s="22"/>
      <c r="AD386" s="68">
        <v>1</v>
      </c>
      <c r="AE386" s="56">
        <v>88200</v>
      </c>
      <c r="AF386" s="23">
        <v>88200</v>
      </c>
      <c r="AG386" s="24">
        <v>45717</v>
      </c>
      <c r="AH386" s="36">
        <v>45717</v>
      </c>
      <c r="AI386" s="25" t="str">
        <f t="shared" si="27"/>
        <v>～</v>
      </c>
      <c r="AJ386" s="37">
        <f t="shared" si="28"/>
        <v>47542</v>
      </c>
      <c r="AK386" s="20" t="s">
        <v>765</v>
      </c>
      <c r="AL386" s="20" t="s">
        <v>790</v>
      </c>
      <c r="AM386" s="24">
        <v>45717</v>
      </c>
      <c r="AN386" s="22"/>
      <c r="AO386" s="46">
        <v>45716</v>
      </c>
      <c r="AP386" s="20" t="s">
        <v>843</v>
      </c>
      <c r="AR386" t="str" cm="1">
        <f t="array" ref="AR386">INDEX([1]価格表!$C$9:$N$449, MATCH(AK386,[1]価格表!$A$9:$A$449,0), MATCH("センドバック"&amp;AA386&amp;"品番",[1]価格表!$C$6:$N$6&amp;[1]価格表!$C$7:$N$7&amp;[1]価格表!$C$8:$N$8,0))</f>
        <v>J-WJNX310/4-CP5S</v>
      </c>
      <c r="AS386" s="70" cm="1">
        <f t="array" ref="AS386">INDEX([1]価格表!$C$9:$N$449, MATCH(AK386&amp;$AS$3,[1]価格表!$A$9:$A$449&amp;[1]価格表!$B$9:$B$449,0), MATCH("センドバック"&amp;AA386&amp;"価格",[1]価格表!$C$6:$N$6&amp;[1]価格表!$C$7:$N$7&amp;[1]価格表!$C$8:$N$8,0))</f>
        <v>130800</v>
      </c>
      <c r="AT386" s="70" cm="1">
        <f t="array" ref="AT386">INDEX([1]価格表!$C$9:$N$449, MATCH(AK386&amp;$AT$3,[1]価格表!$A$9:$A$449&amp;[1]価格表!$B$9:$B$449,0), MATCH("センドバック"&amp;AA386&amp;"価格",[1]価格表!$C$6:$N$6&amp;[1]価格表!$C$7:$N$7&amp;[1]価格表!$C$8:$N$8,0))</f>
        <v>88200</v>
      </c>
      <c r="AU386" s="78">
        <f>SUM(AS381:AS386)</f>
        <v>263400</v>
      </c>
      <c r="AV386" s="77">
        <f>SUM(AT381:AT386)</f>
        <v>165000</v>
      </c>
    </row>
    <row r="387" spans="2:48" ht="24.75" hidden="1" customHeight="1" x14ac:dyDescent="0.2">
      <c r="B387" s="20" t="s">
        <v>828</v>
      </c>
      <c r="C387" s="21" t="s">
        <v>829</v>
      </c>
      <c r="D387" s="21" t="s">
        <v>830</v>
      </c>
      <c r="E387" s="20"/>
      <c r="F387" s="20"/>
      <c r="G387" s="22" t="s">
        <v>831</v>
      </c>
      <c r="H387" s="20" t="s">
        <v>832</v>
      </c>
      <c r="I387" s="20" t="s">
        <v>833</v>
      </c>
      <c r="J387" s="22" t="s">
        <v>834</v>
      </c>
      <c r="K387" s="22"/>
      <c r="L387" s="22" t="s">
        <v>835</v>
      </c>
      <c r="M387" s="22" t="s">
        <v>836</v>
      </c>
      <c r="N387" s="22"/>
      <c r="O387" s="22" t="s">
        <v>838</v>
      </c>
      <c r="P387" s="20" t="s">
        <v>839</v>
      </c>
      <c r="Q387" s="22" t="s">
        <v>840</v>
      </c>
      <c r="R387" s="22" t="s">
        <v>841</v>
      </c>
      <c r="S387" s="20" t="s">
        <v>842</v>
      </c>
      <c r="T387" s="20"/>
      <c r="U387" s="22" t="s">
        <v>831</v>
      </c>
      <c r="V387" s="20" t="s">
        <v>832</v>
      </c>
      <c r="W387" s="22" t="s">
        <v>837</v>
      </c>
      <c r="X387" s="22"/>
      <c r="Y387" s="20" t="s">
        <v>836</v>
      </c>
      <c r="Z387" s="22"/>
      <c r="AA387" s="20">
        <v>3</v>
      </c>
      <c r="AB387" s="42" t="s">
        <v>60</v>
      </c>
      <c r="AC387" s="22"/>
      <c r="AD387" s="68">
        <v>1</v>
      </c>
      <c r="AE387" s="35">
        <v>4320</v>
      </c>
      <c r="AF387" s="23">
        <v>4320</v>
      </c>
      <c r="AG387" s="24">
        <v>45689</v>
      </c>
      <c r="AH387" s="36">
        <v>45717</v>
      </c>
      <c r="AI387" s="25" t="str">
        <f>IF(ISBLANK($AG387),"","～")</f>
        <v>～</v>
      </c>
      <c r="AJ387" s="37">
        <f t="shared" si="28"/>
        <v>46812</v>
      </c>
      <c r="AK387" s="20" t="s">
        <v>262</v>
      </c>
      <c r="AL387" s="20" t="s">
        <v>845</v>
      </c>
      <c r="AM387" s="24">
        <v>45706</v>
      </c>
      <c r="AN387" s="22"/>
      <c r="AO387" s="46">
        <v>45716</v>
      </c>
      <c r="AP387" s="20" t="s">
        <v>844</v>
      </c>
      <c r="AR387" t="str" cm="1">
        <f t="array" ref="AR387">INDEX([1]価格表!$C$9:$N$449, MATCH(AK387,[1]価格表!$A$9:$A$449,0), MATCH("センドバック"&amp;AA387&amp;"品番",[1]価格表!$C$6:$N$6&amp;[1]価格表!$C$7:$N$7&amp;[1]価格表!$C$8:$N$8,0))</f>
        <v>J-WVS1510UX-CP3S</v>
      </c>
      <c r="AS387" s="70" cm="1">
        <f t="array" ref="AS387">INDEX([1]価格表!$C$9:$N$449, MATCH(AK387&amp;$AS$3,[1]価格表!$A$9:$A$449&amp;[1]価格表!$B$9:$B$449,0), MATCH("センドバック"&amp;AA387&amp;"価格",[1]価格表!$C$6:$N$6&amp;[1]価格表!$C$7:$N$7&amp;[1]価格表!$C$8:$N$8,0))</f>
        <v>6480</v>
      </c>
      <c r="AT387" s="70" cm="1">
        <f t="array" ref="AT387">INDEX([1]価格表!$C$9:$N$449, MATCH(AK387&amp;$AT$3,[1]価格表!$A$9:$A$449&amp;[1]価格表!$B$9:$B$449,0), MATCH("センドバック"&amp;AA387&amp;"価格",[1]価格表!$C$6:$N$6&amp;[1]価格表!$C$7:$N$7&amp;[1]価格表!$C$8:$N$8,0))</f>
        <v>4320</v>
      </c>
      <c r="AU387" s="77"/>
      <c r="AV387" s="77"/>
    </row>
    <row r="388" spans="2:48" ht="24.75" hidden="1" customHeight="1" x14ac:dyDescent="0.2">
      <c r="B388" s="20" t="s">
        <v>828</v>
      </c>
      <c r="C388" s="21" t="s">
        <v>829</v>
      </c>
      <c r="D388" s="21" t="s">
        <v>830</v>
      </c>
      <c r="E388" s="20"/>
      <c r="F388" s="20"/>
      <c r="G388" s="22" t="s">
        <v>831</v>
      </c>
      <c r="H388" s="20" t="s">
        <v>832</v>
      </c>
      <c r="I388" s="20" t="s">
        <v>833</v>
      </c>
      <c r="J388" s="22" t="s">
        <v>834</v>
      </c>
      <c r="K388" s="22"/>
      <c r="L388" s="22" t="s">
        <v>835</v>
      </c>
      <c r="M388" s="22" t="s">
        <v>836</v>
      </c>
      <c r="N388" s="22"/>
      <c r="O388" s="22" t="s">
        <v>838</v>
      </c>
      <c r="P388" s="20" t="s">
        <v>839</v>
      </c>
      <c r="Q388" s="22" t="s">
        <v>840</v>
      </c>
      <c r="R388" s="22" t="s">
        <v>841</v>
      </c>
      <c r="S388" s="20" t="s">
        <v>842</v>
      </c>
      <c r="T388" s="20"/>
      <c r="U388" s="22" t="s">
        <v>831</v>
      </c>
      <c r="V388" s="20" t="s">
        <v>832</v>
      </c>
      <c r="W388" s="22" t="s">
        <v>837</v>
      </c>
      <c r="X388" s="22"/>
      <c r="Y388" s="20" t="s">
        <v>836</v>
      </c>
      <c r="Z388" s="22"/>
      <c r="AA388" s="20">
        <v>3</v>
      </c>
      <c r="AB388" s="42" t="s">
        <v>60</v>
      </c>
      <c r="AC388" s="22"/>
      <c r="AD388" s="68">
        <v>1</v>
      </c>
      <c r="AE388" s="35">
        <v>4320</v>
      </c>
      <c r="AF388" s="23">
        <v>4320</v>
      </c>
      <c r="AG388" s="24">
        <v>45690</v>
      </c>
      <c r="AH388" s="36">
        <v>45717</v>
      </c>
      <c r="AI388" s="25" t="str">
        <f t="shared" ref="AI388:AI404" si="29">IF(ISBLANK($AG388),"","～")</f>
        <v>～</v>
      </c>
      <c r="AJ388" s="37">
        <f t="shared" si="28"/>
        <v>46812</v>
      </c>
      <c r="AK388" s="20" t="s">
        <v>262</v>
      </c>
      <c r="AL388" s="20" t="s">
        <v>809</v>
      </c>
      <c r="AM388" s="24">
        <v>45706</v>
      </c>
      <c r="AN388" s="22"/>
      <c r="AO388" s="46">
        <v>45716</v>
      </c>
      <c r="AP388" s="20" t="s">
        <v>844</v>
      </c>
      <c r="AR388" t="str" cm="1">
        <f t="array" ref="AR388">INDEX([1]価格表!$C$9:$N$449, MATCH(AK388,[1]価格表!$A$9:$A$449,0), MATCH("センドバック"&amp;AA388&amp;"品番",[1]価格表!$C$6:$N$6&amp;[1]価格表!$C$7:$N$7&amp;[1]価格表!$C$8:$N$8,0))</f>
        <v>J-WVS1510UX-CP3S</v>
      </c>
      <c r="AS388" s="70" cm="1">
        <f t="array" ref="AS388">INDEX([1]価格表!$C$9:$N$449, MATCH(AK388&amp;$AS$3,[1]価格表!$A$9:$A$449&amp;[1]価格表!$B$9:$B$449,0), MATCH("センドバック"&amp;AA388&amp;"価格",[1]価格表!$C$6:$N$6&amp;[1]価格表!$C$7:$N$7&amp;[1]価格表!$C$8:$N$8,0))</f>
        <v>6480</v>
      </c>
      <c r="AT388" s="70" cm="1">
        <f t="array" ref="AT388">INDEX([1]価格表!$C$9:$N$449, MATCH(AK388&amp;$AT$3,[1]価格表!$A$9:$A$449&amp;[1]価格表!$B$9:$B$449,0), MATCH("センドバック"&amp;AA388&amp;"価格",[1]価格表!$C$6:$N$6&amp;[1]価格表!$C$7:$N$7&amp;[1]価格表!$C$8:$N$8,0))</f>
        <v>4320</v>
      </c>
      <c r="AU388" s="77"/>
      <c r="AV388" s="77"/>
    </row>
    <row r="389" spans="2:48" ht="24.75" hidden="1" customHeight="1" x14ac:dyDescent="0.2">
      <c r="B389" s="20" t="s">
        <v>828</v>
      </c>
      <c r="C389" s="21" t="s">
        <v>829</v>
      </c>
      <c r="D389" s="21" t="s">
        <v>830</v>
      </c>
      <c r="E389" s="20"/>
      <c r="F389" s="20"/>
      <c r="G389" s="22" t="s">
        <v>831</v>
      </c>
      <c r="H389" s="20" t="s">
        <v>832</v>
      </c>
      <c r="I389" s="20" t="s">
        <v>833</v>
      </c>
      <c r="J389" s="22" t="s">
        <v>834</v>
      </c>
      <c r="K389" s="22"/>
      <c r="L389" s="22" t="s">
        <v>835</v>
      </c>
      <c r="M389" s="22" t="s">
        <v>836</v>
      </c>
      <c r="N389" s="22"/>
      <c r="O389" s="22" t="s">
        <v>838</v>
      </c>
      <c r="P389" s="20" t="s">
        <v>839</v>
      </c>
      <c r="Q389" s="22" t="s">
        <v>840</v>
      </c>
      <c r="R389" s="22" t="s">
        <v>841</v>
      </c>
      <c r="S389" s="20" t="s">
        <v>842</v>
      </c>
      <c r="T389" s="20"/>
      <c r="U389" s="22" t="s">
        <v>831</v>
      </c>
      <c r="V389" s="20" t="s">
        <v>832</v>
      </c>
      <c r="W389" s="22" t="s">
        <v>837</v>
      </c>
      <c r="X389" s="22"/>
      <c r="Y389" s="20" t="s">
        <v>836</v>
      </c>
      <c r="Z389" s="22"/>
      <c r="AA389" s="20">
        <v>3</v>
      </c>
      <c r="AB389" s="42" t="s">
        <v>60</v>
      </c>
      <c r="AC389" s="22"/>
      <c r="AD389" s="68">
        <v>1</v>
      </c>
      <c r="AE389" s="35">
        <v>4320</v>
      </c>
      <c r="AF389" s="23">
        <v>4320</v>
      </c>
      <c r="AG389" s="24">
        <v>45691</v>
      </c>
      <c r="AH389" s="36">
        <v>45717</v>
      </c>
      <c r="AI389" s="25" t="str">
        <f t="shared" si="29"/>
        <v>～</v>
      </c>
      <c r="AJ389" s="37">
        <f t="shared" si="28"/>
        <v>46812</v>
      </c>
      <c r="AK389" s="20" t="s">
        <v>262</v>
      </c>
      <c r="AL389" s="20" t="s">
        <v>810</v>
      </c>
      <c r="AM389" s="24">
        <v>45706</v>
      </c>
      <c r="AN389" s="22"/>
      <c r="AO389" s="46">
        <v>45716</v>
      </c>
      <c r="AP389" s="20" t="s">
        <v>844</v>
      </c>
      <c r="AR389" t="str" cm="1">
        <f t="array" ref="AR389">INDEX([1]価格表!$C$9:$N$449, MATCH(AK389,[1]価格表!$A$9:$A$449,0), MATCH("センドバック"&amp;AA389&amp;"品番",[1]価格表!$C$6:$N$6&amp;[1]価格表!$C$7:$N$7&amp;[1]価格表!$C$8:$N$8,0))</f>
        <v>J-WVS1510UX-CP3S</v>
      </c>
      <c r="AS389" s="70" cm="1">
        <f t="array" ref="AS389">INDEX([1]価格表!$C$9:$N$449, MATCH(AK389&amp;$AS$3,[1]価格表!$A$9:$A$449&amp;[1]価格表!$B$9:$B$449,0), MATCH("センドバック"&amp;AA389&amp;"価格",[1]価格表!$C$6:$N$6&amp;[1]価格表!$C$7:$N$7&amp;[1]価格表!$C$8:$N$8,0))</f>
        <v>6480</v>
      </c>
      <c r="AT389" s="70" cm="1">
        <f t="array" ref="AT389">INDEX([1]価格表!$C$9:$N$449, MATCH(AK389&amp;$AT$3,[1]価格表!$A$9:$A$449&amp;[1]価格表!$B$9:$B$449,0), MATCH("センドバック"&amp;AA389&amp;"価格",[1]価格表!$C$6:$N$6&amp;[1]価格表!$C$7:$N$7&amp;[1]価格表!$C$8:$N$8,0))</f>
        <v>4320</v>
      </c>
      <c r="AU389" s="77"/>
      <c r="AV389" s="77"/>
    </row>
    <row r="390" spans="2:48" ht="24.75" hidden="1" customHeight="1" x14ac:dyDescent="0.2">
      <c r="B390" s="20" t="s">
        <v>828</v>
      </c>
      <c r="C390" s="21" t="s">
        <v>829</v>
      </c>
      <c r="D390" s="21" t="s">
        <v>830</v>
      </c>
      <c r="E390" s="20"/>
      <c r="F390" s="20"/>
      <c r="G390" s="22" t="s">
        <v>831</v>
      </c>
      <c r="H390" s="20" t="s">
        <v>832</v>
      </c>
      <c r="I390" s="20" t="s">
        <v>833</v>
      </c>
      <c r="J390" s="22" t="s">
        <v>834</v>
      </c>
      <c r="K390" s="22"/>
      <c r="L390" s="22" t="s">
        <v>835</v>
      </c>
      <c r="M390" s="22" t="s">
        <v>836</v>
      </c>
      <c r="N390" s="22"/>
      <c r="O390" s="22" t="s">
        <v>838</v>
      </c>
      <c r="P390" s="20" t="s">
        <v>839</v>
      </c>
      <c r="Q390" s="22" t="s">
        <v>840</v>
      </c>
      <c r="R390" s="22" t="s">
        <v>841</v>
      </c>
      <c r="S390" s="20" t="s">
        <v>842</v>
      </c>
      <c r="T390" s="20"/>
      <c r="U390" s="22" t="s">
        <v>831</v>
      </c>
      <c r="V390" s="20" t="s">
        <v>832</v>
      </c>
      <c r="W390" s="22" t="s">
        <v>837</v>
      </c>
      <c r="X390" s="22"/>
      <c r="Y390" s="20" t="s">
        <v>836</v>
      </c>
      <c r="Z390" s="22"/>
      <c r="AA390" s="20">
        <v>3</v>
      </c>
      <c r="AB390" s="42" t="s">
        <v>60</v>
      </c>
      <c r="AC390" s="22"/>
      <c r="AD390" s="68">
        <v>1</v>
      </c>
      <c r="AE390" s="35">
        <v>4320</v>
      </c>
      <c r="AF390" s="23">
        <v>4320</v>
      </c>
      <c r="AG390" s="24">
        <v>45692</v>
      </c>
      <c r="AH390" s="36">
        <v>45717</v>
      </c>
      <c r="AI390" s="25" t="str">
        <f t="shared" si="29"/>
        <v>～</v>
      </c>
      <c r="AJ390" s="37">
        <f t="shared" si="28"/>
        <v>46812</v>
      </c>
      <c r="AK390" s="20" t="s">
        <v>262</v>
      </c>
      <c r="AL390" s="20" t="s">
        <v>811</v>
      </c>
      <c r="AM390" s="24">
        <v>45706</v>
      </c>
      <c r="AN390" s="22"/>
      <c r="AO390" s="46">
        <v>45716</v>
      </c>
      <c r="AP390" s="20" t="s">
        <v>844</v>
      </c>
      <c r="AR390" t="str" cm="1">
        <f t="array" ref="AR390">INDEX([1]価格表!$C$9:$N$449, MATCH(AK390,[1]価格表!$A$9:$A$449,0), MATCH("センドバック"&amp;AA390&amp;"品番",[1]価格表!$C$6:$N$6&amp;[1]価格表!$C$7:$N$7&amp;[1]価格表!$C$8:$N$8,0))</f>
        <v>J-WVS1510UX-CP3S</v>
      </c>
      <c r="AS390" s="70" cm="1">
        <f t="array" ref="AS390">INDEX([1]価格表!$C$9:$N$449, MATCH(AK390&amp;$AS$3,[1]価格表!$A$9:$A$449&amp;[1]価格表!$B$9:$B$449,0), MATCH("センドバック"&amp;AA390&amp;"価格",[1]価格表!$C$6:$N$6&amp;[1]価格表!$C$7:$N$7&amp;[1]価格表!$C$8:$N$8,0))</f>
        <v>6480</v>
      </c>
      <c r="AT390" s="70" cm="1">
        <f t="array" ref="AT390">INDEX([1]価格表!$C$9:$N$449, MATCH(AK390&amp;$AT$3,[1]価格表!$A$9:$A$449&amp;[1]価格表!$B$9:$B$449,0), MATCH("センドバック"&amp;AA390&amp;"価格",[1]価格表!$C$6:$N$6&amp;[1]価格表!$C$7:$N$7&amp;[1]価格表!$C$8:$N$8,0))</f>
        <v>4320</v>
      </c>
      <c r="AU390" s="77"/>
      <c r="AV390" s="77"/>
    </row>
    <row r="391" spans="2:48" ht="24.75" hidden="1" customHeight="1" x14ac:dyDescent="0.2">
      <c r="B391" s="20" t="s">
        <v>828</v>
      </c>
      <c r="C391" s="21" t="s">
        <v>829</v>
      </c>
      <c r="D391" s="21" t="s">
        <v>830</v>
      </c>
      <c r="E391" s="20"/>
      <c r="F391" s="20"/>
      <c r="G391" s="22" t="s">
        <v>831</v>
      </c>
      <c r="H391" s="20" t="s">
        <v>832</v>
      </c>
      <c r="I391" s="20" t="s">
        <v>833</v>
      </c>
      <c r="J391" s="22" t="s">
        <v>834</v>
      </c>
      <c r="K391" s="22"/>
      <c r="L391" s="22" t="s">
        <v>835</v>
      </c>
      <c r="M391" s="22" t="s">
        <v>836</v>
      </c>
      <c r="N391" s="22"/>
      <c r="O391" s="22" t="s">
        <v>838</v>
      </c>
      <c r="P391" s="20" t="s">
        <v>839</v>
      </c>
      <c r="Q391" s="22" t="s">
        <v>840</v>
      </c>
      <c r="R391" s="22" t="s">
        <v>841</v>
      </c>
      <c r="S391" s="20" t="s">
        <v>842</v>
      </c>
      <c r="T391" s="20"/>
      <c r="U391" s="22" t="s">
        <v>831</v>
      </c>
      <c r="V391" s="20" t="s">
        <v>832</v>
      </c>
      <c r="W391" s="22" t="s">
        <v>837</v>
      </c>
      <c r="X391" s="22"/>
      <c r="Y391" s="20" t="s">
        <v>836</v>
      </c>
      <c r="Z391" s="22"/>
      <c r="AA391" s="20">
        <v>3</v>
      </c>
      <c r="AB391" s="42" t="s">
        <v>60</v>
      </c>
      <c r="AC391" s="22"/>
      <c r="AD391" s="68">
        <v>1</v>
      </c>
      <c r="AE391" s="35">
        <v>4320</v>
      </c>
      <c r="AF391" s="23">
        <v>4320</v>
      </c>
      <c r="AG391" s="24">
        <v>45693</v>
      </c>
      <c r="AH391" s="36">
        <v>45717</v>
      </c>
      <c r="AI391" s="25" t="str">
        <f t="shared" si="29"/>
        <v>～</v>
      </c>
      <c r="AJ391" s="37">
        <f t="shared" si="28"/>
        <v>46812</v>
      </c>
      <c r="AK391" s="20" t="s">
        <v>262</v>
      </c>
      <c r="AL391" s="20" t="s">
        <v>812</v>
      </c>
      <c r="AM391" s="24">
        <v>45706</v>
      </c>
      <c r="AO391" s="46">
        <v>45716</v>
      </c>
      <c r="AP391" s="20" t="s">
        <v>844</v>
      </c>
      <c r="AR391" t="str" cm="1">
        <f t="array" ref="AR391">INDEX([1]価格表!$C$9:$N$449, MATCH(AK391,[1]価格表!$A$9:$A$449,0), MATCH("センドバック"&amp;AA391&amp;"品番",[1]価格表!$C$6:$N$6&amp;[1]価格表!$C$7:$N$7&amp;[1]価格表!$C$8:$N$8,0))</f>
        <v>J-WVS1510UX-CP3S</v>
      </c>
      <c r="AS391" s="70" cm="1">
        <f t="array" ref="AS391">INDEX([1]価格表!$C$9:$N$449, MATCH(AK391&amp;$AS$3,[1]価格表!$A$9:$A$449&amp;[1]価格表!$B$9:$B$449,0), MATCH("センドバック"&amp;AA391&amp;"価格",[1]価格表!$C$6:$N$6&amp;[1]価格表!$C$7:$N$7&amp;[1]価格表!$C$8:$N$8,0))</f>
        <v>6480</v>
      </c>
      <c r="AT391" s="70" cm="1">
        <f t="array" ref="AT391">INDEX([1]価格表!$C$9:$N$449, MATCH(AK391&amp;$AT$3,[1]価格表!$A$9:$A$449&amp;[1]価格表!$B$9:$B$449,0), MATCH("センドバック"&amp;AA391&amp;"価格",[1]価格表!$C$6:$N$6&amp;[1]価格表!$C$7:$N$7&amp;[1]価格表!$C$8:$N$8,0))</f>
        <v>4320</v>
      </c>
      <c r="AU391" s="77"/>
      <c r="AV391" s="77"/>
    </row>
    <row r="392" spans="2:48" ht="24.75" hidden="1" customHeight="1" x14ac:dyDescent="0.2">
      <c r="B392" s="20" t="s">
        <v>828</v>
      </c>
      <c r="C392" s="21" t="s">
        <v>829</v>
      </c>
      <c r="D392" s="21" t="s">
        <v>830</v>
      </c>
      <c r="E392" s="20"/>
      <c r="F392" s="20"/>
      <c r="G392" s="22" t="s">
        <v>831</v>
      </c>
      <c r="H392" s="20" t="s">
        <v>832</v>
      </c>
      <c r="I392" s="20" t="s">
        <v>833</v>
      </c>
      <c r="J392" s="22" t="s">
        <v>834</v>
      </c>
      <c r="K392" s="22"/>
      <c r="L392" s="22" t="s">
        <v>835</v>
      </c>
      <c r="M392" s="22" t="s">
        <v>836</v>
      </c>
      <c r="N392" s="22"/>
      <c r="O392" s="22" t="s">
        <v>838</v>
      </c>
      <c r="P392" s="20" t="s">
        <v>839</v>
      </c>
      <c r="Q392" s="22" t="s">
        <v>840</v>
      </c>
      <c r="R392" s="22" t="s">
        <v>841</v>
      </c>
      <c r="S392" s="20" t="s">
        <v>842</v>
      </c>
      <c r="T392" s="20"/>
      <c r="U392" s="22" t="s">
        <v>831</v>
      </c>
      <c r="V392" s="20" t="s">
        <v>832</v>
      </c>
      <c r="W392" s="22" t="s">
        <v>837</v>
      </c>
      <c r="X392" s="22"/>
      <c r="Y392" s="20" t="s">
        <v>836</v>
      </c>
      <c r="Z392" s="22"/>
      <c r="AA392" s="20">
        <v>3</v>
      </c>
      <c r="AB392" s="42" t="s">
        <v>60</v>
      </c>
      <c r="AC392" s="22"/>
      <c r="AD392" s="68">
        <v>1</v>
      </c>
      <c r="AE392" s="35">
        <v>4320</v>
      </c>
      <c r="AF392" s="23">
        <v>4320</v>
      </c>
      <c r="AG392" s="24">
        <v>45694</v>
      </c>
      <c r="AH392" s="36">
        <v>45717</v>
      </c>
      <c r="AI392" s="25" t="str">
        <f t="shared" si="29"/>
        <v>～</v>
      </c>
      <c r="AJ392" s="37">
        <f t="shared" si="28"/>
        <v>46812</v>
      </c>
      <c r="AK392" s="20" t="s">
        <v>262</v>
      </c>
      <c r="AL392" s="20" t="s">
        <v>813</v>
      </c>
      <c r="AM392" s="24">
        <v>45706</v>
      </c>
      <c r="AN392" s="22"/>
      <c r="AO392" s="46">
        <v>45716</v>
      </c>
      <c r="AP392" s="20" t="s">
        <v>844</v>
      </c>
      <c r="AR392" t="str" cm="1">
        <f t="array" ref="AR392">INDEX([1]価格表!$C$9:$N$449, MATCH(AK392,[1]価格表!$A$9:$A$449,0), MATCH("センドバック"&amp;AA392&amp;"品番",[1]価格表!$C$6:$N$6&amp;[1]価格表!$C$7:$N$7&amp;[1]価格表!$C$8:$N$8,0))</f>
        <v>J-WVS1510UX-CP3S</v>
      </c>
      <c r="AS392" s="70" cm="1">
        <f t="array" ref="AS392">INDEX([1]価格表!$C$9:$N$449, MATCH(AK392&amp;$AS$3,[1]価格表!$A$9:$A$449&amp;[1]価格表!$B$9:$B$449,0), MATCH("センドバック"&amp;AA392&amp;"価格",[1]価格表!$C$6:$N$6&amp;[1]価格表!$C$7:$N$7&amp;[1]価格表!$C$8:$N$8,0))</f>
        <v>6480</v>
      </c>
      <c r="AT392" s="70" cm="1">
        <f t="array" ref="AT392">INDEX([1]価格表!$C$9:$N$449, MATCH(AK392&amp;$AT$3,[1]価格表!$A$9:$A$449&amp;[1]価格表!$B$9:$B$449,0), MATCH("センドバック"&amp;AA392&amp;"価格",[1]価格表!$C$6:$N$6&amp;[1]価格表!$C$7:$N$7&amp;[1]価格表!$C$8:$N$8,0))</f>
        <v>4320</v>
      </c>
      <c r="AU392" s="77"/>
      <c r="AV392" s="77"/>
    </row>
    <row r="393" spans="2:48" ht="24.75" hidden="1" customHeight="1" x14ac:dyDescent="0.2">
      <c r="B393" s="20" t="s">
        <v>828</v>
      </c>
      <c r="C393" s="21" t="s">
        <v>829</v>
      </c>
      <c r="D393" s="21" t="s">
        <v>830</v>
      </c>
      <c r="E393" s="20"/>
      <c r="F393" s="20"/>
      <c r="G393" s="22" t="s">
        <v>831</v>
      </c>
      <c r="H393" s="20" t="s">
        <v>832</v>
      </c>
      <c r="I393" s="20" t="s">
        <v>833</v>
      </c>
      <c r="J393" s="22" t="s">
        <v>834</v>
      </c>
      <c r="K393" s="22"/>
      <c r="L393" s="22" t="s">
        <v>835</v>
      </c>
      <c r="M393" s="22" t="s">
        <v>836</v>
      </c>
      <c r="N393" s="22"/>
      <c r="O393" s="22" t="s">
        <v>838</v>
      </c>
      <c r="P393" s="20" t="s">
        <v>839</v>
      </c>
      <c r="Q393" s="22" t="s">
        <v>840</v>
      </c>
      <c r="R393" s="22" t="s">
        <v>841</v>
      </c>
      <c r="S393" s="20" t="s">
        <v>842</v>
      </c>
      <c r="T393" s="20"/>
      <c r="U393" s="22" t="s">
        <v>831</v>
      </c>
      <c r="V393" s="20" t="s">
        <v>832</v>
      </c>
      <c r="W393" s="22" t="s">
        <v>837</v>
      </c>
      <c r="X393" s="22"/>
      <c r="Y393" s="20" t="s">
        <v>836</v>
      </c>
      <c r="Z393" s="22"/>
      <c r="AA393" s="20">
        <v>3</v>
      </c>
      <c r="AB393" s="42" t="s">
        <v>60</v>
      </c>
      <c r="AC393" s="22"/>
      <c r="AD393" s="68">
        <v>1</v>
      </c>
      <c r="AE393" s="35">
        <v>4320</v>
      </c>
      <c r="AF393" s="23">
        <v>4320</v>
      </c>
      <c r="AG393" s="24">
        <v>45695</v>
      </c>
      <c r="AH393" s="36">
        <v>45717</v>
      </c>
      <c r="AI393" s="25" t="str">
        <f t="shared" si="29"/>
        <v>～</v>
      </c>
      <c r="AJ393" s="37">
        <f t="shared" si="28"/>
        <v>46812</v>
      </c>
      <c r="AK393" s="20" t="s">
        <v>262</v>
      </c>
      <c r="AL393" s="20" t="s">
        <v>814</v>
      </c>
      <c r="AM393" s="24">
        <v>45706</v>
      </c>
      <c r="AN393" s="22"/>
      <c r="AO393" s="46">
        <v>45716</v>
      </c>
      <c r="AP393" s="20" t="s">
        <v>844</v>
      </c>
      <c r="AR393" t="str" cm="1">
        <f t="array" ref="AR393">INDEX([1]価格表!$C$9:$N$449, MATCH(AK393,[1]価格表!$A$9:$A$449,0), MATCH("センドバック"&amp;AA393&amp;"品番",[1]価格表!$C$6:$N$6&amp;[1]価格表!$C$7:$N$7&amp;[1]価格表!$C$8:$N$8,0))</f>
        <v>J-WVS1510UX-CP3S</v>
      </c>
      <c r="AS393" s="70" cm="1">
        <f t="array" ref="AS393">INDEX([1]価格表!$C$9:$N$449, MATCH(AK393&amp;$AS$3,[1]価格表!$A$9:$A$449&amp;[1]価格表!$B$9:$B$449,0), MATCH("センドバック"&amp;AA393&amp;"価格",[1]価格表!$C$6:$N$6&amp;[1]価格表!$C$7:$N$7&amp;[1]価格表!$C$8:$N$8,0))</f>
        <v>6480</v>
      </c>
      <c r="AT393" s="70" cm="1">
        <f t="array" ref="AT393">INDEX([1]価格表!$C$9:$N$449, MATCH(AK393&amp;$AT$3,[1]価格表!$A$9:$A$449&amp;[1]価格表!$B$9:$B$449,0), MATCH("センドバック"&amp;AA393&amp;"価格",[1]価格表!$C$6:$N$6&amp;[1]価格表!$C$7:$N$7&amp;[1]価格表!$C$8:$N$8,0))</f>
        <v>4320</v>
      </c>
      <c r="AU393" s="77"/>
      <c r="AV393" s="77"/>
    </row>
    <row r="394" spans="2:48" ht="24.75" hidden="1" customHeight="1" x14ac:dyDescent="0.2">
      <c r="B394" s="20" t="s">
        <v>828</v>
      </c>
      <c r="C394" s="21" t="s">
        <v>829</v>
      </c>
      <c r="D394" s="21" t="s">
        <v>830</v>
      </c>
      <c r="E394" s="20"/>
      <c r="F394" s="20"/>
      <c r="G394" s="22" t="s">
        <v>831</v>
      </c>
      <c r="H394" s="20" t="s">
        <v>832</v>
      </c>
      <c r="I394" s="20" t="s">
        <v>833</v>
      </c>
      <c r="J394" s="22" t="s">
        <v>834</v>
      </c>
      <c r="K394" s="22"/>
      <c r="L394" s="22" t="s">
        <v>835</v>
      </c>
      <c r="M394" s="22" t="s">
        <v>836</v>
      </c>
      <c r="N394" s="22"/>
      <c r="O394" s="22" t="s">
        <v>838</v>
      </c>
      <c r="P394" s="20" t="s">
        <v>839</v>
      </c>
      <c r="Q394" s="22" t="s">
        <v>840</v>
      </c>
      <c r="R394" s="22" t="s">
        <v>841</v>
      </c>
      <c r="S394" s="20" t="s">
        <v>842</v>
      </c>
      <c r="T394" s="20"/>
      <c r="U394" s="22" t="s">
        <v>831</v>
      </c>
      <c r="V394" s="20" t="s">
        <v>832</v>
      </c>
      <c r="W394" s="22" t="s">
        <v>837</v>
      </c>
      <c r="X394" s="22"/>
      <c r="Y394" s="20" t="s">
        <v>836</v>
      </c>
      <c r="Z394" s="22"/>
      <c r="AA394" s="20">
        <v>3</v>
      </c>
      <c r="AB394" s="42" t="s">
        <v>60</v>
      </c>
      <c r="AC394" s="22"/>
      <c r="AD394" s="68">
        <v>1</v>
      </c>
      <c r="AE394" s="35">
        <v>4320</v>
      </c>
      <c r="AF394" s="35">
        <v>4320</v>
      </c>
      <c r="AG394" s="24">
        <v>45696</v>
      </c>
      <c r="AH394" s="36">
        <v>45717</v>
      </c>
      <c r="AI394" s="25" t="str">
        <f t="shared" si="29"/>
        <v>～</v>
      </c>
      <c r="AJ394" s="37">
        <f t="shared" si="28"/>
        <v>46812</v>
      </c>
      <c r="AK394" s="20" t="s">
        <v>262</v>
      </c>
      <c r="AL394" s="20" t="s">
        <v>815</v>
      </c>
      <c r="AM394" s="24">
        <v>45706</v>
      </c>
      <c r="AN394" s="22"/>
      <c r="AO394" s="46">
        <v>45716</v>
      </c>
      <c r="AP394" s="20" t="s">
        <v>844</v>
      </c>
      <c r="AR394" t="str" cm="1">
        <f t="array" ref="AR394">INDEX([1]価格表!$C$9:$N$449, MATCH(AK394,[1]価格表!$A$9:$A$449,0), MATCH("センドバック"&amp;AA394&amp;"品番",[1]価格表!$C$6:$N$6&amp;[1]価格表!$C$7:$N$7&amp;[1]価格表!$C$8:$N$8,0))</f>
        <v>J-WVS1510UX-CP3S</v>
      </c>
      <c r="AS394" s="70" cm="1">
        <f t="array" ref="AS394">INDEX([1]価格表!$C$9:$N$449, MATCH(AK394&amp;$AS$3,[1]価格表!$A$9:$A$449&amp;[1]価格表!$B$9:$B$449,0), MATCH("センドバック"&amp;AA394&amp;"価格",[1]価格表!$C$6:$N$6&amp;[1]価格表!$C$7:$N$7&amp;[1]価格表!$C$8:$N$8,0))</f>
        <v>6480</v>
      </c>
      <c r="AT394" s="70" cm="1">
        <f t="array" ref="AT394">INDEX([1]価格表!$C$9:$N$449, MATCH(AK394&amp;$AT$3,[1]価格表!$A$9:$A$449&amp;[1]価格表!$B$9:$B$449,0), MATCH("センドバック"&amp;AA394&amp;"価格",[1]価格表!$C$6:$N$6&amp;[1]価格表!$C$7:$N$7&amp;[1]価格表!$C$8:$N$8,0))</f>
        <v>4320</v>
      </c>
      <c r="AU394" s="77"/>
      <c r="AV394" s="77"/>
    </row>
    <row r="395" spans="2:48" ht="24.75" hidden="1" customHeight="1" x14ac:dyDescent="0.2">
      <c r="B395" s="20" t="s">
        <v>828</v>
      </c>
      <c r="C395" s="21" t="s">
        <v>829</v>
      </c>
      <c r="D395" s="21" t="s">
        <v>830</v>
      </c>
      <c r="E395" s="20"/>
      <c r="F395" s="20"/>
      <c r="G395" s="22" t="s">
        <v>831</v>
      </c>
      <c r="H395" s="20" t="s">
        <v>832</v>
      </c>
      <c r="I395" s="20" t="s">
        <v>833</v>
      </c>
      <c r="J395" s="22" t="s">
        <v>834</v>
      </c>
      <c r="K395" s="22"/>
      <c r="L395" s="22" t="s">
        <v>835</v>
      </c>
      <c r="M395" s="22" t="s">
        <v>836</v>
      </c>
      <c r="N395" s="22"/>
      <c r="O395" s="22" t="s">
        <v>838</v>
      </c>
      <c r="P395" s="20" t="s">
        <v>839</v>
      </c>
      <c r="Q395" s="22" t="s">
        <v>840</v>
      </c>
      <c r="R395" s="22" t="s">
        <v>841</v>
      </c>
      <c r="S395" s="20" t="s">
        <v>842</v>
      </c>
      <c r="T395" s="20"/>
      <c r="U395" s="22" t="s">
        <v>831</v>
      </c>
      <c r="V395" s="20" t="s">
        <v>832</v>
      </c>
      <c r="W395" s="22" t="s">
        <v>837</v>
      </c>
      <c r="X395" s="22"/>
      <c r="Y395" s="20" t="s">
        <v>836</v>
      </c>
      <c r="Z395" s="22"/>
      <c r="AA395" s="20">
        <v>3</v>
      </c>
      <c r="AB395" s="42" t="s">
        <v>60</v>
      </c>
      <c r="AC395" s="22"/>
      <c r="AD395" s="68">
        <v>1</v>
      </c>
      <c r="AE395" s="35">
        <v>4320</v>
      </c>
      <c r="AF395" s="35">
        <v>4320</v>
      </c>
      <c r="AG395" s="24">
        <v>45697</v>
      </c>
      <c r="AH395" s="36">
        <v>45717</v>
      </c>
      <c r="AI395" s="25" t="str">
        <f t="shared" si="29"/>
        <v>～</v>
      </c>
      <c r="AJ395" s="37">
        <f t="shared" si="28"/>
        <v>46812</v>
      </c>
      <c r="AK395" s="20" t="s">
        <v>262</v>
      </c>
      <c r="AL395" s="20" t="s">
        <v>816</v>
      </c>
      <c r="AM395" s="24">
        <v>45706</v>
      </c>
      <c r="AN395" s="22"/>
      <c r="AO395" s="46">
        <v>45716</v>
      </c>
      <c r="AP395" s="20" t="s">
        <v>844</v>
      </c>
      <c r="AR395" t="str" cm="1">
        <f t="array" ref="AR395">INDEX([1]価格表!$C$9:$N$449, MATCH(AK395,[1]価格表!$A$9:$A$449,0), MATCH("センドバック"&amp;AA395&amp;"品番",[1]価格表!$C$6:$N$6&amp;[1]価格表!$C$7:$N$7&amp;[1]価格表!$C$8:$N$8,0))</f>
        <v>J-WVS1510UX-CP3S</v>
      </c>
      <c r="AS395" s="70" cm="1">
        <f t="array" ref="AS395">INDEX([1]価格表!$C$9:$N$449, MATCH(AK395&amp;$AS$3,[1]価格表!$A$9:$A$449&amp;[1]価格表!$B$9:$B$449,0), MATCH("センドバック"&amp;AA395&amp;"価格",[1]価格表!$C$6:$N$6&amp;[1]価格表!$C$7:$N$7&amp;[1]価格表!$C$8:$N$8,0))</f>
        <v>6480</v>
      </c>
      <c r="AT395" s="70" cm="1">
        <f t="array" ref="AT395">INDEX([1]価格表!$C$9:$N$449, MATCH(AK395&amp;$AT$3,[1]価格表!$A$9:$A$449&amp;[1]価格表!$B$9:$B$449,0), MATCH("センドバック"&amp;AA395&amp;"価格",[1]価格表!$C$6:$N$6&amp;[1]価格表!$C$7:$N$7&amp;[1]価格表!$C$8:$N$8,0))</f>
        <v>4320</v>
      </c>
      <c r="AU395" s="77"/>
      <c r="AV395" s="77"/>
    </row>
    <row r="396" spans="2:48" ht="24.75" hidden="1" customHeight="1" x14ac:dyDescent="0.2">
      <c r="B396" s="20" t="s">
        <v>828</v>
      </c>
      <c r="C396" s="21" t="s">
        <v>829</v>
      </c>
      <c r="D396" s="21" t="s">
        <v>830</v>
      </c>
      <c r="E396" s="20"/>
      <c r="F396" s="20"/>
      <c r="G396" s="22" t="s">
        <v>831</v>
      </c>
      <c r="H396" s="20" t="s">
        <v>832</v>
      </c>
      <c r="I396" s="20" t="s">
        <v>833</v>
      </c>
      <c r="J396" s="22" t="s">
        <v>834</v>
      </c>
      <c r="K396" s="22"/>
      <c r="L396" s="22" t="s">
        <v>835</v>
      </c>
      <c r="M396" s="22" t="s">
        <v>836</v>
      </c>
      <c r="N396" s="22"/>
      <c r="O396" s="22" t="s">
        <v>838</v>
      </c>
      <c r="P396" s="20" t="s">
        <v>839</v>
      </c>
      <c r="Q396" s="22" t="s">
        <v>840</v>
      </c>
      <c r="R396" s="22" t="s">
        <v>841</v>
      </c>
      <c r="S396" s="20" t="s">
        <v>842</v>
      </c>
      <c r="T396" s="20"/>
      <c r="U396" s="22" t="s">
        <v>831</v>
      </c>
      <c r="V396" s="20" t="s">
        <v>832</v>
      </c>
      <c r="W396" s="22" t="s">
        <v>837</v>
      </c>
      <c r="X396" s="22"/>
      <c r="Y396" s="20" t="s">
        <v>836</v>
      </c>
      <c r="Z396" s="22"/>
      <c r="AA396" s="20">
        <v>3</v>
      </c>
      <c r="AB396" s="42" t="s">
        <v>60</v>
      </c>
      <c r="AC396" s="22"/>
      <c r="AD396" s="68">
        <v>1</v>
      </c>
      <c r="AE396" s="35">
        <v>4320</v>
      </c>
      <c r="AF396" s="35">
        <v>4320</v>
      </c>
      <c r="AG396" s="24">
        <v>45698</v>
      </c>
      <c r="AH396" s="36">
        <v>45717</v>
      </c>
      <c r="AI396" s="25" t="str">
        <f t="shared" si="29"/>
        <v>～</v>
      </c>
      <c r="AJ396" s="37">
        <f t="shared" si="28"/>
        <v>46812</v>
      </c>
      <c r="AK396" s="20" t="s">
        <v>262</v>
      </c>
      <c r="AL396" s="20" t="s">
        <v>817</v>
      </c>
      <c r="AM396" s="24">
        <v>45706</v>
      </c>
      <c r="AN396" s="22"/>
      <c r="AO396" s="46">
        <v>45716</v>
      </c>
      <c r="AP396" s="20" t="s">
        <v>844</v>
      </c>
      <c r="AR396" t="str" cm="1">
        <f t="array" ref="AR396">INDEX([1]価格表!$C$9:$N$449, MATCH(AK396,[1]価格表!$A$9:$A$449,0), MATCH("センドバック"&amp;AA396&amp;"品番",[1]価格表!$C$6:$N$6&amp;[1]価格表!$C$7:$N$7&amp;[1]価格表!$C$8:$N$8,0))</f>
        <v>J-WVS1510UX-CP3S</v>
      </c>
      <c r="AS396" s="70" cm="1">
        <f t="array" ref="AS396">INDEX([1]価格表!$C$9:$N$449, MATCH(AK396&amp;$AS$3,[1]価格表!$A$9:$A$449&amp;[1]価格表!$B$9:$B$449,0), MATCH("センドバック"&amp;AA396&amp;"価格",[1]価格表!$C$6:$N$6&amp;[1]価格表!$C$7:$N$7&amp;[1]価格表!$C$8:$N$8,0))</f>
        <v>6480</v>
      </c>
      <c r="AT396" s="70" cm="1">
        <f t="array" ref="AT396">INDEX([1]価格表!$C$9:$N$449, MATCH(AK396&amp;$AT$3,[1]価格表!$A$9:$A$449&amp;[1]価格表!$B$9:$B$449,0), MATCH("センドバック"&amp;AA396&amp;"価格",[1]価格表!$C$6:$N$6&amp;[1]価格表!$C$7:$N$7&amp;[1]価格表!$C$8:$N$8,0))</f>
        <v>4320</v>
      </c>
      <c r="AU396" s="77"/>
      <c r="AV396" s="77"/>
    </row>
    <row r="397" spans="2:48" ht="24.75" hidden="1" customHeight="1" x14ac:dyDescent="0.2">
      <c r="B397" s="20" t="s">
        <v>828</v>
      </c>
      <c r="C397" s="21" t="s">
        <v>829</v>
      </c>
      <c r="D397" s="21" t="s">
        <v>830</v>
      </c>
      <c r="E397" s="20"/>
      <c r="F397" s="20"/>
      <c r="G397" s="22" t="s">
        <v>831</v>
      </c>
      <c r="H397" s="20" t="s">
        <v>832</v>
      </c>
      <c r="I397" s="20" t="s">
        <v>833</v>
      </c>
      <c r="J397" s="22" t="s">
        <v>834</v>
      </c>
      <c r="K397" s="22"/>
      <c r="L397" s="22" t="s">
        <v>835</v>
      </c>
      <c r="M397" s="22" t="s">
        <v>836</v>
      </c>
      <c r="N397" s="22"/>
      <c r="O397" s="22" t="s">
        <v>838</v>
      </c>
      <c r="P397" s="20" t="s">
        <v>839</v>
      </c>
      <c r="Q397" s="22" t="s">
        <v>840</v>
      </c>
      <c r="R397" s="22" t="s">
        <v>841</v>
      </c>
      <c r="S397" s="20" t="s">
        <v>842</v>
      </c>
      <c r="T397" s="20"/>
      <c r="U397" s="22" t="s">
        <v>831</v>
      </c>
      <c r="V397" s="20" t="s">
        <v>832</v>
      </c>
      <c r="W397" s="22" t="s">
        <v>837</v>
      </c>
      <c r="X397" s="22"/>
      <c r="Y397" s="20" t="s">
        <v>836</v>
      </c>
      <c r="Z397" s="22"/>
      <c r="AA397" s="20">
        <v>3</v>
      </c>
      <c r="AB397" s="42" t="s">
        <v>60</v>
      </c>
      <c r="AC397" s="22"/>
      <c r="AD397" s="68">
        <v>1</v>
      </c>
      <c r="AE397" s="35">
        <v>4320</v>
      </c>
      <c r="AF397" s="35">
        <v>4320</v>
      </c>
      <c r="AG397" s="24">
        <v>45699</v>
      </c>
      <c r="AH397" s="36">
        <v>45717</v>
      </c>
      <c r="AI397" s="25" t="str">
        <f t="shared" si="29"/>
        <v>～</v>
      </c>
      <c r="AJ397" s="37">
        <f t="shared" si="28"/>
        <v>46812</v>
      </c>
      <c r="AK397" s="20" t="s">
        <v>262</v>
      </c>
      <c r="AL397" s="20" t="s">
        <v>818</v>
      </c>
      <c r="AM397" s="24">
        <v>45706</v>
      </c>
      <c r="AN397" s="22"/>
      <c r="AO397" s="46">
        <v>45716</v>
      </c>
      <c r="AP397" s="20" t="s">
        <v>844</v>
      </c>
      <c r="AR397" t="str" cm="1">
        <f t="array" ref="AR397">INDEX([1]価格表!$C$9:$N$449, MATCH(AK397,[1]価格表!$A$9:$A$449,0), MATCH("センドバック"&amp;AA397&amp;"品番",[1]価格表!$C$6:$N$6&amp;[1]価格表!$C$7:$N$7&amp;[1]価格表!$C$8:$N$8,0))</f>
        <v>J-WVS1510UX-CP3S</v>
      </c>
      <c r="AS397" s="70" cm="1">
        <f t="array" ref="AS397">INDEX([1]価格表!$C$9:$N$449, MATCH(AK397&amp;$AS$3,[1]価格表!$A$9:$A$449&amp;[1]価格表!$B$9:$B$449,0), MATCH("センドバック"&amp;AA397&amp;"価格",[1]価格表!$C$6:$N$6&amp;[1]価格表!$C$7:$N$7&amp;[1]価格表!$C$8:$N$8,0))</f>
        <v>6480</v>
      </c>
      <c r="AT397" s="70" cm="1">
        <f t="array" ref="AT397">INDEX([1]価格表!$C$9:$N$449, MATCH(AK397&amp;$AT$3,[1]価格表!$A$9:$A$449&amp;[1]価格表!$B$9:$B$449,0), MATCH("センドバック"&amp;AA397&amp;"価格",[1]価格表!$C$6:$N$6&amp;[1]価格表!$C$7:$N$7&amp;[1]価格表!$C$8:$N$8,0))</f>
        <v>4320</v>
      </c>
      <c r="AU397" s="77"/>
      <c r="AV397" s="77"/>
    </row>
    <row r="398" spans="2:48" ht="24.75" hidden="1" customHeight="1" x14ac:dyDescent="0.2">
      <c r="B398" s="20" t="s">
        <v>828</v>
      </c>
      <c r="C398" s="21" t="s">
        <v>829</v>
      </c>
      <c r="D398" s="21" t="s">
        <v>830</v>
      </c>
      <c r="E398" s="20"/>
      <c r="F398" s="20"/>
      <c r="G398" s="22" t="s">
        <v>831</v>
      </c>
      <c r="H398" s="20" t="s">
        <v>832</v>
      </c>
      <c r="I398" s="20" t="s">
        <v>833</v>
      </c>
      <c r="J398" s="22" t="s">
        <v>834</v>
      </c>
      <c r="K398" s="22"/>
      <c r="L398" s="22" t="s">
        <v>835</v>
      </c>
      <c r="M398" s="22" t="s">
        <v>836</v>
      </c>
      <c r="N398" s="22"/>
      <c r="O398" s="22" t="s">
        <v>838</v>
      </c>
      <c r="P398" s="20" t="s">
        <v>839</v>
      </c>
      <c r="Q398" s="22" t="s">
        <v>840</v>
      </c>
      <c r="R398" s="22" t="s">
        <v>841</v>
      </c>
      <c r="S398" s="20" t="s">
        <v>842</v>
      </c>
      <c r="T398" s="20"/>
      <c r="U398" s="22" t="s">
        <v>831</v>
      </c>
      <c r="V398" s="20" t="s">
        <v>832</v>
      </c>
      <c r="W398" s="22" t="s">
        <v>837</v>
      </c>
      <c r="X398" s="22"/>
      <c r="Y398" s="20" t="s">
        <v>836</v>
      </c>
      <c r="Z398" s="22"/>
      <c r="AA398" s="20">
        <v>3</v>
      </c>
      <c r="AB398" s="42" t="s">
        <v>60</v>
      </c>
      <c r="AC398" s="22"/>
      <c r="AD398" s="68">
        <v>1</v>
      </c>
      <c r="AE398" s="35">
        <v>4320</v>
      </c>
      <c r="AF398" s="35">
        <v>4320</v>
      </c>
      <c r="AG398" s="24">
        <v>45700</v>
      </c>
      <c r="AH398" s="36">
        <v>45717</v>
      </c>
      <c r="AI398" s="25" t="str">
        <f t="shared" si="29"/>
        <v>～</v>
      </c>
      <c r="AJ398" s="37">
        <f t="shared" si="28"/>
        <v>46812</v>
      </c>
      <c r="AK398" s="20" t="s">
        <v>262</v>
      </c>
      <c r="AL398" s="20" t="s">
        <v>819</v>
      </c>
      <c r="AM398" s="24">
        <v>45706</v>
      </c>
      <c r="AN398" s="22"/>
      <c r="AO398" s="46">
        <v>45716</v>
      </c>
      <c r="AP398" s="20" t="s">
        <v>844</v>
      </c>
      <c r="AR398" t="str" cm="1">
        <f t="array" ref="AR398">INDEX([1]価格表!$C$9:$N$449, MATCH(AK398,[1]価格表!$A$9:$A$449,0), MATCH("センドバック"&amp;AA398&amp;"品番",[1]価格表!$C$6:$N$6&amp;[1]価格表!$C$7:$N$7&amp;[1]価格表!$C$8:$N$8,0))</f>
        <v>J-WVS1510UX-CP3S</v>
      </c>
      <c r="AS398" s="70" cm="1">
        <f t="array" ref="AS398">INDEX([1]価格表!$C$9:$N$449, MATCH(AK398&amp;$AS$3,[1]価格表!$A$9:$A$449&amp;[1]価格表!$B$9:$B$449,0), MATCH("センドバック"&amp;AA398&amp;"価格",[1]価格表!$C$6:$N$6&amp;[1]価格表!$C$7:$N$7&amp;[1]価格表!$C$8:$N$8,0))</f>
        <v>6480</v>
      </c>
      <c r="AT398" s="70" cm="1">
        <f t="array" ref="AT398">INDEX([1]価格表!$C$9:$N$449, MATCH(AK398&amp;$AT$3,[1]価格表!$A$9:$A$449&amp;[1]価格表!$B$9:$B$449,0), MATCH("センドバック"&amp;AA398&amp;"価格",[1]価格表!$C$6:$N$6&amp;[1]価格表!$C$7:$N$7&amp;[1]価格表!$C$8:$N$8,0))</f>
        <v>4320</v>
      </c>
      <c r="AU398" s="77"/>
      <c r="AV398" s="77"/>
    </row>
    <row r="399" spans="2:48" ht="24.75" hidden="1" customHeight="1" x14ac:dyDescent="0.2">
      <c r="B399" s="20" t="s">
        <v>828</v>
      </c>
      <c r="C399" s="21" t="s">
        <v>829</v>
      </c>
      <c r="D399" s="21" t="s">
        <v>830</v>
      </c>
      <c r="E399" s="20"/>
      <c r="F399" s="20"/>
      <c r="G399" s="22" t="s">
        <v>831</v>
      </c>
      <c r="H399" s="20" t="s">
        <v>832</v>
      </c>
      <c r="I399" s="20" t="s">
        <v>833</v>
      </c>
      <c r="J399" s="22" t="s">
        <v>834</v>
      </c>
      <c r="K399" s="22"/>
      <c r="L399" s="22" t="s">
        <v>835</v>
      </c>
      <c r="M399" s="22" t="s">
        <v>836</v>
      </c>
      <c r="N399" s="22"/>
      <c r="O399" s="22" t="s">
        <v>838</v>
      </c>
      <c r="P399" s="20" t="s">
        <v>839</v>
      </c>
      <c r="Q399" s="22" t="s">
        <v>840</v>
      </c>
      <c r="R399" s="22" t="s">
        <v>841</v>
      </c>
      <c r="S399" s="20" t="s">
        <v>842</v>
      </c>
      <c r="T399" s="20"/>
      <c r="U399" s="22" t="s">
        <v>831</v>
      </c>
      <c r="V399" s="20" t="s">
        <v>832</v>
      </c>
      <c r="W399" s="22" t="s">
        <v>837</v>
      </c>
      <c r="X399" s="22"/>
      <c r="Y399" s="20" t="s">
        <v>836</v>
      </c>
      <c r="Z399" s="22"/>
      <c r="AA399" s="20">
        <v>3</v>
      </c>
      <c r="AB399" s="42" t="s">
        <v>60</v>
      </c>
      <c r="AC399" s="22"/>
      <c r="AD399" s="68">
        <v>1</v>
      </c>
      <c r="AE399" s="35">
        <v>4320</v>
      </c>
      <c r="AF399" s="35">
        <v>4320</v>
      </c>
      <c r="AG399" s="24">
        <v>45701</v>
      </c>
      <c r="AH399" s="36">
        <v>45717</v>
      </c>
      <c r="AI399" s="25" t="str">
        <f t="shared" si="29"/>
        <v>～</v>
      </c>
      <c r="AJ399" s="37">
        <f t="shared" si="28"/>
        <v>46812</v>
      </c>
      <c r="AK399" s="20" t="s">
        <v>262</v>
      </c>
      <c r="AL399" s="20" t="s">
        <v>820</v>
      </c>
      <c r="AM399" s="24">
        <v>45706</v>
      </c>
      <c r="AN399" s="22"/>
      <c r="AO399" s="46">
        <v>45716</v>
      </c>
      <c r="AP399" s="20" t="s">
        <v>844</v>
      </c>
      <c r="AR399" t="str" cm="1">
        <f t="array" ref="AR399">INDEX([1]価格表!$C$9:$N$449, MATCH(AK399,[1]価格表!$A$9:$A$449,0), MATCH("センドバック"&amp;AA399&amp;"品番",[1]価格表!$C$6:$N$6&amp;[1]価格表!$C$7:$N$7&amp;[1]価格表!$C$8:$N$8,0))</f>
        <v>J-WVS1510UX-CP3S</v>
      </c>
      <c r="AS399" s="70" cm="1">
        <f t="array" ref="AS399">INDEX([1]価格表!$C$9:$N$449, MATCH(AK399&amp;$AS$3,[1]価格表!$A$9:$A$449&amp;[1]価格表!$B$9:$B$449,0), MATCH("センドバック"&amp;AA399&amp;"価格",[1]価格表!$C$6:$N$6&amp;[1]価格表!$C$7:$N$7&amp;[1]価格表!$C$8:$N$8,0))</f>
        <v>6480</v>
      </c>
      <c r="AT399" s="70" cm="1">
        <f t="array" ref="AT399">INDEX([1]価格表!$C$9:$N$449, MATCH(AK399&amp;$AT$3,[1]価格表!$A$9:$A$449&amp;[1]価格表!$B$9:$B$449,0), MATCH("センドバック"&amp;AA399&amp;"価格",[1]価格表!$C$6:$N$6&amp;[1]価格表!$C$7:$N$7&amp;[1]価格表!$C$8:$N$8,0))</f>
        <v>4320</v>
      </c>
      <c r="AU399" s="77"/>
      <c r="AV399" s="77"/>
    </row>
    <row r="400" spans="2:48" ht="24.75" hidden="1" customHeight="1" x14ac:dyDescent="0.2">
      <c r="B400" s="20" t="s">
        <v>828</v>
      </c>
      <c r="C400" s="21" t="s">
        <v>829</v>
      </c>
      <c r="D400" s="21" t="s">
        <v>830</v>
      </c>
      <c r="E400" s="20"/>
      <c r="F400" s="20"/>
      <c r="G400" s="22" t="s">
        <v>831</v>
      </c>
      <c r="H400" s="20" t="s">
        <v>832</v>
      </c>
      <c r="I400" s="20" t="s">
        <v>833</v>
      </c>
      <c r="J400" s="22" t="s">
        <v>834</v>
      </c>
      <c r="K400" s="22"/>
      <c r="L400" s="22" t="s">
        <v>835</v>
      </c>
      <c r="M400" s="22" t="s">
        <v>836</v>
      </c>
      <c r="N400" s="22"/>
      <c r="O400" s="22" t="s">
        <v>838</v>
      </c>
      <c r="P400" s="20" t="s">
        <v>839</v>
      </c>
      <c r="Q400" s="22" t="s">
        <v>840</v>
      </c>
      <c r="R400" s="22" t="s">
        <v>841</v>
      </c>
      <c r="S400" s="20" t="s">
        <v>842</v>
      </c>
      <c r="T400" s="20"/>
      <c r="U400" s="22" t="s">
        <v>831</v>
      </c>
      <c r="V400" s="20" t="s">
        <v>832</v>
      </c>
      <c r="W400" s="22" t="s">
        <v>837</v>
      </c>
      <c r="X400" s="22"/>
      <c r="Y400" s="20" t="s">
        <v>836</v>
      </c>
      <c r="Z400" s="22"/>
      <c r="AA400" s="20">
        <v>3</v>
      </c>
      <c r="AB400" s="42" t="s">
        <v>60</v>
      </c>
      <c r="AC400" s="22"/>
      <c r="AD400" s="68">
        <v>1</v>
      </c>
      <c r="AE400" s="35">
        <v>4320</v>
      </c>
      <c r="AF400" s="35">
        <v>4320</v>
      </c>
      <c r="AG400" s="24">
        <v>45702</v>
      </c>
      <c r="AH400" s="36">
        <v>45717</v>
      </c>
      <c r="AI400" s="25" t="str">
        <f t="shared" si="29"/>
        <v>～</v>
      </c>
      <c r="AJ400" s="37">
        <f t="shared" si="28"/>
        <v>46812</v>
      </c>
      <c r="AK400" s="20" t="s">
        <v>262</v>
      </c>
      <c r="AL400" s="20" t="s">
        <v>821</v>
      </c>
      <c r="AM400" s="24">
        <v>45706</v>
      </c>
      <c r="AN400" s="22"/>
      <c r="AO400" s="46">
        <v>45716</v>
      </c>
      <c r="AP400" s="20" t="s">
        <v>844</v>
      </c>
      <c r="AR400" t="str" cm="1">
        <f t="array" ref="AR400">INDEX([1]価格表!$C$9:$N$449, MATCH(AK400,[1]価格表!$A$9:$A$449,0), MATCH("センドバック"&amp;AA400&amp;"品番",[1]価格表!$C$6:$N$6&amp;[1]価格表!$C$7:$N$7&amp;[1]価格表!$C$8:$N$8,0))</f>
        <v>J-WVS1510UX-CP3S</v>
      </c>
      <c r="AS400" s="70" cm="1">
        <f t="array" ref="AS400">INDEX([1]価格表!$C$9:$N$449, MATCH(AK400&amp;$AS$3,[1]価格表!$A$9:$A$449&amp;[1]価格表!$B$9:$B$449,0), MATCH("センドバック"&amp;AA400&amp;"価格",[1]価格表!$C$6:$N$6&amp;[1]価格表!$C$7:$N$7&amp;[1]価格表!$C$8:$N$8,0))</f>
        <v>6480</v>
      </c>
      <c r="AT400" s="70" cm="1">
        <f t="array" ref="AT400">INDEX([1]価格表!$C$9:$N$449, MATCH(AK400&amp;$AT$3,[1]価格表!$A$9:$A$449&amp;[1]価格表!$B$9:$B$449,0), MATCH("センドバック"&amp;AA400&amp;"価格",[1]価格表!$C$6:$N$6&amp;[1]価格表!$C$7:$N$7&amp;[1]価格表!$C$8:$N$8,0))</f>
        <v>4320</v>
      </c>
      <c r="AU400" s="77"/>
      <c r="AV400" s="77"/>
    </row>
    <row r="401" spans="1:48" ht="24.75" hidden="1" customHeight="1" x14ac:dyDescent="0.2">
      <c r="B401" s="20" t="s">
        <v>828</v>
      </c>
      <c r="C401" s="21" t="s">
        <v>829</v>
      </c>
      <c r="D401" s="21" t="s">
        <v>830</v>
      </c>
      <c r="E401" s="20"/>
      <c r="F401" s="20"/>
      <c r="G401" s="22" t="s">
        <v>831</v>
      </c>
      <c r="H401" s="20" t="s">
        <v>832</v>
      </c>
      <c r="I401" s="20" t="s">
        <v>833</v>
      </c>
      <c r="J401" s="22" t="s">
        <v>834</v>
      </c>
      <c r="K401" s="22"/>
      <c r="L401" s="22" t="s">
        <v>835</v>
      </c>
      <c r="M401" s="22" t="s">
        <v>836</v>
      </c>
      <c r="N401" s="22"/>
      <c r="O401" s="22" t="s">
        <v>838</v>
      </c>
      <c r="P401" s="20" t="s">
        <v>839</v>
      </c>
      <c r="Q401" s="22" t="s">
        <v>840</v>
      </c>
      <c r="R401" s="22" t="s">
        <v>841</v>
      </c>
      <c r="S401" s="20" t="s">
        <v>842</v>
      </c>
      <c r="T401" s="20"/>
      <c r="U401" s="22" t="s">
        <v>831</v>
      </c>
      <c r="V401" s="20" t="s">
        <v>832</v>
      </c>
      <c r="W401" s="22" t="s">
        <v>837</v>
      </c>
      <c r="X401" s="22"/>
      <c r="Y401" s="20" t="s">
        <v>836</v>
      </c>
      <c r="Z401" s="22"/>
      <c r="AA401" s="20">
        <v>3</v>
      </c>
      <c r="AB401" s="42" t="s">
        <v>60</v>
      </c>
      <c r="AC401" s="22"/>
      <c r="AD401" s="68">
        <v>1</v>
      </c>
      <c r="AE401" s="35">
        <v>10800</v>
      </c>
      <c r="AF401" s="35">
        <v>10800</v>
      </c>
      <c r="AG401" s="24">
        <v>45703</v>
      </c>
      <c r="AH401" s="36">
        <v>45717</v>
      </c>
      <c r="AI401" s="25" t="str">
        <f t="shared" si="29"/>
        <v>～</v>
      </c>
      <c r="AJ401" s="37">
        <f t="shared" si="28"/>
        <v>46812</v>
      </c>
      <c r="AK401" s="21" t="s">
        <v>822</v>
      </c>
      <c r="AL401" s="85" t="s">
        <v>823</v>
      </c>
      <c r="AM401" s="24">
        <v>45706</v>
      </c>
      <c r="AN401" s="22"/>
      <c r="AO401" s="46">
        <v>45716</v>
      </c>
      <c r="AP401" s="20" t="s">
        <v>844</v>
      </c>
      <c r="AR401" t="str" cm="1">
        <f t="array" ref="AR401">INDEX([1]価格表!$C$9:$N$449, MATCH(AK401,[1]価格表!$A$9:$A$449,0), MATCH("センドバック"&amp;AA401&amp;"品番",[1]価格表!$C$6:$N$6&amp;[1]価格表!$C$7:$N$7&amp;[1]価格表!$C$8:$N$8,0))</f>
        <v>J-WVS65302Z2-CP3S</v>
      </c>
      <c r="AS401" s="70" cm="1">
        <f t="array" ref="AS401">INDEX([1]価格表!$C$9:$N$449, MATCH(AK401&amp;$AS$3,[1]価格表!$A$9:$A$449&amp;[1]価格表!$B$9:$B$449,0), MATCH("センドバック"&amp;AA401&amp;"価格",[1]価格表!$C$6:$N$6&amp;[1]価格表!$C$7:$N$7&amp;[1]価格表!$C$8:$N$8,0))</f>
        <v>15840</v>
      </c>
      <c r="AT401" s="70" cm="1">
        <f t="array" ref="AT401">INDEX([1]価格表!$C$9:$N$449, MATCH(AK401&amp;$AT$3,[1]価格表!$A$9:$A$449&amp;[1]価格表!$B$9:$B$449,0), MATCH("センドバック"&amp;AA401&amp;"価格",[1]価格表!$C$6:$N$6&amp;[1]価格表!$C$7:$N$7&amp;[1]価格表!$C$8:$N$8,0))</f>
        <v>10800</v>
      </c>
      <c r="AU401" s="77"/>
      <c r="AV401" s="77"/>
    </row>
    <row r="402" spans="1:48" ht="24.75" hidden="1" customHeight="1" x14ac:dyDescent="0.2">
      <c r="B402" s="20" t="s">
        <v>828</v>
      </c>
      <c r="C402" s="21" t="s">
        <v>829</v>
      </c>
      <c r="D402" s="21" t="s">
        <v>830</v>
      </c>
      <c r="E402" s="20"/>
      <c r="F402" s="20"/>
      <c r="G402" s="22" t="s">
        <v>831</v>
      </c>
      <c r="H402" s="20" t="s">
        <v>832</v>
      </c>
      <c r="I402" s="20" t="s">
        <v>833</v>
      </c>
      <c r="J402" s="22" t="s">
        <v>834</v>
      </c>
      <c r="K402" s="22"/>
      <c r="L402" s="22" t="s">
        <v>835</v>
      </c>
      <c r="M402" s="22" t="s">
        <v>836</v>
      </c>
      <c r="N402" s="22"/>
      <c r="O402" s="22" t="s">
        <v>838</v>
      </c>
      <c r="P402" s="20" t="s">
        <v>839</v>
      </c>
      <c r="Q402" s="22" t="s">
        <v>840</v>
      </c>
      <c r="R402" s="22" t="s">
        <v>841</v>
      </c>
      <c r="S402" s="20" t="s">
        <v>842</v>
      </c>
      <c r="T402" s="20"/>
      <c r="U402" s="22" t="s">
        <v>831</v>
      </c>
      <c r="V402" s="20" t="s">
        <v>832</v>
      </c>
      <c r="W402" s="22" t="s">
        <v>837</v>
      </c>
      <c r="X402" s="22"/>
      <c r="Y402" s="20" t="s">
        <v>836</v>
      </c>
      <c r="Z402" s="22"/>
      <c r="AA402" s="20">
        <v>3</v>
      </c>
      <c r="AB402" s="42" t="s">
        <v>60</v>
      </c>
      <c r="AC402" s="22"/>
      <c r="AD402" s="68">
        <v>1</v>
      </c>
      <c r="AE402" s="35">
        <v>10800</v>
      </c>
      <c r="AF402" s="35">
        <v>10800</v>
      </c>
      <c r="AG402" s="24">
        <v>45704</v>
      </c>
      <c r="AH402" s="36">
        <v>45717</v>
      </c>
      <c r="AI402" s="25" t="str">
        <f t="shared" si="29"/>
        <v>～</v>
      </c>
      <c r="AJ402" s="37">
        <f t="shared" si="28"/>
        <v>46812</v>
      </c>
      <c r="AK402" s="21" t="s">
        <v>822</v>
      </c>
      <c r="AL402" s="21" t="s">
        <v>824</v>
      </c>
      <c r="AM402" s="24">
        <v>45706</v>
      </c>
      <c r="AN402" s="22"/>
      <c r="AO402" s="46">
        <v>45716</v>
      </c>
      <c r="AP402" s="20" t="s">
        <v>844</v>
      </c>
      <c r="AR402" t="str" cm="1">
        <f t="array" ref="AR402">INDEX([1]価格表!$C$9:$N$449, MATCH(AK402,[1]価格表!$A$9:$A$449,0), MATCH("センドバック"&amp;AA402&amp;"品番",[1]価格表!$C$6:$N$6&amp;[1]価格表!$C$7:$N$7&amp;[1]価格表!$C$8:$N$8,0))</f>
        <v>J-WVS65302Z2-CP3S</v>
      </c>
      <c r="AS402" s="70" cm="1">
        <f t="array" ref="AS402">INDEX([1]価格表!$C$9:$N$449, MATCH(AK402&amp;$AS$3,[1]価格表!$A$9:$A$449&amp;[1]価格表!$B$9:$B$449,0), MATCH("センドバック"&amp;AA402&amp;"価格",[1]価格表!$C$6:$N$6&amp;[1]価格表!$C$7:$N$7&amp;[1]価格表!$C$8:$N$8,0))</f>
        <v>15840</v>
      </c>
      <c r="AT402" s="70" cm="1">
        <f t="array" ref="AT402">INDEX([1]価格表!$C$9:$N$449, MATCH(AK402&amp;$AT$3,[1]価格表!$A$9:$A$449&amp;[1]価格表!$B$9:$B$449,0), MATCH("センドバック"&amp;AA402&amp;"価格",[1]価格表!$C$6:$N$6&amp;[1]価格表!$C$7:$N$7&amp;[1]価格表!$C$8:$N$8,0))</f>
        <v>10800</v>
      </c>
      <c r="AU402" s="77"/>
      <c r="AV402" s="77"/>
    </row>
    <row r="403" spans="1:48" ht="24.75" hidden="1" customHeight="1" x14ac:dyDescent="0.2">
      <c r="B403" s="20" t="s">
        <v>828</v>
      </c>
      <c r="C403" s="21" t="s">
        <v>829</v>
      </c>
      <c r="D403" s="21" t="s">
        <v>830</v>
      </c>
      <c r="E403" s="20"/>
      <c r="F403" s="20"/>
      <c r="G403" s="22" t="s">
        <v>831</v>
      </c>
      <c r="H403" s="20" t="s">
        <v>832</v>
      </c>
      <c r="I403" s="20" t="s">
        <v>833</v>
      </c>
      <c r="J403" s="22" t="s">
        <v>834</v>
      </c>
      <c r="K403" s="22"/>
      <c r="L403" s="22" t="s">
        <v>835</v>
      </c>
      <c r="M403" s="22" t="s">
        <v>836</v>
      </c>
      <c r="N403" s="22"/>
      <c r="O403" s="22" t="s">
        <v>838</v>
      </c>
      <c r="P403" s="20" t="s">
        <v>839</v>
      </c>
      <c r="Q403" s="22" t="s">
        <v>840</v>
      </c>
      <c r="R403" s="22" t="s">
        <v>841</v>
      </c>
      <c r="S403" s="20" t="s">
        <v>842</v>
      </c>
      <c r="T403" s="20"/>
      <c r="U403" s="22" t="s">
        <v>831</v>
      </c>
      <c r="V403" s="20" t="s">
        <v>832</v>
      </c>
      <c r="W403" s="22" t="s">
        <v>837</v>
      </c>
      <c r="X403" s="22"/>
      <c r="Y403" s="20" t="s">
        <v>836</v>
      </c>
      <c r="Z403" s="22"/>
      <c r="AA403" s="20">
        <v>3</v>
      </c>
      <c r="AB403" s="42" t="s">
        <v>60</v>
      </c>
      <c r="AC403" s="22"/>
      <c r="AD403" s="68">
        <v>1</v>
      </c>
      <c r="AE403" s="35">
        <v>10800</v>
      </c>
      <c r="AF403" s="35">
        <v>10800</v>
      </c>
      <c r="AG403" s="24">
        <v>45705</v>
      </c>
      <c r="AH403" s="36">
        <v>45717</v>
      </c>
      <c r="AI403" s="25" t="str">
        <f t="shared" si="29"/>
        <v>～</v>
      </c>
      <c r="AJ403" s="37">
        <f t="shared" si="28"/>
        <v>46812</v>
      </c>
      <c r="AK403" s="21" t="s">
        <v>822</v>
      </c>
      <c r="AL403" s="21" t="s">
        <v>825</v>
      </c>
      <c r="AM403" s="24">
        <v>45706</v>
      </c>
      <c r="AN403" s="22"/>
      <c r="AO403" s="46">
        <v>45716</v>
      </c>
      <c r="AP403" s="20" t="s">
        <v>844</v>
      </c>
      <c r="AR403" t="str" cm="1">
        <f t="array" ref="AR403">INDEX([1]価格表!$C$9:$N$449, MATCH(AK403,[1]価格表!$A$9:$A$449,0), MATCH("センドバック"&amp;AA403&amp;"品番",[1]価格表!$C$6:$N$6&amp;[1]価格表!$C$7:$N$7&amp;[1]価格表!$C$8:$N$8,0))</f>
        <v>J-WVS65302Z2-CP3S</v>
      </c>
      <c r="AS403" s="70" cm="1">
        <f t="array" ref="AS403">INDEX([1]価格表!$C$9:$N$449, MATCH(AK403&amp;$AS$3,[1]価格表!$A$9:$A$449&amp;[1]価格表!$B$9:$B$449,0), MATCH("センドバック"&amp;AA403&amp;"価格",[1]価格表!$C$6:$N$6&amp;[1]価格表!$C$7:$N$7&amp;[1]価格表!$C$8:$N$8,0))</f>
        <v>15840</v>
      </c>
      <c r="AT403" s="70" cm="1">
        <f t="array" ref="AT403">INDEX([1]価格表!$C$9:$N$449, MATCH(AK403&amp;$AT$3,[1]価格表!$A$9:$A$449&amp;[1]価格表!$B$9:$B$449,0), MATCH("センドバック"&amp;AA403&amp;"価格",[1]価格表!$C$6:$N$6&amp;[1]価格表!$C$7:$N$7&amp;[1]価格表!$C$8:$N$8,0))</f>
        <v>10800</v>
      </c>
      <c r="AU403" s="77"/>
      <c r="AV403" s="77"/>
    </row>
    <row r="404" spans="1:48" ht="24.75" hidden="1" customHeight="1" x14ac:dyDescent="0.2">
      <c r="A404">
        <v>2024</v>
      </c>
      <c r="B404" s="20" t="s">
        <v>828</v>
      </c>
      <c r="C404" s="21" t="s">
        <v>829</v>
      </c>
      <c r="D404" s="21" t="s">
        <v>830</v>
      </c>
      <c r="E404" s="20"/>
      <c r="F404" s="20"/>
      <c r="G404" s="22" t="s">
        <v>831</v>
      </c>
      <c r="H404" s="20" t="s">
        <v>832</v>
      </c>
      <c r="I404" s="20" t="s">
        <v>833</v>
      </c>
      <c r="J404" s="22" t="s">
        <v>834</v>
      </c>
      <c r="K404" s="22"/>
      <c r="L404" s="22" t="s">
        <v>835</v>
      </c>
      <c r="M404" s="22" t="s">
        <v>836</v>
      </c>
      <c r="N404" s="22"/>
      <c r="O404" s="22" t="s">
        <v>838</v>
      </c>
      <c r="P404" s="20" t="s">
        <v>839</v>
      </c>
      <c r="Q404" s="22" t="s">
        <v>840</v>
      </c>
      <c r="R404" s="22" t="s">
        <v>841</v>
      </c>
      <c r="S404" s="20" t="s">
        <v>842</v>
      </c>
      <c r="T404" s="20"/>
      <c r="U404" s="22" t="s">
        <v>831</v>
      </c>
      <c r="V404" s="20" t="s">
        <v>832</v>
      </c>
      <c r="W404" s="22" t="s">
        <v>837</v>
      </c>
      <c r="X404" s="22"/>
      <c r="Y404" s="20" t="s">
        <v>836</v>
      </c>
      <c r="Z404" s="22"/>
      <c r="AA404" s="20">
        <v>3</v>
      </c>
      <c r="AB404" s="42" t="s">
        <v>60</v>
      </c>
      <c r="AC404" s="22"/>
      <c r="AD404" s="68">
        <v>1</v>
      </c>
      <c r="AE404" s="35">
        <v>52200</v>
      </c>
      <c r="AF404" s="35">
        <v>52200</v>
      </c>
      <c r="AG404" s="24">
        <v>45706</v>
      </c>
      <c r="AH404" s="36">
        <v>45717</v>
      </c>
      <c r="AI404" s="25" t="str">
        <f t="shared" si="29"/>
        <v>～</v>
      </c>
      <c r="AJ404" s="37">
        <f t="shared" si="28"/>
        <v>46812</v>
      </c>
      <c r="AK404" s="21" t="s">
        <v>826</v>
      </c>
      <c r="AL404" s="21" t="s">
        <v>827</v>
      </c>
      <c r="AM404" s="24">
        <v>45706</v>
      </c>
      <c r="AN404" s="22"/>
      <c r="AO404" s="46">
        <v>45716</v>
      </c>
      <c r="AP404" s="20" t="s">
        <v>844</v>
      </c>
      <c r="AR404" t="str" cm="1">
        <f t="array" ref="AR404">INDEX([1]価格表!$C$9:$N$449, MATCH(AK404,[1]価格表!$A$9:$A$449,0), MATCH("センドバック"&amp;AA404&amp;"品番",[1]価格表!$C$6:$N$6&amp;[1]価格表!$C$7:$N$7&amp;[1]価格表!$C$8:$N$8,0))</f>
        <v>J-WJNX310/8-CP3S</v>
      </c>
      <c r="AS404" s="70" cm="1">
        <f t="array" ref="AS404">INDEX([1]価格表!$C$9:$N$449, MATCH(AK404&amp;$AS$3,[1]価格表!$A$9:$A$449&amp;[1]価格表!$B$9:$B$449,0), MATCH("センドバック"&amp;AA404&amp;"価格",[1]価格表!$C$6:$N$6&amp;[1]価格表!$C$7:$N$7&amp;[1]価格表!$C$8:$N$8,0))</f>
        <v>77040</v>
      </c>
      <c r="AT404" s="70" cm="1">
        <f t="array" ref="AT404">INDEX([1]価格表!$C$9:$N$449, MATCH(AK404&amp;$AT$3,[1]価格表!$A$9:$A$449&amp;[1]価格表!$B$9:$B$449,0), MATCH("センドバック"&amp;AA404&amp;"価格",[1]価格表!$C$6:$N$6&amp;[1]価格表!$C$7:$N$7&amp;[1]価格表!$C$8:$N$8,0))</f>
        <v>52200</v>
      </c>
      <c r="AU404" s="78">
        <f>SUM(AS387:AS404)</f>
        <v>215280</v>
      </c>
      <c r="AV404" s="78">
        <f>SUM(AT387:AT404)</f>
        <v>145080</v>
      </c>
    </row>
    <row r="405" spans="1:48" ht="24.75" customHeight="1" x14ac:dyDescent="0.2">
      <c r="B405" s="20"/>
      <c r="C405" s="21"/>
      <c r="D405" s="20"/>
      <c r="E405" s="20"/>
      <c r="F405" s="21"/>
      <c r="G405" s="22"/>
      <c r="H405" s="20"/>
      <c r="I405" s="20"/>
      <c r="J405" s="22"/>
      <c r="K405" s="28"/>
      <c r="L405" s="28"/>
      <c r="M405" s="20"/>
      <c r="N405" s="20"/>
      <c r="O405" s="22"/>
      <c r="P405" s="20"/>
      <c r="Q405" s="22"/>
      <c r="R405" s="28"/>
      <c r="S405" s="20"/>
      <c r="T405" s="20"/>
      <c r="U405" s="22"/>
      <c r="V405" s="20"/>
      <c r="W405" s="22"/>
      <c r="X405" s="28"/>
      <c r="Y405" s="20"/>
      <c r="Z405" s="20"/>
      <c r="AA405" s="26"/>
      <c r="AB405" s="42"/>
      <c r="AC405" s="40"/>
      <c r="AD405" s="20"/>
      <c r="AE405" s="23"/>
      <c r="AF405" s="23"/>
      <c r="AG405" s="24"/>
      <c r="AH405" s="36"/>
      <c r="AI405" s="25"/>
      <c r="AJ405" s="37"/>
      <c r="AK405" s="20"/>
      <c r="AL405" s="20"/>
      <c r="AM405" s="27"/>
      <c r="AN405" s="20"/>
      <c r="AO405" s="27"/>
      <c r="AP405" s="22"/>
      <c r="AQ405" s="39"/>
      <c r="AR405" s="22"/>
    </row>
    <row r="406" spans="1:48" ht="24.75" customHeight="1" x14ac:dyDescent="0.2">
      <c r="B406" s="20"/>
      <c r="C406" s="21"/>
      <c r="D406" s="20"/>
      <c r="E406" s="20"/>
      <c r="F406" s="21"/>
      <c r="G406" s="22"/>
      <c r="H406" s="20"/>
      <c r="I406" s="20"/>
      <c r="J406" s="22"/>
      <c r="K406" s="28"/>
      <c r="L406" s="28"/>
      <c r="M406" s="20"/>
      <c r="N406" s="20"/>
      <c r="O406" s="22"/>
      <c r="P406" s="20"/>
      <c r="Q406" s="22"/>
      <c r="R406" s="28"/>
      <c r="S406" s="20"/>
      <c r="T406" s="20"/>
      <c r="U406" s="22"/>
      <c r="V406" s="20"/>
      <c r="W406" s="22"/>
      <c r="X406" s="28"/>
      <c r="Y406" s="20"/>
      <c r="Z406" s="20"/>
      <c r="AA406" s="26"/>
      <c r="AB406" s="42"/>
      <c r="AC406" s="40"/>
      <c r="AD406" s="20"/>
      <c r="AE406" s="23"/>
      <c r="AF406" s="23"/>
      <c r="AG406" s="24"/>
      <c r="AH406" s="36"/>
      <c r="AI406" s="25"/>
      <c r="AJ406" s="37"/>
      <c r="AK406" s="20"/>
      <c r="AL406" s="20"/>
      <c r="AM406" s="27"/>
      <c r="AN406" s="20"/>
      <c r="AO406" s="27"/>
      <c r="AP406" s="22"/>
      <c r="AQ406" s="39"/>
      <c r="AR406" s="22"/>
    </row>
    <row r="407" spans="1:48" ht="24.75" customHeight="1" x14ac:dyDescent="0.2">
      <c r="B407" s="20"/>
      <c r="C407" s="21"/>
      <c r="D407" s="20"/>
      <c r="E407" s="20"/>
      <c r="F407" s="21"/>
      <c r="G407" s="22"/>
      <c r="H407" s="20"/>
      <c r="I407" s="20"/>
      <c r="J407" s="22"/>
      <c r="K407" s="28"/>
      <c r="L407" s="28"/>
      <c r="M407" s="20"/>
      <c r="N407" s="20"/>
      <c r="O407" s="22"/>
      <c r="P407" s="20"/>
      <c r="Q407" s="22"/>
      <c r="R407" s="28"/>
      <c r="S407" s="20"/>
      <c r="T407" s="20"/>
      <c r="U407" s="22"/>
      <c r="V407" s="20"/>
      <c r="W407" s="22"/>
      <c r="X407" s="28"/>
      <c r="Y407" s="20"/>
      <c r="Z407" s="20"/>
      <c r="AA407" s="26"/>
      <c r="AB407" s="42"/>
      <c r="AC407" s="40"/>
      <c r="AD407" s="20"/>
      <c r="AE407" s="23"/>
      <c r="AF407" s="23"/>
      <c r="AG407" s="24"/>
      <c r="AH407" s="36"/>
      <c r="AI407" s="25"/>
      <c r="AJ407" s="37"/>
      <c r="AK407" s="20"/>
      <c r="AL407" s="20"/>
      <c r="AM407" s="27"/>
      <c r="AN407" s="20"/>
      <c r="AO407" s="27"/>
      <c r="AP407" s="22"/>
      <c r="AQ407" s="39"/>
      <c r="AR407" s="22"/>
    </row>
    <row r="408" spans="1:48" ht="24.75" customHeight="1" x14ac:dyDescent="0.2">
      <c r="B408" s="20"/>
      <c r="C408" s="21"/>
      <c r="D408" s="20"/>
      <c r="E408" s="20"/>
      <c r="F408" s="21"/>
      <c r="G408" s="22"/>
      <c r="H408" s="20"/>
      <c r="I408" s="20"/>
      <c r="J408" s="22"/>
      <c r="K408" s="28"/>
      <c r="L408" s="28"/>
      <c r="M408" s="20"/>
      <c r="N408" s="20"/>
      <c r="O408" s="22"/>
      <c r="P408" s="20"/>
      <c r="Q408" s="22"/>
      <c r="R408" s="28"/>
      <c r="S408" s="20"/>
      <c r="T408" s="20"/>
      <c r="U408" s="22"/>
      <c r="V408" s="20"/>
      <c r="W408" s="22"/>
      <c r="X408" s="28"/>
      <c r="Y408" s="20"/>
      <c r="Z408" s="20"/>
      <c r="AA408" s="26"/>
      <c r="AB408" s="42"/>
      <c r="AC408" s="40"/>
      <c r="AD408" s="20"/>
      <c r="AE408" s="23"/>
      <c r="AF408" s="23"/>
      <c r="AG408" s="24"/>
      <c r="AH408" s="36"/>
      <c r="AI408" s="25"/>
      <c r="AJ408" s="37"/>
      <c r="AK408" s="20"/>
      <c r="AL408" s="20"/>
      <c r="AM408" s="27"/>
      <c r="AN408" s="20"/>
      <c r="AO408" s="27"/>
      <c r="AP408" s="22"/>
      <c r="AQ408" s="39"/>
      <c r="AR408" s="22"/>
    </row>
    <row r="409" spans="1:48" ht="24.75" customHeight="1" x14ac:dyDescent="0.2">
      <c r="B409" s="20"/>
      <c r="C409" s="21"/>
      <c r="D409" s="20"/>
      <c r="E409" s="20"/>
      <c r="F409" s="21"/>
      <c r="G409" s="22"/>
      <c r="H409" s="20"/>
      <c r="I409" s="20"/>
      <c r="J409" s="22"/>
      <c r="K409" s="28"/>
      <c r="L409" s="28"/>
      <c r="M409" s="20"/>
      <c r="N409" s="20"/>
      <c r="O409" s="22"/>
      <c r="P409" s="20"/>
      <c r="Q409" s="22"/>
      <c r="R409" s="28"/>
      <c r="S409" s="20"/>
      <c r="T409" s="20"/>
      <c r="U409" s="22"/>
      <c r="V409" s="20"/>
      <c r="W409" s="22"/>
      <c r="X409" s="28"/>
      <c r="Y409" s="20"/>
      <c r="Z409" s="20"/>
      <c r="AA409" s="26"/>
      <c r="AB409" s="42"/>
      <c r="AC409" s="40"/>
      <c r="AD409" s="20"/>
      <c r="AE409" s="23"/>
      <c r="AF409" s="23"/>
      <c r="AG409" s="24"/>
      <c r="AH409" s="36"/>
      <c r="AI409" s="25"/>
      <c r="AJ409" s="37"/>
      <c r="AK409" s="20"/>
      <c r="AL409" s="20"/>
      <c r="AM409" s="27"/>
      <c r="AN409" s="20"/>
      <c r="AO409" s="27"/>
      <c r="AP409" s="22"/>
      <c r="AQ409" s="39"/>
      <c r="AR409" s="22"/>
    </row>
    <row r="410" spans="1:48" ht="24.75" customHeight="1" x14ac:dyDescent="0.2">
      <c r="B410" s="20"/>
      <c r="C410" s="21"/>
      <c r="D410" s="20"/>
      <c r="E410" s="20"/>
      <c r="F410" s="21"/>
      <c r="G410" s="22"/>
      <c r="H410" s="20"/>
      <c r="I410" s="20"/>
      <c r="J410" s="22"/>
      <c r="K410" s="28"/>
      <c r="L410" s="28"/>
      <c r="M410" s="20"/>
      <c r="N410" s="20"/>
      <c r="O410" s="22"/>
      <c r="P410" s="20"/>
      <c r="Q410" s="22"/>
      <c r="R410" s="28"/>
      <c r="S410" s="20"/>
      <c r="T410" s="20"/>
      <c r="U410" s="22"/>
      <c r="V410" s="20"/>
      <c r="W410" s="22"/>
      <c r="X410" s="28"/>
      <c r="Y410" s="20"/>
      <c r="Z410" s="20"/>
      <c r="AA410" s="26"/>
      <c r="AB410" s="42"/>
      <c r="AC410" s="40"/>
      <c r="AD410" s="20"/>
      <c r="AE410" s="23"/>
      <c r="AF410" s="23"/>
      <c r="AG410" s="24"/>
      <c r="AH410" s="36"/>
      <c r="AI410" s="25"/>
      <c r="AJ410" s="37"/>
      <c r="AK410" s="20"/>
      <c r="AL410" s="20"/>
      <c r="AM410" s="27"/>
      <c r="AN410" s="20"/>
      <c r="AO410" s="27"/>
      <c r="AP410" s="22"/>
      <c r="AQ410" s="39"/>
      <c r="AR410" s="22"/>
    </row>
    <row r="411" spans="1:48" ht="24.75" customHeight="1" x14ac:dyDescent="0.2">
      <c r="B411" s="20"/>
      <c r="C411" s="21"/>
      <c r="D411" s="20"/>
      <c r="E411" s="20"/>
      <c r="F411" s="21"/>
      <c r="G411" s="22"/>
      <c r="H411" s="20"/>
      <c r="I411" s="20"/>
      <c r="J411" s="22"/>
      <c r="K411" s="28"/>
      <c r="L411" s="28"/>
      <c r="M411" s="20"/>
      <c r="N411" s="20"/>
      <c r="O411" s="22"/>
      <c r="P411" s="20"/>
      <c r="Q411" s="22"/>
      <c r="R411" s="28"/>
      <c r="S411" s="20"/>
      <c r="T411" s="20"/>
      <c r="U411" s="22"/>
      <c r="V411" s="20"/>
      <c r="W411" s="22"/>
      <c r="X411" s="28"/>
      <c r="Y411" s="20"/>
      <c r="Z411" s="20"/>
      <c r="AA411" s="26"/>
      <c r="AB411" s="42"/>
      <c r="AC411" s="40"/>
      <c r="AD411" s="20"/>
      <c r="AE411" s="23"/>
      <c r="AF411" s="23"/>
      <c r="AG411" s="24"/>
      <c r="AH411" s="36"/>
      <c r="AI411" s="25"/>
      <c r="AJ411" s="37"/>
      <c r="AK411" s="20"/>
      <c r="AL411" s="20"/>
      <c r="AM411" s="27"/>
      <c r="AN411" s="20"/>
      <c r="AO411" s="27"/>
      <c r="AP411" s="22"/>
      <c r="AQ411" s="39"/>
      <c r="AR411" s="22"/>
    </row>
    <row r="412" spans="1:48" ht="24.75" customHeight="1" x14ac:dyDescent="0.2">
      <c r="B412" s="20"/>
      <c r="C412" s="21"/>
      <c r="D412" s="20"/>
      <c r="E412" s="20"/>
      <c r="F412" s="21"/>
      <c r="G412" s="22"/>
      <c r="H412" s="20"/>
      <c r="I412" s="20"/>
      <c r="J412" s="22"/>
      <c r="K412" s="28"/>
      <c r="L412" s="28"/>
      <c r="M412" s="20"/>
      <c r="N412" s="20"/>
      <c r="O412" s="22"/>
      <c r="P412" s="20"/>
      <c r="Q412" s="22"/>
      <c r="R412" s="28"/>
      <c r="S412" s="20"/>
      <c r="T412" s="20"/>
      <c r="U412" s="22"/>
      <c r="V412" s="20"/>
      <c r="W412" s="22"/>
      <c r="X412" s="28"/>
      <c r="Y412" s="20"/>
      <c r="Z412" s="20"/>
      <c r="AA412" s="26"/>
      <c r="AB412" s="42"/>
      <c r="AC412" s="40"/>
      <c r="AD412" s="20"/>
      <c r="AE412" s="23"/>
      <c r="AF412" s="88"/>
      <c r="AG412" s="24"/>
      <c r="AH412" s="36"/>
      <c r="AI412" s="25"/>
      <c r="AJ412" s="37"/>
      <c r="AK412" s="20"/>
      <c r="AL412" s="20"/>
      <c r="AM412" s="27"/>
      <c r="AN412" s="20"/>
      <c r="AO412" s="27"/>
      <c r="AP412" s="22"/>
      <c r="AQ412" s="39"/>
      <c r="AR412" s="22"/>
    </row>
    <row r="413" spans="1:48" ht="24.75" customHeight="1" x14ac:dyDescent="0.2">
      <c r="B413" s="20"/>
      <c r="C413" s="21"/>
      <c r="D413" s="20"/>
      <c r="E413" s="20"/>
      <c r="F413" s="21"/>
      <c r="G413" s="22"/>
      <c r="H413" s="20"/>
      <c r="I413" s="20"/>
      <c r="J413" s="22"/>
      <c r="K413" s="28"/>
      <c r="L413" s="28"/>
      <c r="M413" s="20"/>
      <c r="N413" s="20"/>
      <c r="O413" s="22"/>
      <c r="P413" s="20"/>
      <c r="Q413" s="22"/>
      <c r="R413" s="28"/>
      <c r="S413" s="20"/>
      <c r="T413" s="20"/>
      <c r="U413" s="22"/>
      <c r="V413" s="20"/>
      <c r="W413" s="22"/>
      <c r="X413" s="28"/>
      <c r="Y413" s="20"/>
      <c r="Z413" s="20"/>
      <c r="AA413" s="26"/>
      <c r="AB413" s="42"/>
      <c r="AC413" s="40"/>
      <c r="AD413" s="20"/>
      <c r="AE413" s="23"/>
      <c r="AF413" s="88"/>
      <c r="AG413" s="24"/>
      <c r="AH413" s="36"/>
      <c r="AI413" s="25"/>
      <c r="AJ413" s="37"/>
      <c r="AK413" s="20"/>
      <c r="AL413" s="20"/>
      <c r="AM413" s="27"/>
      <c r="AN413" s="20"/>
      <c r="AO413" s="27"/>
      <c r="AP413" s="22"/>
      <c r="AQ413" s="39"/>
      <c r="AR413" s="22"/>
    </row>
    <row r="414" spans="1:48" ht="24.75" customHeight="1" x14ac:dyDescent="0.2">
      <c r="B414" s="20"/>
      <c r="C414" s="21"/>
      <c r="D414" s="20"/>
      <c r="E414" s="20"/>
      <c r="F414" s="21"/>
      <c r="G414" s="22"/>
      <c r="H414" s="20"/>
      <c r="I414" s="20"/>
      <c r="J414" s="22"/>
      <c r="K414" s="28"/>
      <c r="L414" s="28"/>
      <c r="M414" s="20"/>
      <c r="N414" s="20"/>
      <c r="O414" s="22"/>
      <c r="P414" s="20"/>
      <c r="Q414" s="22"/>
      <c r="R414" s="28"/>
      <c r="S414" s="20"/>
      <c r="T414" s="20"/>
      <c r="U414" s="22"/>
      <c r="V414" s="20"/>
      <c r="W414" s="22"/>
      <c r="X414" s="28"/>
      <c r="Y414" s="20"/>
      <c r="Z414" s="20"/>
      <c r="AA414" s="26"/>
      <c r="AB414" s="42"/>
      <c r="AC414" s="40"/>
      <c r="AD414" s="20"/>
      <c r="AE414" s="23"/>
      <c r="AF414" s="23"/>
      <c r="AG414" s="24"/>
      <c r="AH414" s="36"/>
      <c r="AI414" s="25"/>
      <c r="AJ414" s="37"/>
      <c r="AK414" s="20"/>
      <c r="AL414" s="20"/>
      <c r="AM414" s="27"/>
      <c r="AN414" s="20"/>
      <c r="AO414" s="27"/>
      <c r="AP414" s="22"/>
      <c r="AQ414" s="39"/>
      <c r="AR414" s="22"/>
    </row>
    <row r="415" spans="1:48" ht="24.75" customHeight="1" x14ac:dyDescent="0.2">
      <c r="B415" s="20"/>
      <c r="C415" s="21"/>
      <c r="D415" s="20"/>
      <c r="E415" s="20"/>
      <c r="F415" s="21"/>
      <c r="G415" s="22"/>
      <c r="H415" s="20"/>
      <c r="I415" s="20"/>
      <c r="J415" s="22"/>
      <c r="K415" s="28"/>
      <c r="L415" s="28"/>
      <c r="M415" s="20"/>
      <c r="N415" s="20"/>
      <c r="O415" s="22"/>
      <c r="P415" s="20"/>
      <c r="Q415" s="22"/>
      <c r="R415" s="28"/>
      <c r="S415" s="20"/>
      <c r="T415" s="20"/>
      <c r="U415" s="22"/>
      <c r="V415" s="20"/>
      <c r="W415" s="22"/>
      <c r="X415" s="28"/>
      <c r="Y415" s="20"/>
      <c r="Z415" s="20"/>
      <c r="AA415" s="26"/>
      <c r="AB415" s="42"/>
      <c r="AC415" s="40"/>
      <c r="AD415" s="20"/>
      <c r="AE415" s="23"/>
      <c r="AF415" s="23"/>
      <c r="AG415" s="24"/>
      <c r="AH415" s="36"/>
      <c r="AI415" s="25"/>
      <c r="AJ415" s="37"/>
      <c r="AK415" s="20"/>
      <c r="AL415" s="20"/>
      <c r="AM415" s="27"/>
      <c r="AN415" s="20"/>
      <c r="AO415" s="27"/>
      <c r="AP415" s="22"/>
      <c r="AQ415" s="39"/>
      <c r="AR415" s="22"/>
    </row>
    <row r="416" spans="1:48" ht="24.75" customHeight="1" x14ac:dyDescent="0.2">
      <c r="B416" s="20"/>
      <c r="C416" s="21"/>
      <c r="D416" s="20"/>
      <c r="E416" s="20"/>
      <c r="F416" s="21"/>
      <c r="G416" s="22"/>
      <c r="H416" s="20"/>
      <c r="I416" s="20"/>
      <c r="J416" s="22"/>
      <c r="K416" s="28"/>
      <c r="L416" s="28"/>
      <c r="M416" s="20"/>
      <c r="N416" s="20"/>
      <c r="O416" s="22"/>
      <c r="P416" s="20"/>
      <c r="Q416" s="22"/>
      <c r="R416" s="28"/>
      <c r="S416" s="20"/>
      <c r="T416" s="20"/>
      <c r="U416" s="22"/>
      <c r="V416" s="20"/>
      <c r="W416" s="22"/>
      <c r="X416" s="28"/>
      <c r="Y416" s="20"/>
      <c r="Z416" s="20"/>
      <c r="AA416" s="26"/>
      <c r="AB416" s="42"/>
      <c r="AC416" s="40"/>
      <c r="AD416" s="20"/>
      <c r="AE416" s="23"/>
      <c r="AF416" s="23"/>
      <c r="AG416" s="24"/>
      <c r="AH416" s="36"/>
      <c r="AI416" s="25"/>
      <c r="AJ416" s="37"/>
      <c r="AK416" s="20"/>
      <c r="AL416" s="20"/>
      <c r="AM416" s="27"/>
      <c r="AN416" s="20"/>
      <c r="AO416" s="27"/>
      <c r="AP416" s="22"/>
      <c r="AQ416" s="39"/>
      <c r="AR416" s="22"/>
    </row>
    <row r="417" spans="2:44" ht="24.75" customHeight="1" x14ac:dyDescent="0.2">
      <c r="B417" s="20"/>
      <c r="C417" s="21"/>
      <c r="D417" s="20"/>
      <c r="E417" s="20"/>
      <c r="F417" s="21"/>
      <c r="G417" s="22"/>
      <c r="H417" s="20"/>
      <c r="I417" s="20"/>
      <c r="J417" s="22"/>
      <c r="K417" s="28"/>
      <c r="L417" s="28"/>
      <c r="M417" s="20"/>
      <c r="N417" s="20"/>
      <c r="O417" s="22"/>
      <c r="P417" s="20"/>
      <c r="Q417" s="22"/>
      <c r="R417" s="28"/>
      <c r="S417" s="20"/>
      <c r="T417" s="20"/>
      <c r="U417" s="22"/>
      <c r="V417" s="20"/>
      <c r="W417" s="22"/>
      <c r="X417" s="28"/>
      <c r="Y417" s="20"/>
      <c r="Z417" s="20"/>
      <c r="AA417" s="26"/>
      <c r="AB417" s="42"/>
      <c r="AC417" s="40"/>
      <c r="AD417" s="20"/>
      <c r="AE417" s="23"/>
      <c r="AF417" s="23"/>
      <c r="AG417" s="24"/>
      <c r="AH417" s="36"/>
      <c r="AI417" s="25"/>
      <c r="AJ417" s="37"/>
      <c r="AK417" s="20"/>
      <c r="AL417" s="20"/>
      <c r="AM417" s="27"/>
      <c r="AN417" s="20"/>
      <c r="AO417" s="27"/>
      <c r="AP417" s="22"/>
      <c r="AQ417" s="39"/>
      <c r="AR417" s="22"/>
    </row>
    <row r="418" spans="2:44" ht="24.75" customHeight="1" x14ac:dyDescent="0.2">
      <c r="B418" s="20"/>
      <c r="C418" s="21"/>
      <c r="D418" s="20"/>
      <c r="E418" s="20"/>
      <c r="F418" s="21"/>
      <c r="G418" s="22"/>
      <c r="H418" s="20"/>
      <c r="I418" s="20"/>
      <c r="J418" s="22"/>
      <c r="K418" s="28"/>
      <c r="L418" s="28"/>
      <c r="M418" s="20"/>
      <c r="N418" s="20"/>
      <c r="O418" s="22"/>
      <c r="P418" s="20"/>
      <c r="Q418" s="22"/>
      <c r="R418" s="28"/>
      <c r="S418" s="20"/>
      <c r="T418" s="20"/>
      <c r="U418" s="22"/>
      <c r="V418" s="20"/>
      <c r="W418" s="22"/>
      <c r="X418" s="28"/>
      <c r="Y418" s="20"/>
      <c r="Z418" s="20"/>
      <c r="AA418" s="26"/>
      <c r="AB418" s="42"/>
      <c r="AC418" s="40"/>
      <c r="AD418" s="20"/>
      <c r="AE418" s="23"/>
      <c r="AF418" s="23"/>
      <c r="AG418" s="24"/>
      <c r="AH418" s="36"/>
      <c r="AI418" s="25"/>
      <c r="AJ418" s="37"/>
      <c r="AK418" s="20"/>
      <c r="AL418" s="20"/>
      <c r="AM418" s="27"/>
      <c r="AN418" s="20"/>
      <c r="AO418" s="27"/>
      <c r="AP418" s="22"/>
      <c r="AQ418" s="39"/>
      <c r="AR418" s="22"/>
    </row>
    <row r="419" spans="2:44" ht="24.75" customHeight="1" x14ac:dyDescent="0.2">
      <c r="B419" s="20"/>
      <c r="C419" s="21"/>
      <c r="D419" s="20"/>
      <c r="E419" s="20"/>
      <c r="F419" s="21"/>
      <c r="G419" s="22"/>
      <c r="H419" s="20"/>
      <c r="I419" s="20"/>
      <c r="J419" s="22"/>
      <c r="K419" s="28"/>
      <c r="L419" s="28"/>
      <c r="M419" s="20"/>
      <c r="N419" s="20"/>
      <c r="O419" s="22"/>
      <c r="P419" s="20"/>
      <c r="Q419" s="22"/>
      <c r="R419" s="28"/>
      <c r="S419" s="20"/>
      <c r="T419" s="20"/>
      <c r="U419" s="22"/>
      <c r="V419" s="20"/>
      <c r="W419" s="22"/>
      <c r="X419" s="28"/>
      <c r="Y419" s="20"/>
      <c r="Z419" s="20"/>
      <c r="AA419" s="26"/>
      <c r="AB419" s="42"/>
      <c r="AC419" s="40"/>
      <c r="AD419" s="20"/>
      <c r="AE419" s="23"/>
      <c r="AF419" s="23"/>
      <c r="AG419" s="24"/>
      <c r="AH419" s="36"/>
      <c r="AI419" s="25"/>
      <c r="AJ419" s="37"/>
      <c r="AK419" s="20"/>
      <c r="AL419" s="20"/>
      <c r="AM419" s="27"/>
      <c r="AN419" s="20"/>
      <c r="AO419" s="27"/>
      <c r="AP419" s="22"/>
      <c r="AQ419" s="39"/>
      <c r="AR419" s="22"/>
    </row>
    <row r="420" spans="2:44" ht="24.75" customHeight="1" x14ac:dyDescent="0.2">
      <c r="B420" s="20"/>
      <c r="C420" s="21"/>
      <c r="D420" s="20"/>
      <c r="E420" s="20"/>
      <c r="F420" s="21"/>
      <c r="G420" s="22"/>
      <c r="H420" s="20"/>
      <c r="I420" s="20"/>
      <c r="J420" s="22"/>
      <c r="K420" s="28"/>
      <c r="L420" s="28"/>
      <c r="M420" s="20"/>
      <c r="N420" s="20"/>
      <c r="O420" s="22"/>
      <c r="P420" s="20"/>
      <c r="Q420" s="22"/>
      <c r="R420" s="28"/>
      <c r="S420" s="20"/>
      <c r="T420" s="20"/>
      <c r="U420" s="22"/>
      <c r="V420" s="20"/>
      <c r="W420" s="22"/>
      <c r="X420" s="28"/>
      <c r="Y420" s="20"/>
      <c r="Z420" s="20"/>
      <c r="AA420" s="26"/>
      <c r="AB420" s="42"/>
      <c r="AC420" s="40"/>
      <c r="AD420" s="20"/>
      <c r="AE420" s="23"/>
      <c r="AF420" s="23"/>
      <c r="AG420" s="24"/>
      <c r="AH420" s="36"/>
      <c r="AI420" s="25"/>
      <c r="AJ420" s="37"/>
      <c r="AK420" s="20"/>
      <c r="AL420" s="20"/>
      <c r="AM420" s="27"/>
      <c r="AN420" s="20"/>
      <c r="AO420" s="27"/>
      <c r="AP420" s="22"/>
      <c r="AQ420" s="39"/>
      <c r="AR420" s="22"/>
    </row>
    <row r="421" spans="2:44" ht="24.75" customHeight="1" x14ac:dyDescent="0.2">
      <c r="B421" s="20"/>
      <c r="C421" s="21"/>
      <c r="D421" s="20"/>
      <c r="E421" s="20"/>
      <c r="F421" s="21"/>
      <c r="G421" s="22"/>
      <c r="H421" s="20"/>
      <c r="I421" s="20"/>
      <c r="J421" s="22"/>
      <c r="K421" s="28"/>
      <c r="L421" s="28"/>
      <c r="M421" s="20"/>
      <c r="N421" s="20"/>
      <c r="O421" s="22"/>
      <c r="P421" s="20"/>
      <c r="Q421" s="22"/>
      <c r="R421" s="28"/>
      <c r="S421" s="20"/>
      <c r="T421" s="20"/>
      <c r="U421" s="22"/>
      <c r="V421" s="20"/>
      <c r="W421" s="22"/>
      <c r="X421" s="28"/>
      <c r="Y421" s="20"/>
      <c r="Z421" s="20"/>
      <c r="AA421" s="26"/>
      <c r="AB421" s="42"/>
      <c r="AC421" s="40"/>
      <c r="AD421" s="20"/>
      <c r="AE421" s="23"/>
      <c r="AF421" s="23"/>
      <c r="AG421" s="24"/>
      <c r="AH421" s="36"/>
      <c r="AI421" s="25"/>
      <c r="AJ421" s="37"/>
      <c r="AK421" s="20"/>
      <c r="AL421" s="20"/>
      <c r="AM421" s="27"/>
      <c r="AN421" s="20"/>
      <c r="AO421" s="27"/>
      <c r="AP421" s="22"/>
      <c r="AQ421" s="39"/>
      <c r="AR421" s="22"/>
    </row>
    <row r="422" spans="2:44" ht="24.75" customHeight="1" x14ac:dyDescent="0.2">
      <c r="B422" s="20"/>
      <c r="C422" s="21"/>
      <c r="D422" s="20"/>
      <c r="E422" s="20"/>
      <c r="F422" s="21"/>
      <c r="G422" s="22"/>
      <c r="H422" s="20"/>
      <c r="I422" s="20"/>
      <c r="J422" s="22"/>
      <c r="K422" s="28"/>
      <c r="L422" s="28"/>
      <c r="M422" s="20"/>
      <c r="N422" s="20"/>
      <c r="O422" s="22"/>
      <c r="P422" s="20"/>
      <c r="Q422" s="22"/>
      <c r="R422" s="28"/>
      <c r="S422" s="20"/>
      <c r="T422" s="20"/>
      <c r="U422" s="22"/>
      <c r="V422" s="20"/>
      <c r="W422" s="22"/>
      <c r="X422" s="28"/>
      <c r="Y422" s="20"/>
      <c r="Z422" s="20"/>
      <c r="AA422" s="26"/>
      <c r="AB422" s="42"/>
      <c r="AC422" s="40"/>
      <c r="AD422" s="20"/>
      <c r="AE422" s="23"/>
      <c r="AF422" s="23"/>
      <c r="AG422" s="24"/>
      <c r="AH422" s="36"/>
      <c r="AI422" s="25"/>
      <c r="AJ422" s="37"/>
      <c r="AK422" s="20"/>
      <c r="AL422" s="20"/>
      <c r="AM422" s="27"/>
      <c r="AN422" s="20"/>
      <c r="AO422" s="27"/>
      <c r="AP422" s="22"/>
      <c r="AQ422" s="39"/>
      <c r="AR422" s="22"/>
    </row>
    <row r="423" spans="2:44" ht="24.75" customHeight="1" x14ac:dyDescent="0.2">
      <c r="B423" s="20"/>
      <c r="C423" s="21"/>
      <c r="D423" s="20"/>
      <c r="E423" s="20"/>
      <c r="F423" s="21"/>
      <c r="G423" s="22"/>
      <c r="H423" s="20"/>
      <c r="I423" s="20"/>
      <c r="J423" s="22"/>
      <c r="K423" s="28"/>
      <c r="L423" s="28"/>
      <c r="M423" s="20"/>
      <c r="N423" s="20"/>
      <c r="O423" s="22"/>
      <c r="P423" s="20"/>
      <c r="Q423" s="22"/>
      <c r="R423" s="28"/>
      <c r="S423" s="20"/>
      <c r="T423" s="20"/>
      <c r="U423" s="22"/>
      <c r="V423" s="20"/>
      <c r="W423" s="22"/>
      <c r="X423" s="28"/>
      <c r="Y423" s="20"/>
      <c r="Z423" s="20"/>
      <c r="AA423" s="26"/>
      <c r="AB423" s="42"/>
      <c r="AC423" s="40"/>
      <c r="AD423" s="20"/>
      <c r="AE423" s="23"/>
      <c r="AF423" s="23"/>
      <c r="AG423" s="24"/>
      <c r="AH423" s="36"/>
      <c r="AI423" s="25"/>
      <c r="AJ423" s="37"/>
      <c r="AK423" s="20"/>
      <c r="AL423" s="20"/>
      <c r="AM423" s="27"/>
      <c r="AN423" s="20"/>
      <c r="AO423" s="27"/>
      <c r="AP423" s="22"/>
      <c r="AQ423" s="39"/>
      <c r="AR423" s="22"/>
    </row>
    <row r="424" spans="2:44" ht="24.75" customHeight="1" x14ac:dyDescent="0.2">
      <c r="B424" s="20"/>
      <c r="C424" s="21"/>
      <c r="D424" s="20"/>
      <c r="E424" s="20"/>
      <c r="F424" s="21"/>
      <c r="G424" s="22"/>
      <c r="H424" s="20"/>
      <c r="I424" s="20"/>
      <c r="J424" s="22"/>
      <c r="K424" s="28"/>
      <c r="L424" s="28"/>
      <c r="M424" s="20"/>
      <c r="N424" s="20"/>
      <c r="O424" s="22"/>
      <c r="P424" s="20"/>
      <c r="Q424" s="22"/>
      <c r="R424" s="28"/>
      <c r="S424" s="20"/>
      <c r="T424" s="20"/>
      <c r="U424" s="22"/>
      <c r="V424" s="20"/>
      <c r="W424" s="22"/>
      <c r="X424" s="28"/>
      <c r="Y424" s="20"/>
      <c r="Z424" s="20"/>
      <c r="AA424" s="26"/>
      <c r="AB424" s="42"/>
      <c r="AC424" s="40"/>
      <c r="AD424" s="20"/>
      <c r="AE424" s="23"/>
      <c r="AF424" s="23"/>
      <c r="AG424" s="24"/>
      <c r="AH424" s="36"/>
      <c r="AI424" s="25"/>
      <c r="AJ424" s="37"/>
      <c r="AK424" s="20"/>
      <c r="AL424" s="20"/>
      <c r="AM424" s="27"/>
      <c r="AN424" s="20"/>
      <c r="AO424" s="27"/>
      <c r="AP424" s="22"/>
      <c r="AQ424" s="39"/>
      <c r="AR424" s="22"/>
    </row>
    <row r="425" spans="2:44" ht="24.75" customHeight="1" x14ac:dyDescent="0.2">
      <c r="B425" s="20"/>
      <c r="C425" s="21"/>
      <c r="D425" s="20"/>
      <c r="E425" s="20"/>
      <c r="F425" s="21"/>
      <c r="G425" s="22"/>
      <c r="H425" s="20"/>
      <c r="I425" s="20"/>
      <c r="J425" s="22"/>
      <c r="K425" s="28"/>
      <c r="L425" s="28"/>
      <c r="M425" s="20"/>
      <c r="N425" s="20"/>
      <c r="O425" s="22"/>
      <c r="P425" s="20"/>
      <c r="Q425" s="22"/>
      <c r="R425" s="28"/>
      <c r="S425" s="20"/>
      <c r="T425" s="20"/>
      <c r="U425" s="22"/>
      <c r="V425" s="20"/>
      <c r="W425" s="22"/>
      <c r="X425" s="28"/>
      <c r="Y425" s="20"/>
      <c r="Z425" s="20"/>
      <c r="AA425" s="26"/>
      <c r="AB425" s="42"/>
      <c r="AC425" s="40"/>
      <c r="AD425" s="20"/>
      <c r="AE425" s="23"/>
      <c r="AF425" s="23"/>
      <c r="AG425" s="24"/>
      <c r="AH425" s="36"/>
      <c r="AI425" s="25"/>
      <c r="AJ425" s="37"/>
      <c r="AK425" s="20"/>
      <c r="AL425" s="20"/>
      <c r="AM425" s="27"/>
      <c r="AN425" s="20"/>
      <c r="AO425" s="27"/>
      <c r="AP425" s="22"/>
      <c r="AQ425" s="39"/>
      <c r="AR425" s="22"/>
    </row>
    <row r="426" spans="2:44" ht="24.75" customHeight="1" x14ac:dyDescent="0.2">
      <c r="B426" s="20"/>
      <c r="C426" s="21"/>
      <c r="D426" s="20"/>
      <c r="E426" s="20"/>
      <c r="F426" s="21"/>
      <c r="G426" s="22"/>
      <c r="H426" s="20"/>
      <c r="I426" s="20"/>
      <c r="J426" s="22"/>
      <c r="K426" s="28"/>
      <c r="L426" s="28"/>
      <c r="M426" s="20"/>
      <c r="N426" s="20"/>
      <c r="O426" s="22"/>
      <c r="P426" s="20"/>
      <c r="Q426" s="22"/>
      <c r="R426" s="28"/>
      <c r="S426" s="20"/>
      <c r="T426" s="20"/>
      <c r="U426" s="22"/>
      <c r="V426" s="20"/>
      <c r="W426" s="22"/>
      <c r="X426" s="28"/>
      <c r="Y426" s="20"/>
      <c r="Z426" s="20"/>
      <c r="AA426" s="26"/>
      <c r="AB426" s="42"/>
      <c r="AC426" s="40"/>
      <c r="AD426" s="20"/>
      <c r="AE426" s="23"/>
      <c r="AF426" s="23"/>
      <c r="AG426" s="24"/>
      <c r="AH426" s="36"/>
      <c r="AI426" s="25"/>
      <c r="AJ426" s="37"/>
      <c r="AK426" s="20"/>
      <c r="AL426" s="20"/>
      <c r="AM426" s="27"/>
      <c r="AN426" s="20"/>
      <c r="AO426" s="27"/>
      <c r="AP426" s="22"/>
      <c r="AQ426" s="39"/>
      <c r="AR426" s="22"/>
    </row>
    <row r="427" spans="2:44" ht="24.75" customHeight="1" x14ac:dyDescent="0.2">
      <c r="B427" s="20"/>
      <c r="C427" s="21"/>
      <c r="D427" s="20"/>
      <c r="E427" s="20"/>
      <c r="F427" s="21"/>
      <c r="G427" s="22"/>
      <c r="H427" s="20"/>
      <c r="I427" s="20"/>
      <c r="J427" s="22"/>
      <c r="K427" s="28"/>
      <c r="L427" s="28"/>
      <c r="M427" s="20"/>
      <c r="N427" s="20"/>
      <c r="O427" s="22"/>
      <c r="P427" s="20"/>
      <c r="Q427" s="22"/>
      <c r="R427" s="28"/>
      <c r="S427" s="20"/>
      <c r="T427" s="20"/>
      <c r="U427" s="22"/>
      <c r="V427" s="20"/>
      <c r="W427" s="22"/>
      <c r="X427" s="28"/>
      <c r="Y427" s="20"/>
      <c r="Z427" s="20"/>
      <c r="AA427" s="26"/>
      <c r="AB427" s="42"/>
      <c r="AC427" s="40"/>
      <c r="AD427" s="20"/>
      <c r="AE427" s="23"/>
      <c r="AF427" s="23"/>
      <c r="AG427" s="24"/>
      <c r="AH427" s="36"/>
      <c r="AI427" s="25"/>
      <c r="AJ427" s="37"/>
      <c r="AK427" s="20"/>
      <c r="AL427" s="20"/>
      <c r="AM427" s="27"/>
      <c r="AN427" s="20"/>
      <c r="AO427" s="27"/>
      <c r="AP427" s="22"/>
      <c r="AQ427" s="39"/>
      <c r="AR427" s="22"/>
    </row>
    <row r="428" spans="2:44" ht="24.75" customHeight="1" x14ac:dyDescent="0.2">
      <c r="B428" s="20"/>
      <c r="C428" s="21"/>
      <c r="D428" s="20"/>
      <c r="E428" s="20"/>
      <c r="F428" s="21"/>
      <c r="G428" s="22"/>
      <c r="H428" s="20"/>
      <c r="I428" s="20"/>
      <c r="J428" s="22"/>
      <c r="K428" s="28"/>
      <c r="L428" s="28"/>
      <c r="M428" s="20"/>
      <c r="N428" s="20"/>
      <c r="O428" s="22"/>
      <c r="P428" s="20"/>
      <c r="Q428" s="22"/>
      <c r="R428" s="28"/>
      <c r="S428" s="20"/>
      <c r="T428" s="20"/>
      <c r="U428" s="22"/>
      <c r="V428" s="20"/>
      <c r="W428" s="22"/>
      <c r="X428" s="28"/>
      <c r="Y428" s="20"/>
      <c r="Z428" s="20"/>
      <c r="AA428" s="26"/>
      <c r="AB428" s="42"/>
      <c r="AC428" s="40"/>
      <c r="AD428" s="20"/>
      <c r="AE428" s="23"/>
      <c r="AF428" s="23"/>
      <c r="AG428" s="24"/>
      <c r="AH428" s="36"/>
      <c r="AI428" s="25"/>
      <c r="AJ428" s="37"/>
      <c r="AK428" s="20"/>
      <c r="AL428" s="20"/>
      <c r="AM428" s="27"/>
      <c r="AN428" s="20"/>
      <c r="AO428" s="27"/>
      <c r="AP428" s="22"/>
      <c r="AQ428" s="39"/>
      <c r="AR428" s="22"/>
    </row>
    <row r="429" spans="2:44" ht="24.75" customHeight="1" x14ac:dyDescent="0.2">
      <c r="B429" s="20"/>
      <c r="C429" s="21"/>
      <c r="D429" s="20"/>
      <c r="E429" s="20"/>
      <c r="F429" s="21"/>
      <c r="G429" s="22"/>
      <c r="H429" s="20"/>
      <c r="I429" s="20"/>
      <c r="J429" s="22"/>
      <c r="K429" s="28"/>
      <c r="L429" s="28"/>
      <c r="M429" s="20"/>
      <c r="N429" s="20"/>
      <c r="O429" s="22"/>
      <c r="P429" s="20"/>
      <c r="Q429" s="22"/>
      <c r="R429" s="28"/>
      <c r="S429" s="20"/>
      <c r="T429" s="20"/>
      <c r="U429" s="22"/>
      <c r="V429" s="20"/>
      <c r="W429" s="22"/>
      <c r="X429" s="28"/>
      <c r="Y429" s="20"/>
      <c r="Z429" s="20"/>
      <c r="AA429" s="26"/>
      <c r="AB429" s="42"/>
      <c r="AC429" s="40"/>
      <c r="AD429" s="20"/>
      <c r="AE429" s="23"/>
      <c r="AF429" s="23"/>
      <c r="AG429" s="24"/>
      <c r="AH429" s="36"/>
      <c r="AI429" s="25"/>
      <c r="AJ429" s="37"/>
      <c r="AK429" s="20"/>
      <c r="AL429" s="20"/>
      <c r="AM429" s="27"/>
      <c r="AN429" s="20"/>
      <c r="AO429" s="27"/>
      <c r="AP429" s="22"/>
      <c r="AQ429" s="39"/>
      <c r="AR429" s="22"/>
    </row>
    <row r="430" spans="2:44" ht="24.75" customHeight="1" x14ac:dyDescent="0.2">
      <c r="B430" s="20"/>
      <c r="C430" s="21"/>
      <c r="D430" s="20"/>
      <c r="E430" s="20"/>
      <c r="F430" s="21"/>
      <c r="G430" s="22"/>
      <c r="H430" s="20"/>
      <c r="I430" s="20"/>
      <c r="J430" s="22"/>
      <c r="K430" s="28"/>
      <c r="L430" s="28"/>
      <c r="M430" s="20"/>
      <c r="N430" s="20"/>
      <c r="O430" s="22"/>
      <c r="P430" s="20"/>
      <c r="Q430" s="22"/>
      <c r="R430" s="28"/>
      <c r="S430" s="20"/>
      <c r="T430" s="20"/>
      <c r="U430" s="22"/>
      <c r="V430" s="20"/>
      <c r="W430" s="22"/>
      <c r="X430" s="28"/>
      <c r="Y430" s="20"/>
      <c r="Z430" s="20"/>
      <c r="AA430" s="26"/>
      <c r="AB430" s="42"/>
      <c r="AC430" s="40"/>
      <c r="AD430" s="20"/>
      <c r="AE430" s="23"/>
      <c r="AF430" s="23"/>
      <c r="AG430" s="24"/>
      <c r="AH430" s="36"/>
      <c r="AI430" s="25"/>
      <c r="AJ430" s="37"/>
      <c r="AK430" s="20"/>
      <c r="AL430" s="20"/>
      <c r="AM430" s="27"/>
      <c r="AN430" s="20"/>
      <c r="AO430" s="27"/>
      <c r="AP430" s="22"/>
      <c r="AQ430" s="39"/>
      <c r="AR430" s="22"/>
    </row>
    <row r="431" spans="2:44" ht="24.75" customHeight="1" x14ac:dyDescent="0.2">
      <c r="B431" s="20"/>
      <c r="C431" s="21"/>
      <c r="D431" s="20"/>
      <c r="E431" s="20"/>
      <c r="F431" s="21"/>
      <c r="G431" s="22"/>
      <c r="H431" s="20"/>
      <c r="I431" s="20"/>
      <c r="J431" s="22"/>
      <c r="K431" s="28"/>
      <c r="L431" s="28"/>
      <c r="M431" s="20"/>
      <c r="N431" s="20"/>
      <c r="O431" s="22"/>
      <c r="P431" s="20"/>
      <c r="Q431" s="22"/>
      <c r="R431" s="28"/>
      <c r="S431" s="20"/>
      <c r="T431" s="20"/>
      <c r="U431" s="22"/>
      <c r="V431" s="20"/>
      <c r="W431" s="22"/>
      <c r="X431" s="28"/>
      <c r="Y431" s="20"/>
      <c r="Z431" s="20"/>
      <c r="AA431" s="26"/>
      <c r="AB431" s="42"/>
      <c r="AC431" s="40"/>
      <c r="AD431" s="20"/>
      <c r="AE431" s="23"/>
      <c r="AF431" s="23"/>
      <c r="AG431" s="24"/>
      <c r="AH431" s="36"/>
      <c r="AI431" s="25"/>
      <c r="AJ431" s="37"/>
      <c r="AK431" s="20"/>
      <c r="AL431" s="20"/>
      <c r="AM431" s="27"/>
      <c r="AN431" s="20"/>
      <c r="AO431" s="27"/>
      <c r="AP431" s="22"/>
      <c r="AQ431" s="39"/>
      <c r="AR431" s="22"/>
    </row>
    <row r="432" spans="2:44" ht="24.75" customHeight="1" x14ac:dyDescent="0.2">
      <c r="B432" s="20"/>
      <c r="C432" s="21"/>
      <c r="D432" s="20"/>
      <c r="E432" s="20"/>
      <c r="F432" s="21"/>
      <c r="G432" s="22"/>
      <c r="H432" s="20"/>
      <c r="I432" s="20"/>
      <c r="J432" s="22"/>
      <c r="K432" s="28"/>
      <c r="L432" s="28"/>
      <c r="M432" s="20"/>
      <c r="N432" s="20"/>
      <c r="O432" s="22"/>
      <c r="P432" s="20"/>
      <c r="Q432" s="22"/>
      <c r="R432" s="28"/>
      <c r="S432" s="20"/>
      <c r="T432" s="20"/>
      <c r="U432" s="22"/>
      <c r="V432" s="20"/>
      <c r="W432" s="22"/>
      <c r="X432" s="28"/>
      <c r="Y432" s="20"/>
      <c r="Z432" s="20"/>
      <c r="AA432" s="26"/>
      <c r="AB432" s="42"/>
      <c r="AC432" s="40"/>
      <c r="AD432" s="20"/>
      <c r="AE432" s="23"/>
      <c r="AF432" s="23"/>
      <c r="AG432" s="24"/>
      <c r="AH432" s="36"/>
      <c r="AI432" s="25"/>
      <c r="AJ432" s="37"/>
      <c r="AK432" s="20"/>
      <c r="AL432" s="20"/>
      <c r="AM432" s="27"/>
      <c r="AN432" s="20"/>
      <c r="AO432" s="27"/>
      <c r="AP432" s="22"/>
      <c r="AQ432" s="39"/>
      <c r="AR432" s="22"/>
    </row>
    <row r="433" spans="2:58" ht="24.75" customHeight="1" x14ac:dyDescent="0.2">
      <c r="B433" s="20"/>
      <c r="C433" s="21"/>
      <c r="D433" s="20"/>
      <c r="E433" s="20"/>
      <c r="F433" s="21"/>
      <c r="G433" s="22"/>
      <c r="H433" s="20"/>
      <c r="I433" s="20"/>
      <c r="J433" s="22"/>
      <c r="K433" s="28"/>
      <c r="L433" s="28"/>
      <c r="M433" s="20"/>
      <c r="N433" s="20"/>
      <c r="O433" s="22"/>
      <c r="P433" s="20"/>
      <c r="Q433" s="22"/>
      <c r="R433" s="28"/>
      <c r="S433" s="20"/>
      <c r="T433" s="20"/>
      <c r="U433" s="22"/>
      <c r="V433" s="20"/>
      <c r="W433" s="22"/>
      <c r="X433" s="28"/>
      <c r="Y433" s="20"/>
      <c r="Z433" s="20"/>
      <c r="AA433" s="26"/>
      <c r="AB433" s="42"/>
      <c r="AC433" s="40"/>
      <c r="AD433" s="20"/>
      <c r="AE433" s="23"/>
      <c r="AF433" s="23"/>
      <c r="AG433" s="24"/>
      <c r="AH433" s="36"/>
      <c r="AI433" s="25"/>
      <c r="AJ433" s="37"/>
      <c r="AK433" s="20"/>
      <c r="AL433" s="20"/>
      <c r="AM433" s="27"/>
      <c r="AN433" s="20"/>
      <c r="AO433" s="27"/>
      <c r="AP433" s="22"/>
      <c r="AQ433" s="39"/>
      <c r="AR433" s="22"/>
    </row>
    <row r="434" spans="2:58" ht="24.75" customHeight="1" x14ac:dyDescent="0.2">
      <c r="B434" s="20"/>
      <c r="C434" s="21"/>
      <c r="D434" s="20"/>
      <c r="E434" s="20"/>
      <c r="F434" s="21"/>
      <c r="G434" s="22"/>
      <c r="H434" s="20"/>
      <c r="I434" s="20"/>
      <c r="J434" s="22"/>
      <c r="K434" s="28"/>
      <c r="L434" s="28"/>
      <c r="M434" s="20"/>
      <c r="N434" s="20"/>
      <c r="O434" s="22"/>
      <c r="P434" s="20"/>
      <c r="Q434" s="22"/>
      <c r="R434" s="28"/>
      <c r="S434" s="20"/>
      <c r="T434" s="20"/>
      <c r="U434" s="22"/>
      <c r="V434" s="20"/>
      <c r="W434" s="22"/>
      <c r="X434" s="28"/>
      <c r="Y434" s="20"/>
      <c r="Z434" s="20"/>
      <c r="AA434" s="26"/>
      <c r="AB434" s="42"/>
      <c r="AC434" s="40"/>
      <c r="AD434" s="20"/>
      <c r="AE434" s="23"/>
      <c r="AF434" s="23"/>
      <c r="AG434" s="24"/>
      <c r="AH434" s="36"/>
      <c r="AI434" s="25"/>
      <c r="AJ434" s="37"/>
      <c r="AK434" s="20"/>
      <c r="AL434" s="20"/>
      <c r="AM434" s="27"/>
      <c r="AN434" s="20"/>
      <c r="AO434" s="27"/>
      <c r="AP434" s="22"/>
      <c r="AQ434" s="39"/>
      <c r="AR434" s="22"/>
    </row>
    <row r="435" spans="2:58" ht="24.75" customHeight="1" x14ac:dyDescent="0.2">
      <c r="B435" s="20"/>
      <c r="C435" s="21"/>
      <c r="D435" s="20"/>
      <c r="E435" s="20"/>
      <c r="F435" s="21"/>
      <c r="G435" s="22"/>
      <c r="H435" s="20"/>
      <c r="I435" s="20"/>
      <c r="J435" s="22"/>
      <c r="K435" s="28"/>
      <c r="L435" s="28"/>
      <c r="M435" s="20"/>
      <c r="N435" s="20"/>
      <c r="O435" s="22"/>
      <c r="P435" s="20"/>
      <c r="Q435" s="22"/>
      <c r="R435" s="28"/>
      <c r="S435" s="20"/>
      <c r="T435" s="20"/>
      <c r="U435" s="22"/>
      <c r="V435" s="20"/>
      <c r="W435" s="22"/>
      <c r="X435" s="28"/>
      <c r="Y435" s="20"/>
      <c r="Z435" s="20"/>
      <c r="AA435" s="26"/>
      <c r="AB435" s="42"/>
      <c r="AC435" s="40"/>
      <c r="AD435" s="20"/>
      <c r="AE435" s="23"/>
      <c r="AF435" s="23"/>
      <c r="AG435" s="24"/>
      <c r="AH435" s="36"/>
      <c r="AI435" s="25"/>
      <c r="AJ435" s="37"/>
      <c r="AK435" s="20"/>
      <c r="AL435" s="20"/>
      <c r="AM435" s="27"/>
      <c r="AN435" s="20"/>
      <c r="AO435" s="27"/>
      <c r="AP435" s="22"/>
      <c r="AQ435" s="39"/>
      <c r="AR435" s="22"/>
    </row>
    <row r="436" spans="2:58" ht="24.75" customHeight="1" x14ac:dyDescent="0.2">
      <c r="B436" s="20"/>
      <c r="C436" s="21"/>
      <c r="D436" s="20"/>
      <c r="E436" s="20"/>
      <c r="F436" s="21"/>
      <c r="G436" s="22"/>
      <c r="H436" s="20"/>
      <c r="I436" s="20"/>
      <c r="J436" s="22"/>
      <c r="K436" s="28"/>
      <c r="L436" s="28"/>
      <c r="M436" s="20"/>
      <c r="N436" s="20"/>
      <c r="O436" s="22"/>
      <c r="P436" s="20"/>
      <c r="Q436" s="22"/>
      <c r="R436" s="28"/>
      <c r="S436" s="20"/>
      <c r="T436" s="20"/>
      <c r="U436" s="22"/>
      <c r="V436" s="20"/>
      <c r="W436" s="22"/>
      <c r="X436" s="28"/>
      <c r="Y436" s="20"/>
      <c r="Z436" s="20"/>
      <c r="AA436" s="26"/>
      <c r="AB436" s="42"/>
      <c r="AC436" s="40"/>
      <c r="AD436" s="20"/>
      <c r="AE436" s="23"/>
      <c r="AF436" s="23"/>
      <c r="AG436" s="24"/>
      <c r="AH436" s="36"/>
      <c r="AI436" s="25"/>
      <c r="AJ436" s="37"/>
      <c r="AK436" s="20"/>
      <c r="AL436" s="20"/>
      <c r="AM436" s="27"/>
      <c r="AN436" s="20"/>
      <c r="AO436" s="27"/>
      <c r="AP436" s="22"/>
      <c r="AQ436" s="39"/>
      <c r="AR436" s="22"/>
    </row>
    <row r="437" spans="2:58" ht="24.75" customHeight="1" x14ac:dyDescent="0.2">
      <c r="B437" s="20"/>
      <c r="C437" s="21"/>
      <c r="D437" s="20"/>
      <c r="E437" s="20"/>
      <c r="F437" s="21"/>
      <c r="G437" s="22"/>
      <c r="H437" s="20"/>
      <c r="I437" s="20"/>
      <c r="J437" s="22"/>
      <c r="K437" s="28"/>
      <c r="L437" s="28"/>
      <c r="M437" s="20"/>
      <c r="N437" s="20"/>
      <c r="O437" s="22"/>
      <c r="P437" s="20"/>
      <c r="Q437" s="22"/>
      <c r="R437" s="28"/>
      <c r="S437" s="20"/>
      <c r="T437" s="20"/>
      <c r="U437" s="22"/>
      <c r="V437" s="20"/>
      <c r="W437" s="22"/>
      <c r="X437" s="28"/>
      <c r="Y437" s="20"/>
      <c r="Z437" s="20"/>
      <c r="AA437" s="26"/>
      <c r="AB437" s="42"/>
      <c r="AC437" s="40"/>
      <c r="AD437" s="20"/>
      <c r="AE437" s="23"/>
      <c r="AF437" s="23"/>
      <c r="AG437" s="24"/>
      <c r="AH437" s="36"/>
      <c r="AI437" s="25"/>
      <c r="AJ437" s="37"/>
      <c r="AK437" s="20"/>
      <c r="AL437" s="20"/>
      <c r="AM437" s="27"/>
      <c r="AN437" s="20"/>
      <c r="AO437" s="27"/>
      <c r="AP437" s="22"/>
      <c r="AQ437" s="39"/>
      <c r="AR437" s="22"/>
    </row>
    <row r="438" spans="2:58" ht="24.75" customHeight="1" x14ac:dyDescent="0.2">
      <c r="B438" s="20"/>
      <c r="C438" s="21"/>
      <c r="D438" s="20"/>
      <c r="E438" s="20"/>
      <c r="F438" s="21"/>
      <c r="G438" s="22"/>
      <c r="H438" s="20"/>
      <c r="I438" s="20"/>
      <c r="J438" s="22"/>
      <c r="K438" s="28"/>
      <c r="L438" s="28"/>
      <c r="M438" s="20"/>
      <c r="N438" s="20"/>
      <c r="O438" s="22"/>
      <c r="P438" s="20"/>
      <c r="Q438" s="22"/>
      <c r="R438" s="28"/>
      <c r="S438" s="20"/>
      <c r="T438" s="20"/>
      <c r="U438" s="22"/>
      <c r="V438" s="20"/>
      <c r="W438" s="22"/>
      <c r="X438" s="28"/>
      <c r="Y438" s="20"/>
      <c r="Z438" s="20"/>
      <c r="AA438" s="26"/>
      <c r="AB438" s="42"/>
      <c r="AC438" s="40"/>
      <c r="AD438" s="20"/>
      <c r="AE438" s="23"/>
      <c r="AF438" s="23"/>
      <c r="AG438" s="24"/>
      <c r="AH438" s="36"/>
      <c r="AI438" s="25"/>
      <c r="AJ438" s="37"/>
      <c r="AK438" s="20"/>
      <c r="AL438" s="20"/>
      <c r="AM438" s="27"/>
      <c r="AN438" s="20"/>
      <c r="AO438" s="27"/>
      <c r="AP438" s="22"/>
      <c r="AQ438" s="39"/>
      <c r="AR438" s="22"/>
    </row>
    <row r="439" spans="2:58" ht="24.75" customHeight="1" x14ac:dyDescent="0.2">
      <c r="B439" s="20"/>
      <c r="C439" s="21"/>
      <c r="D439" s="20"/>
      <c r="E439" s="20"/>
      <c r="F439" s="21"/>
      <c r="G439" s="22"/>
      <c r="H439" s="20"/>
      <c r="I439" s="20"/>
      <c r="J439" s="22"/>
      <c r="K439" s="28"/>
      <c r="L439" s="28"/>
      <c r="M439" s="20"/>
      <c r="N439" s="20"/>
      <c r="O439" s="22"/>
      <c r="P439" s="20"/>
      <c r="Q439" s="22"/>
      <c r="R439" s="28"/>
      <c r="S439" s="20"/>
      <c r="T439" s="20"/>
      <c r="U439" s="22"/>
      <c r="V439" s="20"/>
      <c r="W439" s="22"/>
      <c r="X439" s="28"/>
      <c r="Y439" s="20"/>
      <c r="Z439" s="20"/>
      <c r="AA439" s="26"/>
      <c r="AB439" s="42"/>
      <c r="AC439" s="40"/>
      <c r="AD439" s="20"/>
      <c r="AE439" s="23"/>
      <c r="AF439" s="23"/>
      <c r="AG439" s="24"/>
      <c r="AH439" s="36"/>
      <c r="AI439" s="25"/>
      <c r="AJ439" s="37"/>
      <c r="AK439" s="20"/>
      <c r="AL439" s="20"/>
      <c r="AM439" s="27"/>
      <c r="AN439" s="20"/>
      <c r="AO439" s="27"/>
      <c r="AP439" s="22"/>
      <c r="AQ439" s="39"/>
      <c r="AR439" s="22"/>
    </row>
    <row r="440" spans="2:58" ht="24.75" customHeight="1" x14ac:dyDescent="0.2">
      <c r="B440" s="20"/>
      <c r="C440" s="21"/>
      <c r="D440" s="20"/>
      <c r="E440" s="20"/>
      <c r="F440" s="21"/>
      <c r="G440" s="22"/>
      <c r="H440" s="20"/>
      <c r="I440" s="20"/>
      <c r="J440" s="22"/>
      <c r="K440" s="28"/>
      <c r="L440" s="28"/>
      <c r="M440" s="20"/>
      <c r="N440" s="20"/>
      <c r="O440" s="22"/>
      <c r="P440" s="20"/>
      <c r="Q440" s="22"/>
      <c r="R440" s="28"/>
      <c r="S440" s="20"/>
      <c r="T440" s="20"/>
      <c r="U440" s="22"/>
      <c r="V440" s="20"/>
      <c r="W440" s="22"/>
      <c r="X440" s="28"/>
      <c r="Y440" s="20"/>
      <c r="Z440" s="20"/>
      <c r="AA440" s="26"/>
      <c r="AB440" s="42"/>
      <c r="AC440" s="40"/>
      <c r="AD440" s="20"/>
      <c r="AE440" s="23"/>
      <c r="AF440" s="23"/>
      <c r="AG440" s="24"/>
      <c r="AH440" s="36"/>
      <c r="AI440" s="25"/>
      <c r="AJ440" s="37"/>
      <c r="AK440" s="20"/>
      <c r="AL440" s="20"/>
      <c r="AM440" s="27"/>
      <c r="AN440" s="20"/>
      <c r="AO440" s="27"/>
      <c r="AP440" s="22"/>
      <c r="AQ440" s="39"/>
      <c r="AR440" s="22"/>
    </row>
    <row r="441" spans="2:58" ht="24.75" customHeight="1" x14ac:dyDescent="0.2">
      <c r="B441" s="20"/>
      <c r="C441" s="21"/>
      <c r="D441" s="20"/>
      <c r="E441" s="20"/>
      <c r="F441" s="21"/>
      <c r="G441" s="22"/>
      <c r="H441" s="20"/>
      <c r="I441" s="20"/>
      <c r="J441" s="22"/>
      <c r="K441" s="28"/>
      <c r="L441" s="28"/>
      <c r="M441" s="20"/>
      <c r="N441" s="20"/>
      <c r="O441" s="22"/>
      <c r="P441" s="20"/>
      <c r="Q441" s="22"/>
      <c r="R441" s="28"/>
      <c r="S441" s="20"/>
      <c r="T441" s="20"/>
      <c r="U441" s="22"/>
      <c r="V441" s="20"/>
      <c r="W441" s="22"/>
      <c r="X441" s="28"/>
      <c r="Y441" s="20"/>
      <c r="Z441" s="20"/>
      <c r="AA441" s="26"/>
      <c r="AB441" s="42"/>
      <c r="AC441" s="40"/>
      <c r="AD441" s="20"/>
      <c r="AE441" s="23"/>
      <c r="AF441" s="23"/>
      <c r="AG441" s="24"/>
      <c r="AH441" s="36"/>
      <c r="AI441" s="25"/>
      <c r="AJ441" s="37"/>
      <c r="AK441" s="20"/>
      <c r="AL441" s="20"/>
      <c r="AM441" s="27"/>
      <c r="AN441" s="20"/>
      <c r="AO441" s="27"/>
      <c r="AP441" s="22"/>
      <c r="AQ441" s="39"/>
      <c r="AR441" s="22"/>
    </row>
    <row r="442" spans="2:58" ht="24.75" customHeight="1" x14ac:dyDescent="0.2">
      <c r="B442" s="20"/>
      <c r="C442" s="21"/>
      <c r="D442" s="20"/>
      <c r="E442" s="20"/>
      <c r="F442" s="21"/>
      <c r="G442" s="22"/>
      <c r="H442" s="20"/>
      <c r="I442" s="20"/>
      <c r="J442" s="22"/>
      <c r="K442" s="28"/>
      <c r="L442" s="28"/>
      <c r="M442" s="20"/>
      <c r="N442" s="20"/>
      <c r="O442" s="22"/>
      <c r="P442" s="20"/>
      <c r="Q442" s="22"/>
      <c r="R442" s="28"/>
      <c r="S442" s="20"/>
      <c r="T442" s="20"/>
      <c r="U442" s="22"/>
      <c r="V442" s="20"/>
      <c r="W442" s="22"/>
      <c r="X442" s="28"/>
      <c r="Y442" s="20"/>
      <c r="Z442" s="20"/>
      <c r="AA442" s="26"/>
      <c r="AB442" s="42"/>
      <c r="AC442" s="40"/>
      <c r="AD442" s="20"/>
      <c r="AE442" s="23"/>
      <c r="AF442" s="23"/>
      <c r="AG442" s="24"/>
      <c r="AH442" s="36"/>
      <c r="AI442" s="25"/>
      <c r="AJ442" s="37"/>
      <c r="AK442" s="20"/>
      <c r="AL442" s="20"/>
      <c r="AM442" s="27"/>
      <c r="AN442" s="22"/>
      <c r="AO442" s="27"/>
      <c r="AP442" s="22"/>
      <c r="AQ442" s="20"/>
      <c r="AR442" s="20"/>
      <c r="AT442" s="11"/>
      <c r="AV442" s="89"/>
      <c r="AW442" s="11"/>
      <c r="AX442" s="11"/>
      <c r="AZ442" s="11"/>
      <c r="BB442" s="89"/>
      <c r="BC442" s="11"/>
      <c r="BD442" s="11"/>
      <c r="BE442" s="11"/>
      <c r="BF442" s="11"/>
    </row>
    <row r="443" spans="2:58" ht="24.75" customHeight="1" x14ac:dyDescent="0.2">
      <c r="B443" s="20"/>
      <c r="C443" s="21"/>
      <c r="D443" s="20"/>
      <c r="E443" s="20"/>
      <c r="F443" s="21"/>
      <c r="G443" s="22"/>
      <c r="H443" s="20"/>
      <c r="I443" s="20"/>
      <c r="J443" s="22"/>
      <c r="K443" s="28"/>
      <c r="L443" s="28"/>
      <c r="M443" s="20"/>
      <c r="N443" s="20"/>
      <c r="O443" s="22"/>
      <c r="P443" s="20"/>
      <c r="Q443" s="22"/>
      <c r="R443" s="28"/>
      <c r="S443" s="20"/>
      <c r="T443" s="20"/>
      <c r="U443" s="22"/>
      <c r="V443" s="20"/>
      <c r="W443" s="22"/>
      <c r="X443" s="28"/>
      <c r="Y443" s="20"/>
      <c r="Z443" s="20"/>
      <c r="AA443" s="26"/>
      <c r="AB443" s="42"/>
      <c r="AC443" s="40"/>
      <c r="AD443" s="20"/>
      <c r="AE443" s="23"/>
      <c r="AF443" s="23"/>
      <c r="AG443" s="24"/>
      <c r="AH443" s="36"/>
      <c r="AI443" s="25"/>
      <c r="AJ443" s="37"/>
      <c r="AK443" s="20"/>
      <c r="AL443" s="20"/>
      <c r="AM443" s="27"/>
      <c r="AN443" s="20"/>
      <c r="AO443" s="27"/>
      <c r="AP443" s="22"/>
      <c r="AQ443" s="39"/>
      <c r="AR443" s="22"/>
    </row>
    <row r="444" spans="2:58" ht="24.75" customHeight="1" x14ac:dyDescent="0.2">
      <c r="B444" s="20"/>
      <c r="C444" s="21"/>
      <c r="D444" s="20"/>
      <c r="E444" s="20"/>
      <c r="F444" s="21"/>
      <c r="G444" s="22"/>
      <c r="H444" s="20"/>
      <c r="I444" s="20"/>
      <c r="J444" s="22"/>
      <c r="K444" s="28"/>
      <c r="L444" s="28"/>
      <c r="M444" s="20"/>
      <c r="N444" s="20"/>
      <c r="O444" s="22"/>
      <c r="P444" s="20"/>
      <c r="Q444" s="22"/>
      <c r="R444" s="28"/>
      <c r="S444" s="20"/>
      <c r="T444" s="20"/>
      <c r="U444" s="22"/>
      <c r="V444" s="20"/>
      <c r="W444" s="22"/>
      <c r="X444" s="28"/>
      <c r="Y444" s="20"/>
      <c r="Z444" s="20"/>
      <c r="AA444" s="26"/>
      <c r="AB444" s="42"/>
      <c r="AC444" s="40"/>
      <c r="AD444" s="20"/>
      <c r="AE444" s="23"/>
      <c r="AF444" s="23"/>
      <c r="AG444" s="24"/>
      <c r="AH444" s="36"/>
      <c r="AI444" s="25"/>
      <c r="AJ444" s="37"/>
      <c r="AK444" s="20"/>
      <c r="AL444" s="20"/>
      <c r="AM444" s="27"/>
      <c r="AN444" s="20"/>
      <c r="AO444" s="27"/>
      <c r="AP444" s="22"/>
      <c r="AQ444" s="39"/>
      <c r="AR444" s="22"/>
    </row>
    <row r="445" spans="2:58" ht="24.75" customHeight="1" x14ac:dyDescent="0.2">
      <c r="B445" s="20"/>
      <c r="C445" s="21"/>
      <c r="D445" s="20"/>
      <c r="E445" s="20"/>
      <c r="F445" s="21"/>
      <c r="G445" s="22"/>
      <c r="H445" s="20"/>
      <c r="I445" s="20"/>
      <c r="J445" s="22"/>
      <c r="K445" s="28"/>
      <c r="L445" s="28"/>
      <c r="M445" s="20"/>
      <c r="N445" s="20"/>
      <c r="O445" s="22"/>
      <c r="P445" s="20"/>
      <c r="Q445" s="22"/>
      <c r="R445" s="28"/>
      <c r="S445" s="20"/>
      <c r="T445" s="20"/>
      <c r="U445" s="22"/>
      <c r="V445" s="20"/>
      <c r="W445" s="22"/>
      <c r="X445" s="28"/>
      <c r="Y445" s="20"/>
      <c r="Z445" s="20"/>
      <c r="AA445" s="26"/>
      <c r="AB445" s="42"/>
      <c r="AC445" s="40"/>
      <c r="AD445" s="20"/>
      <c r="AE445" s="23"/>
      <c r="AF445" s="23"/>
      <c r="AG445" s="24"/>
      <c r="AH445" s="36"/>
      <c r="AI445" s="25"/>
      <c r="AJ445" s="37"/>
      <c r="AK445" s="20"/>
      <c r="AL445" s="20"/>
      <c r="AM445" s="36"/>
      <c r="AN445" s="20"/>
      <c r="AO445" s="27"/>
      <c r="AP445" s="22"/>
      <c r="AQ445" s="39"/>
      <c r="AR445" s="22"/>
    </row>
    <row r="446" spans="2:58" ht="24.75" customHeight="1" x14ac:dyDescent="0.2">
      <c r="B446" s="20"/>
      <c r="C446" s="21"/>
      <c r="D446" s="20"/>
      <c r="E446" s="20"/>
      <c r="F446" s="21"/>
      <c r="G446" s="22"/>
      <c r="H446" s="20"/>
      <c r="I446" s="20"/>
      <c r="J446" s="22"/>
      <c r="K446" s="28"/>
      <c r="L446" s="28"/>
      <c r="M446" s="20"/>
      <c r="N446" s="20"/>
      <c r="O446" s="22"/>
      <c r="P446" s="20"/>
      <c r="Q446" s="22"/>
      <c r="R446" s="28"/>
      <c r="S446" s="20"/>
      <c r="T446" s="20"/>
      <c r="U446" s="22"/>
      <c r="V446" s="20"/>
      <c r="W446" s="22"/>
      <c r="X446" s="28"/>
      <c r="Y446" s="20"/>
      <c r="Z446" s="20"/>
      <c r="AA446" s="26"/>
      <c r="AB446" s="42"/>
      <c r="AC446" s="40"/>
      <c r="AD446" s="20"/>
      <c r="AE446" s="23"/>
      <c r="AF446" s="23"/>
      <c r="AG446" s="24"/>
      <c r="AH446" s="36"/>
      <c r="AI446" s="25"/>
      <c r="AJ446" s="37"/>
      <c r="AK446" s="20"/>
      <c r="AL446" s="20"/>
      <c r="AM446" s="36"/>
      <c r="AN446" s="20"/>
      <c r="AO446" s="27"/>
      <c r="AP446" s="22"/>
      <c r="AQ446" s="39"/>
      <c r="AR446" s="22"/>
    </row>
    <row r="447" spans="2:58" ht="24.75" customHeight="1" x14ac:dyDescent="0.2">
      <c r="B447" s="20"/>
      <c r="C447" s="21"/>
      <c r="D447" s="20"/>
      <c r="E447" s="20"/>
      <c r="F447" s="21"/>
      <c r="G447" s="22"/>
      <c r="H447" s="20"/>
      <c r="I447" s="20"/>
      <c r="J447" s="22"/>
      <c r="K447" s="28"/>
      <c r="L447" s="28"/>
      <c r="M447" s="20"/>
      <c r="N447" s="20"/>
      <c r="O447" s="22"/>
      <c r="P447" s="20"/>
      <c r="Q447" s="22"/>
      <c r="R447" s="28"/>
      <c r="S447" s="20"/>
      <c r="T447" s="20"/>
      <c r="U447" s="22"/>
      <c r="V447" s="20"/>
      <c r="W447" s="22"/>
      <c r="X447" s="28"/>
      <c r="Y447" s="20"/>
      <c r="Z447" s="20"/>
      <c r="AA447" s="26"/>
      <c r="AB447" s="42"/>
      <c r="AC447" s="40"/>
      <c r="AD447" s="20"/>
      <c r="AE447" s="23"/>
      <c r="AF447" s="23"/>
      <c r="AG447" s="24"/>
      <c r="AH447" s="36"/>
      <c r="AI447" s="25"/>
      <c r="AJ447" s="37"/>
      <c r="AK447" s="20"/>
      <c r="AL447" s="20"/>
      <c r="AM447" s="36"/>
      <c r="AN447" s="20"/>
      <c r="AO447" s="27"/>
      <c r="AP447" s="22"/>
      <c r="AQ447" s="39"/>
      <c r="AR447" s="22"/>
    </row>
    <row r="448" spans="2:58" ht="24.75" customHeight="1" x14ac:dyDescent="0.2">
      <c r="B448" s="20"/>
      <c r="C448" s="21"/>
      <c r="D448" s="20"/>
      <c r="E448" s="20"/>
      <c r="F448" s="21"/>
      <c r="G448" s="22"/>
      <c r="H448" s="20"/>
      <c r="I448" s="20"/>
      <c r="J448" s="22"/>
      <c r="K448" s="28"/>
      <c r="L448" s="28"/>
      <c r="M448" s="20"/>
      <c r="N448" s="20"/>
      <c r="O448" s="22"/>
      <c r="P448" s="20"/>
      <c r="Q448" s="22"/>
      <c r="R448" s="28"/>
      <c r="S448" s="20"/>
      <c r="T448" s="20"/>
      <c r="U448" s="22"/>
      <c r="V448" s="20"/>
      <c r="W448" s="22"/>
      <c r="X448" s="28"/>
      <c r="Y448" s="20"/>
      <c r="Z448" s="20"/>
      <c r="AA448" s="26"/>
      <c r="AB448" s="42"/>
      <c r="AC448" s="40"/>
      <c r="AD448" s="20"/>
      <c r="AE448" s="23"/>
      <c r="AF448" s="23"/>
      <c r="AG448" s="24"/>
      <c r="AH448" s="36"/>
      <c r="AI448" s="25"/>
      <c r="AJ448" s="37"/>
      <c r="AK448" s="20"/>
      <c r="AL448" s="20"/>
      <c r="AM448" s="36"/>
      <c r="AN448" s="20"/>
      <c r="AO448" s="27"/>
      <c r="AP448" s="22"/>
      <c r="AQ448" s="39"/>
      <c r="AR448" s="22"/>
    </row>
    <row r="449" spans="2:44" ht="24.75" customHeight="1" x14ac:dyDescent="0.2">
      <c r="B449" s="20"/>
      <c r="C449" s="21"/>
      <c r="D449" s="20"/>
      <c r="E449" s="20"/>
      <c r="F449" s="21"/>
      <c r="G449" s="22"/>
      <c r="H449" s="20"/>
      <c r="I449" s="20"/>
      <c r="J449" s="22"/>
      <c r="K449" s="28"/>
      <c r="L449" s="28"/>
      <c r="M449" s="20"/>
      <c r="N449" s="20"/>
      <c r="O449" s="22"/>
      <c r="P449" s="20"/>
      <c r="Q449" s="22"/>
      <c r="R449" s="28"/>
      <c r="S449" s="20"/>
      <c r="T449" s="20"/>
      <c r="U449" s="22"/>
      <c r="V449" s="20"/>
      <c r="W449" s="22"/>
      <c r="X449" s="28"/>
      <c r="Y449" s="20"/>
      <c r="Z449" s="20"/>
      <c r="AA449" s="26"/>
      <c r="AB449" s="42"/>
      <c r="AC449" s="40"/>
      <c r="AD449" s="20"/>
      <c r="AE449" s="23"/>
      <c r="AF449" s="23"/>
      <c r="AG449" s="24"/>
      <c r="AH449" s="36"/>
      <c r="AI449" s="25"/>
      <c r="AJ449" s="37"/>
      <c r="AK449" s="20"/>
      <c r="AL449" s="20"/>
      <c r="AM449" s="36"/>
      <c r="AN449" s="20"/>
      <c r="AO449" s="27"/>
      <c r="AP449" s="22"/>
      <c r="AQ449" s="39"/>
      <c r="AR449" s="22"/>
    </row>
    <row r="450" spans="2:44" ht="24.75" customHeight="1" x14ac:dyDescent="0.2">
      <c r="B450" s="20"/>
      <c r="C450" s="21"/>
      <c r="D450" s="20"/>
      <c r="E450" s="20"/>
      <c r="F450" s="21"/>
      <c r="G450" s="22"/>
      <c r="H450" s="20"/>
      <c r="I450" s="20"/>
      <c r="J450" s="22"/>
      <c r="K450" s="28"/>
      <c r="L450" s="28"/>
      <c r="M450" s="20"/>
      <c r="N450" s="20"/>
      <c r="O450" s="22"/>
      <c r="P450" s="20"/>
      <c r="Q450" s="22"/>
      <c r="R450" s="28"/>
      <c r="S450" s="20"/>
      <c r="T450" s="20"/>
      <c r="U450" s="22"/>
      <c r="V450" s="20"/>
      <c r="W450" s="22"/>
      <c r="X450" s="28"/>
      <c r="Y450" s="20"/>
      <c r="Z450" s="20"/>
      <c r="AA450" s="26"/>
      <c r="AB450" s="42"/>
      <c r="AC450" s="40"/>
      <c r="AD450" s="20"/>
      <c r="AE450" s="23"/>
      <c r="AF450" s="23"/>
      <c r="AG450" s="24"/>
      <c r="AH450" s="36"/>
      <c r="AI450" s="25"/>
      <c r="AJ450" s="37"/>
      <c r="AK450" s="20"/>
      <c r="AL450" s="20"/>
      <c r="AM450" s="36"/>
      <c r="AN450" s="20"/>
      <c r="AO450" s="27"/>
      <c r="AP450" s="22"/>
      <c r="AQ450" s="39"/>
      <c r="AR450" s="22"/>
    </row>
    <row r="451" spans="2:44" ht="24.75" customHeight="1" x14ac:dyDescent="0.2">
      <c r="B451" s="20"/>
      <c r="C451" s="21"/>
      <c r="D451" s="20"/>
      <c r="E451" s="20"/>
      <c r="F451" s="21"/>
      <c r="G451" s="22"/>
      <c r="H451" s="20"/>
      <c r="I451" s="20"/>
      <c r="J451" s="22"/>
      <c r="K451" s="28"/>
      <c r="L451" s="28"/>
      <c r="M451" s="20"/>
      <c r="N451" s="20"/>
      <c r="O451" s="22"/>
      <c r="P451" s="20"/>
      <c r="Q451" s="22"/>
      <c r="R451" s="28"/>
      <c r="S451" s="20"/>
      <c r="T451" s="20"/>
      <c r="U451" s="22"/>
      <c r="V451" s="20"/>
      <c r="W451" s="22"/>
      <c r="X451" s="28"/>
      <c r="Y451" s="20"/>
      <c r="Z451" s="20"/>
      <c r="AA451" s="26"/>
      <c r="AB451" s="42"/>
      <c r="AC451" s="40"/>
      <c r="AD451" s="20"/>
      <c r="AE451" s="23"/>
      <c r="AF451" s="23"/>
      <c r="AG451" s="24"/>
      <c r="AH451" s="36"/>
      <c r="AI451" s="25"/>
      <c r="AJ451" s="37"/>
      <c r="AK451" s="20"/>
      <c r="AL451" s="20"/>
      <c r="AM451" s="36"/>
      <c r="AN451" s="20"/>
      <c r="AO451" s="27"/>
      <c r="AP451" s="22"/>
      <c r="AQ451" s="39"/>
      <c r="AR451" s="22"/>
    </row>
    <row r="452" spans="2:44" ht="24.75" customHeight="1" x14ac:dyDescent="0.2">
      <c r="B452" s="20"/>
      <c r="C452" s="21"/>
      <c r="D452" s="20"/>
      <c r="E452" s="20"/>
      <c r="F452" s="21"/>
      <c r="G452" s="22"/>
      <c r="H452" s="20"/>
      <c r="I452" s="20"/>
      <c r="J452" s="22"/>
      <c r="K452" s="28"/>
      <c r="L452" s="28"/>
      <c r="M452" s="20"/>
      <c r="N452" s="20"/>
      <c r="O452" s="22"/>
      <c r="P452" s="20"/>
      <c r="Q452" s="22"/>
      <c r="R452" s="28"/>
      <c r="S452" s="20"/>
      <c r="T452" s="20"/>
      <c r="U452" s="22"/>
      <c r="V452" s="20"/>
      <c r="W452" s="22"/>
      <c r="X452" s="28"/>
      <c r="Y452" s="20"/>
      <c r="Z452" s="20"/>
      <c r="AA452" s="26"/>
      <c r="AB452" s="42"/>
      <c r="AC452" s="40"/>
      <c r="AD452" s="20"/>
      <c r="AE452" s="23"/>
      <c r="AF452" s="23"/>
      <c r="AG452" s="24"/>
      <c r="AH452" s="36"/>
      <c r="AI452" s="25"/>
      <c r="AJ452" s="37"/>
      <c r="AK452" s="20"/>
      <c r="AL452" s="20"/>
      <c r="AM452" s="36"/>
      <c r="AN452" s="20"/>
      <c r="AO452" s="27"/>
      <c r="AP452" s="22"/>
      <c r="AQ452" s="39"/>
      <c r="AR452" s="22"/>
    </row>
    <row r="453" spans="2:44" ht="24.75" customHeight="1" x14ac:dyDescent="0.2">
      <c r="B453" s="20"/>
      <c r="C453" s="21"/>
      <c r="D453" s="20"/>
      <c r="E453" s="20"/>
      <c r="F453" s="21"/>
      <c r="G453" s="22"/>
      <c r="H453" s="20"/>
      <c r="I453" s="20"/>
      <c r="J453" s="22"/>
      <c r="K453" s="28"/>
      <c r="L453" s="28"/>
      <c r="M453" s="20"/>
      <c r="N453" s="20"/>
      <c r="O453" s="22"/>
      <c r="P453" s="20"/>
      <c r="Q453" s="22"/>
      <c r="R453" s="28"/>
      <c r="S453" s="20"/>
      <c r="T453" s="20"/>
      <c r="U453" s="22"/>
      <c r="V453" s="20"/>
      <c r="W453" s="22"/>
      <c r="X453" s="28"/>
      <c r="Y453" s="20"/>
      <c r="Z453" s="20"/>
      <c r="AA453" s="26"/>
      <c r="AB453" s="42"/>
      <c r="AC453" s="40"/>
      <c r="AD453" s="20"/>
      <c r="AE453" s="23"/>
      <c r="AF453" s="23"/>
      <c r="AG453" s="24"/>
      <c r="AH453" s="36"/>
      <c r="AI453" s="25"/>
      <c r="AJ453" s="37"/>
      <c r="AK453" s="20"/>
      <c r="AL453" s="20"/>
      <c r="AM453" s="36"/>
      <c r="AN453" s="20"/>
      <c r="AO453" s="27"/>
      <c r="AP453" s="22"/>
      <c r="AQ453" s="39"/>
      <c r="AR453" s="22"/>
    </row>
    <row r="454" spans="2:44" ht="24.75" customHeight="1" x14ac:dyDescent="0.2">
      <c r="B454" s="20"/>
      <c r="C454" s="21"/>
      <c r="D454" s="20"/>
      <c r="E454" s="20"/>
      <c r="F454" s="21"/>
      <c r="G454" s="22"/>
      <c r="H454" s="20"/>
      <c r="I454" s="20"/>
      <c r="J454" s="22"/>
      <c r="K454" s="28"/>
      <c r="L454" s="28"/>
      <c r="M454" s="20"/>
      <c r="N454" s="20"/>
      <c r="O454" s="22"/>
      <c r="P454" s="20"/>
      <c r="Q454" s="22"/>
      <c r="R454" s="28"/>
      <c r="S454" s="20"/>
      <c r="T454" s="20"/>
      <c r="U454" s="22"/>
      <c r="V454" s="20"/>
      <c r="W454" s="22"/>
      <c r="X454" s="28"/>
      <c r="Y454" s="20"/>
      <c r="Z454" s="20"/>
      <c r="AA454" s="26"/>
      <c r="AB454" s="42"/>
      <c r="AC454" s="40"/>
      <c r="AD454" s="20"/>
      <c r="AE454" s="23"/>
      <c r="AF454" s="23"/>
      <c r="AG454" s="24"/>
      <c r="AH454" s="36"/>
      <c r="AI454" s="25"/>
      <c r="AJ454" s="37"/>
      <c r="AK454" s="20"/>
      <c r="AL454" s="20"/>
      <c r="AM454" s="36"/>
      <c r="AN454" s="20"/>
      <c r="AO454" s="27"/>
      <c r="AP454" s="22"/>
      <c r="AQ454" s="39"/>
      <c r="AR454" s="22"/>
    </row>
    <row r="455" spans="2:44" ht="24.75" customHeight="1" x14ac:dyDescent="0.2">
      <c r="B455" s="20"/>
      <c r="C455" s="21"/>
      <c r="D455" s="20"/>
      <c r="E455" s="20"/>
      <c r="F455" s="21"/>
      <c r="G455" s="22"/>
      <c r="H455" s="20"/>
      <c r="I455" s="20"/>
      <c r="J455" s="22"/>
      <c r="K455" s="28"/>
      <c r="L455" s="28"/>
      <c r="M455" s="20"/>
      <c r="N455" s="20"/>
      <c r="O455" s="22"/>
      <c r="P455" s="20"/>
      <c r="Q455" s="22"/>
      <c r="R455" s="28"/>
      <c r="S455" s="20"/>
      <c r="T455" s="20"/>
      <c r="U455" s="22"/>
      <c r="V455" s="20"/>
      <c r="W455" s="22"/>
      <c r="X455" s="28"/>
      <c r="Y455" s="20"/>
      <c r="Z455" s="20"/>
      <c r="AA455" s="26"/>
      <c r="AB455" s="42"/>
      <c r="AC455" s="40"/>
      <c r="AD455" s="20"/>
      <c r="AE455" s="23"/>
      <c r="AF455" s="23"/>
      <c r="AG455" s="24"/>
      <c r="AH455" s="36"/>
      <c r="AI455" s="25"/>
      <c r="AJ455" s="37"/>
      <c r="AK455" s="20"/>
      <c r="AL455" s="20"/>
      <c r="AM455" s="36"/>
      <c r="AN455" s="20"/>
      <c r="AO455" s="27"/>
      <c r="AP455" s="22"/>
      <c r="AQ455" s="39"/>
      <c r="AR455" s="22"/>
    </row>
    <row r="456" spans="2:44" ht="24.75" customHeight="1" x14ac:dyDescent="0.2">
      <c r="B456" s="20"/>
      <c r="C456" s="21"/>
      <c r="D456" s="20"/>
      <c r="E456" s="20"/>
      <c r="F456" s="21"/>
      <c r="G456" s="22"/>
      <c r="H456" s="20"/>
      <c r="I456" s="20"/>
      <c r="J456" s="22"/>
      <c r="K456" s="28"/>
      <c r="L456" s="28"/>
      <c r="M456" s="20"/>
      <c r="N456" s="20"/>
      <c r="O456" s="22"/>
      <c r="P456" s="20"/>
      <c r="Q456" s="22"/>
      <c r="R456" s="28"/>
      <c r="S456" s="20"/>
      <c r="T456" s="20"/>
      <c r="U456" s="22"/>
      <c r="V456" s="20"/>
      <c r="W456" s="22"/>
      <c r="X456" s="28"/>
      <c r="Y456" s="20"/>
      <c r="Z456" s="20"/>
      <c r="AA456" s="26"/>
      <c r="AB456" s="42"/>
      <c r="AC456" s="40"/>
      <c r="AD456" s="20"/>
      <c r="AE456" s="23"/>
      <c r="AF456" s="23"/>
      <c r="AG456" s="24"/>
      <c r="AH456" s="36"/>
      <c r="AI456" s="25"/>
      <c r="AJ456" s="37"/>
      <c r="AK456" s="20"/>
      <c r="AL456" s="20"/>
      <c r="AM456" s="36"/>
      <c r="AN456" s="20"/>
      <c r="AO456" s="27"/>
      <c r="AP456" s="22"/>
      <c r="AQ456" s="39"/>
      <c r="AR456" s="22"/>
    </row>
    <row r="457" spans="2:44" ht="24.75" customHeight="1" x14ac:dyDescent="0.2">
      <c r="B457" s="20"/>
      <c r="C457" s="21"/>
      <c r="D457" s="20"/>
      <c r="E457" s="20"/>
      <c r="F457" s="21"/>
      <c r="G457" s="22"/>
      <c r="H457" s="20"/>
      <c r="I457" s="20"/>
      <c r="J457" s="22"/>
      <c r="K457" s="28"/>
      <c r="L457" s="28"/>
      <c r="M457" s="20"/>
      <c r="N457" s="20"/>
      <c r="O457" s="22"/>
      <c r="P457" s="20"/>
      <c r="Q457" s="22"/>
      <c r="R457" s="28"/>
      <c r="S457" s="20"/>
      <c r="T457" s="20"/>
      <c r="U457" s="22"/>
      <c r="V457" s="20"/>
      <c r="W457" s="22"/>
      <c r="X457" s="28"/>
      <c r="Y457" s="20"/>
      <c r="Z457" s="20"/>
      <c r="AA457" s="26"/>
      <c r="AB457" s="42"/>
      <c r="AC457" s="40"/>
      <c r="AD457" s="20"/>
      <c r="AE457" s="23"/>
      <c r="AF457" s="23"/>
      <c r="AG457" s="24"/>
      <c r="AH457" s="36"/>
      <c r="AI457" s="25"/>
      <c r="AJ457" s="37"/>
      <c r="AK457" s="20"/>
      <c r="AL457" s="20"/>
      <c r="AM457" s="36"/>
      <c r="AN457" s="20"/>
      <c r="AO457" s="27"/>
      <c r="AP457" s="22"/>
      <c r="AQ457" s="39"/>
      <c r="AR457" s="22"/>
    </row>
    <row r="458" spans="2:44" ht="24.75" customHeight="1" x14ac:dyDescent="0.2">
      <c r="B458" s="20"/>
      <c r="C458" s="21"/>
      <c r="D458" s="20"/>
      <c r="E458" s="20"/>
      <c r="F458" s="21"/>
      <c r="G458" s="22"/>
      <c r="H458" s="20"/>
      <c r="I458" s="20"/>
      <c r="J458" s="22"/>
      <c r="K458" s="28"/>
      <c r="L458" s="28"/>
      <c r="M458" s="20"/>
      <c r="N458" s="20"/>
      <c r="O458" s="22"/>
      <c r="P458" s="20"/>
      <c r="Q458" s="22"/>
      <c r="R458" s="28"/>
      <c r="S458" s="20"/>
      <c r="T458" s="20"/>
      <c r="U458" s="22"/>
      <c r="V458" s="20"/>
      <c r="W458" s="22"/>
      <c r="X458" s="28"/>
      <c r="Y458" s="20"/>
      <c r="Z458" s="20"/>
      <c r="AA458" s="26"/>
      <c r="AB458" s="42"/>
      <c r="AC458" s="40"/>
      <c r="AD458" s="20"/>
      <c r="AE458" s="23"/>
      <c r="AF458" s="23"/>
      <c r="AG458" s="24"/>
      <c r="AH458" s="36"/>
      <c r="AI458" s="25"/>
      <c r="AJ458" s="37"/>
      <c r="AK458" s="20"/>
      <c r="AL458" s="20"/>
      <c r="AM458" s="36"/>
      <c r="AN458" s="20"/>
      <c r="AO458" s="27"/>
      <c r="AP458" s="22"/>
      <c r="AQ458" s="39"/>
      <c r="AR458" s="22"/>
    </row>
    <row r="459" spans="2:44" ht="24.75" customHeight="1" x14ac:dyDescent="0.2">
      <c r="B459" s="20"/>
      <c r="C459" s="21"/>
      <c r="D459" s="20"/>
      <c r="E459" s="20"/>
      <c r="F459" s="21"/>
      <c r="G459" s="22"/>
      <c r="H459" s="20"/>
      <c r="I459" s="20"/>
      <c r="J459" s="22"/>
      <c r="K459" s="28"/>
      <c r="L459" s="28"/>
      <c r="M459" s="20"/>
      <c r="N459" s="20"/>
      <c r="O459" s="22"/>
      <c r="P459" s="20"/>
      <c r="Q459" s="22"/>
      <c r="R459" s="28"/>
      <c r="S459" s="20"/>
      <c r="T459" s="20"/>
      <c r="U459" s="22"/>
      <c r="V459" s="20"/>
      <c r="W459" s="22"/>
      <c r="X459" s="28"/>
      <c r="Y459" s="20"/>
      <c r="Z459" s="20"/>
      <c r="AA459" s="26"/>
      <c r="AB459" s="42"/>
      <c r="AC459" s="40"/>
      <c r="AD459" s="20"/>
      <c r="AE459" s="23"/>
      <c r="AF459" s="23"/>
      <c r="AG459" s="24"/>
      <c r="AH459" s="36"/>
      <c r="AI459" s="25"/>
      <c r="AJ459" s="37"/>
      <c r="AK459" s="20"/>
      <c r="AL459" s="20"/>
      <c r="AM459" s="36"/>
      <c r="AN459" s="20"/>
      <c r="AO459" s="27"/>
      <c r="AP459" s="22"/>
      <c r="AQ459" s="39"/>
      <c r="AR459" s="22"/>
    </row>
    <row r="460" spans="2:44" ht="24.75" customHeight="1" x14ac:dyDescent="0.2">
      <c r="B460" s="20"/>
      <c r="C460" s="21"/>
      <c r="D460" s="20"/>
      <c r="E460" s="20"/>
      <c r="F460" s="21"/>
      <c r="G460" s="22"/>
      <c r="H460" s="20"/>
      <c r="I460" s="20"/>
      <c r="J460" s="22"/>
      <c r="K460" s="28"/>
      <c r="L460" s="28"/>
      <c r="M460" s="20"/>
      <c r="N460" s="20"/>
      <c r="O460" s="22"/>
      <c r="P460" s="20"/>
      <c r="Q460" s="22"/>
      <c r="R460" s="28"/>
      <c r="S460" s="20"/>
      <c r="T460" s="20"/>
      <c r="U460" s="22"/>
      <c r="V460" s="20"/>
      <c r="W460" s="22"/>
      <c r="X460" s="28"/>
      <c r="Y460" s="20"/>
      <c r="Z460" s="20"/>
      <c r="AA460" s="26"/>
      <c r="AB460" s="42"/>
      <c r="AC460" s="40"/>
      <c r="AD460" s="20"/>
      <c r="AE460" s="23"/>
      <c r="AF460" s="23"/>
      <c r="AG460" s="24"/>
      <c r="AH460" s="36"/>
      <c r="AI460" s="25"/>
      <c r="AJ460" s="37"/>
      <c r="AK460" s="20"/>
      <c r="AL460" s="20"/>
      <c r="AM460" s="36"/>
      <c r="AN460" s="20"/>
      <c r="AO460" s="27"/>
      <c r="AP460" s="22"/>
      <c r="AQ460" s="39"/>
      <c r="AR460" s="22"/>
    </row>
    <row r="461" spans="2:44" ht="24.75" customHeight="1" x14ac:dyDescent="0.2">
      <c r="B461" s="20"/>
      <c r="C461" s="21"/>
      <c r="D461" s="20"/>
      <c r="E461" s="20"/>
      <c r="F461" s="21"/>
      <c r="G461" s="22"/>
      <c r="H461" s="20"/>
      <c r="I461" s="20"/>
      <c r="J461" s="22"/>
      <c r="K461" s="28"/>
      <c r="L461" s="28"/>
      <c r="M461" s="20"/>
      <c r="N461" s="20"/>
      <c r="O461" s="22"/>
      <c r="P461" s="20"/>
      <c r="Q461" s="22"/>
      <c r="R461" s="28"/>
      <c r="S461" s="20"/>
      <c r="T461" s="20"/>
      <c r="U461" s="22"/>
      <c r="V461" s="20"/>
      <c r="W461" s="22"/>
      <c r="X461" s="28"/>
      <c r="Y461" s="20"/>
      <c r="Z461" s="20"/>
      <c r="AA461" s="26"/>
      <c r="AB461" s="42"/>
      <c r="AC461" s="40"/>
      <c r="AD461" s="20"/>
      <c r="AE461" s="23"/>
      <c r="AF461" s="23"/>
      <c r="AG461" s="24"/>
      <c r="AH461" s="36"/>
      <c r="AI461" s="25"/>
      <c r="AJ461" s="37"/>
      <c r="AK461" s="20"/>
      <c r="AL461" s="20"/>
      <c r="AM461" s="36"/>
      <c r="AN461" s="20"/>
      <c r="AO461" s="27"/>
      <c r="AP461" s="22"/>
      <c r="AQ461" s="39"/>
      <c r="AR461" s="22"/>
    </row>
    <row r="462" spans="2:44" ht="24.75" customHeight="1" x14ac:dyDescent="0.2">
      <c r="B462" s="20"/>
      <c r="C462" s="21"/>
      <c r="D462" s="20"/>
      <c r="E462" s="20"/>
      <c r="F462" s="21"/>
      <c r="G462" s="22"/>
      <c r="H462" s="20"/>
      <c r="I462" s="20"/>
      <c r="J462" s="22"/>
      <c r="K462" s="28"/>
      <c r="L462" s="28"/>
      <c r="M462" s="20"/>
      <c r="N462" s="20"/>
      <c r="O462" s="22"/>
      <c r="P462" s="20"/>
      <c r="Q462" s="22"/>
      <c r="R462" s="28"/>
      <c r="S462" s="20"/>
      <c r="T462" s="20"/>
      <c r="U462" s="22"/>
      <c r="V462" s="20"/>
      <c r="W462" s="22"/>
      <c r="X462" s="28"/>
      <c r="Y462" s="20"/>
      <c r="Z462" s="20"/>
      <c r="AA462" s="26"/>
      <c r="AB462" s="42"/>
      <c r="AC462" s="40"/>
      <c r="AD462" s="20"/>
      <c r="AE462" s="23"/>
      <c r="AF462" s="23"/>
      <c r="AG462" s="24"/>
      <c r="AH462" s="36"/>
      <c r="AI462" s="25"/>
      <c r="AJ462" s="37"/>
      <c r="AK462" s="20"/>
      <c r="AL462" s="20"/>
      <c r="AM462" s="36"/>
      <c r="AN462" s="20"/>
      <c r="AO462" s="27"/>
      <c r="AP462" s="22"/>
      <c r="AQ462" s="39"/>
      <c r="AR462" s="22"/>
    </row>
    <row r="463" spans="2:44" ht="24.75" customHeight="1" x14ac:dyDescent="0.2">
      <c r="B463" s="20"/>
      <c r="C463" s="21"/>
      <c r="D463" s="20"/>
      <c r="E463" s="20"/>
      <c r="F463" s="21"/>
      <c r="G463" s="22"/>
      <c r="H463" s="20"/>
      <c r="I463" s="20"/>
      <c r="J463" s="22"/>
      <c r="K463" s="28"/>
      <c r="L463" s="28"/>
      <c r="M463" s="20"/>
      <c r="N463" s="20"/>
      <c r="O463" s="22"/>
      <c r="P463" s="20"/>
      <c r="Q463" s="22"/>
      <c r="R463" s="28"/>
      <c r="S463" s="20"/>
      <c r="T463" s="20"/>
      <c r="U463" s="22"/>
      <c r="V463" s="20"/>
      <c r="W463" s="22"/>
      <c r="X463" s="28"/>
      <c r="Y463" s="20"/>
      <c r="Z463" s="20"/>
      <c r="AA463" s="26"/>
      <c r="AB463" s="42"/>
      <c r="AC463" s="40"/>
      <c r="AD463" s="20"/>
      <c r="AE463" s="23"/>
      <c r="AF463" s="23"/>
      <c r="AG463" s="24"/>
      <c r="AH463" s="36"/>
      <c r="AI463" s="25"/>
      <c r="AJ463" s="37"/>
      <c r="AK463" s="20"/>
      <c r="AL463" s="20"/>
      <c r="AM463" s="36"/>
      <c r="AN463" s="20"/>
      <c r="AO463" s="27"/>
      <c r="AP463" s="22"/>
      <c r="AQ463" s="39"/>
      <c r="AR463" s="22"/>
    </row>
    <row r="464" spans="2:44" ht="24.75" customHeight="1" x14ac:dyDescent="0.2">
      <c r="B464" s="20"/>
      <c r="C464" s="21"/>
      <c r="D464" s="20"/>
      <c r="E464" s="20"/>
      <c r="F464" s="21"/>
      <c r="G464" s="22"/>
      <c r="H464" s="20"/>
      <c r="I464" s="20"/>
      <c r="J464" s="22"/>
      <c r="K464" s="28"/>
      <c r="L464" s="28"/>
      <c r="M464" s="20"/>
      <c r="N464" s="20"/>
      <c r="O464" s="22"/>
      <c r="P464" s="20"/>
      <c r="Q464" s="22"/>
      <c r="R464" s="28"/>
      <c r="S464" s="20"/>
      <c r="T464" s="20"/>
      <c r="U464" s="22"/>
      <c r="V464" s="20"/>
      <c r="W464" s="22"/>
      <c r="X464" s="28"/>
      <c r="Y464" s="20"/>
      <c r="Z464" s="20"/>
      <c r="AA464" s="26"/>
      <c r="AB464" s="42"/>
      <c r="AC464" s="40"/>
      <c r="AD464" s="20"/>
      <c r="AE464" s="23"/>
      <c r="AF464" s="23"/>
      <c r="AG464" s="24"/>
      <c r="AH464" s="36"/>
      <c r="AI464" s="25"/>
      <c r="AJ464" s="37"/>
      <c r="AK464" s="20"/>
      <c r="AL464" s="20"/>
      <c r="AM464" s="36"/>
      <c r="AN464" s="20"/>
      <c r="AO464" s="27"/>
      <c r="AP464" s="22"/>
      <c r="AQ464" s="39"/>
      <c r="AR464" s="22"/>
    </row>
    <row r="465" spans="2:44" ht="24.75" customHeight="1" x14ac:dyDescent="0.2">
      <c r="B465" s="20"/>
      <c r="C465" s="21"/>
      <c r="D465" s="20"/>
      <c r="E465" s="20"/>
      <c r="F465" s="21"/>
      <c r="G465" s="22"/>
      <c r="H465" s="20"/>
      <c r="I465" s="20"/>
      <c r="J465" s="22"/>
      <c r="K465" s="28"/>
      <c r="L465" s="28"/>
      <c r="M465" s="20"/>
      <c r="N465" s="20"/>
      <c r="O465" s="22"/>
      <c r="P465" s="20"/>
      <c r="Q465" s="22"/>
      <c r="R465" s="28"/>
      <c r="S465" s="20"/>
      <c r="T465" s="20"/>
      <c r="U465" s="22"/>
      <c r="V465" s="20"/>
      <c r="W465" s="22"/>
      <c r="X465" s="28"/>
      <c r="Y465" s="20"/>
      <c r="Z465" s="20"/>
      <c r="AA465" s="26"/>
      <c r="AB465" s="42"/>
      <c r="AC465" s="40"/>
      <c r="AD465" s="20"/>
      <c r="AE465" s="23"/>
      <c r="AF465" s="23"/>
      <c r="AG465" s="24"/>
      <c r="AH465" s="36"/>
      <c r="AI465" s="25"/>
      <c r="AJ465" s="37"/>
      <c r="AK465" s="20"/>
      <c r="AL465" s="20"/>
      <c r="AM465" s="36"/>
      <c r="AN465" s="20"/>
      <c r="AO465" s="27"/>
      <c r="AP465" s="22"/>
      <c r="AQ465" s="39"/>
      <c r="AR465" s="22"/>
    </row>
    <row r="466" spans="2:44" ht="24.75" customHeight="1" x14ac:dyDescent="0.2">
      <c r="B466" s="20"/>
      <c r="C466" s="21"/>
      <c r="D466" s="20"/>
      <c r="E466" s="20"/>
      <c r="F466" s="21"/>
      <c r="G466" s="22"/>
      <c r="H466" s="20"/>
      <c r="I466" s="20"/>
      <c r="J466" s="22"/>
      <c r="K466" s="28"/>
      <c r="L466" s="28"/>
      <c r="M466" s="20"/>
      <c r="N466" s="20"/>
      <c r="O466" s="22"/>
      <c r="P466" s="20"/>
      <c r="Q466" s="22"/>
      <c r="R466" s="28"/>
      <c r="S466" s="20"/>
      <c r="T466" s="20"/>
      <c r="U466" s="22"/>
      <c r="V466" s="20"/>
      <c r="W466" s="22"/>
      <c r="X466" s="28"/>
      <c r="Y466" s="20"/>
      <c r="Z466" s="20"/>
      <c r="AA466" s="26"/>
      <c r="AB466" s="42"/>
      <c r="AC466" s="40"/>
      <c r="AD466" s="20"/>
      <c r="AE466" s="23"/>
      <c r="AF466" s="23"/>
      <c r="AG466" s="24"/>
      <c r="AH466" s="36"/>
      <c r="AI466" s="25"/>
      <c r="AJ466" s="37"/>
      <c r="AK466" s="20"/>
      <c r="AL466" s="20"/>
      <c r="AM466" s="36"/>
      <c r="AN466" s="20"/>
      <c r="AO466" s="27"/>
      <c r="AP466" s="22"/>
      <c r="AQ466" s="39"/>
      <c r="AR466" s="22"/>
    </row>
    <row r="467" spans="2:44" ht="24.75" customHeight="1" x14ac:dyDescent="0.2">
      <c r="B467" s="20"/>
      <c r="C467" s="21"/>
      <c r="D467" s="20"/>
      <c r="E467" s="20"/>
      <c r="F467" s="21"/>
      <c r="G467" s="22"/>
      <c r="H467" s="20"/>
      <c r="I467" s="20"/>
      <c r="J467" s="22"/>
      <c r="K467" s="28"/>
      <c r="L467" s="28"/>
      <c r="M467" s="20"/>
      <c r="N467" s="20"/>
      <c r="O467" s="22"/>
      <c r="P467" s="20"/>
      <c r="Q467" s="22"/>
      <c r="R467" s="28"/>
      <c r="S467" s="20"/>
      <c r="T467" s="20"/>
      <c r="U467" s="22"/>
      <c r="V467" s="20"/>
      <c r="W467" s="22"/>
      <c r="X467" s="28"/>
      <c r="Y467" s="20"/>
      <c r="Z467" s="20"/>
      <c r="AA467" s="26"/>
      <c r="AB467" s="42"/>
      <c r="AC467" s="40"/>
      <c r="AD467" s="20"/>
      <c r="AE467" s="23"/>
      <c r="AF467" s="23"/>
      <c r="AG467" s="24"/>
      <c r="AH467" s="36"/>
      <c r="AI467" s="25"/>
      <c r="AJ467" s="37"/>
      <c r="AK467" s="20"/>
      <c r="AL467" s="20"/>
      <c r="AM467" s="36"/>
      <c r="AN467" s="20"/>
      <c r="AO467" s="27"/>
      <c r="AP467" s="22"/>
      <c r="AQ467" s="39"/>
      <c r="AR467" s="22"/>
    </row>
    <row r="468" spans="2:44" ht="24.75" customHeight="1" x14ac:dyDescent="0.2">
      <c r="B468" s="20"/>
      <c r="C468" s="21"/>
      <c r="D468" s="20"/>
      <c r="E468" s="20"/>
      <c r="F468" s="21"/>
      <c r="G468" s="22"/>
      <c r="H468" s="20"/>
      <c r="I468" s="20"/>
      <c r="J468" s="22"/>
      <c r="K468" s="28"/>
      <c r="L468" s="28"/>
      <c r="M468" s="20"/>
      <c r="N468" s="20"/>
      <c r="O468" s="22"/>
      <c r="P468" s="20"/>
      <c r="Q468" s="22"/>
      <c r="R468" s="28"/>
      <c r="S468" s="20"/>
      <c r="T468" s="20"/>
      <c r="U468" s="22"/>
      <c r="V468" s="20"/>
      <c r="W468" s="22"/>
      <c r="X468" s="28"/>
      <c r="Y468" s="20"/>
      <c r="Z468" s="20"/>
      <c r="AA468" s="26"/>
      <c r="AB468" s="42"/>
      <c r="AC468" s="40"/>
      <c r="AD468" s="20"/>
      <c r="AE468" s="23"/>
      <c r="AF468" s="23"/>
      <c r="AG468" s="24"/>
      <c r="AH468" s="36"/>
      <c r="AI468" s="25"/>
      <c r="AJ468" s="37"/>
      <c r="AK468" s="20"/>
      <c r="AL468" s="20"/>
      <c r="AM468" s="36"/>
      <c r="AN468" s="20"/>
      <c r="AO468" s="27"/>
      <c r="AP468" s="22"/>
      <c r="AQ468" s="39"/>
      <c r="AR468" s="22"/>
    </row>
    <row r="469" spans="2:44" ht="24.75" customHeight="1" x14ac:dyDescent="0.2">
      <c r="B469" s="20"/>
      <c r="C469" s="21"/>
      <c r="D469" s="20"/>
      <c r="E469" s="20"/>
      <c r="F469" s="21"/>
      <c r="G469" s="22"/>
      <c r="H469" s="20"/>
      <c r="I469" s="20"/>
      <c r="J469" s="22"/>
      <c r="K469" s="28"/>
      <c r="L469" s="28"/>
      <c r="M469" s="20"/>
      <c r="N469" s="20"/>
      <c r="O469" s="22"/>
      <c r="P469" s="20"/>
      <c r="Q469" s="22"/>
      <c r="R469" s="28"/>
      <c r="S469" s="20"/>
      <c r="T469" s="20"/>
      <c r="U469" s="22"/>
      <c r="V469" s="20"/>
      <c r="W469" s="22"/>
      <c r="X469" s="28"/>
      <c r="Y469" s="20"/>
      <c r="Z469" s="20"/>
      <c r="AA469" s="26"/>
      <c r="AB469" s="42"/>
      <c r="AC469" s="40"/>
      <c r="AD469" s="20"/>
      <c r="AE469" s="23"/>
      <c r="AF469" s="23"/>
      <c r="AG469" s="24"/>
      <c r="AH469" s="36"/>
      <c r="AI469" s="25"/>
      <c r="AJ469" s="37"/>
      <c r="AK469" s="20"/>
      <c r="AL469" s="20"/>
      <c r="AM469" s="36"/>
      <c r="AN469" s="20"/>
      <c r="AO469" s="27"/>
      <c r="AP469" s="22"/>
      <c r="AQ469" s="39"/>
      <c r="AR469" s="22"/>
    </row>
    <row r="470" spans="2:44" ht="24.75" customHeight="1" x14ac:dyDescent="0.2">
      <c r="B470" s="20"/>
      <c r="C470" s="21"/>
      <c r="D470" s="20"/>
      <c r="E470" s="20"/>
      <c r="F470" s="21"/>
      <c r="G470" s="22"/>
      <c r="H470" s="20"/>
      <c r="I470" s="20"/>
      <c r="J470" s="22"/>
      <c r="K470" s="28"/>
      <c r="L470" s="28"/>
      <c r="M470" s="20"/>
      <c r="N470" s="20"/>
      <c r="O470" s="22"/>
      <c r="P470" s="20"/>
      <c r="Q470" s="22"/>
      <c r="R470" s="28"/>
      <c r="S470" s="20"/>
      <c r="T470" s="20"/>
      <c r="U470" s="22"/>
      <c r="V470" s="20"/>
      <c r="W470" s="22"/>
      <c r="X470" s="28"/>
      <c r="Y470" s="20"/>
      <c r="Z470" s="20"/>
      <c r="AA470" s="26"/>
      <c r="AB470" s="42"/>
      <c r="AC470" s="40"/>
      <c r="AD470" s="20"/>
      <c r="AE470" s="23"/>
      <c r="AF470" s="23"/>
      <c r="AG470" s="24"/>
      <c r="AH470" s="36"/>
      <c r="AI470" s="25"/>
      <c r="AJ470" s="37"/>
      <c r="AK470" s="20"/>
      <c r="AL470" s="20"/>
      <c r="AM470" s="36"/>
      <c r="AN470" s="20"/>
      <c r="AO470" s="27"/>
      <c r="AP470" s="22"/>
      <c r="AQ470" s="39"/>
      <c r="AR470" s="22"/>
    </row>
    <row r="471" spans="2:44" ht="24.75" customHeight="1" x14ac:dyDescent="0.2">
      <c r="B471" s="20"/>
      <c r="C471" s="21"/>
      <c r="D471" s="20"/>
      <c r="E471" s="20"/>
      <c r="F471" s="21"/>
      <c r="G471" s="22"/>
      <c r="H471" s="20"/>
      <c r="I471" s="20"/>
      <c r="J471" s="22"/>
      <c r="K471" s="28"/>
      <c r="L471" s="28"/>
      <c r="M471" s="20"/>
      <c r="N471" s="20"/>
      <c r="O471" s="22"/>
      <c r="P471" s="20"/>
      <c r="Q471" s="22"/>
      <c r="R471" s="28"/>
      <c r="S471" s="20"/>
      <c r="T471" s="20"/>
      <c r="U471" s="22"/>
      <c r="V471" s="20"/>
      <c r="W471" s="22"/>
      <c r="X471" s="28"/>
      <c r="Y471" s="20"/>
      <c r="Z471" s="20"/>
      <c r="AA471" s="26"/>
      <c r="AB471" s="42"/>
      <c r="AC471" s="40"/>
      <c r="AD471" s="20"/>
      <c r="AE471" s="23"/>
      <c r="AF471" s="23"/>
      <c r="AG471" s="24"/>
      <c r="AH471" s="36"/>
      <c r="AI471" s="25"/>
      <c r="AJ471" s="37"/>
      <c r="AK471" s="20"/>
      <c r="AL471" s="20"/>
      <c r="AM471" s="36"/>
      <c r="AN471" s="20"/>
      <c r="AO471" s="27"/>
      <c r="AP471" s="22"/>
      <c r="AQ471" s="39"/>
      <c r="AR471" s="22"/>
    </row>
    <row r="472" spans="2:44" ht="24.75" customHeight="1" x14ac:dyDescent="0.2">
      <c r="B472" s="20"/>
      <c r="C472" s="21"/>
      <c r="D472" s="20"/>
      <c r="E472" s="20"/>
      <c r="F472" s="21"/>
      <c r="G472" s="22"/>
      <c r="H472" s="20"/>
      <c r="I472" s="20"/>
      <c r="J472" s="22"/>
      <c r="K472" s="28"/>
      <c r="L472" s="28"/>
      <c r="M472" s="20"/>
      <c r="N472" s="20"/>
      <c r="O472" s="22"/>
      <c r="P472" s="20"/>
      <c r="Q472" s="22"/>
      <c r="R472" s="28"/>
      <c r="S472" s="20"/>
      <c r="T472" s="20"/>
      <c r="U472" s="22"/>
      <c r="V472" s="20"/>
      <c r="W472" s="22"/>
      <c r="X472" s="28"/>
      <c r="Y472" s="20"/>
      <c r="Z472" s="20"/>
      <c r="AA472" s="26"/>
      <c r="AB472" s="42"/>
      <c r="AC472" s="40"/>
      <c r="AD472" s="20"/>
      <c r="AE472" s="23"/>
      <c r="AF472" s="23"/>
      <c r="AG472" s="24"/>
      <c r="AH472" s="36"/>
      <c r="AI472" s="25"/>
      <c r="AJ472" s="37"/>
      <c r="AK472" s="20"/>
      <c r="AL472" s="20"/>
      <c r="AM472" s="36"/>
      <c r="AN472" s="20"/>
      <c r="AO472" s="27"/>
      <c r="AP472" s="22"/>
      <c r="AQ472" s="39"/>
      <c r="AR472" s="22"/>
    </row>
    <row r="473" spans="2:44" ht="24.75" customHeight="1" x14ac:dyDescent="0.2">
      <c r="B473" s="20"/>
      <c r="C473" s="21"/>
      <c r="D473" s="20"/>
      <c r="E473" s="20"/>
      <c r="F473" s="21"/>
      <c r="G473" s="22"/>
      <c r="H473" s="20"/>
      <c r="I473" s="20"/>
      <c r="J473" s="22"/>
      <c r="K473" s="28"/>
      <c r="L473" s="28"/>
      <c r="M473" s="20"/>
      <c r="N473" s="20"/>
      <c r="O473" s="22"/>
      <c r="P473" s="20"/>
      <c r="Q473" s="22"/>
      <c r="R473" s="28"/>
      <c r="S473" s="20"/>
      <c r="T473" s="20"/>
      <c r="U473" s="22"/>
      <c r="V473" s="20"/>
      <c r="W473" s="22"/>
      <c r="X473" s="28"/>
      <c r="Y473" s="20"/>
      <c r="Z473" s="20"/>
      <c r="AA473" s="26"/>
      <c r="AB473" s="42"/>
      <c r="AC473" s="40"/>
      <c r="AD473" s="20"/>
      <c r="AE473" s="23"/>
      <c r="AF473" s="23"/>
      <c r="AG473" s="24"/>
      <c r="AH473" s="36"/>
      <c r="AI473" s="25"/>
      <c r="AJ473" s="37"/>
      <c r="AK473" s="20"/>
      <c r="AL473" s="20"/>
      <c r="AM473" s="36"/>
      <c r="AN473" s="20"/>
      <c r="AO473" s="27"/>
      <c r="AP473" s="22"/>
      <c r="AQ473" s="39"/>
      <c r="AR473" s="22"/>
    </row>
    <row r="474" spans="2:44" ht="24.75" customHeight="1" x14ac:dyDescent="0.2">
      <c r="B474" s="20"/>
      <c r="C474" s="21"/>
      <c r="D474" s="20"/>
      <c r="E474" s="20"/>
      <c r="F474" s="21"/>
      <c r="G474" s="22"/>
      <c r="H474" s="20"/>
      <c r="I474" s="20"/>
      <c r="J474" s="22"/>
      <c r="K474" s="28"/>
      <c r="L474" s="28"/>
      <c r="M474" s="20"/>
      <c r="N474" s="20"/>
      <c r="O474" s="22"/>
      <c r="P474" s="20"/>
      <c r="Q474" s="22"/>
      <c r="R474" s="28"/>
      <c r="S474" s="20"/>
      <c r="T474" s="20"/>
      <c r="U474" s="22"/>
      <c r="V474" s="20"/>
      <c r="W474" s="22"/>
      <c r="X474" s="28"/>
      <c r="Y474" s="20"/>
      <c r="Z474" s="20"/>
      <c r="AA474" s="26"/>
      <c r="AB474" s="42"/>
      <c r="AC474" s="40"/>
      <c r="AD474" s="20"/>
      <c r="AE474" s="23"/>
      <c r="AF474" s="23"/>
      <c r="AG474" s="24"/>
      <c r="AH474" s="36"/>
      <c r="AI474" s="25"/>
      <c r="AJ474" s="37"/>
      <c r="AK474" s="20"/>
      <c r="AL474" s="20"/>
      <c r="AM474" s="36"/>
      <c r="AN474" s="20"/>
      <c r="AO474" s="27"/>
      <c r="AP474" s="22"/>
      <c r="AQ474" s="39"/>
      <c r="AR474" s="22"/>
    </row>
    <row r="475" spans="2:44" ht="24.75" customHeight="1" x14ac:dyDescent="0.2">
      <c r="B475" s="20"/>
      <c r="C475" s="21"/>
      <c r="D475" s="20"/>
      <c r="E475" s="20"/>
      <c r="F475" s="21"/>
      <c r="G475" s="22"/>
      <c r="H475" s="20"/>
      <c r="I475" s="20"/>
      <c r="J475" s="22"/>
      <c r="K475" s="28"/>
      <c r="L475" s="28"/>
      <c r="M475" s="20"/>
      <c r="N475" s="20"/>
      <c r="O475" s="22"/>
      <c r="P475" s="20"/>
      <c r="Q475" s="22"/>
      <c r="R475" s="28"/>
      <c r="S475" s="20"/>
      <c r="T475" s="20"/>
      <c r="U475" s="22"/>
      <c r="V475" s="20"/>
      <c r="W475" s="22"/>
      <c r="X475" s="28"/>
      <c r="Y475" s="20"/>
      <c r="Z475" s="20"/>
      <c r="AA475" s="26"/>
      <c r="AB475" s="42"/>
      <c r="AC475" s="40"/>
      <c r="AD475" s="20"/>
      <c r="AE475" s="23"/>
      <c r="AF475" s="23"/>
      <c r="AG475" s="24"/>
      <c r="AH475" s="36"/>
      <c r="AI475" s="25"/>
      <c r="AJ475" s="37"/>
      <c r="AK475" s="20"/>
      <c r="AL475" s="20"/>
      <c r="AM475" s="36"/>
      <c r="AN475" s="20"/>
      <c r="AO475" s="27"/>
      <c r="AP475" s="22"/>
      <c r="AQ475" s="39"/>
      <c r="AR475" s="22"/>
    </row>
    <row r="476" spans="2:44" ht="24.75" customHeight="1" x14ac:dyDescent="0.2">
      <c r="B476" s="20"/>
      <c r="C476" s="21"/>
      <c r="D476" s="20"/>
      <c r="E476" s="20"/>
      <c r="F476" s="21"/>
      <c r="G476" s="22"/>
      <c r="H476" s="20"/>
      <c r="I476" s="20"/>
      <c r="J476" s="22"/>
      <c r="K476" s="28"/>
      <c r="L476" s="28"/>
      <c r="M476" s="20"/>
      <c r="N476" s="20"/>
      <c r="O476" s="22"/>
      <c r="P476" s="20"/>
      <c r="Q476" s="22"/>
      <c r="R476" s="28"/>
      <c r="S476" s="20"/>
      <c r="T476" s="20"/>
      <c r="U476" s="22"/>
      <c r="V476" s="20"/>
      <c r="W476" s="22"/>
      <c r="X476" s="28"/>
      <c r="Y476" s="20"/>
      <c r="Z476" s="20"/>
      <c r="AA476" s="26"/>
      <c r="AB476" s="42"/>
      <c r="AC476" s="40"/>
      <c r="AD476" s="20"/>
      <c r="AE476" s="23"/>
      <c r="AF476" s="23"/>
      <c r="AG476" s="24"/>
      <c r="AH476" s="36"/>
      <c r="AI476" s="25"/>
      <c r="AJ476" s="37"/>
      <c r="AK476" s="20"/>
      <c r="AL476" s="20"/>
      <c r="AM476" s="36"/>
      <c r="AN476" s="20"/>
      <c r="AO476" s="27"/>
      <c r="AP476" s="22"/>
      <c r="AQ476" s="39"/>
      <c r="AR476" s="22"/>
    </row>
    <row r="477" spans="2:44" ht="24.75" customHeight="1" x14ac:dyDescent="0.2">
      <c r="B477" s="20"/>
      <c r="C477" s="21"/>
      <c r="D477" s="20"/>
      <c r="E477" s="20"/>
      <c r="F477" s="21"/>
      <c r="G477" s="22"/>
      <c r="H477" s="20"/>
      <c r="I477" s="20"/>
      <c r="J477" s="22"/>
      <c r="K477" s="28"/>
      <c r="L477" s="28"/>
      <c r="M477" s="20"/>
      <c r="N477" s="20"/>
      <c r="O477" s="22"/>
      <c r="P477" s="20"/>
      <c r="Q477" s="22"/>
      <c r="R477" s="28"/>
      <c r="S477" s="20"/>
      <c r="T477" s="20"/>
      <c r="U477" s="22"/>
      <c r="V477" s="20"/>
      <c r="W477" s="22"/>
      <c r="X477" s="28"/>
      <c r="Y477" s="20"/>
      <c r="Z477" s="20"/>
      <c r="AA477" s="26"/>
      <c r="AB477" s="42"/>
      <c r="AC477" s="40"/>
      <c r="AD477" s="20"/>
      <c r="AE477" s="23"/>
      <c r="AF477" s="23"/>
      <c r="AG477" s="24"/>
      <c r="AH477" s="36"/>
      <c r="AI477" s="25"/>
      <c r="AJ477" s="37"/>
      <c r="AK477" s="20"/>
      <c r="AL477" s="20"/>
      <c r="AM477" s="36"/>
      <c r="AN477" s="20"/>
      <c r="AO477" s="27"/>
      <c r="AP477" s="22"/>
      <c r="AQ477" s="39"/>
      <c r="AR477" s="22"/>
    </row>
    <row r="478" spans="2:44" ht="24.75" customHeight="1" x14ac:dyDescent="0.2">
      <c r="B478" s="20"/>
      <c r="C478" s="21"/>
      <c r="D478" s="20"/>
      <c r="E478" s="20"/>
      <c r="F478" s="21"/>
      <c r="G478" s="22"/>
      <c r="H478" s="20"/>
      <c r="I478" s="20"/>
      <c r="J478" s="22"/>
      <c r="K478" s="28"/>
      <c r="L478" s="28"/>
      <c r="M478" s="20"/>
      <c r="N478" s="20"/>
      <c r="O478" s="22"/>
      <c r="P478" s="20"/>
      <c r="Q478" s="22"/>
      <c r="R478" s="28"/>
      <c r="S478" s="20"/>
      <c r="T478" s="20"/>
      <c r="U478" s="22"/>
      <c r="V478" s="20"/>
      <c r="W478" s="22"/>
      <c r="X478" s="28"/>
      <c r="Y478" s="20"/>
      <c r="Z478" s="20"/>
      <c r="AA478" s="26"/>
      <c r="AB478" s="42"/>
      <c r="AC478" s="40"/>
      <c r="AD478" s="20"/>
      <c r="AE478" s="23"/>
      <c r="AF478" s="23"/>
      <c r="AG478" s="24"/>
      <c r="AH478" s="36"/>
      <c r="AI478" s="25"/>
      <c r="AJ478" s="37"/>
      <c r="AK478" s="20"/>
      <c r="AL478" s="20"/>
      <c r="AM478" s="36"/>
      <c r="AN478" s="20"/>
      <c r="AO478" s="27"/>
      <c r="AP478" s="22"/>
      <c r="AQ478" s="39"/>
      <c r="AR478" s="22"/>
    </row>
    <row r="479" spans="2:44" ht="24.75" customHeight="1" x14ac:dyDescent="0.2">
      <c r="B479" s="20"/>
      <c r="C479" s="21"/>
      <c r="D479" s="20"/>
      <c r="E479" s="20"/>
      <c r="F479" s="21"/>
      <c r="G479" s="22"/>
      <c r="H479" s="20"/>
      <c r="I479" s="20"/>
      <c r="J479" s="22"/>
      <c r="K479" s="28"/>
      <c r="L479" s="28"/>
      <c r="M479" s="20"/>
      <c r="N479" s="20"/>
      <c r="O479" s="22"/>
      <c r="P479" s="20"/>
      <c r="Q479" s="22"/>
      <c r="R479" s="28"/>
      <c r="S479" s="20"/>
      <c r="T479" s="20"/>
      <c r="U479" s="22"/>
      <c r="V479" s="20"/>
      <c r="W479" s="22"/>
      <c r="X479" s="28"/>
      <c r="Y479" s="20"/>
      <c r="Z479" s="20"/>
      <c r="AA479" s="26"/>
      <c r="AB479" s="42"/>
      <c r="AC479" s="40"/>
      <c r="AD479" s="20"/>
      <c r="AE479" s="23"/>
      <c r="AF479" s="23"/>
      <c r="AG479" s="24"/>
      <c r="AH479" s="36"/>
      <c r="AI479" s="25"/>
      <c r="AJ479" s="37"/>
      <c r="AK479" s="20"/>
      <c r="AL479" s="20"/>
      <c r="AM479" s="36"/>
      <c r="AN479" s="20"/>
      <c r="AO479" s="27"/>
      <c r="AP479" s="22"/>
      <c r="AQ479" s="39"/>
      <c r="AR479" s="22"/>
    </row>
    <row r="480" spans="2:44" ht="24.75" customHeight="1" x14ac:dyDescent="0.2">
      <c r="B480" s="20"/>
      <c r="C480" s="21"/>
      <c r="D480" s="20"/>
      <c r="E480" s="20"/>
      <c r="F480" s="21"/>
      <c r="G480" s="22"/>
      <c r="H480" s="20"/>
      <c r="I480" s="20"/>
      <c r="J480" s="22"/>
      <c r="K480" s="28"/>
      <c r="L480" s="28"/>
      <c r="M480" s="20"/>
      <c r="N480" s="20"/>
      <c r="O480" s="22"/>
      <c r="P480" s="20"/>
      <c r="Q480" s="22"/>
      <c r="R480" s="28"/>
      <c r="S480" s="20"/>
      <c r="T480" s="20"/>
      <c r="U480" s="22"/>
      <c r="V480" s="20"/>
      <c r="W480" s="22"/>
      <c r="X480" s="28"/>
      <c r="Y480" s="20"/>
      <c r="Z480" s="20"/>
      <c r="AA480" s="26"/>
      <c r="AB480" s="42"/>
      <c r="AC480" s="40"/>
      <c r="AD480" s="20"/>
      <c r="AE480" s="23"/>
      <c r="AF480" s="23"/>
      <c r="AG480" s="24"/>
      <c r="AH480" s="36"/>
      <c r="AI480" s="25"/>
      <c r="AJ480" s="37"/>
      <c r="AK480" s="20"/>
      <c r="AL480" s="20"/>
      <c r="AM480" s="36"/>
      <c r="AN480" s="20"/>
      <c r="AO480" s="27"/>
      <c r="AP480" s="22"/>
      <c r="AQ480" s="39"/>
      <c r="AR480" s="22"/>
    </row>
    <row r="481" spans="2:44" ht="24.75" customHeight="1" x14ac:dyDescent="0.2">
      <c r="B481" s="20"/>
      <c r="C481" s="21"/>
      <c r="D481" s="20"/>
      <c r="E481" s="20"/>
      <c r="F481" s="21"/>
      <c r="G481" s="22"/>
      <c r="H481" s="20"/>
      <c r="I481" s="20"/>
      <c r="J481" s="22"/>
      <c r="K481" s="28"/>
      <c r="L481" s="28"/>
      <c r="M481" s="20"/>
      <c r="N481" s="20"/>
      <c r="O481" s="22"/>
      <c r="P481" s="20"/>
      <c r="Q481" s="22"/>
      <c r="R481" s="28"/>
      <c r="S481" s="20"/>
      <c r="T481" s="20"/>
      <c r="U481" s="22"/>
      <c r="V481" s="20"/>
      <c r="W481" s="22"/>
      <c r="X481" s="28"/>
      <c r="Y481" s="20"/>
      <c r="Z481" s="20"/>
      <c r="AA481" s="26"/>
      <c r="AB481" s="42"/>
      <c r="AC481" s="40"/>
      <c r="AD481" s="20"/>
      <c r="AE481" s="23"/>
      <c r="AF481" s="23"/>
      <c r="AG481" s="24"/>
      <c r="AH481" s="36"/>
      <c r="AI481" s="25"/>
      <c r="AJ481" s="37"/>
      <c r="AK481" s="20"/>
      <c r="AL481" s="20"/>
      <c r="AM481" s="36"/>
      <c r="AN481" s="20"/>
      <c r="AO481" s="27"/>
      <c r="AP481" s="22"/>
      <c r="AQ481" s="39"/>
      <c r="AR481" s="22"/>
    </row>
    <row r="482" spans="2:44" ht="24.75" customHeight="1" x14ac:dyDescent="0.2">
      <c r="B482" s="20"/>
      <c r="C482" s="21"/>
      <c r="D482" s="20"/>
      <c r="E482" s="20"/>
      <c r="F482" s="21"/>
      <c r="G482" s="22"/>
      <c r="H482" s="20"/>
      <c r="I482" s="20"/>
      <c r="J482" s="22"/>
      <c r="K482" s="28"/>
      <c r="L482" s="28"/>
      <c r="M482" s="20"/>
      <c r="N482" s="20"/>
      <c r="O482" s="22"/>
      <c r="P482" s="20"/>
      <c r="Q482" s="22"/>
      <c r="R482" s="28"/>
      <c r="S482" s="20"/>
      <c r="T482" s="20"/>
      <c r="U482" s="22"/>
      <c r="V482" s="20"/>
      <c r="W482" s="22"/>
      <c r="X482" s="28"/>
      <c r="Y482" s="20"/>
      <c r="Z482" s="20"/>
      <c r="AA482" s="26"/>
      <c r="AB482" s="42"/>
      <c r="AC482" s="40"/>
      <c r="AD482" s="20"/>
      <c r="AE482" s="23"/>
      <c r="AF482" s="23"/>
      <c r="AG482" s="24"/>
      <c r="AH482" s="36"/>
      <c r="AI482" s="25"/>
      <c r="AJ482" s="37"/>
      <c r="AK482" s="20"/>
      <c r="AL482" s="20"/>
      <c r="AM482" s="36"/>
      <c r="AN482" s="20"/>
      <c r="AO482" s="27"/>
      <c r="AP482" s="22"/>
      <c r="AQ482" s="39"/>
      <c r="AR482" s="22"/>
    </row>
    <row r="483" spans="2:44" ht="24.75" customHeight="1" x14ac:dyDescent="0.2">
      <c r="B483" s="20"/>
      <c r="C483" s="21"/>
      <c r="D483" s="20"/>
      <c r="E483" s="20"/>
      <c r="F483" s="90"/>
      <c r="G483" s="22"/>
      <c r="H483" s="20"/>
      <c r="I483" s="20"/>
      <c r="J483" s="22"/>
      <c r="K483" s="28"/>
      <c r="L483" s="28"/>
      <c r="M483" s="20"/>
      <c r="N483" s="20"/>
      <c r="O483" s="22"/>
      <c r="P483" s="20"/>
      <c r="Q483" s="22"/>
      <c r="R483" s="28"/>
      <c r="S483" s="20"/>
      <c r="T483" s="20"/>
      <c r="U483" s="22"/>
      <c r="V483" s="20"/>
      <c r="W483" s="22"/>
      <c r="X483" s="28"/>
      <c r="Y483" s="20"/>
      <c r="Z483" s="20"/>
      <c r="AA483" s="26"/>
      <c r="AB483" s="42"/>
      <c r="AC483" s="40"/>
      <c r="AD483" s="20"/>
      <c r="AE483" s="23"/>
      <c r="AF483" s="23"/>
      <c r="AG483" s="24"/>
      <c r="AH483" s="36"/>
      <c r="AI483" s="25"/>
      <c r="AJ483" s="37"/>
      <c r="AK483" s="20"/>
      <c r="AL483" s="20"/>
      <c r="AM483" s="27"/>
      <c r="AN483" s="20"/>
      <c r="AO483" s="27"/>
      <c r="AP483" s="22"/>
      <c r="AQ483" s="39"/>
      <c r="AR483" s="22"/>
    </row>
    <row r="484" spans="2:44" ht="24.75" customHeight="1" x14ac:dyDescent="0.2">
      <c r="B484" s="20"/>
      <c r="C484" s="21"/>
      <c r="D484" s="20"/>
      <c r="E484" s="20"/>
      <c r="F484" s="90"/>
      <c r="G484" s="22"/>
      <c r="H484" s="20"/>
      <c r="I484" s="20"/>
      <c r="J484" s="22"/>
      <c r="K484" s="28"/>
      <c r="L484" s="28"/>
      <c r="M484" s="20"/>
      <c r="N484" s="20"/>
      <c r="O484" s="22"/>
      <c r="P484" s="20"/>
      <c r="Q484" s="22"/>
      <c r="R484" s="28"/>
      <c r="S484" s="20"/>
      <c r="T484" s="20"/>
      <c r="U484" s="22"/>
      <c r="V484" s="20"/>
      <c r="W484" s="22"/>
      <c r="X484" s="28"/>
      <c r="Y484" s="20"/>
      <c r="Z484" s="20"/>
      <c r="AA484" s="26"/>
      <c r="AB484" s="42"/>
      <c r="AC484" s="40"/>
      <c r="AD484" s="20"/>
      <c r="AE484" s="23"/>
      <c r="AF484" s="23"/>
      <c r="AG484" s="24"/>
      <c r="AH484" s="36"/>
      <c r="AI484" s="25"/>
      <c r="AJ484" s="37"/>
      <c r="AK484" s="20"/>
      <c r="AL484" s="20"/>
      <c r="AM484" s="27"/>
      <c r="AN484" s="20"/>
      <c r="AO484" s="27"/>
      <c r="AP484" s="22"/>
      <c r="AQ484" s="39"/>
      <c r="AR484" s="22"/>
    </row>
    <row r="485" spans="2:44" ht="24.75" customHeight="1" x14ac:dyDescent="0.2">
      <c r="B485" s="20"/>
      <c r="C485" s="21"/>
      <c r="D485" s="20"/>
      <c r="E485" s="20"/>
      <c r="F485" s="90"/>
      <c r="G485" s="22"/>
      <c r="H485" s="20"/>
      <c r="I485" s="20"/>
      <c r="J485" s="22"/>
      <c r="K485" s="28"/>
      <c r="L485" s="28"/>
      <c r="M485" s="20"/>
      <c r="N485" s="20"/>
      <c r="O485" s="22"/>
      <c r="P485" s="20"/>
      <c r="Q485" s="22"/>
      <c r="R485" s="28"/>
      <c r="S485" s="20"/>
      <c r="T485" s="20"/>
      <c r="U485" s="22"/>
      <c r="V485" s="20"/>
      <c r="W485" s="22"/>
      <c r="X485" s="28"/>
      <c r="Y485" s="20"/>
      <c r="Z485" s="20"/>
      <c r="AA485" s="26"/>
      <c r="AB485" s="42"/>
      <c r="AC485" s="40"/>
      <c r="AD485" s="20"/>
      <c r="AE485" s="23"/>
      <c r="AF485" s="23"/>
      <c r="AG485" s="24"/>
      <c r="AH485" s="36"/>
      <c r="AI485" s="25"/>
      <c r="AJ485" s="37"/>
      <c r="AK485" s="20"/>
      <c r="AL485" s="20"/>
      <c r="AM485" s="27"/>
      <c r="AN485" s="20"/>
      <c r="AO485" s="27"/>
      <c r="AP485" s="22"/>
      <c r="AQ485" s="39"/>
      <c r="AR485" s="22"/>
    </row>
    <row r="486" spans="2:44" ht="24.75" customHeight="1" x14ac:dyDescent="0.2">
      <c r="B486" s="20"/>
      <c r="C486" s="21"/>
      <c r="D486" s="20"/>
      <c r="E486" s="20"/>
      <c r="F486" s="90"/>
      <c r="G486" s="22"/>
      <c r="H486" s="20"/>
      <c r="I486" s="20"/>
      <c r="J486" s="22"/>
      <c r="K486" s="28"/>
      <c r="L486" s="28"/>
      <c r="M486" s="20"/>
      <c r="N486" s="20"/>
      <c r="O486" s="22"/>
      <c r="P486" s="20"/>
      <c r="Q486" s="22"/>
      <c r="R486" s="28"/>
      <c r="S486" s="20"/>
      <c r="T486" s="20"/>
      <c r="U486" s="22"/>
      <c r="V486" s="20"/>
      <c r="W486" s="22"/>
      <c r="X486" s="28"/>
      <c r="Y486" s="20"/>
      <c r="Z486" s="20"/>
      <c r="AA486" s="26"/>
      <c r="AB486" s="42"/>
      <c r="AC486" s="40"/>
      <c r="AD486" s="20"/>
      <c r="AE486" s="23"/>
      <c r="AF486" s="23"/>
      <c r="AG486" s="24"/>
      <c r="AH486" s="36"/>
      <c r="AI486" s="25"/>
      <c r="AJ486" s="37"/>
      <c r="AK486" s="20"/>
      <c r="AL486" s="20"/>
      <c r="AM486" s="27"/>
      <c r="AN486" s="20"/>
      <c r="AO486" s="27"/>
      <c r="AP486" s="22"/>
      <c r="AQ486" s="39"/>
      <c r="AR486" s="22"/>
    </row>
    <row r="487" spans="2:44" ht="24.75" customHeight="1" x14ac:dyDescent="0.2">
      <c r="B487" s="20"/>
      <c r="C487" s="21"/>
      <c r="D487" s="20"/>
      <c r="E487" s="20"/>
      <c r="F487" s="90"/>
      <c r="G487" s="22"/>
      <c r="H487" s="20"/>
      <c r="I487" s="20"/>
      <c r="J487" s="22"/>
      <c r="K487" s="28"/>
      <c r="L487" s="28"/>
      <c r="M487" s="20"/>
      <c r="N487" s="20"/>
      <c r="O487" s="22"/>
      <c r="P487" s="20"/>
      <c r="Q487" s="22"/>
      <c r="R487" s="28"/>
      <c r="S487" s="20"/>
      <c r="T487" s="20"/>
      <c r="U487" s="22"/>
      <c r="V487" s="20"/>
      <c r="W487" s="22"/>
      <c r="X487" s="28"/>
      <c r="Y487" s="20"/>
      <c r="Z487" s="20"/>
      <c r="AA487" s="26"/>
      <c r="AB487" s="42"/>
      <c r="AC487" s="40"/>
      <c r="AD487" s="20"/>
      <c r="AE487" s="23"/>
      <c r="AF487" s="23"/>
      <c r="AG487" s="24"/>
      <c r="AH487" s="36"/>
      <c r="AI487" s="25"/>
      <c r="AJ487" s="37"/>
      <c r="AK487" s="20"/>
      <c r="AL487" s="20"/>
      <c r="AM487" s="27"/>
      <c r="AN487" s="20"/>
      <c r="AO487" s="27"/>
      <c r="AP487" s="22"/>
      <c r="AQ487" s="39"/>
      <c r="AR487" s="22"/>
    </row>
    <row r="488" spans="2:44" ht="24.75" customHeight="1" x14ac:dyDescent="0.2">
      <c r="B488" s="20"/>
      <c r="C488" s="21"/>
      <c r="D488" s="20"/>
      <c r="E488" s="20"/>
      <c r="F488" s="21"/>
      <c r="G488" s="22"/>
      <c r="H488" s="20"/>
      <c r="I488" s="20"/>
      <c r="J488" s="22"/>
      <c r="K488" s="28"/>
      <c r="L488" s="28"/>
      <c r="M488" s="20"/>
      <c r="N488" s="20"/>
      <c r="O488" s="22"/>
      <c r="P488" s="20"/>
      <c r="Q488" s="22"/>
      <c r="R488" s="28"/>
      <c r="S488" s="20"/>
      <c r="T488" s="20"/>
      <c r="U488" s="22"/>
      <c r="V488" s="20"/>
      <c r="W488" s="22"/>
      <c r="X488" s="28"/>
      <c r="Y488" s="20"/>
      <c r="Z488" s="20"/>
      <c r="AA488" s="26"/>
      <c r="AB488" s="42"/>
      <c r="AC488" s="40"/>
      <c r="AD488" s="20"/>
      <c r="AE488" s="23"/>
      <c r="AF488" s="23"/>
      <c r="AG488" s="24"/>
      <c r="AH488" s="36"/>
      <c r="AI488" s="25"/>
      <c r="AJ488" s="37"/>
      <c r="AK488" s="20"/>
      <c r="AL488" s="20"/>
      <c r="AM488" s="27"/>
      <c r="AN488" s="20"/>
      <c r="AO488" s="27"/>
      <c r="AP488" s="22"/>
      <c r="AQ488" s="39"/>
      <c r="AR488" s="22"/>
    </row>
    <row r="489" spans="2:44" ht="24.75" customHeight="1" x14ac:dyDescent="0.2">
      <c r="B489" s="20"/>
      <c r="C489" s="21"/>
      <c r="D489" s="20"/>
      <c r="E489" s="20"/>
      <c r="F489" s="21"/>
      <c r="G489" s="22"/>
      <c r="H489" s="20"/>
      <c r="I489" s="20"/>
      <c r="J489" s="22"/>
      <c r="K489" s="28"/>
      <c r="L489" s="28"/>
      <c r="M489" s="20"/>
      <c r="N489" s="20"/>
      <c r="O489" s="22"/>
      <c r="P489" s="20"/>
      <c r="Q489" s="22"/>
      <c r="R489" s="28"/>
      <c r="S489" s="20"/>
      <c r="T489" s="20"/>
      <c r="U489" s="22"/>
      <c r="V489" s="20"/>
      <c r="W489" s="22"/>
      <c r="X489" s="28"/>
      <c r="Y489" s="20"/>
      <c r="Z489" s="20"/>
      <c r="AA489" s="26"/>
      <c r="AB489" s="42"/>
      <c r="AC489" s="40"/>
      <c r="AD489" s="20"/>
      <c r="AE489" s="23"/>
      <c r="AF489" s="23"/>
      <c r="AG489" s="24"/>
      <c r="AH489" s="36"/>
      <c r="AI489" s="25"/>
      <c r="AJ489" s="37"/>
      <c r="AK489" s="20"/>
      <c r="AL489" s="20"/>
      <c r="AM489" s="27"/>
      <c r="AN489" s="20"/>
      <c r="AO489" s="27"/>
      <c r="AP489" s="22"/>
      <c r="AQ489" s="39"/>
      <c r="AR489" s="22"/>
    </row>
    <row r="490" spans="2:44" ht="24.75" customHeight="1" x14ac:dyDescent="0.2">
      <c r="B490" s="20"/>
      <c r="C490" s="21"/>
      <c r="D490" s="20"/>
      <c r="E490" s="20"/>
      <c r="F490" s="21"/>
      <c r="G490" s="22"/>
      <c r="H490" s="20"/>
      <c r="I490" s="20"/>
      <c r="J490" s="22"/>
      <c r="K490" s="28"/>
      <c r="L490" s="28"/>
      <c r="M490" s="20"/>
      <c r="N490" s="20"/>
      <c r="O490" s="22"/>
      <c r="P490" s="20"/>
      <c r="Q490" s="22"/>
      <c r="R490" s="28"/>
      <c r="S490" s="20"/>
      <c r="T490" s="20"/>
      <c r="U490" s="22"/>
      <c r="V490" s="20"/>
      <c r="W490" s="22"/>
      <c r="X490" s="28"/>
      <c r="Y490" s="20"/>
      <c r="Z490" s="20"/>
      <c r="AA490" s="26"/>
      <c r="AB490" s="42"/>
      <c r="AC490" s="40"/>
      <c r="AD490" s="20"/>
      <c r="AE490" s="23"/>
      <c r="AF490" s="23"/>
      <c r="AG490" s="24"/>
      <c r="AH490" s="36"/>
      <c r="AI490" s="25"/>
      <c r="AJ490" s="37"/>
      <c r="AK490" s="20"/>
      <c r="AL490" s="20"/>
      <c r="AM490" s="27"/>
      <c r="AN490" s="20"/>
      <c r="AO490" s="27"/>
      <c r="AP490" s="22"/>
      <c r="AQ490" s="39"/>
      <c r="AR490" s="22"/>
    </row>
    <row r="491" spans="2:44" ht="24.75" customHeight="1" x14ac:dyDescent="0.2">
      <c r="B491" s="20"/>
      <c r="C491" s="21"/>
      <c r="D491" s="20"/>
      <c r="E491" s="20"/>
      <c r="F491" s="21"/>
      <c r="G491" s="22"/>
      <c r="H491" s="20"/>
      <c r="I491" s="20"/>
      <c r="J491" s="22"/>
      <c r="K491" s="28"/>
      <c r="L491" s="28"/>
      <c r="M491" s="20"/>
      <c r="N491" s="20"/>
      <c r="O491" s="22"/>
      <c r="P491" s="20"/>
      <c r="Q491" s="22"/>
      <c r="R491" s="28"/>
      <c r="S491" s="20"/>
      <c r="T491" s="20"/>
      <c r="U491" s="22"/>
      <c r="V491" s="20"/>
      <c r="W491" s="22"/>
      <c r="X491" s="28"/>
      <c r="Y491" s="20"/>
      <c r="Z491" s="20"/>
      <c r="AA491" s="26"/>
      <c r="AB491" s="42"/>
      <c r="AC491" s="40"/>
      <c r="AD491" s="20"/>
      <c r="AE491" s="23"/>
      <c r="AF491" s="23"/>
      <c r="AG491" s="24"/>
      <c r="AH491" s="36"/>
      <c r="AI491" s="25"/>
      <c r="AJ491" s="37"/>
      <c r="AK491" s="20"/>
      <c r="AL491" s="20"/>
      <c r="AM491" s="27"/>
      <c r="AN491" s="20"/>
      <c r="AO491" s="27"/>
      <c r="AP491" s="22"/>
      <c r="AQ491" s="39"/>
      <c r="AR491" s="22"/>
    </row>
    <row r="492" spans="2:44" ht="24.75" customHeight="1" x14ac:dyDescent="0.2">
      <c r="B492" s="20"/>
      <c r="C492" s="21"/>
      <c r="D492" s="20"/>
      <c r="E492" s="20"/>
      <c r="F492" s="21"/>
      <c r="G492" s="22"/>
      <c r="H492" s="20"/>
      <c r="I492" s="20"/>
      <c r="J492" s="22"/>
      <c r="K492" s="28"/>
      <c r="L492" s="28"/>
      <c r="M492" s="20"/>
      <c r="N492" s="20"/>
      <c r="O492" s="22"/>
      <c r="P492" s="20"/>
      <c r="Q492" s="22"/>
      <c r="R492" s="28"/>
      <c r="S492" s="20"/>
      <c r="T492" s="20"/>
      <c r="U492" s="22"/>
      <c r="V492" s="20"/>
      <c r="W492" s="22"/>
      <c r="X492" s="28"/>
      <c r="Y492" s="20"/>
      <c r="Z492" s="20"/>
      <c r="AA492" s="26"/>
      <c r="AB492" s="42"/>
      <c r="AC492" s="40"/>
      <c r="AD492" s="20"/>
      <c r="AE492" s="23"/>
      <c r="AF492" s="23"/>
      <c r="AG492" s="24"/>
      <c r="AH492" s="36"/>
      <c r="AI492" s="25"/>
      <c r="AJ492" s="37"/>
      <c r="AK492" s="20"/>
      <c r="AL492" s="20"/>
      <c r="AM492" s="27"/>
      <c r="AN492" s="20"/>
      <c r="AO492" s="27"/>
      <c r="AP492" s="22"/>
      <c r="AQ492" s="39"/>
      <c r="AR492" s="22"/>
    </row>
    <row r="493" spans="2:44" ht="24.75" customHeight="1" x14ac:dyDescent="0.2">
      <c r="B493" s="20"/>
      <c r="C493" s="21"/>
      <c r="D493" s="20"/>
      <c r="E493" s="20"/>
      <c r="F493" s="21"/>
      <c r="G493" s="22"/>
      <c r="H493" s="20"/>
      <c r="I493" s="20"/>
      <c r="J493" s="22"/>
      <c r="K493" s="28"/>
      <c r="L493" s="28"/>
      <c r="M493" s="20"/>
      <c r="N493" s="20"/>
      <c r="O493" s="22"/>
      <c r="P493" s="20"/>
      <c r="Q493" s="22"/>
      <c r="R493" s="28"/>
      <c r="S493" s="20"/>
      <c r="T493" s="20"/>
      <c r="U493" s="22"/>
      <c r="V493" s="20"/>
      <c r="W493" s="22"/>
      <c r="X493" s="28"/>
      <c r="Y493" s="20"/>
      <c r="Z493" s="20"/>
      <c r="AA493" s="26"/>
      <c r="AB493" s="42"/>
      <c r="AC493" s="40"/>
      <c r="AD493" s="20"/>
      <c r="AE493" s="23"/>
      <c r="AF493" s="23"/>
      <c r="AG493" s="24"/>
      <c r="AH493" s="36"/>
      <c r="AI493" s="25"/>
      <c r="AJ493" s="37"/>
      <c r="AK493" s="20"/>
      <c r="AL493" s="20"/>
      <c r="AM493" s="27"/>
      <c r="AN493" s="20"/>
      <c r="AO493" s="27"/>
      <c r="AP493" s="22"/>
      <c r="AQ493" s="39"/>
      <c r="AR493" s="22"/>
    </row>
    <row r="494" spans="2:44" ht="24.75" customHeight="1" x14ac:dyDescent="0.2">
      <c r="B494" s="20"/>
      <c r="C494" s="21"/>
      <c r="D494" s="20"/>
      <c r="E494" s="20"/>
      <c r="F494" s="21"/>
      <c r="G494" s="22"/>
      <c r="H494" s="20"/>
      <c r="I494" s="20"/>
      <c r="J494" s="22"/>
      <c r="K494" s="28"/>
      <c r="L494" s="28"/>
      <c r="M494" s="20"/>
      <c r="N494" s="20"/>
      <c r="O494" s="22"/>
      <c r="P494" s="20"/>
      <c r="Q494" s="22"/>
      <c r="R494" s="28"/>
      <c r="S494" s="20"/>
      <c r="T494" s="20"/>
      <c r="U494" s="22"/>
      <c r="V494" s="20"/>
      <c r="W494" s="22"/>
      <c r="X494" s="28"/>
      <c r="Y494" s="20"/>
      <c r="Z494" s="20"/>
      <c r="AA494" s="26"/>
      <c r="AB494" s="42"/>
      <c r="AC494" s="40"/>
      <c r="AD494" s="20"/>
      <c r="AE494" s="23"/>
      <c r="AF494" s="23"/>
      <c r="AG494" s="24"/>
      <c r="AH494" s="36"/>
      <c r="AI494" s="25"/>
      <c r="AJ494" s="37"/>
      <c r="AK494" s="20"/>
      <c r="AL494" s="20"/>
      <c r="AM494" s="27"/>
      <c r="AN494" s="20"/>
      <c r="AO494" s="27"/>
      <c r="AP494" s="22"/>
      <c r="AQ494" s="39"/>
      <c r="AR494" s="22"/>
    </row>
    <row r="495" spans="2:44" ht="24.75" customHeight="1" x14ac:dyDescent="0.2">
      <c r="B495" s="20"/>
      <c r="C495" s="21"/>
      <c r="D495" s="20"/>
      <c r="E495" s="20"/>
      <c r="F495" s="21"/>
      <c r="G495" s="22"/>
      <c r="H495" s="20"/>
      <c r="I495" s="20"/>
      <c r="J495" s="22"/>
      <c r="K495" s="28"/>
      <c r="L495" s="28"/>
      <c r="M495" s="20"/>
      <c r="N495" s="20"/>
      <c r="O495" s="22"/>
      <c r="P495" s="20"/>
      <c r="Q495" s="22"/>
      <c r="R495" s="28"/>
      <c r="S495" s="20"/>
      <c r="T495" s="20"/>
      <c r="U495" s="22"/>
      <c r="V495" s="20"/>
      <c r="W495" s="22"/>
      <c r="X495" s="28"/>
      <c r="Y495" s="20"/>
      <c r="Z495" s="20"/>
      <c r="AA495" s="26"/>
      <c r="AB495" s="42"/>
      <c r="AC495" s="40"/>
      <c r="AD495" s="20"/>
      <c r="AE495" s="23"/>
      <c r="AF495" s="23"/>
      <c r="AG495" s="24"/>
      <c r="AH495" s="36"/>
      <c r="AI495" s="25"/>
      <c r="AJ495" s="37"/>
      <c r="AK495" s="20"/>
      <c r="AL495" s="20"/>
      <c r="AM495" s="27"/>
      <c r="AN495" s="20"/>
      <c r="AO495" s="27"/>
      <c r="AP495" s="22"/>
      <c r="AQ495" s="39"/>
      <c r="AR495" s="22"/>
    </row>
    <row r="496" spans="2:44" ht="24.75" customHeight="1" x14ac:dyDescent="0.2">
      <c r="B496" s="20"/>
      <c r="C496" s="21"/>
      <c r="D496" s="20"/>
      <c r="E496" s="20"/>
      <c r="F496" s="21"/>
      <c r="G496" s="22"/>
      <c r="H496" s="20"/>
      <c r="I496" s="20"/>
      <c r="J496" s="22"/>
      <c r="K496" s="28"/>
      <c r="L496" s="28"/>
      <c r="M496" s="20"/>
      <c r="N496" s="20"/>
      <c r="O496" s="22"/>
      <c r="P496" s="20"/>
      <c r="Q496" s="22"/>
      <c r="R496" s="28"/>
      <c r="S496" s="20"/>
      <c r="T496" s="20"/>
      <c r="U496" s="22"/>
      <c r="V496" s="20"/>
      <c r="W496" s="22"/>
      <c r="X496" s="28"/>
      <c r="Y496" s="20"/>
      <c r="Z496" s="20"/>
      <c r="AA496" s="26"/>
      <c r="AB496" s="42"/>
      <c r="AC496" s="40"/>
      <c r="AD496" s="20"/>
      <c r="AE496" s="23"/>
      <c r="AF496" s="23"/>
      <c r="AG496" s="24"/>
      <c r="AH496" s="36"/>
      <c r="AI496" s="25"/>
      <c r="AJ496" s="37"/>
      <c r="AK496" s="20"/>
      <c r="AL496" s="20"/>
      <c r="AM496" s="27"/>
      <c r="AN496" s="20"/>
      <c r="AO496" s="27"/>
      <c r="AP496" s="22"/>
      <c r="AQ496" s="39"/>
      <c r="AR496" s="22"/>
    </row>
    <row r="497" spans="2:44" ht="24.75" customHeight="1" x14ac:dyDescent="0.2">
      <c r="B497" s="20"/>
      <c r="C497" s="21"/>
      <c r="D497" s="20"/>
      <c r="E497" s="20"/>
      <c r="F497" s="21"/>
      <c r="G497" s="22"/>
      <c r="H497" s="20"/>
      <c r="I497" s="20"/>
      <c r="J497" s="22"/>
      <c r="K497" s="28"/>
      <c r="L497" s="28"/>
      <c r="M497" s="20"/>
      <c r="N497" s="20"/>
      <c r="O497" s="22"/>
      <c r="P497" s="20"/>
      <c r="Q497" s="22"/>
      <c r="R497" s="28"/>
      <c r="S497" s="20"/>
      <c r="T497" s="20"/>
      <c r="U497" s="22"/>
      <c r="V497" s="20"/>
      <c r="W497" s="22"/>
      <c r="X497" s="28"/>
      <c r="Y497" s="20"/>
      <c r="Z497" s="20"/>
      <c r="AA497" s="26"/>
      <c r="AB497" s="42"/>
      <c r="AC497" s="40"/>
      <c r="AD497" s="20"/>
      <c r="AE497" s="23"/>
      <c r="AF497" s="23"/>
      <c r="AG497" s="24"/>
      <c r="AH497" s="36"/>
      <c r="AI497" s="25"/>
      <c r="AJ497" s="37"/>
      <c r="AK497" s="20"/>
      <c r="AL497" s="20"/>
      <c r="AM497" s="27"/>
      <c r="AN497" s="20"/>
      <c r="AO497" s="27"/>
      <c r="AP497" s="22"/>
      <c r="AQ497" s="39"/>
      <c r="AR497" s="22"/>
    </row>
    <row r="498" spans="2:44" ht="24.75" customHeight="1" x14ac:dyDescent="0.2">
      <c r="B498" s="20"/>
      <c r="C498" s="21"/>
      <c r="D498" s="20"/>
      <c r="E498" s="20"/>
      <c r="F498" s="21"/>
      <c r="G498" s="22"/>
      <c r="H498" s="20"/>
      <c r="I498" s="20"/>
      <c r="J498" s="22"/>
      <c r="K498" s="28"/>
      <c r="L498" s="28"/>
      <c r="M498" s="20"/>
      <c r="N498" s="20"/>
      <c r="O498" s="22"/>
      <c r="P498" s="20"/>
      <c r="Q498" s="22"/>
      <c r="R498" s="28"/>
      <c r="S498" s="20"/>
      <c r="T498" s="20"/>
      <c r="U498" s="22"/>
      <c r="V498" s="20"/>
      <c r="W498" s="22"/>
      <c r="X498" s="28"/>
      <c r="Y498" s="20"/>
      <c r="Z498" s="20"/>
      <c r="AA498" s="26"/>
      <c r="AB498" s="42"/>
      <c r="AC498" s="40"/>
      <c r="AD498" s="20"/>
      <c r="AE498" s="23"/>
      <c r="AF498" s="23"/>
      <c r="AG498" s="24"/>
      <c r="AH498" s="36"/>
      <c r="AI498" s="25"/>
      <c r="AJ498" s="37"/>
      <c r="AK498" s="20"/>
      <c r="AL498" s="20"/>
      <c r="AM498" s="27"/>
      <c r="AN498" s="20"/>
      <c r="AO498" s="27"/>
      <c r="AP498" s="22"/>
      <c r="AQ498" s="39"/>
      <c r="AR498" s="22"/>
    </row>
    <row r="499" spans="2:44" ht="24.75" customHeight="1" x14ac:dyDescent="0.2">
      <c r="B499" s="20"/>
      <c r="C499" s="21"/>
      <c r="D499" s="20"/>
      <c r="E499" s="20"/>
      <c r="F499" s="21"/>
      <c r="G499" s="22"/>
      <c r="H499" s="20"/>
      <c r="I499" s="20"/>
      <c r="J499" s="22"/>
      <c r="K499" s="28"/>
      <c r="L499" s="28"/>
      <c r="M499" s="20"/>
      <c r="N499" s="20"/>
      <c r="O499" s="22"/>
      <c r="P499" s="20"/>
      <c r="Q499" s="22"/>
      <c r="R499" s="28"/>
      <c r="S499" s="20"/>
      <c r="T499" s="20"/>
      <c r="U499" s="22"/>
      <c r="V499" s="20"/>
      <c r="W499" s="22"/>
      <c r="X499" s="28"/>
      <c r="Y499" s="20"/>
      <c r="Z499" s="20"/>
      <c r="AA499" s="26"/>
      <c r="AB499" s="42"/>
      <c r="AC499" s="40"/>
      <c r="AD499" s="20"/>
      <c r="AE499" s="23"/>
      <c r="AF499" s="23"/>
      <c r="AG499" s="24"/>
      <c r="AH499" s="36"/>
      <c r="AI499" s="25"/>
      <c r="AJ499" s="37"/>
      <c r="AK499" s="20"/>
      <c r="AL499" s="20"/>
      <c r="AM499" s="27"/>
      <c r="AN499" s="20"/>
      <c r="AO499" s="27"/>
      <c r="AP499" s="22"/>
      <c r="AQ499" s="39"/>
      <c r="AR499" s="22"/>
    </row>
    <row r="500" spans="2:44" ht="24.75" customHeight="1" x14ac:dyDescent="0.2">
      <c r="B500" s="20"/>
      <c r="C500" s="21"/>
      <c r="D500" s="20"/>
      <c r="E500" s="20"/>
      <c r="F500" s="21"/>
      <c r="G500" s="22"/>
      <c r="H500" s="20"/>
      <c r="I500" s="20"/>
      <c r="J500" s="22"/>
      <c r="K500" s="28"/>
      <c r="L500" s="28"/>
      <c r="M500" s="20"/>
      <c r="N500" s="20"/>
      <c r="O500" s="22"/>
      <c r="P500" s="20"/>
      <c r="Q500" s="22"/>
      <c r="R500" s="28"/>
      <c r="S500" s="20"/>
      <c r="T500" s="20"/>
      <c r="U500" s="22"/>
      <c r="V500" s="20"/>
      <c r="W500" s="22"/>
      <c r="X500" s="28"/>
      <c r="Y500" s="20"/>
      <c r="Z500" s="20"/>
      <c r="AA500" s="26"/>
      <c r="AB500" s="42"/>
      <c r="AC500" s="40"/>
      <c r="AD500" s="20"/>
      <c r="AE500" s="23"/>
      <c r="AF500" s="23"/>
      <c r="AG500" s="24"/>
      <c r="AH500" s="36"/>
      <c r="AI500" s="25"/>
      <c r="AJ500" s="37"/>
      <c r="AK500" s="20"/>
      <c r="AL500" s="20"/>
      <c r="AM500" s="27"/>
      <c r="AN500" s="20"/>
      <c r="AO500" s="27"/>
      <c r="AP500" s="22"/>
      <c r="AQ500" s="39"/>
      <c r="AR500" s="22"/>
    </row>
    <row r="501" spans="2:44" ht="24.75" customHeight="1" x14ac:dyDescent="0.2">
      <c r="B501" s="20"/>
      <c r="C501" s="21"/>
      <c r="D501" s="20"/>
      <c r="E501" s="20"/>
      <c r="F501" s="21"/>
      <c r="G501" s="22"/>
      <c r="H501" s="20"/>
      <c r="I501" s="20"/>
      <c r="J501" s="22"/>
      <c r="K501" s="28"/>
      <c r="L501" s="28"/>
      <c r="M501" s="20"/>
      <c r="N501" s="20"/>
      <c r="O501" s="22"/>
      <c r="P501" s="20"/>
      <c r="Q501" s="22"/>
      <c r="R501" s="28"/>
      <c r="S501" s="20"/>
      <c r="T501" s="20"/>
      <c r="U501" s="22"/>
      <c r="V501" s="20"/>
      <c r="W501" s="22"/>
      <c r="X501" s="28"/>
      <c r="Y501" s="20"/>
      <c r="Z501" s="20"/>
      <c r="AA501" s="26"/>
      <c r="AB501" s="42"/>
      <c r="AC501" s="40"/>
      <c r="AD501" s="20"/>
      <c r="AE501" s="23"/>
      <c r="AF501" s="23"/>
      <c r="AG501" s="24"/>
      <c r="AH501" s="36"/>
      <c r="AI501" s="25"/>
      <c r="AJ501" s="37"/>
      <c r="AK501" s="20"/>
      <c r="AL501" s="20"/>
      <c r="AM501" s="27"/>
      <c r="AN501" s="20"/>
      <c r="AO501" s="27"/>
      <c r="AP501" s="22"/>
      <c r="AQ501" s="39"/>
      <c r="AR501" s="22"/>
    </row>
    <row r="502" spans="2:44" ht="24.75" customHeight="1" x14ac:dyDescent="0.2">
      <c r="B502" s="20"/>
      <c r="C502" s="21"/>
      <c r="D502" s="20"/>
      <c r="E502" s="20"/>
      <c r="F502" s="21"/>
      <c r="G502" s="22"/>
      <c r="H502" s="20"/>
      <c r="I502" s="20"/>
      <c r="J502" s="22"/>
      <c r="K502" s="28"/>
      <c r="L502" s="28"/>
      <c r="M502" s="20"/>
      <c r="N502" s="20"/>
      <c r="O502" s="22"/>
      <c r="P502" s="20"/>
      <c r="Q502" s="22"/>
      <c r="R502" s="28"/>
      <c r="S502" s="20"/>
      <c r="T502" s="20"/>
      <c r="U502" s="22"/>
      <c r="V502" s="20"/>
      <c r="W502" s="22"/>
      <c r="X502" s="28"/>
      <c r="Y502" s="20"/>
      <c r="Z502" s="20"/>
      <c r="AA502" s="26"/>
      <c r="AB502" s="42"/>
      <c r="AC502" s="40"/>
      <c r="AD502" s="20"/>
      <c r="AE502" s="23"/>
      <c r="AF502" s="23"/>
      <c r="AG502" s="24"/>
      <c r="AH502" s="36"/>
      <c r="AI502" s="25"/>
      <c r="AJ502" s="37"/>
      <c r="AK502" s="20"/>
      <c r="AL502" s="20"/>
      <c r="AM502" s="27"/>
      <c r="AN502" s="20"/>
      <c r="AO502" s="27"/>
      <c r="AP502" s="22"/>
      <c r="AQ502" s="39"/>
      <c r="AR502" s="22"/>
    </row>
    <row r="503" spans="2:44" ht="24.75" customHeight="1" x14ac:dyDescent="0.2">
      <c r="B503" s="20"/>
      <c r="C503" s="21"/>
      <c r="D503" s="20"/>
      <c r="E503" s="20"/>
      <c r="F503" s="21"/>
      <c r="G503" s="22"/>
      <c r="H503" s="20"/>
      <c r="I503" s="20"/>
      <c r="J503" s="22"/>
      <c r="K503" s="28"/>
      <c r="L503" s="28"/>
      <c r="M503" s="20"/>
      <c r="N503" s="20"/>
      <c r="O503" s="22"/>
      <c r="P503" s="20"/>
      <c r="Q503" s="22"/>
      <c r="R503" s="28"/>
      <c r="S503" s="20"/>
      <c r="T503" s="20"/>
      <c r="U503" s="22"/>
      <c r="V503" s="20"/>
      <c r="W503" s="22"/>
      <c r="X503" s="28"/>
      <c r="Y503" s="20"/>
      <c r="Z503" s="20"/>
      <c r="AA503" s="26"/>
      <c r="AB503" s="42"/>
      <c r="AC503" s="40"/>
      <c r="AD503" s="20"/>
      <c r="AE503" s="23"/>
      <c r="AF503" s="23"/>
      <c r="AG503" s="24"/>
      <c r="AH503" s="36"/>
      <c r="AI503" s="25"/>
      <c r="AJ503" s="37"/>
      <c r="AK503" s="20"/>
      <c r="AL503" s="20"/>
      <c r="AM503" s="27"/>
      <c r="AN503" s="20"/>
      <c r="AO503" s="27"/>
      <c r="AP503" s="22"/>
      <c r="AQ503" s="39"/>
      <c r="AR503" s="22"/>
    </row>
    <row r="504" spans="2:44" ht="24.75" customHeight="1" x14ac:dyDescent="0.2">
      <c r="B504" s="20"/>
      <c r="C504" s="21"/>
      <c r="D504" s="20"/>
      <c r="E504" s="20"/>
      <c r="F504" s="21"/>
      <c r="G504" s="22"/>
      <c r="H504" s="20"/>
      <c r="I504" s="20"/>
      <c r="J504" s="22"/>
      <c r="K504" s="28"/>
      <c r="L504" s="28"/>
      <c r="M504" s="20"/>
      <c r="N504" s="20"/>
      <c r="O504" s="22"/>
      <c r="P504" s="20"/>
      <c r="Q504" s="22"/>
      <c r="R504" s="28"/>
      <c r="S504" s="20"/>
      <c r="T504" s="20"/>
      <c r="U504" s="22"/>
      <c r="V504" s="20"/>
      <c r="W504" s="22"/>
      <c r="X504" s="28"/>
      <c r="Y504" s="20"/>
      <c r="Z504" s="20"/>
      <c r="AA504" s="26"/>
      <c r="AB504" s="42"/>
      <c r="AC504" s="40"/>
      <c r="AD504" s="20"/>
      <c r="AE504" s="23"/>
      <c r="AF504" s="23"/>
      <c r="AG504" s="24"/>
      <c r="AH504" s="36"/>
      <c r="AI504" s="25"/>
      <c r="AJ504" s="37"/>
      <c r="AK504" s="20"/>
      <c r="AL504" s="20"/>
      <c r="AM504" s="27"/>
      <c r="AN504" s="20"/>
      <c r="AO504" s="27"/>
      <c r="AP504" s="22"/>
      <c r="AQ504" s="39"/>
      <c r="AR504" s="22"/>
    </row>
    <row r="505" spans="2:44" ht="24.75" customHeight="1" x14ac:dyDescent="0.2">
      <c r="B505" s="20"/>
      <c r="C505" s="21"/>
      <c r="D505" s="20"/>
      <c r="E505" s="20"/>
      <c r="F505" s="21"/>
      <c r="G505" s="22"/>
      <c r="H505" s="20"/>
      <c r="I505" s="20"/>
      <c r="J505" s="22"/>
      <c r="K505" s="28"/>
      <c r="L505" s="28"/>
      <c r="M505" s="20"/>
      <c r="N505" s="20"/>
      <c r="O505" s="22"/>
      <c r="P505" s="20"/>
      <c r="Q505" s="22"/>
      <c r="R505" s="28"/>
      <c r="S505" s="20"/>
      <c r="T505" s="20"/>
      <c r="U505" s="22"/>
      <c r="V505" s="20"/>
      <c r="W505" s="22"/>
      <c r="X505" s="28"/>
      <c r="Y505" s="20"/>
      <c r="Z505" s="20"/>
      <c r="AA505" s="26"/>
      <c r="AB505" s="42"/>
      <c r="AC505" s="40"/>
      <c r="AD505" s="20"/>
      <c r="AE505" s="23"/>
      <c r="AF505" s="23"/>
      <c r="AG505" s="24"/>
      <c r="AH505" s="36"/>
      <c r="AI505" s="25"/>
      <c r="AJ505" s="37"/>
      <c r="AK505" s="20"/>
      <c r="AL505" s="20"/>
      <c r="AM505" s="27"/>
      <c r="AN505" s="20"/>
      <c r="AO505" s="27"/>
      <c r="AP505" s="22"/>
      <c r="AQ505" s="39"/>
      <c r="AR505" s="22"/>
    </row>
    <row r="506" spans="2:44" ht="24.75" customHeight="1" x14ac:dyDescent="0.2">
      <c r="B506" s="20"/>
      <c r="C506" s="21"/>
      <c r="D506" s="20"/>
      <c r="E506" s="20"/>
      <c r="F506" s="21"/>
      <c r="G506" s="22"/>
      <c r="H506" s="20"/>
      <c r="I506" s="20"/>
      <c r="J506" s="22"/>
      <c r="K506" s="28"/>
      <c r="L506" s="28"/>
      <c r="M506" s="20"/>
      <c r="N506" s="20"/>
      <c r="O506" s="22"/>
      <c r="P506" s="20"/>
      <c r="Q506" s="22"/>
      <c r="R506" s="28"/>
      <c r="S506" s="20"/>
      <c r="T506" s="20"/>
      <c r="U506" s="22"/>
      <c r="V506" s="20"/>
      <c r="W506" s="22"/>
      <c r="X506" s="28"/>
      <c r="Y506" s="20"/>
      <c r="Z506" s="20"/>
      <c r="AA506" s="26"/>
      <c r="AB506" s="42"/>
      <c r="AC506" s="40"/>
      <c r="AD506" s="20"/>
      <c r="AE506" s="23"/>
      <c r="AF506" s="23"/>
      <c r="AG506" s="24"/>
      <c r="AH506" s="36"/>
      <c r="AI506" s="25"/>
      <c r="AJ506" s="37"/>
      <c r="AK506" s="20"/>
      <c r="AL506" s="20"/>
      <c r="AM506" s="27"/>
      <c r="AN506" s="20"/>
      <c r="AO506" s="27"/>
      <c r="AP506" s="22"/>
      <c r="AQ506" s="39"/>
      <c r="AR506" s="22"/>
    </row>
    <row r="507" spans="2:44" ht="24.75" customHeight="1" x14ac:dyDescent="0.2">
      <c r="B507" s="20"/>
      <c r="C507" s="21"/>
      <c r="D507" s="20"/>
      <c r="E507" s="20"/>
      <c r="F507" s="21"/>
      <c r="G507" s="22"/>
      <c r="H507" s="20"/>
      <c r="I507" s="20"/>
      <c r="J507" s="22"/>
      <c r="K507" s="28"/>
      <c r="L507" s="28"/>
      <c r="M507" s="20"/>
      <c r="N507" s="20"/>
      <c r="O507" s="22"/>
      <c r="P507" s="20"/>
      <c r="Q507" s="22"/>
      <c r="R507" s="28"/>
      <c r="S507" s="20"/>
      <c r="T507" s="20"/>
      <c r="U507" s="22"/>
      <c r="V507" s="20"/>
      <c r="W507" s="22"/>
      <c r="X507" s="28"/>
      <c r="Y507" s="20"/>
      <c r="Z507" s="20"/>
      <c r="AA507" s="26"/>
      <c r="AB507" s="42"/>
      <c r="AC507" s="40"/>
      <c r="AD507" s="20"/>
      <c r="AE507" s="23"/>
      <c r="AF507" s="23"/>
      <c r="AG507" s="24"/>
      <c r="AH507" s="36"/>
      <c r="AI507" s="25"/>
      <c r="AJ507" s="37"/>
      <c r="AK507" s="20"/>
      <c r="AL507" s="20"/>
      <c r="AM507" s="27"/>
      <c r="AN507" s="20"/>
      <c r="AO507" s="27"/>
      <c r="AP507" s="22"/>
      <c r="AQ507" s="39"/>
      <c r="AR507" s="22"/>
    </row>
    <row r="508" spans="2:44" ht="24.75" customHeight="1" x14ac:dyDescent="0.2">
      <c r="B508" s="20"/>
      <c r="C508" s="21"/>
      <c r="D508" s="20"/>
      <c r="E508" s="20"/>
      <c r="F508" s="21"/>
      <c r="G508" s="22"/>
      <c r="H508" s="20"/>
      <c r="I508" s="20"/>
      <c r="J508" s="22"/>
      <c r="K508" s="28"/>
      <c r="L508" s="28"/>
      <c r="M508" s="20"/>
      <c r="N508" s="20"/>
      <c r="O508" s="22"/>
      <c r="P508" s="20"/>
      <c r="Q508" s="22"/>
      <c r="R508" s="28"/>
      <c r="S508" s="20"/>
      <c r="T508" s="20"/>
      <c r="U508" s="22"/>
      <c r="V508" s="20"/>
      <c r="W508" s="22"/>
      <c r="X508" s="28"/>
      <c r="Y508" s="20"/>
      <c r="Z508" s="20"/>
      <c r="AA508" s="26"/>
      <c r="AB508" s="42"/>
      <c r="AC508" s="40"/>
      <c r="AD508" s="20"/>
      <c r="AE508" s="23"/>
      <c r="AF508" s="23"/>
      <c r="AG508" s="24"/>
      <c r="AH508" s="36"/>
      <c r="AI508" s="25"/>
      <c r="AJ508" s="37"/>
      <c r="AK508" s="20"/>
      <c r="AL508" s="20"/>
      <c r="AM508" s="27"/>
      <c r="AN508" s="20"/>
      <c r="AO508" s="27"/>
      <c r="AP508" s="22"/>
      <c r="AQ508" s="39"/>
      <c r="AR508" s="22"/>
    </row>
    <row r="509" spans="2:44" ht="24.75" customHeight="1" x14ac:dyDescent="0.2">
      <c r="B509" s="20"/>
      <c r="C509" s="21"/>
      <c r="D509" s="20"/>
      <c r="E509" s="20"/>
      <c r="F509" s="21"/>
      <c r="G509" s="22"/>
      <c r="H509" s="20"/>
      <c r="I509" s="20"/>
      <c r="J509" s="22"/>
      <c r="K509" s="28"/>
      <c r="L509" s="28"/>
      <c r="M509" s="20"/>
      <c r="N509" s="20"/>
      <c r="O509" s="22"/>
      <c r="P509" s="20"/>
      <c r="Q509" s="22"/>
      <c r="R509" s="28"/>
      <c r="S509" s="20"/>
      <c r="T509" s="20"/>
      <c r="U509" s="22"/>
      <c r="V509" s="20"/>
      <c r="W509" s="22"/>
      <c r="X509" s="28"/>
      <c r="Y509" s="20"/>
      <c r="Z509" s="20"/>
      <c r="AA509" s="26"/>
      <c r="AB509" s="42"/>
      <c r="AC509" s="40"/>
      <c r="AD509" s="20"/>
      <c r="AE509" s="23"/>
      <c r="AF509" s="23"/>
      <c r="AG509" s="24"/>
      <c r="AH509" s="36"/>
      <c r="AI509" s="25"/>
      <c r="AJ509" s="37"/>
      <c r="AK509" s="20"/>
      <c r="AL509" s="20"/>
      <c r="AM509" s="27"/>
      <c r="AN509" s="20"/>
      <c r="AO509" s="27"/>
      <c r="AP509" s="22"/>
      <c r="AQ509" s="39"/>
      <c r="AR509" s="22"/>
    </row>
    <row r="510" spans="2:44" ht="24.75" customHeight="1" x14ac:dyDescent="0.2">
      <c r="B510" s="20"/>
      <c r="C510" s="21"/>
      <c r="D510" s="20"/>
      <c r="E510" s="20"/>
      <c r="F510" s="21"/>
      <c r="G510" s="22"/>
      <c r="H510" s="20"/>
      <c r="I510" s="20"/>
      <c r="J510" s="22"/>
      <c r="K510" s="28"/>
      <c r="L510" s="28"/>
      <c r="M510" s="20"/>
      <c r="N510" s="20"/>
      <c r="O510" s="22"/>
      <c r="P510" s="20"/>
      <c r="Q510" s="22"/>
      <c r="R510" s="28"/>
      <c r="S510" s="20"/>
      <c r="T510" s="20"/>
      <c r="U510" s="22"/>
      <c r="V510" s="20"/>
      <c r="W510" s="22"/>
      <c r="X510" s="28"/>
      <c r="Y510" s="20"/>
      <c r="Z510" s="20"/>
      <c r="AA510" s="26"/>
      <c r="AB510" s="42"/>
      <c r="AC510" s="40"/>
      <c r="AD510" s="20"/>
      <c r="AE510" s="23"/>
      <c r="AF510" s="23"/>
      <c r="AG510" s="24"/>
      <c r="AH510" s="36"/>
      <c r="AI510" s="25"/>
      <c r="AJ510" s="37"/>
      <c r="AK510" s="20"/>
      <c r="AL510" s="20"/>
      <c r="AM510" s="27"/>
      <c r="AN510" s="20"/>
      <c r="AO510" s="27"/>
      <c r="AP510" s="22"/>
      <c r="AQ510" s="39"/>
      <c r="AR510" s="22"/>
    </row>
    <row r="511" spans="2:44" ht="24.75" customHeight="1" x14ac:dyDescent="0.2">
      <c r="B511" s="20"/>
      <c r="C511" s="21"/>
      <c r="D511" s="20"/>
      <c r="E511" s="20"/>
      <c r="F511" s="21"/>
      <c r="G511" s="22"/>
      <c r="H511" s="20"/>
      <c r="I511" s="20"/>
      <c r="J511" s="22"/>
      <c r="K511" s="28"/>
      <c r="L511" s="28"/>
      <c r="M511" s="20"/>
      <c r="N511" s="20"/>
      <c r="O511" s="22"/>
      <c r="P511" s="20"/>
      <c r="Q511" s="22"/>
      <c r="R511" s="28"/>
      <c r="S511" s="20"/>
      <c r="T511" s="20"/>
      <c r="U511" s="22"/>
      <c r="V511" s="20"/>
      <c r="W511" s="22"/>
      <c r="X511" s="28"/>
      <c r="Y511" s="20"/>
      <c r="Z511" s="20"/>
      <c r="AA511" s="26"/>
      <c r="AB511" s="42"/>
      <c r="AC511" s="40"/>
      <c r="AD511" s="20"/>
      <c r="AE511" s="23"/>
      <c r="AF511" s="23"/>
      <c r="AG511" s="24"/>
      <c r="AH511" s="36"/>
      <c r="AI511" s="25"/>
      <c r="AJ511" s="37"/>
      <c r="AK511" s="20"/>
      <c r="AL511" s="20"/>
      <c r="AM511" s="27"/>
      <c r="AN511" s="20"/>
      <c r="AO511" s="27"/>
      <c r="AP511" s="22"/>
      <c r="AQ511" s="39"/>
      <c r="AR511" s="22"/>
    </row>
    <row r="512" spans="2:44" ht="24.75" customHeight="1" x14ac:dyDescent="0.2">
      <c r="B512" s="20"/>
      <c r="C512" s="21"/>
      <c r="D512" s="20"/>
      <c r="E512" s="20"/>
      <c r="F512" s="21"/>
      <c r="G512" s="22"/>
      <c r="H512" s="20"/>
      <c r="I512" s="20"/>
      <c r="J512" s="22"/>
      <c r="K512" s="28"/>
      <c r="L512" s="28"/>
      <c r="M512" s="20"/>
      <c r="N512" s="20"/>
      <c r="O512" s="22"/>
      <c r="P512" s="20"/>
      <c r="Q512" s="22"/>
      <c r="R512" s="28"/>
      <c r="S512" s="20"/>
      <c r="T512" s="20"/>
      <c r="U512" s="22"/>
      <c r="V512" s="20"/>
      <c r="W512" s="22"/>
      <c r="X512" s="28"/>
      <c r="Y512" s="20"/>
      <c r="Z512" s="20"/>
      <c r="AA512" s="26"/>
      <c r="AB512" s="42"/>
      <c r="AC512" s="40"/>
      <c r="AD512" s="20"/>
      <c r="AE512" s="23"/>
      <c r="AF512" s="23"/>
      <c r="AG512" s="24"/>
      <c r="AH512" s="36"/>
      <c r="AI512" s="91"/>
      <c r="AJ512" s="37"/>
      <c r="AK512" s="20"/>
      <c r="AL512" s="20"/>
      <c r="AM512" s="27"/>
      <c r="AN512" s="20"/>
      <c r="AO512" s="27"/>
      <c r="AP512" s="22"/>
      <c r="AQ512" s="39"/>
      <c r="AR512" s="22"/>
    </row>
    <row r="513" spans="2:47" ht="24.75" customHeight="1" x14ac:dyDescent="0.2">
      <c r="B513" s="20"/>
      <c r="C513" s="21"/>
      <c r="D513" s="20"/>
      <c r="E513" s="20"/>
      <c r="F513" s="21"/>
      <c r="G513" s="22"/>
      <c r="H513" s="20"/>
      <c r="I513" s="20"/>
      <c r="J513" s="22"/>
      <c r="K513" s="28"/>
      <c r="L513" s="28"/>
      <c r="M513" s="20"/>
      <c r="N513" s="20"/>
      <c r="O513" s="22"/>
      <c r="P513" s="20"/>
      <c r="Q513" s="22"/>
      <c r="R513" s="28"/>
      <c r="S513" s="20"/>
      <c r="T513" s="20"/>
      <c r="U513" s="22"/>
      <c r="V513" s="20"/>
      <c r="W513" s="22"/>
      <c r="X513" s="28"/>
      <c r="Y513" s="20"/>
      <c r="Z513" s="20"/>
      <c r="AA513" s="26"/>
      <c r="AB513" s="42"/>
      <c r="AC513" s="40"/>
      <c r="AD513" s="20"/>
      <c r="AE513" s="71"/>
      <c r="AF513" s="23"/>
      <c r="AG513" s="24"/>
      <c r="AH513" s="36"/>
      <c r="AI513" s="25"/>
      <c r="AJ513" s="37"/>
      <c r="AK513" s="20"/>
      <c r="AL513" s="20"/>
      <c r="AM513" s="27"/>
      <c r="AN513" s="20"/>
      <c r="AO513" s="27"/>
      <c r="AP513" s="22"/>
      <c r="AQ513" s="39"/>
      <c r="AR513" s="22"/>
      <c r="AS513" s="70"/>
    </row>
    <row r="514" spans="2:47" ht="24.75" customHeight="1" x14ac:dyDescent="0.2">
      <c r="B514" s="20"/>
      <c r="C514" s="21"/>
      <c r="D514" s="20"/>
      <c r="E514" s="20"/>
      <c r="F514" s="21"/>
      <c r="G514" s="22"/>
      <c r="H514" s="20"/>
      <c r="I514" s="20"/>
      <c r="J514" s="22"/>
      <c r="K514" s="28"/>
      <c r="L514" s="28"/>
      <c r="M514" s="20"/>
      <c r="N514" s="20"/>
      <c r="O514" s="22"/>
      <c r="P514" s="20"/>
      <c r="Q514" s="22"/>
      <c r="R514" s="28"/>
      <c r="S514" s="20"/>
      <c r="T514" s="20"/>
      <c r="U514" s="22"/>
      <c r="V514" s="20"/>
      <c r="W514" s="22"/>
      <c r="X514" s="28"/>
      <c r="Y514" s="20"/>
      <c r="Z514" s="20"/>
      <c r="AA514" s="26"/>
      <c r="AB514" s="42"/>
      <c r="AC514" s="40"/>
      <c r="AD514" s="20"/>
      <c r="AE514" s="71"/>
      <c r="AF514" s="23"/>
      <c r="AG514" s="24"/>
      <c r="AH514" s="36"/>
      <c r="AI514" s="11"/>
      <c r="AJ514" s="37"/>
      <c r="AK514" s="20"/>
      <c r="AL514" s="20"/>
      <c r="AM514" s="27"/>
      <c r="AN514" s="20"/>
      <c r="AO514" s="27"/>
      <c r="AP514" s="22"/>
      <c r="AQ514" s="39"/>
      <c r="AR514" s="22"/>
    </row>
    <row r="515" spans="2:47" ht="24.75" customHeight="1" x14ac:dyDescent="0.2">
      <c r="B515" s="20"/>
      <c r="C515" s="21"/>
      <c r="D515" s="20"/>
      <c r="E515" s="20"/>
      <c r="F515" s="21"/>
      <c r="G515" s="22"/>
      <c r="H515" s="20"/>
      <c r="I515" s="20"/>
      <c r="J515" s="22"/>
      <c r="K515" s="28"/>
      <c r="L515" s="28"/>
      <c r="M515" s="20"/>
      <c r="N515" s="20"/>
      <c r="O515" s="22"/>
      <c r="P515" s="20"/>
      <c r="Q515" s="22"/>
      <c r="R515" s="28"/>
      <c r="S515" s="20"/>
      <c r="T515" s="20"/>
      <c r="U515" s="22"/>
      <c r="V515" s="20"/>
      <c r="W515" s="22"/>
      <c r="X515" s="28"/>
      <c r="Y515" s="20"/>
      <c r="Z515" s="20"/>
      <c r="AA515" s="26"/>
      <c r="AB515" s="42"/>
      <c r="AC515" s="40"/>
      <c r="AD515" s="20"/>
      <c r="AE515" s="71"/>
      <c r="AF515" s="23"/>
      <c r="AG515" s="24"/>
      <c r="AH515" s="36"/>
      <c r="AI515" s="25"/>
      <c r="AJ515" s="37"/>
      <c r="AK515" s="20"/>
      <c r="AL515" s="20"/>
      <c r="AM515" s="27"/>
      <c r="AN515" s="20"/>
      <c r="AO515" s="27"/>
      <c r="AP515" s="22"/>
      <c r="AQ515" s="39"/>
      <c r="AR515" s="22"/>
    </row>
    <row r="516" spans="2:47" ht="24.75" customHeight="1" x14ac:dyDescent="0.2">
      <c r="B516" s="20"/>
      <c r="C516" s="21"/>
      <c r="D516" s="20"/>
      <c r="E516" s="20"/>
      <c r="F516" s="21"/>
      <c r="G516" s="22"/>
      <c r="H516" s="20"/>
      <c r="I516" s="20"/>
      <c r="J516" s="22"/>
      <c r="K516" s="28"/>
      <c r="L516" s="28"/>
      <c r="M516" s="20"/>
      <c r="N516" s="20"/>
      <c r="O516" s="22"/>
      <c r="P516" s="20"/>
      <c r="Q516" s="22"/>
      <c r="R516" s="28"/>
      <c r="S516" s="20"/>
      <c r="T516" s="20"/>
      <c r="U516" s="22"/>
      <c r="V516" s="20"/>
      <c r="W516" s="22"/>
      <c r="X516" s="28"/>
      <c r="Y516" s="20"/>
      <c r="Z516" s="20"/>
      <c r="AA516" s="26"/>
      <c r="AB516" s="42"/>
      <c r="AC516" s="40"/>
      <c r="AD516" s="20"/>
      <c r="AE516" s="71"/>
      <c r="AF516" s="23"/>
      <c r="AG516" s="24"/>
      <c r="AH516" s="36"/>
      <c r="AI516" s="11"/>
      <c r="AJ516" s="37"/>
      <c r="AK516" s="20"/>
      <c r="AL516" s="20"/>
      <c r="AM516" s="27"/>
      <c r="AN516" s="20"/>
      <c r="AO516" s="27"/>
      <c r="AP516" s="22"/>
      <c r="AQ516" s="39"/>
      <c r="AR516" s="22"/>
    </row>
    <row r="517" spans="2:47" ht="24.75" customHeight="1" x14ac:dyDescent="0.2">
      <c r="B517" s="20"/>
      <c r="C517" s="21"/>
      <c r="D517" s="20"/>
      <c r="E517" s="20"/>
      <c r="F517" s="21"/>
      <c r="G517" s="22"/>
      <c r="H517" s="20"/>
      <c r="I517" s="20"/>
      <c r="J517" s="22"/>
      <c r="K517" s="28"/>
      <c r="L517" s="28"/>
      <c r="M517" s="20"/>
      <c r="N517" s="20"/>
      <c r="O517" s="22"/>
      <c r="P517" s="20"/>
      <c r="Q517" s="22"/>
      <c r="R517" s="28"/>
      <c r="S517" s="20"/>
      <c r="T517" s="20"/>
      <c r="U517" s="22"/>
      <c r="V517" s="20"/>
      <c r="W517" s="22"/>
      <c r="X517" s="28"/>
      <c r="Y517" s="20"/>
      <c r="Z517" s="20"/>
      <c r="AA517" s="26"/>
      <c r="AB517" s="42"/>
      <c r="AC517" s="40"/>
      <c r="AD517" s="20"/>
      <c r="AE517" s="70"/>
      <c r="AF517" s="23"/>
      <c r="AG517" s="24"/>
      <c r="AH517" s="36"/>
      <c r="AI517" s="25"/>
      <c r="AJ517" s="37"/>
      <c r="AK517" s="20"/>
      <c r="AL517" s="20"/>
      <c r="AM517" s="27"/>
      <c r="AN517" s="20"/>
      <c r="AO517" s="27"/>
      <c r="AP517" s="22"/>
      <c r="AQ517" s="39"/>
      <c r="AR517" s="22"/>
      <c r="AS517" s="70"/>
      <c r="AT517" s="70"/>
    </row>
    <row r="518" spans="2:47" ht="24.75" customHeight="1" x14ac:dyDescent="0.2">
      <c r="B518" s="20"/>
      <c r="C518" s="21"/>
      <c r="D518" s="20"/>
      <c r="E518" s="20"/>
      <c r="F518" s="21"/>
      <c r="G518" s="22"/>
      <c r="H518" s="20"/>
      <c r="I518" s="20"/>
      <c r="J518" s="22"/>
      <c r="K518" s="28"/>
      <c r="L518" s="28"/>
      <c r="M518" s="20"/>
      <c r="N518" s="20"/>
      <c r="O518" s="22"/>
      <c r="P518" s="20"/>
      <c r="Q518" s="22"/>
      <c r="R518" s="28"/>
      <c r="S518" s="20"/>
      <c r="T518" s="20"/>
      <c r="U518" s="22"/>
      <c r="V518" s="20"/>
      <c r="W518" s="22"/>
      <c r="X518" s="28"/>
      <c r="Y518" s="20"/>
      <c r="Z518" s="20"/>
      <c r="AA518" s="26"/>
      <c r="AB518" s="42"/>
      <c r="AC518" s="40"/>
      <c r="AD518" s="20"/>
      <c r="AE518" s="23"/>
      <c r="AF518" s="23"/>
      <c r="AG518" s="24"/>
      <c r="AH518" s="36"/>
      <c r="AI518" s="92"/>
      <c r="AJ518" s="37"/>
      <c r="AK518" s="20"/>
      <c r="AL518" s="20"/>
      <c r="AM518" s="27"/>
      <c r="AN518" s="20"/>
      <c r="AO518" s="27"/>
      <c r="AP518" s="22"/>
      <c r="AQ518" s="39"/>
      <c r="AR518" s="22"/>
    </row>
    <row r="519" spans="2:47" ht="24.75" customHeight="1" x14ac:dyDescent="0.2">
      <c r="B519" s="20"/>
      <c r="C519" s="21"/>
      <c r="D519" s="20"/>
      <c r="E519" s="20"/>
      <c r="F519" s="21"/>
      <c r="G519" s="22"/>
      <c r="H519" s="20"/>
      <c r="I519" s="20"/>
      <c r="J519" s="22"/>
      <c r="K519" s="28"/>
      <c r="L519" s="28"/>
      <c r="M519" s="20"/>
      <c r="N519" s="20"/>
      <c r="O519" s="22"/>
      <c r="P519" s="20"/>
      <c r="Q519" s="22"/>
      <c r="R519" s="28"/>
      <c r="S519" s="20"/>
      <c r="T519" s="20"/>
      <c r="U519" s="22"/>
      <c r="V519" s="20"/>
      <c r="W519" s="22"/>
      <c r="X519" s="28"/>
      <c r="Y519" s="20"/>
      <c r="Z519" s="20"/>
      <c r="AA519" s="26"/>
      <c r="AB519" s="42"/>
      <c r="AC519" s="40"/>
      <c r="AD519" s="20"/>
      <c r="AE519" s="71"/>
      <c r="AF519" s="23"/>
      <c r="AG519" s="24"/>
      <c r="AH519" s="36"/>
      <c r="AI519" s="25"/>
      <c r="AJ519" s="37"/>
      <c r="AK519" s="20"/>
      <c r="AL519" s="20"/>
      <c r="AM519" s="27"/>
      <c r="AN519" s="20"/>
      <c r="AO519" s="27"/>
      <c r="AP519" s="22"/>
      <c r="AQ519" s="39"/>
      <c r="AR519" s="22"/>
    </row>
    <row r="520" spans="2:47" ht="24.75" customHeight="1" x14ac:dyDescent="0.2">
      <c r="B520" s="20"/>
      <c r="C520" s="21"/>
      <c r="D520" s="20"/>
      <c r="E520" s="20"/>
      <c r="F520" s="21"/>
      <c r="G520" s="22"/>
      <c r="H520" s="20"/>
      <c r="I520" s="20"/>
      <c r="J520" s="22"/>
      <c r="K520" s="28"/>
      <c r="L520" s="28"/>
      <c r="M520" s="20"/>
      <c r="N520" s="20"/>
      <c r="O520" s="22"/>
      <c r="P520" s="20"/>
      <c r="Q520" s="22"/>
      <c r="R520" s="28"/>
      <c r="S520" s="20"/>
      <c r="T520" s="20"/>
      <c r="U520" s="22"/>
      <c r="V520" s="20"/>
      <c r="W520" s="22"/>
      <c r="X520" s="28"/>
      <c r="Y520" s="20"/>
      <c r="Z520" s="20"/>
      <c r="AA520" s="26"/>
      <c r="AB520" s="42"/>
      <c r="AC520" s="40"/>
      <c r="AD520" s="20"/>
      <c r="AE520" s="71"/>
      <c r="AF520" s="23"/>
      <c r="AG520" s="24"/>
      <c r="AH520" s="36"/>
      <c r="AI520" s="25"/>
      <c r="AJ520" s="37"/>
      <c r="AK520" s="20"/>
      <c r="AL520" s="20"/>
      <c r="AM520" s="27"/>
      <c r="AN520" s="20"/>
      <c r="AO520" s="27"/>
      <c r="AP520" s="22"/>
      <c r="AQ520" s="39"/>
      <c r="AR520" s="22"/>
    </row>
    <row r="521" spans="2:47" ht="24.75" customHeight="1" x14ac:dyDescent="0.2">
      <c r="B521" s="20"/>
      <c r="C521" s="21"/>
      <c r="D521" s="20"/>
      <c r="E521" s="20"/>
      <c r="F521" s="21"/>
      <c r="G521" s="22"/>
      <c r="H521" s="20"/>
      <c r="I521" s="20"/>
      <c r="J521" s="22"/>
      <c r="K521" s="28"/>
      <c r="L521" s="28"/>
      <c r="M521" s="20"/>
      <c r="N521" s="20"/>
      <c r="O521" s="22"/>
      <c r="P521" s="20"/>
      <c r="Q521" s="22"/>
      <c r="R521" s="28"/>
      <c r="S521" s="20"/>
      <c r="T521" s="20"/>
      <c r="U521" s="22"/>
      <c r="V521" s="20"/>
      <c r="W521" s="22"/>
      <c r="X521" s="28"/>
      <c r="Y521" s="20"/>
      <c r="Z521" s="20"/>
      <c r="AA521" s="26"/>
      <c r="AB521" s="42"/>
      <c r="AC521" s="40"/>
      <c r="AD521" s="20"/>
      <c r="AE521" s="71"/>
      <c r="AF521" s="23"/>
      <c r="AG521" s="24"/>
      <c r="AH521" s="36"/>
      <c r="AI521" s="25"/>
      <c r="AJ521" s="37"/>
      <c r="AK521" s="20"/>
      <c r="AL521" s="20"/>
      <c r="AM521" s="27"/>
      <c r="AN521" s="20"/>
      <c r="AO521" s="27"/>
      <c r="AP521" s="22"/>
      <c r="AQ521" s="39"/>
      <c r="AR521" s="22"/>
    </row>
    <row r="522" spans="2:47" ht="24.75" customHeight="1" x14ac:dyDescent="0.2">
      <c r="B522" s="20"/>
      <c r="C522" s="21"/>
      <c r="D522" s="20"/>
      <c r="E522" s="20"/>
      <c r="F522" s="21"/>
      <c r="G522" s="22"/>
      <c r="H522" s="20"/>
      <c r="I522" s="20"/>
      <c r="J522" s="22"/>
      <c r="K522" s="28"/>
      <c r="L522" s="28"/>
      <c r="M522" s="20"/>
      <c r="N522" s="20"/>
      <c r="O522" s="22"/>
      <c r="P522" s="20"/>
      <c r="Q522" s="22"/>
      <c r="R522" s="28"/>
      <c r="S522" s="20"/>
      <c r="T522" s="20"/>
      <c r="U522" s="22"/>
      <c r="V522" s="20"/>
      <c r="W522" s="22"/>
      <c r="X522" s="28"/>
      <c r="Y522" s="20"/>
      <c r="Z522" s="20"/>
      <c r="AA522" s="26"/>
      <c r="AB522" s="42"/>
      <c r="AC522" s="40"/>
      <c r="AD522" s="20"/>
      <c r="AE522" s="71"/>
      <c r="AF522" s="23"/>
      <c r="AG522" s="24"/>
      <c r="AH522" s="36"/>
      <c r="AI522" s="25"/>
      <c r="AJ522" s="37"/>
      <c r="AK522" s="20"/>
      <c r="AL522" s="20"/>
      <c r="AM522" s="27"/>
      <c r="AN522" s="20"/>
      <c r="AO522" s="27"/>
      <c r="AP522" s="22"/>
      <c r="AQ522" s="39"/>
      <c r="AR522" s="22"/>
    </row>
    <row r="523" spans="2:47" ht="24.75" customHeight="1" x14ac:dyDescent="0.2">
      <c r="B523" s="20"/>
      <c r="C523" s="21"/>
      <c r="D523" s="20"/>
      <c r="E523" s="20"/>
      <c r="F523" s="21"/>
      <c r="G523" s="22"/>
      <c r="H523" s="20"/>
      <c r="I523" s="20"/>
      <c r="J523" s="22"/>
      <c r="K523" s="28"/>
      <c r="L523" s="28"/>
      <c r="M523" s="20"/>
      <c r="N523" s="20"/>
      <c r="O523" s="22"/>
      <c r="P523" s="20"/>
      <c r="Q523" s="22"/>
      <c r="R523" s="28"/>
      <c r="S523" s="20"/>
      <c r="T523" s="20"/>
      <c r="U523" s="22"/>
      <c r="V523" s="20"/>
      <c r="W523" s="22"/>
      <c r="X523" s="28"/>
      <c r="Y523" s="20"/>
      <c r="Z523" s="20"/>
      <c r="AA523" s="26"/>
      <c r="AB523" s="42"/>
      <c r="AC523" s="40"/>
      <c r="AD523" s="20"/>
      <c r="AE523" s="23"/>
      <c r="AF523" s="23"/>
      <c r="AG523" s="24"/>
      <c r="AH523" s="36"/>
      <c r="AI523" s="25"/>
      <c r="AJ523" s="37"/>
      <c r="AK523" s="20"/>
      <c r="AL523" s="20"/>
      <c r="AM523" s="27"/>
      <c r="AN523" s="20"/>
      <c r="AO523" s="27"/>
      <c r="AP523" s="22"/>
      <c r="AQ523" s="39"/>
      <c r="AR523" s="22"/>
    </row>
    <row r="524" spans="2:47" ht="24.75" customHeight="1" x14ac:dyDescent="0.2">
      <c r="B524" s="20"/>
      <c r="C524" s="21"/>
      <c r="D524" s="20"/>
      <c r="E524" s="20"/>
      <c r="F524" s="21"/>
      <c r="G524" s="22"/>
      <c r="H524" s="20"/>
      <c r="I524" s="20"/>
      <c r="J524" s="22"/>
      <c r="K524" s="28"/>
      <c r="L524" s="28"/>
      <c r="M524" s="20"/>
      <c r="N524" s="20"/>
      <c r="O524" s="22"/>
      <c r="P524" s="20"/>
      <c r="Q524" s="22"/>
      <c r="R524" s="28"/>
      <c r="S524" s="20"/>
      <c r="T524" s="20"/>
      <c r="U524" s="22"/>
      <c r="V524" s="20"/>
      <c r="W524" s="22"/>
      <c r="X524" s="28"/>
      <c r="Y524" s="20"/>
      <c r="Z524" s="20"/>
      <c r="AA524" s="26"/>
      <c r="AB524" s="42"/>
      <c r="AC524" s="40"/>
      <c r="AD524" s="20"/>
      <c r="AE524" s="23"/>
      <c r="AF524" s="23"/>
      <c r="AG524" s="24"/>
      <c r="AH524" s="36"/>
      <c r="AI524" s="25"/>
      <c r="AJ524" s="37"/>
      <c r="AK524" s="20"/>
      <c r="AL524" s="20"/>
      <c r="AM524" s="36"/>
      <c r="AN524" s="20"/>
      <c r="AO524" s="27"/>
      <c r="AP524" s="22"/>
      <c r="AQ524" s="39"/>
      <c r="AR524" s="22"/>
      <c r="AT524" s="70"/>
      <c r="AU524" s="70"/>
    </row>
    <row r="525" spans="2:47" ht="24.75" customHeight="1" x14ac:dyDescent="0.2">
      <c r="B525" s="20"/>
      <c r="C525" s="21"/>
      <c r="D525" s="20"/>
      <c r="E525" s="20"/>
      <c r="F525" s="21"/>
      <c r="G525" s="22"/>
      <c r="H525" s="20"/>
      <c r="I525" s="20"/>
      <c r="J525" s="22"/>
      <c r="K525" s="28"/>
      <c r="L525" s="28"/>
      <c r="M525" s="20"/>
      <c r="N525" s="20"/>
      <c r="O525" s="22"/>
      <c r="P525" s="20"/>
      <c r="Q525" s="22"/>
      <c r="R525" s="28"/>
      <c r="S525" s="20"/>
      <c r="T525" s="20"/>
      <c r="U525" s="22"/>
      <c r="V525" s="20"/>
      <c r="W525" s="22"/>
      <c r="X525" s="28"/>
      <c r="Y525" s="20"/>
      <c r="Z525" s="20"/>
      <c r="AA525" s="26"/>
      <c r="AB525" s="42"/>
      <c r="AC525" s="40"/>
      <c r="AD525" s="20"/>
      <c r="AE525" s="23"/>
      <c r="AF525" s="23"/>
      <c r="AG525" s="24"/>
      <c r="AH525" s="36"/>
      <c r="AI525" s="25"/>
      <c r="AJ525" s="37"/>
      <c r="AK525" s="20"/>
      <c r="AL525" s="20"/>
      <c r="AM525" s="36"/>
      <c r="AN525" s="20"/>
      <c r="AO525" s="27"/>
      <c r="AP525" s="22"/>
      <c r="AQ525" s="39"/>
      <c r="AR525" s="22"/>
      <c r="AT525" s="70"/>
      <c r="AU525" s="70"/>
    </row>
    <row r="526" spans="2:47" ht="24.75" customHeight="1" x14ac:dyDescent="0.2">
      <c r="B526" s="20"/>
      <c r="C526" s="21"/>
      <c r="D526" s="20"/>
      <c r="E526" s="20"/>
      <c r="F526" s="21"/>
      <c r="G526" s="22"/>
      <c r="H526" s="20"/>
      <c r="I526" s="20"/>
      <c r="J526" s="22"/>
      <c r="K526" s="28"/>
      <c r="L526" s="28"/>
      <c r="M526" s="20"/>
      <c r="N526" s="20"/>
      <c r="O526" s="22"/>
      <c r="P526" s="20"/>
      <c r="Q526" s="22"/>
      <c r="R526" s="28"/>
      <c r="S526" s="20"/>
      <c r="T526" s="20"/>
      <c r="U526" s="22"/>
      <c r="V526" s="20"/>
      <c r="W526" s="22"/>
      <c r="X526" s="28"/>
      <c r="Y526" s="20"/>
      <c r="Z526" s="20"/>
      <c r="AA526" s="26"/>
      <c r="AB526" s="42"/>
      <c r="AC526" s="40"/>
      <c r="AD526" s="20"/>
      <c r="AE526" s="23"/>
      <c r="AF526" s="23"/>
      <c r="AG526" s="24"/>
      <c r="AH526" s="36"/>
      <c r="AI526" s="25"/>
      <c r="AJ526" s="37"/>
      <c r="AK526" s="20"/>
      <c r="AL526" s="20"/>
      <c r="AM526" s="36"/>
      <c r="AN526" s="20"/>
      <c r="AO526" s="27"/>
      <c r="AP526" s="22"/>
      <c r="AQ526" s="39"/>
      <c r="AR526" s="22"/>
      <c r="AT526" s="70"/>
      <c r="AU526" s="70"/>
    </row>
    <row r="527" spans="2:47" ht="24.75" customHeight="1" x14ac:dyDescent="0.2">
      <c r="B527" s="20"/>
      <c r="C527" s="21"/>
      <c r="D527" s="20"/>
      <c r="E527" s="20"/>
      <c r="F527" s="21"/>
      <c r="G527" s="22"/>
      <c r="H527" s="20"/>
      <c r="I527" s="20"/>
      <c r="J527" s="22"/>
      <c r="K527" s="28"/>
      <c r="L527" s="28"/>
      <c r="M527" s="20"/>
      <c r="N527" s="20"/>
      <c r="O527" s="22"/>
      <c r="P527" s="20"/>
      <c r="Q527" s="22"/>
      <c r="R527" s="28"/>
      <c r="S527" s="20"/>
      <c r="T527" s="20"/>
      <c r="U527" s="22"/>
      <c r="V527" s="20"/>
      <c r="W527" s="22"/>
      <c r="X527" s="28"/>
      <c r="Y527" s="20"/>
      <c r="Z527" s="20"/>
      <c r="AA527" s="26"/>
      <c r="AB527" s="42"/>
      <c r="AC527" s="40"/>
      <c r="AD527" s="20"/>
      <c r="AE527" s="23"/>
      <c r="AF527" s="23"/>
      <c r="AG527" s="24"/>
      <c r="AH527" s="36"/>
      <c r="AI527" s="25"/>
      <c r="AJ527" s="37"/>
      <c r="AK527" s="20"/>
      <c r="AL527" s="20"/>
      <c r="AM527" s="36"/>
      <c r="AN527" s="20"/>
      <c r="AO527" s="27"/>
      <c r="AP527" s="22"/>
      <c r="AQ527" s="39"/>
      <c r="AR527" s="22"/>
      <c r="AT527" s="70"/>
      <c r="AU527" s="70"/>
    </row>
    <row r="528" spans="2:47" ht="24.75" customHeight="1" x14ac:dyDescent="0.2">
      <c r="B528" s="20"/>
      <c r="C528" s="21"/>
      <c r="D528" s="20"/>
      <c r="E528" s="20"/>
      <c r="F528" s="21"/>
      <c r="G528" s="22"/>
      <c r="H528" s="20"/>
      <c r="I528" s="20"/>
      <c r="J528" s="22"/>
      <c r="K528" s="28"/>
      <c r="L528" s="28"/>
      <c r="M528" s="20"/>
      <c r="N528" s="20"/>
      <c r="O528" s="22"/>
      <c r="P528" s="20"/>
      <c r="Q528" s="22"/>
      <c r="R528" s="28"/>
      <c r="S528" s="20"/>
      <c r="T528" s="20"/>
      <c r="U528" s="22"/>
      <c r="V528" s="20"/>
      <c r="W528" s="22"/>
      <c r="X528" s="28"/>
      <c r="Y528" s="20"/>
      <c r="Z528" s="20"/>
      <c r="AA528" s="26"/>
      <c r="AB528" s="42"/>
      <c r="AC528" s="40"/>
      <c r="AD528" s="20"/>
      <c r="AE528" s="23"/>
      <c r="AF528" s="23"/>
      <c r="AG528" s="24"/>
      <c r="AH528" s="36"/>
      <c r="AI528" s="25"/>
      <c r="AJ528" s="37"/>
      <c r="AK528" s="20"/>
      <c r="AL528" s="20"/>
      <c r="AM528" s="36"/>
      <c r="AN528" s="20"/>
      <c r="AO528" s="27"/>
      <c r="AP528" s="22"/>
      <c r="AQ528" s="39"/>
      <c r="AR528" s="22"/>
      <c r="AT528" s="70"/>
      <c r="AU528" s="70"/>
    </row>
    <row r="529" spans="2:51" ht="24.75" customHeight="1" x14ac:dyDescent="0.2">
      <c r="B529" s="20"/>
      <c r="C529" s="21"/>
      <c r="D529" s="20"/>
      <c r="E529" s="20"/>
      <c r="F529" s="21"/>
      <c r="G529" s="22"/>
      <c r="H529" s="20"/>
      <c r="I529" s="20"/>
      <c r="J529" s="22"/>
      <c r="K529" s="28"/>
      <c r="L529" s="28"/>
      <c r="M529" s="20"/>
      <c r="N529" s="20"/>
      <c r="O529" s="22"/>
      <c r="P529" s="20"/>
      <c r="Q529" s="22"/>
      <c r="R529" s="28"/>
      <c r="S529" s="20"/>
      <c r="T529" s="20"/>
      <c r="U529" s="22"/>
      <c r="V529" s="20"/>
      <c r="W529" s="22"/>
      <c r="X529" s="28"/>
      <c r="Y529" s="20"/>
      <c r="Z529" s="20"/>
      <c r="AA529" s="26"/>
      <c r="AB529" s="42"/>
      <c r="AC529" s="40"/>
      <c r="AD529" s="20"/>
      <c r="AE529" s="23"/>
      <c r="AF529" s="23"/>
      <c r="AG529" s="24"/>
      <c r="AH529" s="36"/>
      <c r="AI529" s="25"/>
      <c r="AJ529" s="37"/>
      <c r="AK529" s="20"/>
      <c r="AL529" s="20"/>
      <c r="AM529" s="27"/>
      <c r="AN529" s="20"/>
      <c r="AO529" s="27"/>
      <c r="AP529" s="22"/>
      <c r="AQ529" s="39"/>
      <c r="AR529" s="22"/>
      <c r="AT529" s="93"/>
      <c r="AU529" s="70"/>
    </row>
    <row r="530" spans="2:51" ht="24.75" customHeight="1" x14ac:dyDescent="0.2">
      <c r="B530" s="20"/>
      <c r="C530" s="21"/>
      <c r="D530" s="20"/>
      <c r="E530" s="20"/>
      <c r="F530" s="21"/>
      <c r="G530" s="22"/>
      <c r="H530" s="20"/>
      <c r="I530" s="20"/>
      <c r="J530" s="22"/>
      <c r="K530" s="28"/>
      <c r="L530" s="28"/>
      <c r="M530" s="20"/>
      <c r="N530" s="20"/>
      <c r="O530" s="22"/>
      <c r="P530" s="20"/>
      <c r="Q530" s="22"/>
      <c r="R530" s="28"/>
      <c r="S530" s="20"/>
      <c r="T530" s="20"/>
      <c r="U530" s="22"/>
      <c r="V530" s="20"/>
      <c r="W530" s="22"/>
      <c r="X530" s="28"/>
      <c r="Y530" s="20"/>
      <c r="Z530" s="20"/>
      <c r="AA530" s="26"/>
      <c r="AB530" s="42"/>
      <c r="AC530" s="40"/>
      <c r="AD530" s="20"/>
      <c r="AE530" s="23"/>
      <c r="AF530" s="23"/>
      <c r="AG530" s="24"/>
      <c r="AH530" s="36"/>
      <c r="AI530" s="25"/>
      <c r="AJ530" s="37"/>
      <c r="AK530" s="20"/>
      <c r="AL530" s="20"/>
      <c r="AM530" s="27"/>
      <c r="AN530" s="20"/>
      <c r="AO530" s="27"/>
      <c r="AP530" s="22"/>
      <c r="AQ530" s="39"/>
      <c r="AR530" s="22"/>
      <c r="AT530" s="93"/>
      <c r="AU530" s="70"/>
    </row>
    <row r="531" spans="2:51" ht="24.75" customHeight="1" x14ac:dyDescent="0.2">
      <c r="B531" s="20"/>
      <c r="C531" s="21"/>
      <c r="D531" s="20"/>
      <c r="E531" s="20"/>
      <c r="F531" s="21"/>
      <c r="G531" s="22"/>
      <c r="H531" s="20"/>
      <c r="I531" s="20"/>
      <c r="J531" s="22"/>
      <c r="K531" s="28"/>
      <c r="L531" s="28"/>
      <c r="M531" s="20"/>
      <c r="N531" s="20"/>
      <c r="O531" s="22"/>
      <c r="P531" s="20"/>
      <c r="Q531" s="22"/>
      <c r="R531" s="28"/>
      <c r="S531" s="20"/>
      <c r="T531" s="20"/>
      <c r="U531" s="22"/>
      <c r="V531" s="20"/>
      <c r="W531" s="22"/>
      <c r="X531" s="28"/>
      <c r="Y531" s="20"/>
      <c r="Z531" s="20"/>
      <c r="AA531" s="26"/>
      <c r="AB531" s="42"/>
      <c r="AC531" s="40"/>
      <c r="AD531" s="20"/>
      <c r="AE531" s="23"/>
      <c r="AF531" s="23"/>
      <c r="AG531" s="24"/>
      <c r="AH531" s="36"/>
      <c r="AI531" s="25"/>
      <c r="AJ531" s="37"/>
      <c r="AK531" s="20"/>
      <c r="AL531" s="20"/>
      <c r="AM531" s="27"/>
      <c r="AN531" s="20"/>
      <c r="AO531" s="27"/>
      <c r="AP531" s="22"/>
      <c r="AQ531" s="39"/>
      <c r="AR531" s="22"/>
      <c r="AT531" s="93"/>
      <c r="AU531" s="70"/>
    </row>
    <row r="532" spans="2:51" ht="24.75" customHeight="1" x14ac:dyDescent="0.2">
      <c r="B532" s="20"/>
      <c r="C532" s="21"/>
      <c r="D532" s="20"/>
      <c r="E532" s="20"/>
      <c r="F532" s="21"/>
      <c r="G532" s="22"/>
      <c r="H532" s="20"/>
      <c r="I532" s="20"/>
      <c r="J532" s="22"/>
      <c r="K532" s="28"/>
      <c r="L532" s="28"/>
      <c r="M532" s="20"/>
      <c r="N532" s="20"/>
      <c r="O532" s="22"/>
      <c r="P532" s="20"/>
      <c r="Q532" s="22"/>
      <c r="R532" s="28"/>
      <c r="S532" s="20"/>
      <c r="T532" s="20"/>
      <c r="U532" s="22"/>
      <c r="V532" s="20"/>
      <c r="W532" s="22"/>
      <c r="X532" s="28"/>
      <c r="Y532" s="20"/>
      <c r="Z532" s="20"/>
      <c r="AA532" s="26"/>
      <c r="AB532" s="42"/>
      <c r="AC532" s="40"/>
      <c r="AD532" s="20"/>
      <c r="AE532" s="23"/>
      <c r="AF532" s="23"/>
      <c r="AG532" s="24"/>
      <c r="AH532" s="36"/>
      <c r="AI532" s="25"/>
      <c r="AJ532" s="37"/>
      <c r="AK532" s="20"/>
      <c r="AL532" s="20"/>
      <c r="AM532" s="27"/>
      <c r="AN532" s="20"/>
      <c r="AO532" s="27"/>
      <c r="AP532" s="22"/>
      <c r="AQ532" s="39"/>
      <c r="AR532" s="22"/>
      <c r="AT532" s="93"/>
      <c r="AU532" s="70"/>
    </row>
    <row r="533" spans="2:51" ht="24.75" customHeight="1" x14ac:dyDescent="0.2">
      <c r="B533" s="20"/>
      <c r="C533" s="21"/>
      <c r="D533" s="20"/>
      <c r="E533" s="20"/>
      <c r="F533" s="21"/>
      <c r="G533" s="22"/>
      <c r="H533" s="20"/>
      <c r="I533" s="20"/>
      <c r="J533" s="22"/>
      <c r="K533" s="28"/>
      <c r="L533" s="28"/>
      <c r="M533" s="20"/>
      <c r="N533" s="20"/>
      <c r="O533" s="22"/>
      <c r="P533" s="20"/>
      <c r="Q533" s="22"/>
      <c r="R533" s="28"/>
      <c r="S533" s="20"/>
      <c r="T533" s="20"/>
      <c r="U533" s="22"/>
      <c r="V533" s="20"/>
      <c r="W533" s="22"/>
      <c r="X533" s="28"/>
      <c r="Y533" s="20"/>
      <c r="Z533" s="20"/>
      <c r="AA533" s="26"/>
      <c r="AB533" s="42"/>
      <c r="AC533" s="40"/>
      <c r="AD533" s="20"/>
      <c r="AE533" s="23"/>
      <c r="AF533" s="23"/>
      <c r="AG533" s="24"/>
      <c r="AH533" s="36"/>
      <c r="AI533" s="25"/>
      <c r="AJ533" s="37"/>
      <c r="AK533" s="20"/>
      <c r="AL533" s="20"/>
      <c r="AM533" s="27"/>
      <c r="AN533" s="20"/>
      <c r="AO533" s="27"/>
      <c r="AP533" s="22"/>
      <c r="AQ533" s="39"/>
      <c r="AR533" s="22"/>
      <c r="AT533" s="93"/>
      <c r="AU533" s="70"/>
    </row>
    <row r="534" spans="2:51" ht="24.75" customHeight="1" x14ac:dyDescent="0.2">
      <c r="B534" s="20"/>
      <c r="C534" s="21"/>
      <c r="D534" s="20"/>
      <c r="E534" s="20"/>
      <c r="F534" s="21"/>
      <c r="G534" s="22"/>
      <c r="H534" s="20"/>
      <c r="I534" s="20"/>
      <c r="J534" s="22"/>
      <c r="K534" s="28"/>
      <c r="L534" s="28"/>
      <c r="M534" s="20"/>
      <c r="N534" s="20"/>
      <c r="O534" s="22"/>
      <c r="P534" s="20"/>
      <c r="Q534" s="22"/>
      <c r="R534" s="28"/>
      <c r="S534" s="20"/>
      <c r="T534" s="20"/>
      <c r="U534" s="22"/>
      <c r="V534" s="20"/>
      <c r="W534" s="22"/>
      <c r="X534" s="28"/>
      <c r="Y534" s="20"/>
      <c r="Z534" s="20"/>
      <c r="AA534" s="26"/>
      <c r="AB534" s="42"/>
      <c r="AC534" s="40"/>
      <c r="AD534" s="20"/>
      <c r="AE534" s="23"/>
      <c r="AF534" s="23"/>
      <c r="AG534" s="24"/>
      <c r="AH534" s="36"/>
      <c r="AI534" s="25"/>
      <c r="AJ534" s="37"/>
      <c r="AK534" s="20"/>
      <c r="AL534" s="20"/>
      <c r="AM534" s="27"/>
      <c r="AN534" s="20"/>
      <c r="AO534" s="27"/>
      <c r="AP534" s="22"/>
      <c r="AQ534" s="39"/>
      <c r="AR534" s="22"/>
      <c r="AT534" s="93"/>
      <c r="AU534" s="70"/>
    </row>
    <row r="535" spans="2:51" ht="24.75" customHeight="1" x14ac:dyDescent="0.2">
      <c r="B535" s="20"/>
      <c r="C535" s="21"/>
      <c r="D535" s="20"/>
      <c r="E535" s="20"/>
      <c r="F535" s="21"/>
      <c r="G535" s="22"/>
      <c r="H535" s="20"/>
      <c r="I535" s="20"/>
      <c r="J535" s="22"/>
      <c r="K535" s="28"/>
      <c r="L535" s="28"/>
      <c r="M535" s="20"/>
      <c r="N535" s="20"/>
      <c r="O535" s="22"/>
      <c r="P535" s="20"/>
      <c r="Q535" s="22"/>
      <c r="R535" s="28"/>
      <c r="S535" s="20"/>
      <c r="T535" s="20"/>
      <c r="U535" s="22"/>
      <c r="V535" s="20"/>
      <c r="W535" s="22"/>
      <c r="X535" s="28"/>
      <c r="Y535" s="20"/>
      <c r="Z535" s="20"/>
      <c r="AA535" s="26"/>
      <c r="AB535" s="42"/>
      <c r="AC535" s="40"/>
      <c r="AD535" s="20"/>
      <c r="AE535" s="23"/>
      <c r="AF535" s="23"/>
      <c r="AG535" s="24"/>
      <c r="AH535" s="36"/>
      <c r="AI535" s="25"/>
      <c r="AJ535" s="37"/>
      <c r="AK535" s="20"/>
      <c r="AL535" s="20"/>
      <c r="AM535" s="27"/>
      <c r="AN535" s="20"/>
      <c r="AO535" s="27"/>
      <c r="AP535" s="22"/>
      <c r="AQ535" s="39"/>
      <c r="AR535" s="22"/>
      <c r="AT535" s="93"/>
      <c r="AU535" s="70"/>
    </row>
    <row r="536" spans="2:51" ht="24.75" customHeight="1" x14ac:dyDescent="0.2">
      <c r="B536" s="20"/>
      <c r="C536" s="21"/>
      <c r="D536" s="20"/>
      <c r="E536" s="20"/>
      <c r="F536" s="21"/>
      <c r="G536" s="22"/>
      <c r="H536" s="20"/>
      <c r="I536" s="20"/>
      <c r="J536" s="22"/>
      <c r="K536" s="28"/>
      <c r="L536" s="28"/>
      <c r="M536" s="20"/>
      <c r="N536" s="20"/>
      <c r="O536" s="22"/>
      <c r="P536" s="20"/>
      <c r="Q536" s="22"/>
      <c r="R536" s="28"/>
      <c r="S536" s="20"/>
      <c r="T536" s="20"/>
      <c r="U536" s="22"/>
      <c r="V536" s="20"/>
      <c r="W536" s="22"/>
      <c r="X536" s="28"/>
      <c r="Y536" s="20"/>
      <c r="Z536" s="20"/>
      <c r="AA536" s="26"/>
      <c r="AB536" s="42"/>
      <c r="AC536" s="40"/>
      <c r="AD536" s="20"/>
      <c r="AE536" s="23"/>
      <c r="AF536" s="23"/>
      <c r="AG536" s="24"/>
      <c r="AH536" s="36"/>
      <c r="AI536" s="25"/>
      <c r="AJ536" s="37"/>
      <c r="AK536" s="20"/>
      <c r="AL536" s="20"/>
      <c r="AM536" s="27"/>
      <c r="AN536" s="20"/>
      <c r="AO536" s="27"/>
      <c r="AP536" s="22"/>
      <c r="AQ536" s="39"/>
      <c r="AR536" s="22"/>
      <c r="AT536" s="93"/>
      <c r="AU536" s="70"/>
    </row>
    <row r="537" spans="2:51" ht="24.75" customHeight="1" x14ac:dyDescent="0.2">
      <c r="B537" s="20"/>
      <c r="C537" s="21"/>
      <c r="D537" s="20"/>
      <c r="E537" s="20"/>
      <c r="F537" s="21"/>
      <c r="G537" s="22"/>
      <c r="H537" s="20"/>
      <c r="I537" s="20"/>
      <c r="J537" s="22"/>
      <c r="K537" s="28"/>
      <c r="L537" s="28"/>
      <c r="M537" s="20"/>
      <c r="N537" s="20"/>
      <c r="O537" s="22"/>
      <c r="P537" s="20"/>
      <c r="Q537" s="22"/>
      <c r="R537" s="28"/>
      <c r="S537" s="20"/>
      <c r="T537" s="20"/>
      <c r="U537" s="22"/>
      <c r="V537" s="20"/>
      <c r="W537" s="22"/>
      <c r="X537" s="28"/>
      <c r="Y537" s="20"/>
      <c r="Z537" s="20"/>
      <c r="AA537" s="26"/>
      <c r="AB537" s="42"/>
      <c r="AC537" s="40"/>
      <c r="AD537" s="20"/>
      <c r="AE537" s="23"/>
      <c r="AF537" s="23"/>
      <c r="AG537" s="24"/>
      <c r="AH537" s="36"/>
      <c r="AI537" s="25"/>
      <c r="AJ537" s="37"/>
      <c r="AK537" s="20"/>
      <c r="AL537" s="20"/>
      <c r="AM537" s="27"/>
      <c r="AN537" s="20"/>
      <c r="AO537" s="27"/>
      <c r="AP537" s="22"/>
      <c r="AQ537" s="39"/>
      <c r="AR537" s="22"/>
      <c r="AT537" s="93"/>
      <c r="AU537" s="70"/>
    </row>
    <row r="538" spans="2:51" ht="24.75" customHeight="1" x14ac:dyDescent="0.2">
      <c r="B538" s="20"/>
      <c r="C538" s="21"/>
      <c r="D538" s="20"/>
      <c r="E538" s="20"/>
      <c r="F538" s="21"/>
      <c r="G538" s="22"/>
      <c r="H538" s="20"/>
      <c r="I538" s="20"/>
      <c r="J538" s="22"/>
      <c r="K538" s="28"/>
      <c r="L538" s="28"/>
      <c r="M538" s="20"/>
      <c r="N538" s="20"/>
      <c r="O538" s="22"/>
      <c r="P538" s="20"/>
      <c r="Q538" s="22"/>
      <c r="R538" s="28"/>
      <c r="S538" s="20"/>
      <c r="T538" s="20"/>
      <c r="U538" s="22"/>
      <c r="V538" s="20"/>
      <c r="W538" s="22"/>
      <c r="X538" s="28"/>
      <c r="Y538" s="20"/>
      <c r="Z538" s="20"/>
      <c r="AA538" s="26"/>
      <c r="AB538" s="42"/>
      <c r="AC538" s="40"/>
      <c r="AD538" s="20"/>
      <c r="AE538" s="23"/>
      <c r="AF538" s="23"/>
      <c r="AG538" s="24"/>
      <c r="AH538" s="36"/>
      <c r="AI538" s="25"/>
      <c r="AJ538" s="37"/>
      <c r="AK538" s="20"/>
      <c r="AL538" s="20"/>
      <c r="AM538" s="27"/>
      <c r="AN538" s="20"/>
      <c r="AO538" s="27"/>
      <c r="AP538" s="22"/>
      <c r="AQ538" s="39"/>
      <c r="AR538" s="22"/>
      <c r="AT538" s="93"/>
      <c r="AU538" s="70"/>
    </row>
    <row r="539" spans="2:51" ht="24.75" customHeight="1" x14ac:dyDescent="0.2">
      <c r="B539" s="20"/>
      <c r="C539" s="21"/>
      <c r="D539" s="20"/>
      <c r="E539" s="20"/>
      <c r="F539" s="21"/>
      <c r="G539" s="22"/>
      <c r="H539" s="20"/>
      <c r="I539" s="20"/>
      <c r="J539" s="22"/>
      <c r="K539" s="28"/>
      <c r="L539" s="28"/>
      <c r="M539" s="20"/>
      <c r="N539" s="20"/>
      <c r="O539" s="22"/>
      <c r="P539" s="20"/>
      <c r="Q539" s="22"/>
      <c r="R539" s="28"/>
      <c r="S539" s="20"/>
      <c r="T539" s="20"/>
      <c r="U539" s="22"/>
      <c r="V539" s="20"/>
      <c r="W539" s="22"/>
      <c r="X539" s="28"/>
      <c r="Y539" s="20"/>
      <c r="Z539" s="20"/>
      <c r="AA539" s="26"/>
      <c r="AB539" s="42"/>
      <c r="AC539" s="40"/>
      <c r="AD539" s="20"/>
      <c r="AE539" s="23"/>
      <c r="AF539" s="23"/>
      <c r="AG539" s="24"/>
      <c r="AH539" s="36"/>
      <c r="AI539" s="25"/>
      <c r="AJ539" s="37"/>
      <c r="AK539" s="20"/>
      <c r="AL539" s="20"/>
      <c r="AM539" s="36"/>
      <c r="AN539" s="20"/>
      <c r="AO539" s="27"/>
      <c r="AP539" s="22"/>
      <c r="AQ539" s="39"/>
      <c r="AR539" s="22"/>
      <c r="AT539" s="93"/>
      <c r="AU539" s="70"/>
    </row>
    <row r="540" spans="2:51" ht="24.75" customHeight="1" x14ac:dyDescent="0.2">
      <c r="B540" s="20"/>
      <c r="C540" s="21"/>
      <c r="D540" s="20"/>
      <c r="E540" s="20"/>
      <c r="F540" s="21"/>
      <c r="G540" s="22"/>
      <c r="H540" s="20"/>
      <c r="I540" s="20"/>
      <c r="J540" s="22"/>
      <c r="K540" s="28"/>
      <c r="L540" s="28"/>
      <c r="M540" s="20"/>
      <c r="N540" s="20"/>
      <c r="O540" s="22"/>
      <c r="P540" s="20"/>
      <c r="Q540" s="22"/>
      <c r="R540" s="28"/>
      <c r="S540" s="20"/>
      <c r="T540" s="20"/>
      <c r="U540" s="22"/>
      <c r="V540" s="20"/>
      <c r="W540" s="22"/>
      <c r="X540" s="28"/>
      <c r="Y540" s="20"/>
      <c r="Z540" s="20"/>
      <c r="AA540" s="26"/>
      <c r="AB540" s="42"/>
      <c r="AC540" s="40"/>
      <c r="AD540" s="20"/>
      <c r="AE540" s="23"/>
      <c r="AF540" s="23"/>
      <c r="AG540" s="24"/>
      <c r="AH540" s="36"/>
      <c r="AI540" s="25"/>
      <c r="AJ540" s="37"/>
      <c r="AK540" s="20"/>
      <c r="AL540" s="20"/>
      <c r="AM540" s="36"/>
      <c r="AN540" s="20"/>
      <c r="AO540" s="27"/>
      <c r="AP540" s="22"/>
      <c r="AQ540" s="39"/>
      <c r="AR540" s="22"/>
      <c r="AT540" s="93"/>
      <c r="AU540" s="70"/>
    </row>
    <row r="541" spans="2:51" ht="24.75" customHeight="1" x14ac:dyDescent="0.2">
      <c r="B541" s="20"/>
      <c r="C541" s="21"/>
      <c r="D541" s="20"/>
      <c r="E541" s="20"/>
      <c r="F541" s="21"/>
      <c r="G541" s="22"/>
      <c r="H541" s="20"/>
      <c r="I541" s="20"/>
      <c r="J541" s="22"/>
      <c r="K541" s="28"/>
      <c r="L541" s="28"/>
      <c r="M541" s="20"/>
      <c r="N541" s="20"/>
      <c r="O541" s="22"/>
      <c r="P541" s="20"/>
      <c r="Q541" s="22"/>
      <c r="R541" s="28"/>
      <c r="S541" s="20"/>
      <c r="T541" s="20"/>
      <c r="U541" s="22"/>
      <c r="V541" s="20"/>
      <c r="W541" s="22"/>
      <c r="X541" s="28"/>
      <c r="Y541" s="20"/>
      <c r="Z541" s="20"/>
      <c r="AA541" s="26"/>
      <c r="AB541" s="42"/>
      <c r="AC541" s="40"/>
      <c r="AD541" s="20"/>
      <c r="AE541" s="23"/>
      <c r="AF541" s="23"/>
      <c r="AG541" s="24"/>
      <c r="AH541" s="36"/>
      <c r="AI541" s="25"/>
      <c r="AJ541" s="37"/>
      <c r="AK541" s="20"/>
      <c r="AL541" s="20"/>
      <c r="AM541" s="36"/>
      <c r="AN541" s="20"/>
      <c r="AO541" s="27"/>
      <c r="AP541" s="22"/>
      <c r="AQ541" s="39"/>
      <c r="AR541" s="22"/>
      <c r="AT541" s="93"/>
      <c r="AU541" s="70"/>
    </row>
    <row r="542" spans="2:51" ht="24.75" customHeight="1" x14ac:dyDescent="0.2">
      <c r="B542" s="20"/>
      <c r="C542" s="21"/>
      <c r="D542" s="20"/>
      <c r="E542" s="20"/>
      <c r="F542" s="21"/>
      <c r="G542" s="22"/>
      <c r="H542" s="20"/>
      <c r="I542" s="20"/>
      <c r="J542" s="22"/>
      <c r="K542" s="28"/>
      <c r="L542" s="28"/>
      <c r="M542" s="20"/>
      <c r="N542" s="20"/>
      <c r="O542" s="22"/>
      <c r="P542" s="20"/>
      <c r="Q542" s="22"/>
      <c r="R542" s="28"/>
      <c r="S542" s="20"/>
      <c r="T542" s="20"/>
      <c r="U542" s="22"/>
      <c r="V542" s="20"/>
      <c r="W542" s="22"/>
      <c r="X542" s="28"/>
      <c r="Y542" s="20"/>
      <c r="Z542" s="20"/>
      <c r="AA542" s="26"/>
      <c r="AB542" s="42"/>
      <c r="AC542" s="40"/>
      <c r="AD542" s="20"/>
      <c r="AE542" s="23"/>
      <c r="AF542" s="23"/>
      <c r="AG542" s="24"/>
      <c r="AH542" s="36"/>
      <c r="AI542" s="25"/>
      <c r="AJ542" s="37"/>
      <c r="AK542" s="20"/>
      <c r="AL542" s="20"/>
      <c r="AM542" s="36"/>
      <c r="AN542" s="20"/>
      <c r="AO542" s="27"/>
      <c r="AP542" s="22"/>
      <c r="AQ542" s="39"/>
      <c r="AR542" s="22"/>
      <c r="AT542" s="70"/>
      <c r="AU542" s="70"/>
    </row>
    <row r="543" spans="2:51" ht="24.75" customHeight="1" x14ac:dyDescent="0.2">
      <c r="B543" s="20"/>
      <c r="C543" s="21"/>
      <c r="D543" s="20"/>
      <c r="E543" s="20"/>
      <c r="F543" s="21"/>
      <c r="G543" s="22"/>
      <c r="H543" s="20"/>
      <c r="I543" s="20"/>
      <c r="J543" s="22"/>
      <c r="K543" s="28"/>
      <c r="L543" s="28"/>
      <c r="M543" s="20"/>
      <c r="N543" s="20"/>
      <c r="O543" s="22"/>
      <c r="P543" s="20"/>
      <c r="Q543" s="22"/>
      <c r="R543" s="28"/>
      <c r="S543" s="20"/>
      <c r="T543" s="20"/>
      <c r="U543" s="22"/>
      <c r="V543" s="20"/>
      <c r="W543" s="22"/>
      <c r="X543" s="28"/>
      <c r="Y543" s="20"/>
      <c r="Z543" s="20"/>
      <c r="AA543" s="26"/>
      <c r="AB543" s="42"/>
      <c r="AC543" s="40"/>
      <c r="AD543" s="20"/>
      <c r="AE543" s="23"/>
      <c r="AF543" s="23"/>
      <c r="AG543" s="24"/>
      <c r="AH543" s="36"/>
      <c r="AI543" s="25"/>
      <c r="AJ543" s="37"/>
      <c r="AK543" s="20"/>
      <c r="AL543" s="20"/>
      <c r="AM543" s="36"/>
      <c r="AN543" s="20"/>
      <c r="AO543" s="27"/>
      <c r="AP543" s="22"/>
      <c r="AQ543" s="39"/>
      <c r="AR543" s="22"/>
      <c r="AT543" s="70"/>
      <c r="AU543" s="70"/>
    </row>
    <row r="544" spans="2:51" ht="24.75" customHeight="1" x14ac:dyDescent="0.2">
      <c r="B544" s="20"/>
      <c r="C544" s="21"/>
      <c r="D544" s="20"/>
      <c r="E544" s="20"/>
      <c r="F544" s="21"/>
      <c r="G544" s="22"/>
      <c r="H544" s="20"/>
      <c r="I544" s="20"/>
      <c r="J544" s="22"/>
      <c r="K544" s="28"/>
      <c r="L544" s="28"/>
      <c r="M544" s="20"/>
      <c r="N544" s="20"/>
      <c r="O544" s="22"/>
      <c r="P544" s="20"/>
      <c r="Q544" s="22"/>
      <c r="R544" s="28"/>
      <c r="S544" s="20"/>
      <c r="T544" s="20"/>
      <c r="U544" s="22"/>
      <c r="V544" s="20"/>
      <c r="W544" s="22"/>
      <c r="X544" s="28"/>
      <c r="Y544" s="20"/>
      <c r="Z544" s="20"/>
      <c r="AA544" s="26"/>
      <c r="AB544" s="42"/>
      <c r="AC544" s="40"/>
      <c r="AD544" s="20"/>
      <c r="AE544" s="23"/>
      <c r="AF544" s="23"/>
      <c r="AG544" s="24"/>
      <c r="AH544" s="36"/>
      <c r="AI544" s="25"/>
      <c r="AJ544" s="37"/>
      <c r="AK544" s="20"/>
      <c r="AL544" s="20"/>
      <c r="AM544" s="36"/>
      <c r="AN544" s="20"/>
      <c r="AO544" s="27"/>
      <c r="AP544" s="22"/>
      <c r="AQ544" s="39"/>
      <c r="AR544" s="22"/>
      <c r="AS544" s="94"/>
      <c r="AT544" s="95"/>
      <c r="AU544" s="95"/>
      <c r="AV544" s="94"/>
      <c r="AW544" s="94"/>
      <c r="AX544" s="94"/>
      <c r="AY544" s="94"/>
    </row>
    <row r="545" spans="2:51" ht="24.75" customHeight="1" x14ac:dyDescent="0.2">
      <c r="B545" s="20"/>
      <c r="C545" s="21"/>
      <c r="D545" s="20"/>
      <c r="E545" s="20"/>
      <c r="F545" s="21"/>
      <c r="G545" s="22"/>
      <c r="H545" s="20"/>
      <c r="I545" s="20"/>
      <c r="J545" s="22"/>
      <c r="K545" s="28"/>
      <c r="L545" s="28"/>
      <c r="M545" s="20"/>
      <c r="N545" s="20"/>
      <c r="O545" s="22"/>
      <c r="P545" s="20"/>
      <c r="Q545" s="22"/>
      <c r="R545" s="28"/>
      <c r="S545" s="20"/>
      <c r="T545" s="20"/>
      <c r="U545" s="22"/>
      <c r="V545" s="20"/>
      <c r="W545" s="22"/>
      <c r="X545" s="28"/>
      <c r="Y545" s="20"/>
      <c r="Z545" s="20"/>
      <c r="AA545" s="26"/>
      <c r="AB545" s="42"/>
      <c r="AC545" s="40"/>
      <c r="AD545" s="20"/>
      <c r="AE545" s="23"/>
      <c r="AF545" s="23"/>
      <c r="AG545" s="24"/>
      <c r="AH545" s="36"/>
      <c r="AI545" s="25"/>
      <c r="AJ545" s="37"/>
      <c r="AK545" s="20"/>
      <c r="AL545" s="20"/>
      <c r="AM545" s="36"/>
      <c r="AN545" s="20"/>
      <c r="AO545" s="27"/>
      <c r="AP545" s="22"/>
      <c r="AQ545" s="39"/>
      <c r="AR545" s="22"/>
      <c r="AS545" s="94"/>
      <c r="AT545" s="95"/>
      <c r="AU545" s="95"/>
      <c r="AV545" s="94"/>
      <c r="AW545" s="94"/>
      <c r="AX545" s="94"/>
      <c r="AY545" s="94"/>
    </row>
    <row r="546" spans="2:51" ht="24.75" customHeight="1" x14ac:dyDescent="0.2">
      <c r="B546" s="20"/>
      <c r="C546" s="21"/>
      <c r="D546" s="20"/>
      <c r="E546" s="20"/>
      <c r="F546" s="21"/>
      <c r="G546" s="22"/>
      <c r="H546" s="20"/>
      <c r="I546" s="20"/>
      <c r="J546" s="22"/>
      <c r="K546" s="28"/>
      <c r="L546" s="28"/>
      <c r="M546" s="20"/>
      <c r="N546" s="20"/>
      <c r="O546" s="22"/>
      <c r="P546" s="20"/>
      <c r="Q546" s="22"/>
      <c r="R546" s="28"/>
      <c r="S546" s="20"/>
      <c r="T546" s="20"/>
      <c r="U546" s="22"/>
      <c r="V546" s="20"/>
      <c r="W546" s="22"/>
      <c r="X546" s="28"/>
      <c r="Y546" s="20"/>
      <c r="Z546" s="20"/>
      <c r="AA546" s="26"/>
      <c r="AB546" s="42"/>
      <c r="AC546" s="40"/>
      <c r="AD546" s="20"/>
      <c r="AE546" s="23"/>
      <c r="AF546" s="23"/>
      <c r="AG546" s="24"/>
      <c r="AH546" s="36"/>
      <c r="AI546" s="25"/>
      <c r="AJ546" s="37"/>
      <c r="AK546" s="20"/>
      <c r="AL546" s="20"/>
      <c r="AM546" s="36"/>
      <c r="AN546" s="20"/>
      <c r="AO546" s="27"/>
      <c r="AP546" s="22"/>
      <c r="AQ546" s="39"/>
      <c r="AR546" s="22"/>
      <c r="AS546" s="94"/>
      <c r="AT546" s="95"/>
      <c r="AU546" s="95"/>
      <c r="AV546" s="94"/>
      <c r="AW546" s="94"/>
      <c r="AX546" s="94"/>
      <c r="AY546" s="94"/>
    </row>
    <row r="547" spans="2:51" ht="24.75" customHeight="1" x14ac:dyDescent="0.2">
      <c r="B547" s="20"/>
      <c r="C547" s="21"/>
      <c r="D547" s="20"/>
      <c r="E547" s="20"/>
      <c r="F547" s="21"/>
      <c r="G547" s="22"/>
      <c r="H547" s="20"/>
      <c r="I547" s="20"/>
      <c r="J547" s="22"/>
      <c r="K547" s="28"/>
      <c r="L547" s="28"/>
      <c r="M547" s="20"/>
      <c r="N547" s="20"/>
      <c r="O547" s="22"/>
      <c r="P547" s="20"/>
      <c r="Q547" s="22"/>
      <c r="R547" s="28"/>
      <c r="S547" s="20"/>
      <c r="T547" s="20"/>
      <c r="U547" s="22"/>
      <c r="V547" s="20"/>
      <c r="W547" s="22"/>
      <c r="X547" s="28"/>
      <c r="Y547" s="20"/>
      <c r="Z547" s="20"/>
      <c r="AA547" s="26"/>
      <c r="AB547" s="42"/>
      <c r="AC547" s="40"/>
      <c r="AD547" s="20"/>
      <c r="AE547" s="23"/>
      <c r="AF547" s="23"/>
      <c r="AG547" s="24"/>
      <c r="AH547" s="36"/>
      <c r="AI547" s="25"/>
      <c r="AJ547" s="37"/>
      <c r="AK547" s="20"/>
      <c r="AL547" s="20"/>
      <c r="AM547" s="36"/>
      <c r="AN547" s="20"/>
      <c r="AO547" s="27"/>
      <c r="AP547" s="22"/>
      <c r="AQ547" s="39"/>
      <c r="AR547" s="22"/>
      <c r="AS547" s="94"/>
      <c r="AT547" s="95"/>
      <c r="AU547" s="95"/>
      <c r="AV547" s="94"/>
      <c r="AW547" s="94"/>
      <c r="AX547" s="94"/>
      <c r="AY547" s="94"/>
    </row>
    <row r="548" spans="2:51" ht="24.75" customHeight="1" x14ac:dyDescent="0.2">
      <c r="B548" s="20"/>
      <c r="C548" s="21"/>
      <c r="D548" s="20"/>
      <c r="E548" s="20"/>
      <c r="F548" s="21"/>
      <c r="G548" s="22"/>
      <c r="H548" s="20"/>
      <c r="I548" s="20"/>
      <c r="J548" s="22"/>
      <c r="K548" s="28"/>
      <c r="L548" s="28"/>
      <c r="M548" s="20"/>
      <c r="N548" s="20"/>
      <c r="O548" s="22"/>
      <c r="P548" s="20"/>
      <c r="Q548" s="22"/>
      <c r="R548" s="28"/>
      <c r="S548" s="20"/>
      <c r="T548" s="20"/>
      <c r="U548" s="22"/>
      <c r="V548" s="20"/>
      <c r="W548" s="22"/>
      <c r="X548" s="28"/>
      <c r="Y548" s="20"/>
      <c r="Z548" s="20"/>
      <c r="AA548" s="26"/>
      <c r="AB548" s="42"/>
      <c r="AC548" s="40"/>
      <c r="AD548" s="20"/>
      <c r="AE548" s="23"/>
      <c r="AF548" s="23"/>
      <c r="AG548" s="24"/>
      <c r="AH548" s="36"/>
      <c r="AI548" s="25"/>
      <c r="AJ548" s="37"/>
      <c r="AK548" s="20"/>
      <c r="AL548" s="20"/>
      <c r="AM548" s="36"/>
      <c r="AN548" s="20"/>
      <c r="AO548" s="27"/>
      <c r="AP548" s="22"/>
      <c r="AQ548" s="39"/>
      <c r="AR548" s="22"/>
      <c r="AS548" s="94"/>
      <c r="AT548" s="95"/>
      <c r="AU548" s="95"/>
      <c r="AV548" s="94"/>
      <c r="AW548" s="94"/>
      <c r="AX548" s="94"/>
      <c r="AY548" s="94"/>
    </row>
    <row r="549" spans="2:51" ht="24.75" customHeight="1" x14ac:dyDescent="0.2">
      <c r="B549" s="20"/>
      <c r="C549" s="21"/>
      <c r="D549" s="20"/>
      <c r="E549" s="20"/>
      <c r="F549" s="21"/>
      <c r="G549" s="22"/>
      <c r="H549" s="20"/>
      <c r="I549" s="20"/>
      <c r="J549" s="22"/>
      <c r="K549" s="28"/>
      <c r="L549" s="28"/>
      <c r="M549" s="20"/>
      <c r="N549" s="20"/>
      <c r="O549" s="22"/>
      <c r="P549" s="20"/>
      <c r="Q549" s="22"/>
      <c r="R549" s="28"/>
      <c r="S549" s="20"/>
      <c r="T549" s="20"/>
      <c r="U549" s="22"/>
      <c r="V549" s="20"/>
      <c r="W549" s="22"/>
      <c r="X549" s="28"/>
      <c r="Y549" s="20"/>
      <c r="Z549" s="20"/>
      <c r="AA549" s="26"/>
      <c r="AB549" s="42"/>
      <c r="AC549" s="40"/>
      <c r="AD549" s="20"/>
      <c r="AE549" s="23"/>
      <c r="AF549" s="23"/>
      <c r="AG549" s="24"/>
      <c r="AH549" s="36"/>
      <c r="AI549" s="25"/>
      <c r="AJ549" s="37"/>
      <c r="AK549" s="20"/>
      <c r="AL549" s="20"/>
      <c r="AM549" s="36"/>
      <c r="AN549" s="20"/>
      <c r="AO549" s="27"/>
      <c r="AP549" s="22"/>
      <c r="AQ549" s="39"/>
      <c r="AR549" s="22"/>
      <c r="AS549" s="94"/>
      <c r="AT549" s="95"/>
      <c r="AU549" s="95"/>
      <c r="AV549" s="95"/>
      <c r="AW549" s="94"/>
      <c r="AX549" s="95"/>
      <c r="AY549" s="94"/>
    </row>
    <row r="550" spans="2:51" ht="24.75" customHeight="1" x14ac:dyDescent="0.2">
      <c r="B550" s="20"/>
      <c r="C550" s="21"/>
      <c r="D550" s="20"/>
      <c r="E550" s="20"/>
      <c r="F550" s="21"/>
      <c r="G550" s="22"/>
      <c r="H550" s="20"/>
      <c r="I550" s="20"/>
      <c r="J550" s="22"/>
      <c r="K550" s="28"/>
      <c r="L550" s="28"/>
      <c r="M550" s="20"/>
      <c r="N550" s="20"/>
      <c r="O550" s="22"/>
      <c r="P550" s="20"/>
      <c r="Q550" s="22"/>
      <c r="R550" s="28"/>
      <c r="S550" s="20"/>
      <c r="T550" s="20"/>
      <c r="U550" s="22"/>
      <c r="V550" s="20"/>
      <c r="W550" s="22"/>
      <c r="X550" s="28"/>
      <c r="Y550" s="20"/>
      <c r="Z550" s="20"/>
      <c r="AA550" s="26"/>
      <c r="AB550" s="42"/>
      <c r="AC550" s="40"/>
      <c r="AD550" s="20"/>
      <c r="AE550" s="23"/>
      <c r="AF550" s="23"/>
      <c r="AG550" s="24"/>
      <c r="AH550" s="36"/>
      <c r="AI550" s="25"/>
      <c r="AJ550" s="37"/>
      <c r="AK550" s="20"/>
      <c r="AL550" s="20"/>
      <c r="AM550" s="36"/>
      <c r="AN550" s="20"/>
      <c r="AO550" s="27"/>
      <c r="AP550" s="22"/>
      <c r="AQ550" s="39"/>
      <c r="AR550" s="22"/>
      <c r="AS550" s="94"/>
      <c r="AT550" s="95"/>
      <c r="AU550" s="95"/>
      <c r="AV550" s="94"/>
      <c r="AW550" s="94"/>
      <c r="AX550" s="94"/>
      <c r="AY550" s="94"/>
    </row>
    <row r="551" spans="2:51" ht="24.75" customHeight="1" x14ac:dyDescent="0.2">
      <c r="B551" s="20"/>
      <c r="C551" s="21"/>
      <c r="D551" s="20"/>
      <c r="E551" s="20"/>
      <c r="F551" s="21"/>
      <c r="G551" s="22"/>
      <c r="H551" s="20"/>
      <c r="I551" s="20"/>
      <c r="J551" s="22"/>
      <c r="K551" s="28"/>
      <c r="L551" s="28"/>
      <c r="M551" s="20"/>
      <c r="N551" s="20"/>
      <c r="O551" s="22"/>
      <c r="P551" s="20"/>
      <c r="Q551" s="22"/>
      <c r="R551" s="28"/>
      <c r="S551" s="20"/>
      <c r="T551" s="20"/>
      <c r="U551" s="22"/>
      <c r="V551" s="20"/>
      <c r="W551" s="22"/>
      <c r="X551" s="28"/>
      <c r="Y551" s="20"/>
      <c r="Z551" s="20"/>
      <c r="AA551" s="26"/>
      <c r="AB551" s="42"/>
      <c r="AC551" s="40"/>
      <c r="AD551" s="20"/>
      <c r="AE551" s="23"/>
      <c r="AF551" s="23"/>
      <c r="AG551" s="24"/>
      <c r="AH551" s="36"/>
      <c r="AI551" s="25"/>
      <c r="AJ551" s="37"/>
      <c r="AK551" s="20"/>
      <c r="AL551" s="20"/>
      <c r="AM551" s="36"/>
      <c r="AN551" s="20"/>
      <c r="AO551" s="27"/>
      <c r="AP551" s="22"/>
      <c r="AQ551" s="39"/>
      <c r="AR551" s="22"/>
      <c r="AS551" s="94"/>
      <c r="AT551" s="95"/>
      <c r="AU551" s="95"/>
      <c r="AV551" s="94"/>
      <c r="AW551" s="94"/>
      <c r="AX551" s="94"/>
      <c r="AY551" s="94"/>
    </row>
    <row r="552" spans="2:51" ht="24.75" customHeight="1" x14ac:dyDescent="0.2">
      <c r="B552" s="20"/>
      <c r="C552" s="21"/>
      <c r="D552" s="20"/>
      <c r="E552" s="20"/>
      <c r="F552" s="21"/>
      <c r="G552" s="22"/>
      <c r="H552" s="20"/>
      <c r="I552" s="20"/>
      <c r="J552" s="22"/>
      <c r="K552" s="28"/>
      <c r="L552" s="28"/>
      <c r="M552" s="20"/>
      <c r="N552" s="20"/>
      <c r="O552" s="22"/>
      <c r="P552" s="20"/>
      <c r="Q552" s="22"/>
      <c r="R552" s="28"/>
      <c r="S552" s="20"/>
      <c r="T552" s="20"/>
      <c r="U552" s="22"/>
      <c r="V552" s="20"/>
      <c r="W552" s="22"/>
      <c r="X552" s="28"/>
      <c r="Y552" s="20"/>
      <c r="Z552" s="20"/>
      <c r="AA552" s="26"/>
      <c r="AB552" s="42"/>
      <c r="AC552" s="40"/>
      <c r="AD552" s="20"/>
      <c r="AE552" s="23"/>
      <c r="AF552" s="23"/>
      <c r="AG552" s="24"/>
      <c r="AH552" s="36"/>
      <c r="AI552" s="25"/>
      <c r="AJ552" s="37"/>
      <c r="AK552" s="20"/>
      <c r="AL552" s="20"/>
      <c r="AM552" s="36"/>
      <c r="AN552" s="20"/>
      <c r="AO552" s="27"/>
      <c r="AP552" s="22"/>
      <c r="AQ552" s="39"/>
      <c r="AR552" s="22"/>
      <c r="AS552" s="94"/>
      <c r="AT552" s="95"/>
      <c r="AU552" s="95"/>
      <c r="AV552" s="94"/>
      <c r="AW552" s="94"/>
      <c r="AX552" s="94"/>
      <c r="AY552" s="94"/>
    </row>
    <row r="553" spans="2:51" ht="24.75" customHeight="1" x14ac:dyDescent="0.2">
      <c r="B553" s="20"/>
      <c r="C553" s="21"/>
      <c r="D553" s="20"/>
      <c r="E553" s="20"/>
      <c r="F553" s="21"/>
      <c r="G553" s="22"/>
      <c r="H553" s="20"/>
      <c r="I553" s="20"/>
      <c r="J553" s="22"/>
      <c r="K553" s="28"/>
      <c r="L553" s="28"/>
      <c r="M553" s="20"/>
      <c r="N553" s="20"/>
      <c r="O553" s="22"/>
      <c r="P553" s="20"/>
      <c r="Q553" s="22"/>
      <c r="R553" s="28"/>
      <c r="S553" s="20"/>
      <c r="T553" s="20"/>
      <c r="U553" s="22"/>
      <c r="V553" s="20"/>
      <c r="W553" s="22"/>
      <c r="X553" s="28"/>
      <c r="Y553" s="20"/>
      <c r="Z553" s="20"/>
      <c r="AA553" s="26"/>
      <c r="AB553" s="42"/>
      <c r="AC553" s="40"/>
      <c r="AD553" s="20"/>
      <c r="AE553" s="23"/>
      <c r="AF553" s="23"/>
      <c r="AG553" s="24"/>
      <c r="AH553" s="36"/>
      <c r="AI553" s="25"/>
      <c r="AJ553" s="37"/>
      <c r="AK553" s="20"/>
      <c r="AL553" s="20"/>
      <c r="AM553" s="36"/>
      <c r="AN553" s="20"/>
      <c r="AO553" s="27"/>
      <c r="AP553" s="22"/>
      <c r="AQ553" s="39"/>
      <c r="AR553" s="22"/>
      <c r="AS553" s="94"/>
      <c r="AT553" s="95"/>
      <c r="AU553" s="95"/>
      <c r="AV553" s="94"/>
      <c r="AW553" s="94"/>
      <c r="AX553" s="94"/>
      <c r="AY553" s="94"/>
    </row>
    <row r="554" spans="2:51" ht="24.75" customHeight="1" x14ac:dyDescent="0.2">
      <c r="B554" s="20"/>
      <c r="C554" s="21"/>
      <c r="D554" s="20"/>
      <c r="E554" s="20"/>
      <c r="F554" s="21"/>
      <c r="G554" s="22"/>
      <c r="H554" s="20"/>
      <c r="I554" s="20"/>
      <c r="J554" s="22"/>
      <c r="K554" s="28"/>
      <c r="L554" s="28"/>
      <c r="M554" s="20"/>
      <c r="N554" s="20"/>
      <c r="O554" s="22"/>
      <c r="P554" s="20"/>
      <c r="Q554" s="22"/>
      <c r="R554" s="28"/>
      <c r="S554" s="20"/>
      <c r="T554" s="20"/>
      <c r="U554" s="22"/>
      <c r="V554" s="20"/>
      <c r="W554" s="22"/>
      <c r="X554" s="28"/>
      <c r="Y554" s="20"/>
      <c r="Z554" s="20"/>
      <c r="AA554" s="26"/>
      <c r="AB554" s="42"/>
      <c r="AC554" s="40"/>
      <c r="AD554" s="20"/>
      <c r="AE554" s="23"/>
      <c r="AF554" s="23"/>
      <c r="AG554" s="24"/>
      <c r="AH554" s="36"/>
      <c r="AI554" s="25"/>
      <c r="AJ554" s="37"/>
      <c r="AK554" s="20"/>
      <c r="AL554" s="20"/>
      <c r="AM554" s="36"/>
      <c r="AN554" s="20"/>
      <c r="AO554" s="27"/>
      <c r="AP554" s="22"/>
      <c r="AQ554" s="39"/>
      <c r="AR554" s="22"/>
      <c r="AS554" s="94"/>
      <c r="AT554" s="95"/>
      <c r="AU554" s="95"/>
      <c r="AV554" s="94"/>
      <c r="AW554" s="94"/>
      <c r="AX554" s="94"/>
      <c r="AY554" s="94"/>
    </row>
    <row r="555" spans="2:51" ht="24.75" customHeight="1" x14ac:dyDescent="0.2">
      <c r="B555" s="20"/>
      <c r="C555" s="21"/>
      <c r="D555" s="20"/>
      <c r="E555" s="20"/>
      <c r="F555" s="21"/>
      <c r="G555" s="22"/>
      <c r="H555" s="20"/>
      <c r="I555" s="20"/>
      <c r="J555" s="22"/>
      <c r="K555" s="28"/>
      <c r="L555" s="28"/>
      <c r="M555" s="20"/>
      <c r="N555" s="20"/>
      <c r="O555" s="22"/>
      <c r="P555" s="20"/>
      <c r="Q555" s="22"/>
      <c r="R555" s="28"/>
      <c r="S555" s="20"/>
      <c r="T555" s="20"/>
      <c r="U555" s="22"/>
      <c r="V555" s="20"/>
      <c r="W555" s="22"/>
      <c r="X555" s="28"/>
      <c r="Y555" s="20"/>
      <c r="Z555" s="20"/>
      <c r="AA555" s="26"/>
      <c r="AB555" s="42"/>
      <c r="AC555" s="40"/>
      <c r="AD555" s="20"/>
      <c r="AE555" s="23"/>
      <c r="AF555" s="23"/>
      <c r="AG555" s="24"/>
      <c r="AH555" s="36"/>
      <c r="AI555" s="25"/>
      <c r="AJ555" s="37"/>
      <c r="AK555" s="20"/>
      <c r="AL555" s="20"/>
      <c r="AM555" s="36"/>
      <c r="AN555" s="20"/>
      <c r="AO555" s="27"/>
      <c r="AP555" s="22"/>
      <c r="AQ555" s="39"/>
      <c r="AR555" s="22"/>
      <c r="AS555" s="94"/>
      <c r="AT555" s="95"/>
      <c r="AU555" s="95"/>
      <c r="AV555" s="94"/>
      <c r="AW555" s="94"/>
      <c r="AX555" s="94"/>
      <c r="AY555" s="94"/>
    </row>
    <row r="556" spans="2:51" ht="24.75" customHeight="1" x14ac:dyDescent="0.2">
      <c r="B556" s="20"/>
      <c r="C556" s="21"/>
      <c r="D556" s="20"/>
      <c r="E556" s="20"/>
      <c r="F556" s="21"/>
      <c r="G556" s="22"/>
      <c r="H556" s="20"/>
      <c r="I556" s="20"/>
      <c r="J556" s="22"/>
      <c r="K556" s="28"/>
      <c r="L556" s="28"/>
      <c r="M556" s="20"/>
      <c r="N556" s="20"/>
      <c r="O556" s="22"/>
      <c r="P556" s="20"/>
      <c r="Q556" s="22"/>
      <c r="R556" s="28"/>
      <c r="S556" s="20"/>
      <c r="T556" s="20"/>
      <c r="U556" s="22"/>
      <c r="V556" s="20"/>
      <c r="W556" s="22"/>
      <c r="X556" s="28"/>
      <c r="Y556" s="20"/>
      <c r="Z556" s="20"/>
      <c r="AA556" s="26"/>
      <c r="AB556" s="42"/>
      <c r="AC556" s="40"/>
      <c r="AD556" s="20"/>
      <c r="AE556" s="23"/>
      <c r="AF556" s="23"/>
      <c r="AG556" s="24"/>
      <c r="AH556" s="36"/>
      <c r="AI556" s="25"/>
      <c r="AJ556" s="37"/>
      <c r="AK556" s="20"/>
      <c r="AL556" s="20"/>
      <c r="AM556" s="36"/>
      <c r="AN556" s="20"/>
      <c r="AO556" s="27"/>
      <c r="AP556" s="22"/>
      <c r="AQ556" s="39"/>
      <c r="AR556" s="22"/>
      <c r="AS556" s="94"/>
      <c r="AT556" s="95"/>
      <c r="AU556" s="95"/>
      <c r="AV556" s="94"/>
      <c r="AW556" s="94"/>
      <c r="AX556" s="94"/>
      <c r="AY556" s="94"/>
    </row>
    <row r="557" spans="2:51" ht="24.75" customHeight="1" x14ac:dyDescent="0.2">
      <c r="B557" s="20"/>
      <c r="C557" s="21"/>
      <c r="D557" s="20"/>
      <c r="E557" s="20"/>
      <c r="F557" s="21"/>
      <c r="G557" s="22"/>
      <c r="H557" s="20"/>
      <c r="I557" s="20"/>
      <c r="J557" s="22"/>
      <c r="K557" s="28"/>
      <c r="L557" s="28"/>
      <c r="M557" s="20"/>
      <c r="N557" s="20"/>
      <c r="O557" s="22"/>
      <c r="P557" s="20"/>
      <c r="Q557" s="22"/>
      <c r="R557" s="28"/>
      <c r="S557" s="20"/>
      <c r="T557" s="20"/>
      <c r="U557" s="22"/>
      <c r="V557" s="20"/>
      <c r="W557" s="22"/>
      <c r="X557" s="28"/>
      <c r="Y557" s="20"/>
      <c r="Z557" s="20"/>
      <c r="AA557" s="26"/>
      <c r="AB557" s="42"/>
      <c r="AC557" s="40"/>
      <c r="AD557" s="20"/>
      <c r="AE557" s="23"/>
      <c r="AF557" s="23"/>
      <c r="AG557" s="24"/>
      <c r="AH557" s="36"/>
      <c r="AI557" s="25"/>
      <c r="AJ557" s="37"/>
      <c r="AK557" s="20"/>
      <c r="AL557" s="20"/>
      <c r="AM557" s="36"/>
      <c r="AN557" s="20"/>
      <c r="AO557" s="27"/>
      <c r="AP557" s="22"/>
      <c r="AQ557" s="39"/>
      <c r="AR557" s="22"/>
      <c r="AS557" s="94"/>
      <c r="AT557" s="95"/>
      <c r="AU557" s="95"/>
      <c r="AV557" s="94"/>
      <c r="AW557" s="94"/>
      <c r="AX557" s="94"/>
      <c r="AY557" s="94"/>
    </row>
    <row r="558" spans="2:51" ht="24.75" customHeight="1" x14ac:dyDescent="0.2">
      <c r="B558" s="20"/>
      <c r="C558" s="21"/>
      <c r="D558" s="20"/>
      <c r="E558" s="20"/>
      <c r="F558" s="21"/>
      <c r="G558" s="22"/>
      <c r="H558" s="20"/>
      <c r="I558" s="20"/>
      <c r="J558" s="22"/>
      <c r="K558" s="28"/>
      <c r="L558" s="28"/>
      <c r="M558" s="20"/>
      <c r="N558" s="20"/>
      <c r="O558" s="22"/>
      <c r="P558" s="20"/>
      <c r="Q558" s="22"/>
      <c r="R558" s="28"/>
      <c r="S558" s="20"/>
      <c r="T558" s="20"/>
      <c r="U558" s="22"/>
      <c r="V558" s="20"/>
      <c r="W558" s="22"/>
      <c r="X558" s="28"/>
      <c r="Y558" s="20"/>
      <c r="Z558" s="20"/>
      <c r="AA558" s="26"/>
      <c r="AB558" s="42"/>
      <c r="AC558" s="40"/>
      <c r="AD558" s="20"/>
      <c r="AE558" s="23"/>
      <c r="AF558" s="23"/>
      <c r="AG558" s="24"/>
      <c r="AH558" s="36"/>
      <c r="AI558" s="25"/>
      <c r="AJ558" s="37"/>
      <c r="AK558" s="20"/>
      <c r="AL558" s="20"/>
      <c r="AM558" s="36"/>
      <c r="AN558" s="20"/>
      <c r="AO558" s="27"/>
      <c r="AP558" s="22"/>
      <c r="AQ558" s="39"/>
      <c r="AR558" s="22"/>
      <c r="AS558" s="94"/>
      <c r="AT558" s="95"/>
      <c r="AU558" s="95"/>
      <c r="AV558" s="95"/>
      <c r="AW558" s="94"/>
      <c r="AX558" s="95"/>
      <c r="AY558" s="94"/>
    </row>
  </sheetData>
  <autoFilter ref="A3:AV404" xr:uid="{00000000-0001-0000-0100-000000000000}">
    <filterColumn colId="35">
      <filters>
        <dateGroupItem year="2025" month="5" dateTimeGrouping="month"/>
      </filters>
    </filterColumn>
  </autoFilter>
  <customSheetViews>
    <customSheetView guid="{927C2F0B-A57E-43CD-B245-A6A7C0319C7A}" fitToPage="1" hiddenColumns="1">
      <pane xSplit="4" ySplit="3" topLeftCell="AB106" activePane="bottomRight" state="frozen"/>
      <selection pane="bottomRight" activeCell="AF113" sqref="AF113"/>
      <pageMargins left="0" right="0" top="0.59055118110236227" bottom="0.39370078740157483" header="0.51181102362204722" footer="0.51181102362204722"/>
      <printOptions horizontalCentered="1"/>
      <pageSetup paperSize="8" scale="27" fitToHeight="0" orientation="landscape" horizontalDpi="300" verticalDpi="300" r:id="rId1"/>
      <headerFooter alignWithMargins="0"/>
    </customSheetView>
    <customSheetView guid="{24ACC04C-2327-462A-AFF2-B36BFFECED7D}" fitToPage="1" printArea="1" hiddenColumns="1">
      <pane xSplit="4" ySplit="3" topLeftCell="AG67" activePane="bottomRight" state="frozen"/>
      <selection pane="bottomRight" activeCell="AO124" sqref="AO124"/>
      <pageMargins left="0" right="0" top="0.59055118110236227" bottom="0.39370078740157483" header="0.51181102362204722" footer="0.51181102362204722"/>
      <printOptions horizontalCentered="1"/>
      <pageSetup paperSize="8" scale="27" fitToHeight="0" orientation="landscape" horizontalDpi="300" verticalDpi="300" r:id="rId2"/>
      <headerFooter alignWithMargins="0"/>
    </customSheetView>
  </customSheetViews>
  <mergeCells count="6">
    <mergeCell ref="AH2:AJ2"/>
    <mergeCell ref="C2:D2"/>
    <mergeCell ref="O2:T2"/>
    <mergeCell ref="U2:Z2"/>
    <mergeCell ref="G2:N2"/>
    <mergeCell ref="AA2:AC2"/>
  </mergeCells>
  <phoneticPr fontId="12"/>
  <conditionalFormatting sqref="B81:B85 B190:F304 AB4:AB404 AK4:AK404 AP4:AP438 B4:F80">
    <cfRule type="expression" dxfId="226" priority="139">
      <formula>$C4="センドバックで使用"</formula>
    </cfRule>
  </conditionalFormatting>
  <conditionalFormatting sqref="B86:B136">
    <cfRule type="expression" dxfId="225" priority="136">
      <formula>$C86="センドバックで使用"</formula>
    </cfRule>
  </conditionalFormatting>
  <conditionalFormatting sqref="B137:B138">
    <cfRule type="expression" dxfId="224" priority="132">
      <formula>$C137="センドバックで使用"</formula>
    </cfRule>
  </conditionalFormatting>
  <conditionalFormatting sqref="B137:B151 C190:F340 B4:F74">
    <cfRule type="expression" dxfId="223" priority="129">
      <formula>#REF!="1"</formula>
    </cfRule>
  </conditionalFormatting>
  <conditionalFormatting sqref="B152:B189">
    <cfRule type="expression" dxfId="222" priority="127">
      <formula>$C152="センドバックで使用"</formula>
    </cfRule>
  </conditionalFormatting>
  <conditionalFormatting sqref="B190:B207 B209:B403">
    <cfRule type="expression" dxfId="221" priority="105">
      <formula>$A191="1"</formula>
    </cfRule>
  </conditionalFormatting>
  <conditionalFormatting sqref="B404">
    <cfRule type="expression" dxfId="220" priority="415">
      <formula>#REF!="1"</formula>
    </cfRule>
  </conditionalFormatting>
  <conditionalFormatting sqref="B405:B413">
    <cfRule type="expression" dxfId="219" priority="60">
      <formula>$A406="1"</formula>
    </cfRule>
  </conditionalFormatting>
  <conditionalFormatting sqref="B414:B558">
    <cfRule type="expression" dxfId="218" priority="13">
      <formula>$C414="センドバックで使用"</formula>
    </cfRule>
    <cfRule type="expression" dxfId="217" priority="14">
      <formula>$A415="1"</formula>
    </cfRule>
  </conditionalFormatting>
  <conditionalFormatting sqref="B405:D413">
    <cfRule type="expression" dxfId="216" priority="59">
      <formula>$C405="センドバックで使用"</formula>
    </cfRule>
  </conditionalFormatting>
  <conditionalFormatting sqref="B75:B84">
    <cfRule type="expression" dxfId="215" priority="138">
      <formula>#REF!="1"</formula>
    </cfRule>
  </conditionalFormatting>
  <conditionalFormatting sqref="B85:F136">
    <cfRule type="expression" dxfId="214" priority="135">
      <formula>#REF!="1"</formula>
    </cfRule>
  </conditionalFormatting>
  <conditionalFormatting sqref="B139:F151">
    <cfRule type="expression" dxfId="213" priority="130">
      <formula>$C139="センドバックで使用"</formula>
    </cfRule>
  </conditionalFormatting>
  <conditionalFormatting sqref="B152:F189">
    <cfRule type="expression" dxfId="212" priority="126">
      <formula>#REF!="1"</formula>
    </cfRule>
  </conditionalFormatting>
  <conditionalFormatting sqref="B305:F404">
    <cfRule type="expression" dxfId="211" priority="89">
      <formula>$C305="センドバックで使用"</formula>
    </cfRule>
  </conditionalFormatting>
  <conditionalFormatting sqref="C405:D414">
    <cfRule type="expression" dxfId="210" priority="62">
      <formula>$A406="1"</formula>
    </cfRule>
  </conditionalFormatting>
  <conditionalFormatting sqref="C414:D438">
    <cfRule type="expression" dxfId="209" priority="44">
      <formula>$A410="1"</formula>
    </cfRule>
  </conditionalFormatting>
  <conditionalFormatting sqref="C414:D439">
    <cfRule type="expression" dxfId="208" priority="45">
      <formula>$C414="センドバックで使用"</formula>
    </cfRule>
  </conditionalFormatting>
  <conditionalFormatting sqref="C415:D438">
    <cfRule type="expression" dxfId="207" priority="46">
      <formula>$A416="1"</formula>
    </cfRule>
  </conditionalFormatting>
  <conditionalFormatting sqref="C440:D444">
    <cfRule type="expression" dxfId="206" priority="37">
      <formula>$A436="1"</formula>
    </cfRule>
  </conditionalFormatting>
  <conditionalFormatting sqref="C445:D463">
    <cfRule type="expression" dxfId="205" priority="34">
      <formula>$A446="1"</formula>
    </cfRule>
  </conditionalFormatting>
  <conditionalFormatting sqref="C464:D464">
    <cfRule type="expression" dxfId="204" priority="31">
      <formula>$A465="1"</formula>
    </cfRule>
  </conditionalFormatting>
  <conditionalFormatting sqref="C465:D487">
    <cfRule type="expression" dxfId="203" priority="22">
      <formula>$A466="1"</formula>
    </cfRule>
  </conditionalFormatting>
  <conditionalFormatting sqref="C465:D489">
    <cfRule type="expression" dxfId="202" priority="21">
      <formula>$C465="センドバックで使用"</formula>
    </cfRule>
  </conditionalFormatting>
  <conditionalFormatting sqref="C483:D487">
    <cfRule type="expression" dxfId="201" priority="20">
      <formula>$A479="1"</formula>
    </cfRule>
  </conditionalFormatting>
  <conditionalFormatting sqref="C488:D489">
    <cfRule type="expression" dxfId="200" priority="71">
      <formula>$A484="1"</formula>
    </cfRule>
  </conditionalFormatting>
  <conditionalFormatting sqref="C490:D512">
    <cfRule type="expression" dxfId="199" priority="10">
      <formula>$A486="1"</formula>
    </cfRule>
  </conditionalFormatting>
  <conditionalFormatting sqref="C490:D528">
    <cfRule type="expression" dxfId="198" priority="6">
      <formula>$C490="センドバックで使用"</formula>
    </cfRule>
  </conditionalFormatting>
  <conditionalFormatting sqref="C513:D528">
    <cfRule type="expression" dxfId="197" priority="7">
      <formula>$A514="1"</formula>
    </cfRule>
  </conditionalFormatting>
  <conditionalFormatting sqref="C524:D558">
    <cfRule type="expression" dxfId="196" priority="4">
      <formula>$A520="1"</formula>
    </cfRule>
  </conditionalFormatting>
  <conditionalFormatting sqref="C529:D558">
    <cfRule type="expression" dxfId="195" priority="3">
      <formula>$C529="センドバックで使用"</formula>
    </cfRule>
  </conditionalFormatting>
  <conditionalFormatting sqref="C464:E464">
    <cfRule type="expression" dxfId="194" priority="30">
      <formula>$C464="センドバックで使用"</formula>
    </cfRule>
  </conditionalFormatting>
  <conditionalFormatting sqref="C75:F80">
    <cfRule type="expression" dxfId="193" priority="142">
      <formula>#REF!="1"</formula>
    </cfRule>
  </conditionalFormatting>
  <conditionalFormatting sqref="C81:F84">
    <cfRule type="expression" dxfId="192" priority="140">
      <formula>#REF!="1"</formula>
    </cfRule>
  </conditionalFormatting>
  <conditionalFormatting sqref="C81:F138">
    <cfRule type="expression" dxfId="191" priority="133">
      <formula>$C81="センドバックで使用"</formula>
    </cfRule>
  </conditionalFormatting>
  <conditionalFormatting sqref="C137:F138">
    <cfRule type="expression" dxfId="190" priority="134">
      <formula>#REF!="1"</formula>
    </cfRule>
  </conditionalFormatting>
  <conditionalFormatting sqref="C139:F151">
    <cfRule type="expression" dxfId="189" priority="131">
      <formula>#REF!="1"</formula>
    </cfRule>
  </conditionalFormatting>
  <conditionalFormatting sqref="C152:F189">
    <cfRule type="expression" dxfId="188" priority="125">
      <formula>$C152="センドバックで使用"</formula>
    </cfRule>
  </conditionalFormatting>
  <conditionalFormatting sqref="C341:F404">
    <cfRule type="expression" dxfId="187" priority="90">
      <formula>#REF!="1"</formula>
    </cfRule>
  </conditionalFormatting>
  <conditionalFormatting sqref="C440:AB463">
    <cfRule type="expression" dxfId="186" priority="33">
      <formula>$C440="センドバックで使用"</formula>
    </cfRule>
  </conditionalFormatting>
  <conditionalFormatting sqref="D297:D300">
    <cfRule type="expression" dxfId="185" priority="98">
      <formula>#REF!="1"</formula>
    </cfRule>
  </conditionalFormatting>
  <conditionalFormatting sqref="E405:E420">
    <cfRule type="expression" dxfId="184" priority="53">
      <formula>$C405="センドバックで使用"</formula>
    </cfRule>
  </conditionalFormatting>
  <conditionalFormatting sqref="E465:E558">
    <cfRule type="expression" dxfId="183" priority="5">
      <formula>$C465="センドバックで使用"</formula>
    </cfRule>
  </conditionalFormatting>
  <conditionalFormatting sqref="E427:AB439">
    <cfRule type="expression" dxfId="182" priority="41">
      <formula>$C427="センドバックで使用"</formula>
    </cfRule>
  </conditionalFormatting>
  <conditionalFormatting sqref="E421:AD426">
    <cfRule type="expression" dxfId="181" priority="50">
      <formula>$C421="センドバックで使用"</formula>
    </cfRule>
  </conditionalFormatting>
  <conditionalFormatting sqref="F464:F496">
    <cfRule type="expression" dxfId="180" priority="18">
      <formula>$C464="センドバックで使用"</formula>
    </cfRule>
  </conditionalFormatting>
  <conditionalFormatting sqref="F497:N558">
    <cfRule type="expression" dxfId="179" priority="65">
      <formula>$C497="センドバックで使用"</formula>
    </cfRule>
  </conditionalFormatting>
  <conditionalFormatting sqref="F405:AA413">
    <cfRule type="expression" dxfId="178" priority="61">
      <formula>$C405="センドバックで使用"</formula>
    </cfRule>
  </conditionalFormatting>
  <conditionalFormatting sqref="F414:AD420">
    <cfRule type="expression" dxfId="177" priority="54">
      <formula>$C414="センドバックで使用"</formula>
    </cfRule>
  </conditionalFormatting>
  <conditionalFormatting sqref="G483:N496">
    <cfRule type="expression" dxfId="176" priority="15">
      <formula>$C483="センドバックで使用"</formula>
    </cfRule>
  </conditionalFormatting>
  <conditionalFormatting sqref="G464:Z482">
    <cfRule type="expression" dxfId="175" priority="26">
      <formula>$C464="センドバックで使用"</formula>
    </cfRule>
  </conditionalFormatting>
  <conditionalFormatting sqref="O483:Z487">
    <cfRule type="expression" dxfId="174" priority="19">
      <formula>$C483="センドバックで使用"</formula>
    </cfRule>
  </conditionalFormatting>
  <conditionalFormatting sqref="O488:AA558">
    <cfRule type="expression" dxfId="173" priority="8">
      <formula>$C488="センドバックで使用"</formula>
    </cfRule>
  </conditionalFormatting>
  <conditionalFormatting sqref="AA4:AA404 AC4:AC404">
    <cfRule type="expression" dxfId="172" priority="93">
      <formula>$AC4="Nパケ"</formula>
    </cfRule>
  </conditionalFormatting>
  <conditionalFormatting sqref="AA465:AA487">
    <cfRule type="expression" dxfId="171" priority="25">
      <formula>$C465="センドバックで使用"</formula>
    </cfRule>
  </conditionalFormatting>
  <conditionalFormatting sqref="AA464:AB464">
    <cfRule type="expression" dxfId="170" priority="29">
      <formula>$C464="センドバックで使用"</formula>
    </cfRule>
  </conditionalFormatting>
  <conditionalFormatting sqref="AB465:AB558">
    <cfRule type="expression" dxfId="169" priority="12">
      <formula>$C465="センドバックで使用"</formula>
    </cfRule>
  </conditionalFormatting>
  <conditionalFormatting sqref="AB412:AG413">
    <cfRule type="expression" dxfId="168" priority="58">
      <formula>$C412="センドバックで使用"</formula>
    </cfRule>
  </conditionalFormatting>
  <conditionalFormatting sqref="AB405:AH411">
    <cfRule type="expression" dxfId="167" priority="63">
      <formula>$C405="センドバックで使用"</formula>
    </cfRule>
  </conditionalFormatting>
  <conditionalFormatting sqref="AC485:AD558">
    <cfRule type="expression" dxfId="166" priority="11">
      <formula>$C485="センドバックで使用"</formula>
    </cfRule>
  </conditionalFormatting>
  <conditionalFormatting sqref="AC427:AF482">
    <cfRule type="expression" dxfId="165" priority="24">
      <formula>$C427="センドバックで使用"</formula>
    </cfRule>
  </conditionalFormatting>
  <conditionalFormatting sqref="AC484:AF484">
    <cfRule type="expression" dxfId="164" priority="23">
      <formula>$C484="センドバックで使用"</formula>
    </cfRule>
  </conditionalFormatting>
  <conditionalFormatting sqref="AC483:AG483">
    <cfRule type="expression" dxfId="163" priority="72">
      <formula>$C483="センドバックで使用"</formula>
    </cfRule>
  </conditionalFormatting>
  <conditionalFormatting sqref="AE414:AE425">
    <cfRule type="expression" dxfId="162" priority="52">
      <formula>$C414="センドバックで使用"</formula>
    </cfRule>
  </conditionalFormatting>
  <conditionalFormatting sqref="AE485:AE512">
    <cfRule type="expression" dxfId="161" priority="16">
      <formula>$C485="センドバックで使用"</formula>
    </cfRule>
  </conditionalFormatting>
  <conditionalFormatting sqref="AE518 AE523:AE525">
    <cfRule type="expression" dxfId="160" priority="69">
      <formula>$C518="センドバックで使用"</formula>
    </cfRule>
  </conditionalFormatting>
  <conditionalFormatting sqref="AE526:AF558">
    <cfRule type="expression" dxfId="159" priority="68">
      <formula>$C526="センドバックで使用"</formula>
    </cfRule>
  </conditionalFormatting>
  <conditionalFormatting sqref="AF234:AF286">
    <cfRule type="expression" dxfId="158" priority="99">
      <formula>$C234="センドバックで使用"</formula>
    </cfRule>
  </conditionalFormatting>
  <conditionalFormatting sqref="AF341:AF393">
    <cfRule type="expression" dxfId="157" priority="88">
      <formula>$C341="センドバックで使用"</formula>
    </cfRule>
  </conditionalFormatting>
  <conditionalFormatting sqref="AF485:AF525">
    <cfRule type="expression" dxfId="156" priority="70">
      <formula>$C485="センドバックで使用"</formula>
    </cfRule>
  </conditionalFormatting>
  <conditionalFormatting sqref="AF414:AG420">
    <cfRule type="expression" dxfId="155" priority="55">
      <formula>$C414="センドバックで使用"</formula>
    </cfRule>
  </conditionalFormatting>
  <conditionalFormatting sqref="AG427:AG438">
    <cfRule type="expression" dxfId="154" priority="48">
      <formula>$C427="センドバックで使用"</formula>
    </cfRule>
  </conditionalFormatting>
  <conditionalFormatting sqref="AG464:AG482">
    <cfRule type="expression" dxfId="153" priority="27">
      <formula>$C464="センドバックで使用"</formula>
    </cfRule>
  </conditionalFormatting>
  <conditionalFormatting sqref="AG484:AG558">
    <cfRule type="expression" dxfId="152" priority="17">
      <formula>$C484="センドバックで使用"</formula>
    </cfRule>
  </conditionalFormatting>
  <conditionalFormatting sqref="AG422:AH426">
    <cfRule type="expression" dxfId="151" priority="51">
      <formula>$C422="センドバックで使用"</formula>
    </cfRule>
  </conditionalFormatting>
  <conditionalFormatting sqref="AG446:AH463">
    <cfRule type="expression" dxfId="150" priority="32">
      <formula>$C446="センドバックで使用"</formula>
    </cfRule>
  </conditionalFormatting>
  <conditionalFormatting sqref="AG443:AJ445">
    <cfRule type="expression" dxfId="149" priority="35">
      <formula>$C443="センドバックで使用"</formula>
    </cfRule>
  </conditionalFormatting>
  <conditionalFormatting sqref="AG440:AL441">
    <cfRule type="expression" dxfId="148" priority="38">
      <formula>$C440="センドバックで使用"</formula>
    </cfRule>
  </conditionalFormatting>
  <conditionalFormatting sqref="AG442:BF442">
    <cfRule type="expression" dxfId="147" priority="36">
      <formula>$C442="センドバックで使用"</formula>
    </cfRule>
  </conditionalFormatting>
  <conditionalFormatting sqref="AH413:AH420">
    <cfRule type="expression" dxfId="146" priority="56">
      <formula>$C413="センドバックで使用"</formula>
    </cfRule>
  </conditionalFormatting>
  <conditionalFormatting sqref="AH428:AH438">
    <cfRule type="expression" dxfId="145" priority="47">
      <formula>$C428="センドバックで使用"</formula>
    </cfRule>
  </conditionalFormatting>
  <conditionalFormatting sqref="AH464:AH558">
    <cfRule type="expression" dxfId="144" priority="9">
      <formula>$C464="センドバックで使用"</formula>
    </cfRule>
  </conditionalFormatting>
  <conditionalFormatting sqref="AI409:AJ411 AH412:AJ412">
    <cfRule type="expression" dxfId="143" priority="79">
      <formula>$C409="センドバックで使用"</formula>
    </cfRule>
  </conditionalFormatting>
  <conditionalFormatting sqref="AI446:AJ450">
    <cfRule type="expression" dxfId="142" priority="73">
      <formula>$C446="センドバックで使用"</formula>
    </cfRule>
  </conditionalFormatting>
  <conditionalFormatting sqref="AI405:AL408">
    <cfRule type="expression" dxfId="141" priority="80">
      <formula>$C405="センドバックで使用"</formula>
    </cfRule>
  </conditionalFormatting>
  <conditionalFormatting sqref="AI413:AL420 AF421:AM421 AI422:AN426 AH427:AN427 AI428:AL432 AF422:AF425 AE426:AF426">
    <cfRule type="expression" dxfId="140" priority="77">
      <formula>$C413="センドバックで使用"</formula>
    </cfRule>
  </conditionalFormatting>
  <conditionalFormatting sqref="AI433:AL438 AF439:AL439">
    <cfRule type="expression" dxfId="139" priority="74">
      <formula>$C433="センドバックで使用"</formula>
    </cfRule>
  </conditionalFormatting>
  <conditionalFormatting sqref="AI451:AL558">
    <cfRule type="expression" dxfId="138" priority="66">
      <formula>$C451="センドバックで使用"</formula>
    </cfRule>
  </conditionalFormatting>
  <conditionalFormatting sqref="AK409:AL412 AK443:AL450">
    <cfRule type="expression" dxfId="137" priority="84">
      <formula>$C409="センドバックで使用"</formula>
    </cfRule>
  </conditionalFormatting>
  <conditionalFormatting sqref="AL405:AL407">
    <cfRule type="expression" dxfId="136" priority="81">
      <formula>$A406="1"</formula>
    </cfRule>
  </conditionalFormatting>
  <conditionalFormatting sqref="AL408:AL413">
    <cfRule type="expression" dxfId="135" priority="85">
      <formula>$A409="1"</formula>
    </cfRule>
  </conditionalFormatting>
  <conditionalFormatting sqref="AL413:AL431">
    <cfRule type="expression" dxfId="134" priority="76">
      <formula>$A409="1"</formula>
    </cfRule>
  </conditionalFormatting>
  <conditionalFormatting sqref="AL414:AL431">
    <cfRule type="expression" dxfId="133" priority="78">
      <formula>$A415="1"</formula>
    </cfRule>
  </conditionalFormatting>
  <conditionalFormatting sqref="AL433:AL441 C439:D439">
    <cfRule type="expression" dxfId="132" priority="75">
      <formula>$A429="1"</formula>
    </cfRule>
  </conditionalFormatting>
  <conditionalFormatting sqref="AL443:AL451 AL432">
    <cfRule type="expression" dxfId="131" priority="86">
      <formula>$A428="1"</formula>
    </cfRule>
  </conditionalFormatting>
  <conditionalFormatting sqref="AL452:AL558">
    <cfRule type="expression" dxfId="130" priority="67">
      <formula>$A448="1"</formula>
    </cfRule>
  </conditionalFormatting>
  <conditionalFormatting sqref="AM412:AN420">
    <cfRule type="expression" dxfId="129" priority="57">
      <formula>$C412="センドバックで使用"</formula>
    </cfRule>
  </conditionalFormatting>
  <conditionalFormatting sqref="AM428:AN441">
    <cfRule type="expression" dxfId="128" priority="40">
      <formula>$C428="センドバックで使用"</formula>
    </cfRule>
  </conditionalFormatting>
  <conditionalFormatting sqref="AM405:AO411">
    <cfRule type="expression" dxfId="127" priority="64">
      <formula>$C405="センドバックで使用"</formula>
    </cfRule>
  </conditionalFormatting>
  <conditionalFormatting sqref="AM443:AQ558">
    <cfRule type="expression" dxfId="126" priority="1">
      <formula>$C443="センドバックで使用"</formula>
    </cfRule>
  </conditionalFormatting>
  <conditionalFormatting sqref="AN421">
    <cfRule type="expression" dxfId="125" priority="49">
      <formula>$C421="センドバックで使用"</formula>
    </cfRule>
  </conditionalFormatting>
  <conditionalFormatting sqref="AO359:AO363">
    <cfRule type="expression" dxfId="124" priority="87">
      <formula>$C359="センドバックで使用"</formula>
    </cfRule>
  </conditionalFormatting>
  <conditionalFormatting sqref="AO412:AO438">
    <cfRule type="expression" dxfId="123" priority="43">
      <formula>$C412="センドバックで使用"</formula>
    </cfRule>
  </conditionalFormatting>
  <conditionalFormatting sqref="AO439:AP441">
    <cfRule type="expression" dxfId="122" priority="39">
      <formula>$C439="センドバックで使用"</formula>
    </cfRule>
  </conditionalFormatting>
  <conditionalFormatting sqref="AQ405:AQ441">
    <cfRule type="expression" dxfId="121" priority="82">
      <formula>$C405="センドバックで使用"</formula>
    </cfRule>
  </conditionalFormatting>
  <conditionalFormatting sqref="B208">
    <cfRule type="expression" dxfId="120" priority="444">
      <formula>#REF!="1"</formula>
    </cfRule>
  </conditionalFormatting>
  <dataValidations count="3">
    <dataValidation type="list" allowBlank="1" showInputMessage="1" sqref="C341:C404" xr:uid="{475EEB9F-0752-4905-91EE-6CFEDDAF4242}">
      <formula1>$BB$1:$BB$2</formula1>
    </dataValidation>
    <dataValidation type="list" allowBlank="1" showInputMessage="1" sqref="C405:C558" xr:uid="{F56660A9-ACDA-433E-9076-371FD134F974}">
      <formula1>$BC$1:$BC$2</formula1>
    </dataValidation>
    <dataValidation type="list" allowBlank="1" showInputMessage="1" sqref="C4:C340" xr:uid="{12829E73-3795-48A5-A7E5-5F311C97AD40}">
      <formula1>$BD$1:$BD$2</formula1>
    </dataValidation>
  </dataValidations>
  <printOptions horizontalCentered="1"/>
  <pageMargins left="0" right="0" top="0.59055118110236227" bottom="0.39370078740157483" header="0.51181102362204722" footer="0.51181102362204722"/>
  <pageSetup paperSize="8" scale="27" fitToHeight="0" orientation="landscape" horizontalDpi="300" verticalDpi="300"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tabColor indexed="44"/>
    <pageSetUpPr fitToPage="1"/>
  </sheetPr>
  <dimension ref="A1:DI2380"/>
  <sheetViews>
    <sheetView zoomScale="85" zoomScaleNormal="85" zoomScaleSheetLayoutView="70" workbookViewId="0">
      <pane xSplit="4" ySplit="3" topLeftCell="Y4" activePane="bottomRight" state="frozen"/>
      <selection activeCell="A1991" sqref="A1991"/>
      <selection pane="topRight" activeCell="A1991" sqref="A1991"/>
      <selection pane="bottomLeft" activeCell="A1991" sqref="A1991"/>
      <selection pane="bottomRight" activeCell="AK2385" sqref="AK2385"/>
    </sheetView>
  </sheetViews>
  <sheetFormatPr defaultRowHeight="24.75" customHeight="1" x14ac:dyDescent="0.2"/>
  <cols>
    <col min="1" max="1" width="6.109375" bestFit="1" customWidth="1"/>
    <col min="2" max="2" width="12.21875" customWidth="1"/>
    <col min="3" max="3" width="22.44140625" bestFit="1" customWidth="1"/>
    <col min="4" max="4" width="8" style="29" customWidth="1"/>
    <col min="5" max="5" width="7.109375" hidden="1" customWidth="1"/>
    <col min="6" max="6" width="9.109375" hidden="1" customWidth="1"/>
    <col min="7" max="7" width="21.33203125" customWidth="1"/>
    <col min="8" max="8" width="10.77734375" style="11" bestFit="1" customWidth="1"/>
    <col min="9" max="9" width="14" style="11" bestFit="1" customWidth="1"/>
    <col min="10" max="10" width="35.21875" customWidth="1"/>
    <col min="11" max="11" width="25.44140625" customWidth="1"/>
    <col min="12" max="12" width="4.88671875" customWidth="1"/>
    <col min="13" max="13" width="12.77734375" customWidth="1"/>
    <col min="14" max="14" width="11.6640625" customWidth="1"/>
    <col min="15" max="15" width="22.109375" customWidth="1"/>
    <col min="16" max="16" width="10.77734375" style="11" bestFit="1" customWidth="1"/>
    <col min="17" max="17" width="39.21875" customWidth="1"/>
    <col min="18" max="18" width="17" customWidth="1"/>
    <col min="19" max="19" width="15.44140625" style="11" bestFit="1" customWidth="1"/>
    <col min="20" max="20" width="15.44140625" style="11" customWidth="1"/>
    <col min="21" max="21" width="17.33203125" customWidth="1"/>
    <col min="22" max="22" width="10.77734375" style="11" bestFit="1" customWidth="1"/>
    <col min="23" max="23" width="27.109375" customWidth="1"/>
    <col min="24" max="24" width="18.44140625" customWidth="1"/>
    <col min="25" max="25" width="15.44140625" style="11" bestFit="1" customWidth="1"/>
    <col min="26" max="26" width="12.109375" customWidth="1"/>
    <col min="27" max="27" width="5.109375" customWidth="1"/>
    <col min="28" max="28" width="5.44140625" customWidth="1"/>
    <col min="29" max="29" width="8.6640625" bestFit="1" customWidth="1"/>
    <col min="30" max="30" width="5.88671875" style="66" bestFit="1" customWidth="1"/>
    <col min="31" max="31" width="8.21875" style="30" bestFit="1" customWidth="1"/>
    <col min="32" max="32" width="10.21875" style="30" bestFit="1" customWidth="1"/>
    <col min="33" max="33" width="11.21875" style="38" customWidth="1"/>
    <col min="34" max="34" width="11.44140625" style="11" customWidth="1"/>
    <col min="35" max="35" width="3.88671875" customWidth="1"/>
    <col min="36" max="36" width="11.44140625" style="11" customWidth="1"/>
    <col min="37" max="37" width="15.44140625" customWidth="1"/>
    <col min="38" max="38" width="16.33203125" style="11" customWidth="1"/>
    <col min="39" max="39" width="13" style="11" customWidth="1"/>
    <col min="40" max="40" width="17" customWidth="1"/>
    <col min="41" max="41" width="16.109375" style="52" customWidth="1"/>
    <col min="42" max="42" width="18" customWidth="1"/>
  </cols>
  <sheetData>
    <row r="1" spans="1:42" ht="24.75" customHeight="1" x14ac:dyDescent="0.2">
      <c r="B1" s="1" t="s">
        <v>50</v>
      </c>
      <c r="C1" s="1"/>
      <c r="D1" s="2"/>
      <c r="E1" s="1"/>
      <c r="F1" s="1"/>
    </row>
    <row r="2" spans="1:42" s="11" customFormat="1" ht="24.75" customHeight="1" x14ac:dyDescent="0.2">
      <c r="B2" s="6" t="s">
        <v>1</v>
      </c>
      <c r="C2" s="103" t="s">
        <v>2</v>
      </c>
      <c r="D2" s="104"/>
      <c r="E2" s="47"/>
      <c r="F2" s="47"/>
      <c r="G2" s="116" t="s">
        <v>17</v>
      </c>
      <c r="H2" s="116"/>
      <c r="I2" s="116"/>
      <c r="J2" s="116"/>
      <c r="K2" s="116"/>
      <c r="L2" s="116"/>
      <c r="M2" s="116"/>
      <c r="N2" s="116"/>
      <c r="O2" s="107" t="s">
        <v>4</v>
      </c>
      <c r="P2" s="107"/>
      <c r="Q2" s="107"/>
      <c r="R2" s="107"/>
      <c r="S2" s="107"/>
      <c r="T2" s="107"/>
      <c r="U2" s="108" t="s">
        <v>5</v>
      </c>
      <c r="V2" s="108"/>
      <c r="W2" s="108"/>
      <c r="X2" s="108"/>
      <c r="Y2" s="108"/>
      <c r="Z2" s="108"/>
      <c r="AA2" s="113" t="s">
        <v>33</v>
      </c>
      <c r="AB2" s="114"/>
      <c r="AC2" s="115"/>
      <c r="AD2" s="31" t="s">
        <v>6</v>
      </c>
      <c r="AE2" s="31" t="s">
        <v>7</v>
      </c>
      <c r="AF2" s="31" t="s">
        <v>8</v>
      </c>
      <c r="AG2" s="48" t="s">
        <v>9</v>
      </c>
      <c r="AH2" s="113" t="s">
        <v>10</v>
      </c>
      <c r="AI2" s="114"/>
      <c r="AJ2" s="114"/>
      <c r="AK2" s="6" t="s">
        <v>11</v>
      </c>
      <c r="AL2" s="6" t="s">
        <v>28</v>
      </c>
      <c r="AM2" s="6" t="s">
        <v>13</v>
      </c>
      <c r="AN2" s="6" t="s">
        <v>14</v>
      </c>
      <c r="AO2" s="32" t="s">
        <v>15</v>
      </c>
      <c r="AP2" s="33"/>
    </row>
    <row r="3" spans="1:42" ht="24.75" customHeight="1" x14ac:dyDescent="0.2">
      <c r="B3" s="13"/>
      <c r="C3" s="10" t="s">
        <v>18</v>
      </c>
      <c r="D3" s="12" t="s">
        <v>19</v>
      </c>
      <c r="E3" s="10"/>
      <c r="F3" s="10"/>
      <c r="G3" s="10" t="s">
        <v>21</v>
      </c>
      <c r="H3" s="10" t="s">
        <v>22</v>
      </c>
      <c r="I3" s="10" t="s">
        <v>30</v>
      </c>
      <c r="J3" s="10" t="s">
        <v>23</v>
      </c>
      <c r="K3" s="10" t="s">
        <v>24</v>
      </c>
      <c r="L3" s="10" t="s">
        <v>29</v>
      </c>
      <c r="M3" s="10" t="s">
        <v>25</v>
      </c>
      <c r="N3" s="10" t="s">
        <v>26</v>
      </c>
      <c r="O3" s="10" t="s">
        <v>21</v>
      </c>
      <c r="P3" s="10" t="s">
        <v>22</v>
      </c>
      <c r="Q3" s="10" t="s">
        <v>23</v>
      </c>
      <c r="R3" s="10" t="s">
        <v>24</v>
      </c>
      <c r="S3" s="10" t="s">
        <v>25</v>
      </c>
      <c r="T3" s="10" t="s">
        <v>26</v>
      </c>
      <c r="U3" s="10" t="s">
        <v>21</v>
      </c>
      <c r="V3" s="10" t="s">
        <v>22</v>
      </c>
      <c r="W3" s="10" t="s">
        <v>23</v>
      </c>
      <c r="X3" s="10" t="s">
        <v>24</v>
      </c>
      <c r="Y3" s="10" t="s">
        <v>25</v>
      </c>
      <c r="Z3" s="10" t="s">
        <v>26</v>
      </c>
      <c r="AA3" s="15" t="s">
        <v>46</v>
      </c>
      <c r="AB3" s="16" t="s">
        <v>47</v>
      </c>
      <c r="AC3" s="44" t="s">
        <v>34</v>
      </c>
      <c r="AD3" s="67"/>
      <c r="AE3" s="34"/>
      <c r="AF3" s="34"/>
      <c r="AG3" s="49"/>
      <c r="AH3" s="50" t="s">
        <v>43</v>
      </c>
      <c r="AI3" s="16"/>
      <c r="AJ3" s="51" t="s">
        <v>44</v>
      </c>
      <c r="AK3" s="13"/>
      <c r="AL3" s="13"/>
      <c r="AM3" s="45"/>
      <c r="AN3" s="45"/>
      <c r="AO3" s="53"/>
      <c r="AP3" s="10" t="s">
        <v>16</v>
      </c>
    </row>
    <row r="4" spans="1:42" ht="24.75" customHeight="1" x14ac:dyDescent="0.2">
      <c r="A4" s="54"/>
      <c r="B4" s="20" t="s">
        <v>3489</v>
      </c>
      <c r="C4" s="21" t="s">
        <v>3490</v>
      </c>
      <c r="D4" s="21" t="s">
        <v>3491</v>
      </c>
      <c r="E4" s="20"/>
      <c r="F4" s="20"/>
      <c r="G4" s="22" t="s">
        <v>3492</v>
      </c>
      <c r="H4" s="20" t="s">
        <v>3493</v>
      </c>
      <c r="I4" s="20" t="s">
        <v>1642</v>
      </c>
      <c r="J4" s="22" t="s">
        <v>3494</v>
      </c>
      <c r="K4" s="22"/>
      <c r="L4" s="22"/>
      <c r="M4" s="22" t="s">
        <v>3495</v>
      </c>
      <c r="N4" s="22"/>
      <c r="O4" s="22" t="s">
        <v>340</v>
      </c>
      <c r="P4" s="20" t="s">
        <v>3496</v>
      </c>
      <c r="Q4" s="22" t="s">
        <v>342</v>
      </c>
      <c r="R4" s="22" t="s">
        <v>3497</v>
      </c>
      <c r="S4" s="20"/>
      <c r="T4" s="20"/>
      <c r="U4" s="22" t="s">
        <v>3296</v>
      </c>
      <c r="V4" s="20" t="s">
        <v>3297</v>
      </c>
      <c r="W4" s="22" t="s">
        <v>3298</v>
      </c>
      <c r="X4" s="22" t="s">
        <v>3299</v>
      </c>
      <c r="Y4" s="20"/>
      <c r="Z4" s="22"/>
      <c r="AA4" s="20">
        <v>5</v>
      </c>
      <c r="AB4" s="20" t="s">
        <v>59</v>
      </c>
      <c r="AC4" s="28" t="s">
        <v>49</v>
      </c>
      <c r="AD4" s="35">
        <v>1</v>
      </c>
      <c r="AE4" s="35">
        <v>76500</v>
      </c>
      <c r="AF4" s="35">
        <f t="shared" ref="AF4:AF58" si="0">IF(ISBLANK($AE4),"",$AE4*$AD4)</f>
        <v>76500</v>
      </c>
      <c r="AG4" s="24">
        <v>44063</v>
      </c>
      <c r="AH4" s="36">
        <v>44050</v>
      </c>
      <c r="AI4" s="25" t="str">
        <f t="shared" ref="AI4:AI58" si="1">IF(ISBLANK($AG4),"","～")</f>
        <v>～</v>
      </c>
      <c r="AJ4" s="37">
        <f t="shared" ref="AJ4:AJ58" si="2">IF(ISBLANK($AH4),"",DATE(YEAR($AH4)+$AA4,MONTH($AH4),DAY($AH4)-1))</f>
        <v>45875</v>
      </c>
      <c r="AK4" s="20" t="s">
        <v>2482</v>
      </c>
      <c r="AL4" s="20" t="s">
        <v>3498</v>
      </c>
      <c r="AM4" s="55">
        <v>44050</v>
      </c>
      <c r="AN4" s="22"/>
      <c r="AO4" s="46">
        <v>44134</v>
      </c>
      <c r="AP4" s="22" t="s">
        <v>3499</v>
      </c>
    </row>
    <row r="5" spans="1:42" ht="24.75" customHeight="1" x14ac:dyDescent="0.2">
      <c r="A5" s="54"/>
      <c r="B5" s="20" t="s">
        <v>3489</v>
      </c>
      <c r="C5" s="21" t="s">
        <v>3490</v>
      </c>
      <c r="D5" s="21" t="s">
        <v>3491</v>
      </c>
      <c r="E5" s="20"/>
      <c r="F5" s="20"/>
      <c r="G5" s="22" t="s">
        <v>3492</v>
      </c>
      <c r="H5" s="20" t="s">
        <v>3493</v>
      </c>
      <c r="I5" s="20" t="s">
        <v>1642</v>
      </c>
      <c r="J5" s="22" t="s">
        <v>3494</v>
      </c>
      <c r="K5" s="22"/>
      <c r="L5" s="22"/>
      <c r="M5" s="22" t="s">
        <v>3495</v>
      </c>
      <c r="N5" s="22"/>
      <c r="O5" s="22" t="s">
        <v>340</v>
      </c>
      <c r="P5" s="20" t="s">
        <v>3496</v>
      </c>
      <c r="Q5" s="22" t="s">
        <v>342</v>
      </c>
      <c r="R5" s="22" t="s">
        <v>3497</v>
      </c>
      <c r="S5" s="20"/>
      <c r="T5" s="20"/>
      <c r="U5" s="22" t="s">
        <v>3296</v>
      </c>
      <c r="V5" s="20" t="s">
        <v>3297</v>
      </c>
      <c r="W5" s="22" t="s">
        <v>3298</v>
      </c>
      <c r="X5" s="22" t="s">
        <v>3299</v>
      </c>
      <c r="Y5" s="20"/>
      <c r="Z5" s="22"/>
      <c r="AA5" s="20">
        <v>5</v>
      </c>
      <c r="AB5" s="20" t="s">
        <v>59</v>
      </c>
      <c r="AC5" s="28" t="s">
        <v>49</v>
      </c>
      <c r="AD5" s="35">
        <v>1</v>
      </c>
      <c r="AE5" s="57"/>
      <c r="AF5" s="57" t="str">
        <f t="shared" si="0"/>
        <v/>
      </c>
      <c r="AG5" s="24">
        <v>44063</v>
      </c>
      <c r="AH5" s="36">
        <v>44050</v>
      </c>
      <c r="AI5" s="25" t="str">
        <f t="shared" si="1"/>
        <v>～</v>
      </c>
      <c r="AJ5" s="37">
        <f t="shared" si="2"/>
        <v>45875</v>
      </c>
      <c r="AK5" s="20" t="s">
        <v>3500</v>
      </c>
      <c r="AL5" s="20" t="s">
        <v>3501</v>
      </c>
      <c r="AM5" s="55">
        <v>44050</v>
      </c>
      <c r="AN5" s="22"/>
      <c r="AO5" s="46">
        <v>44134</v>
      </c>
      <c r="AP5" s="22" t="s">
        <v>3499</v>
      </c>
    </row>
    <row r="6" spans="1:42" ht="24.75" customHeight="1" x14ac:dyDescent="0.2">
      <c r="A6" s="54"/>
      <c r="B6" s="20" t="s">
        <v>3489</v>
      </c>
      <c r="C6" s="21" t="s">
        <v>3490</v>
      </c>
      <c r="D6" s="21" t="s">
        <v>3491</v>
      </c>
      <c r="E6" s="20"/>
      <c r="F6" s="20"/>
      <c r="G6" s="22" t="s">
        <v>3492</v>
      </c>
      <c r="H6" s="20" t="s">
        <v>3493</v>
      </c>
      <c r="I6" s="20" t="s">
        <v>1642</v>
      </c>
      <c r="J6" s="22" t="s">
        <v>3494</v>
      </c>
      <c r="K6" s="22"/>
      <c r="L6" s="22"/>
      <c r="M6" s="22" t="s">
        <v>3495</v>
      </c>
      <c r="N6" s="22"/>
      <c r="O6" s="22" t="s">
        <v>340</v>
      </c>
      <c r="P6" s="20" t="s">
        <v>3496</v>
      </c>
      <c r="Q6" s="22" t="s">
        <v>342</v>
      </c>
      <c r="R6" s="22" t="s">
        <v>3497</v>
      </c>
      <c r="S6" s="20"/>
      <c r="T6" s="20"/>
      <c r="U6" s="22" t="s">
        <v>3296</v>
      </c>
      <c r="V6" s="20" t="s">
        <v>3297</v>
      </c>
      <c r="W6" s="22" t="s">
        <v>3298</v>
      </c>
      <c r="X6" s="22" t="s">
        <v>3299</v>
      </c>
      <c r="Y6" s="20"/>
      <c r="Z6" s="22"/>
      <c r="AA6" s="20">
        <v>5</v>
      </c>
      <c r="AB6" s="20" t="s">
        <v>59</v>
      </c>
      <c r="AC6" s="28" t="s">
        <v>49</v>
      </c>
      <c r="AD6" s="35">
        <v>1</v>
      </c>
      <c r="AE6" s="57"/>
      <c r="AF6" s="57" t="str">
        <f t="shared" si="0"/>
        <v/>
      </c>
      <c r="AG6" s="24">
        <v>44063</v>
      </c>
      <c r="AH6" s="36">
        <v>44050</v>
      </c>
      <c r="AI6" s="25" t="str">
        <f t="shared" si="1"/>
        <v>～</v>
      </c>
      <c r="AJ6" s="37">
        <f t="shared" si="2"/>
        <v>45875</v>
      </c>
      <c r="AK6" s="20" t="s">
        <v>3502</v>
      </c>
      <c r="AL6" s="20" t="s">
        <v>3503</v>
      </c>
      <c r="AM6" s="55">
        <v>44050</v>
      </c>
      <c r="AN6" s="22"/>
      <c r="AO6" s="46">
        <v>44134</v>
      </c>
      <c r="AP6" s="22" t="s">
        <v>3499</v>
      </c>
    </row>
    <row r="7" spans="1:42" ht="24.75" customHeight="1" x14ac:dyDescent="0.2">
      <c r="A7" s="54"/>
      <c r="B7" s="20" t="s">
        <v>3489</v>
      </c>
      <c r="C7" s="21" t="s">
        <v>3490</v>
      </c>
      <c r="D7" s="21" t="s">
        <v>3491</v>
      </c>
      <c r="E7" s="20"/>
      <c r="F7" s="20"/>
      <c r="G7" s="22" t="s">
        <v>3492</v>
      </c>
      <c r="H7" s="20" t="s">
        <v>3493</v>
      </c>
      <c r="I7" s="20" t="s">
        <v>1642</v>
      </c>
      <c r="J7" s="22" t="s">
        <v>3494</v>
      </c>
      <c r="K7" s="22"/>
      <c r="L7" s="22"/>
      <c r="M7" s="22" t="s">
        <v>3495</v>
      </c>
      <c r="N7" s="22"/>
      <c r="O7" s="22" t="s">
        <v>340</v>
      </c>
      <c r="P7" s="20" t="s">
        <v>3496</v>
      </c>
      <c r="Q7" s="22" t="s">
        <v>342</v>
      </c>
      <c r="R7" s="22" t="s">
        <v>3497</v>
      </c>
      <c r="S7" s="20"/>
      <c r="T7" s="20"/>
      <c r="U7" s="22" t="s">
        <v>3296</v>
      </c>
      <c r="V7" s="20" t="s">
        <v>3297</v>
      </c>
      <c r="W7" s="22" t="s">
        <v>3298</v>
      </c>
      <c r="X7" s="22" t="s">
        <v>3299</v>
      </c>
      <c r="Y7" s="20"/>
      <c r="Z7" s="22"/>
      <c r="AA7" s="20">
        <v>5</v>
      </c>
      <c r="AB7" s="20" t="s">
        <v>59</v>
      </c>
      <c r="AC7" s="28" t="s">
        <v>49</v>
      </c>
      <c r="AD7" s="35">
        <v>1</v>
      </c>
      <c r="AE7" s="57"/>
      <c r="AF7" s="57" t="str">
        <f t="shared" si="0"/>
        <v/>
      </c>
      <c r="AG7" s="24">
        <v>44063</v>
      </c>
      <c r="AH7" s="36">
        <v>44050</v>
      </c>
      <c r="AI7" s="25" t="str">
        <f t="shared" si="1"/>
        <v>～</v>
      </c>
      <c r="AJ7" s="37">
        <f t="shared" si="2"/>
        <v>45875</v>
      </c>
      <c r="AK7" s="20" t="s">
        <v>3487</v>
      </c>
      <c r="AL7" s="20" t="s">
        <v>3504</v>
      </c>
      <c r="AM7" s="55">
        <v>44050</v>
      </c>
      <c r="AN7" s="22"/>
      <c r="AO7" s="46">
        <v>44134</v>
      </c>
      <c r="AP7" s="22" t="s">
        <v>3499</v>
      </c>
    </row>
    <row r="8" spans="1:42" ht="24.75" hidden="1" customHeight="1" x14ac:dyDescent="0.2">
      <c r="A8" s="54"/>
      <c r="B8" s="20" t="s">
        <v>3505</v>
      </c>
      <c r="C8" s="21" t="s">
        <v>3490</v>
      </c>
      <c r="D8" s="21" t="s">
        <v>3491</v>
      </c>
      <c r="E8" s="20"/>
      <c r="F8" s="20"/>
      <c r="G8" s="22" t="s">
        <v>3506</v>
      </c>
      <c r="H8" s="20" t="s">
        <v>3507</v>
      </c>
      <c r="I8" s="20" t="s">
        <v>3508</v>
      </c>
      <c r="J8" s="22" t="s">
        <v>3509</v>
      </c>
      <c r="K8" s="22"/>
      <c r="L8" s="22"/>
      <c r="M8" s="22" t="s">
        <v>3510</v>
      </c>
      <c r="N8" s="22"/>
      <c r="O8" s="22" t="s">
        <v>340</v>
      </c>
      <c r="P8" s="20" t="s">
        <v>3511</v>
      </c>
      <c r="Q8" s="22" t="s">
        <v>342</v>
      </c>
      <c r="R8" s="22" t="s">
        <v>3512</v>
      </c>
      <c r="S8" s="20"/>
      <c r="T8" s="20"/>
      <c r="U8" s="22" t="s">
        <v>340</v>
      </c>
      <c r="V8" s="20" t="s">
        <v>3297</v>
      </c>
      <c r="W8" s="22" t="s">
        <v>342</v>
      </c>
      <c r="X8" s="22" t="s">
        <v>3512</v>
      </c>
      <c r="Y8" s="20"/>
      <c r="Z8" s="22"/>
      <c r="AA8" s="20">
        <v>5</v>
      </c>
      <c r="AB8" s="20" t="s">
        <v>59</v>
      </c>
      <c r="AC8" s="28" t="s">
        <v>49</v>
      </c>
      <c r="AD8" s="35">
        <v>1</v>
      </c>
      <c r="AE8" s="35">
        <v>76500</v>
      </c>
      <c r="AF8" s="35">
        <f t="shared" si="0"/>
        <v>76500</v>
      </c>
      <c r="AG8" s="24">
        <v>44094</v>
      </c>
      <c r="AH8" s="36">
        <v>44104</v>
      </c>
      <c r="AI8" s="25" t="str">
        <f t="shared" si="1"/>
        <v>～</v>
      </c>
      <c r="AJ8" s="37">
        <f t="shared" si="2"/>
        <v>45929</v>
      </c>
      <c r="AK8" s="20" t="s">
        <v>3487</v>
      </c>
      <c r="AL8" s="20" t="s">
        <v>3513</v>
      </c>
      <c r="AM8" s="55">
        <v>44104</v>
      </c>
      <c r="AN8" s="22"/>
      <c r="AO8" s="46">
        <v>44134</v>
      </c>
      <c r="AP8" s="22" t="s">
        <v>3514</v>
      </c>
    </row>
    <row r="9" spans="1:42" ht="24.75" hidden="1" customHeight="1" x14ac:dyDescent="0.2">
      <c r="A9" s="54"/>
      <c r="B9" s="20" t="s">
        <v>3505</v>
      </c>
      <c r="C9" s="21" t="s">
        <v>3490</v>
      </c>
      <c r="D9" s="21" t="s">
        <v>3491</v>
      </c>
      <c r="E9" s="20"/>
      <c r="F9" s="20"/>
      <c r="G9" s="22" t="s">
        <v>3506</v>
      </c>
      <c r="H9" s="20" t="s">
        <v>3507</v>
      </c>
      <c r="I9" s="20" t="s">
        <v>3508</v>
      </c>
      <c r="J9" s="22" t="s">
        <v>3509</v>
      </c>
      <c r="K9" s="22"/>
      <c r="L9" s="22"/>
      <c r="M9" s="22" t="s">
        <v>3510</v>
      </c>
      <c r="N9" s="22"/>
      <c r="O9" s="22" t="s">
        <v>340</v>
      </c>
      <c r="P9" s="20" t="s">
        <v>3511</v>
      </c>
      <c r="Q9" s="22" t="s">
        <v>342</v>
      </c>
      <c r="R9" s="22" t="s">
        <v>3512</v>
      </c>
      <c r="S9" s="20"/>
      <c r="T9" s="20"/>
      <c r="U9" s="22" t="s">
        <v>340</v>
      </c>
      <c r="V9" s="20" t="s">
        <v>3297</v>
      </c>
      <c r="W9" s="22" t="s">
        <v>342</v>
      </c>
      <c r="X9" s="22" t="s">
        <v>3512</v>
      </c>
      <c r="Y9" s="20"/>
      <c r="Z9" s="22"/>
      <c r="AA9" s="20">
        <v>5</v>
      </c>
      <c r="AB9" s="20" t="s">
        <v>59</v>
      </c>
      <c r="AC9" s="28" t="s">
        <v>49</v>
      </c>
      <c r="AD9" s="35">
        <v>1</v>
      </c>
      <c r="AE9" s="57"/>
      <c r="AF9" s="57" t="str">
        <f t="shared" si="0"/>
        <v/>
      </c>
      <c r="AG9" s="24">
        <v>44094</v>
      </c>
      <c r="AH9" s="36">
        <v>44104</v>
      </c>
      <c r="AI9" s="25" t="str">
        <f t="shared" si="1"/>
        <v>～</v>
      </c>
      <c r="AJ9" s="37">
        <f t="shared" si="2"/>
        <v>45929</v>
      </c>
      <c r="AK9" s="20" t="s">
        <v>3488</v>
      </c>
      <c r="AL9" s="20" t="s">
        <v>3515</v>
      </c>
      <c r="AM9" s="55">
        <v>44104</v>
      </c>
      <c r="AN9" s="22"/>
      <c r="AO9" s="46">
        <v>44134</v>
      </c>
      <c r="AP9" s="22" t="s">
        <v>3514</v>
      </c>
    </row>
    <row r="10" spans="1:42" ht="24.75" hidden="1" customHeight="1" x14ac:dyDescent="0.2">
      <c r="A10" s="54"/>
      <c r="B10" s="20" t="s">
        <v>3505</v>
      </c>
      <c r="C10" s="21" t="s">
        <v>3490</v>
      </c>
      <c r="D10" s="21" t="s">
        <v>3491</v>
      </c>
      <c r="E10" s="20"/>
      <c r="F10" s="20"/>
      <c r="G10" s="22" t="s">
        <v>3506</v>
      </c>
      <c r="H10" s="20" t="s">
        <v>3507</v>
      </c>
      <c r="I10" s="20" t="s">
        <v>3508</v>
      </c>
      <c r="J10" s="22" t="s">
        <v>3509</v>
      </c>
      <c r="K10" s="22"/>
      <c r="L10" s="22"/>
      <c r="M10" s="22" t="s">
        <v>3510</v>
      </c>
      <c r="N10" s="22"/>
      <c r="O10" s="22" t="s">
        <v>340</v>
      </c>
      <c r="P10" s="20" t="s">
        <v>3511</v>
      </c>
      <c r="Q10" s="22" t="s">
        <v>342</v>
      </c>
      <c r="R10" s="22" t="s">
        <v>3512</v>
      </c>
      <c r="S10" s="20"/>
      <c r="T10" s="20"/>
      <c r="U10" s="22" t="s">
        <v>340</v>
      </c>
      <c r="V10" s="20" t="s">
        <v>3297</v>
      </c>
      <c r="W10" s="22" t="s">
        <v>342</v>
      </c>
      <c r="X10" s="22" t="s">
        <v>3512</v>
      </c>
      <c r="Y10" s="20"/>
      <c r="Z10" s="22"/>
      <c r="AA10" s="20">
        <v>5</v>
      </c>
      <c r="AB10" s="20" t="s">
        <v>59</v>
      </c>
      <c r="AC10" s="28" t="s">
        <v>49</v>
      </c>
      <c r="AD10" s="35">
        <v>1</v>
      </c>
      <c r="AE10" s="57"/>
      <c r="AF10" s="57" t="str">
        <f t="shared" si="0"/>
        <v/>
      </c>
      <c r="AG10" s="24">
        <v>44094</v>
      </c>
      <c r="AH10" s="36">
        <v>44104</v>
      </c>
      <c r="AI10" s="25" t="str">
        <f t="shared" si="1"/>
        <v>～</v>
      </c>
      <c r="AJ10" s="37">
        <f t="shared" si="2"/>
        <v>45929</v>
      </c>
      <c r="AK10" s="20" t="s">
        <v>2104</v>
      </c>
      <c r="AL10" s="20" t="s">
        <v>3516</v>
      </c>
      <c r="AM10" s="55">
        <v>44104</v>
      </c>
      <c r="AN10" s="22"/>
      <c r="AO10" s="46">
        <v>44134</v>
      </c>
      <c r="AP10" s="22" t="s">
        <v>3514</v>
      </c>
    </row>
    <row r="11" spans="1:42" ht="24.75" hidden="1" customHeight="1" x14ac:dyDescent="0.2">
      <c r="A11" s="54"/>
      <c r="B11" s="20" t="s">
        <v>3505</v>
      </c>
      <c r="C11" s="21" t="s">
        <v>3490</v>
      </c>
      <c r="D11" s="21" t="s">
        <v>3491</v>
      </c>
      <c r="E11" s="20"/>
      <c r="F11" s="20"/>
      <c r="G11" s="22" t="s">
        <v>3506</v>
      </c>
      <c r="H11" s="20" t="s">
        <v>3507</v>
      </c>
      <c r="I11" s="20" t="s">
        <v>3508</v>
      </c>
      <c r="J11" s="22" t="s">
        <v>3509</v>
      </c>
      <c r="K11" s="22"/>
      <c r="L11" s="22"/>
      <c r="M11" s="22" t="s">
        <v>3510</v>
      </c>
      <c r="N11" s="22"/>
      <c r="O11" s="22" t="s">
        <v>340</v>
      </c>
      <c r="P11" s="20" t="s">
        <v>3511</v>
      </c>
      <c r="Q11" s="22" t="s">
        <v>342</v>
      </c>
      <c r="R11" s="22" t="s">
        <v>3512</v>
      </c>
      <c r="S11" s="20"/>
      <c r="T11" s="20"/>
      <c r="U11" s="22" t="s">
        <v>340</v>
      </c>
      <c r="V11" s="20" t="s">
        <v>3297</v>
      </c>
      <c r="W11" s="22" t="s">
        <v>342</v>
      </c>
      <c r="X11" s="22" t="s">
        <v>3512</v>
      </c>
      <c r="Y11" s="20"/>
      <c r="Z11" s="22"/>
      <c r="AA11" s="20">
        <v>5</v>
      </c>
      <c r="AB11" s="20" t="s">
        <v>59</v>
      </c>
      <c r="AC11" s="28" t="s">
        <v>49</v>
      </c>
      <c r="AD11" s="35">
        <v>1</v>
      </c>
      <c r="AE11" s="57"/>
      <c r="AF11" s="57" t="str">
        <f t="shared" si="0"/>
        <v/>
      </c>
      <c r="AG11" s="24">
        <v>44094</v>
      </c>
      <c r="AH11" s="36">
        <v>44104</v>
      </c>
      <c r="AI11" s="25" t="str">
        <f t="shared" si="1"/>
        <v>～</v>
      </c>
      <c r="AJ11" s="37">
        <f t="shared" si="2"/>
        <v>45929</v>
      </c>
      <c r="AK11" s="20" t="s">
        <v>2104</v>
      </c>
      <c r="AL11" s="20" t="s">
        <v>3517</v>
      </c>
      <c r="AM11" s="55">
        <v>44104</v>
      </c>
      <c r="AN11" s="22"/>
      <c r="AO11" s="46">
        <v>44134</v>
      </c>
      <c r="AP11" s="22" t="s">
        <v>3514</v>
      </c>
    </row>
    <row r="12" spans="1:42" ht="24.75" hidden="1" customHeight="1" x14ac:dyDescent="0.2">
      <c r="A12" s="54"/>
      <c r="B12" s="20" t="s">
        <v>3505</v>
      </c>
      <c r="C12" s="21" t="s">
        <v>3490</v>
      </c>
      <c r="D12" s="21" t="s">
        <v>3491</v>
      </c>
      <c r="E12" s="20"/>
      <c r="F12" s="20"/>
      <c r="G12" s="22" t="s">
        <v>3506</v>
      </c>
      <c r="H12" s="20" t="s">
        <v>3507</v>
      </c>
      <c r="I12" s="20" t="s">
        <v>3508</v>
      </c>
      <c r="J12" s="22" t="s">
        <v>3509</v>
      </c>
      <c r="K12" s="22"/>
      <c r="L12" s="22"/>
      <c r="M12" s="22" t="s">
        <v>3510</v>
      </c>
      <c r="N12" s="22"/>
      <c r="O12" s="22" t="s">
        <v>340</v>
      </c>
      <c r="P12" s="20" t="s">
        <v>3511</v>
      </c>
      <c r="Q12" s="22" t="s">
        <v>342</v>
      </c>
      <c r="R12" s="22" t="s">
        <v>3512</v>
      </c>
      <c r="S12" s="20"/>
      <c r="T12" s="20"/>
      <c r="U12" s="22" t="s">
        <v>340</v>
      </c>
      <c r="V12" s="20" t="s">
        <v>3297</v>
      </c>
      <c r="W12" s="22" t="s">
        <v>342</v>
      </c>
      <c r="X12" s="22" t="s">
        <v>3512</v>
      </c>
      <c r="Y12" s="20"/>
      <c r="Z12" s="22"/>
      <c r="AA12" s="20">
        <v>5</v>
      </c>
      <c r="AB12" s="20" t="s">
        <v>59</v>
      </c>
      <c r="AC12" s="28" t="s">
        <v>49</v>
      </c>
      <c r="AD12" s="35">
        <v>1</v>
      </c>
      <c r="AE12" s="57"/>
      <c r="AF12" s="57" t="str">
        <f t="shared" si="0"/>
        <v/>
      </c>
      <c r="AG12" s="24">
        <v>44094</v>
      </c>
      <c r="AH12" s="36">
        <v>44104</v>
      </c>
      <c r="AI12" s="25" t="str">
        <f t="shared" si="1"/>
        <v>～</v>
      </c>
      <c r="AJ12" s="37">
        <f t="shared" si="2"/>
        <v>45929</v>
      </c>
      <c r="AK12" s="20" t="s">
        <v>2104</v>
      </c>
      <c r="AL12" s="20" t="s">
        <v>3518</v>
      </c>
      <c r="AM12" s="55">
        <v>44104</v>
      </c>
      <c r="AN12" s="22"/>
      <c r="AO12" s="46">
        <v>44134</v>
      </c>
      <c r="AP12" s="22" t="s">
        <v>3514</v>
      </c>
    </row>
    <row r="13" spans="1:42" ht="24.75" hidden="1" customHeight="1" x14ac:dyDescent="0.2">
      <c r="A13" s="54"/>
      <c r="B13" s="20" t="s">
        <v>3505</v>
      </c>
      <c r="C13" s="21" t="s">
        <v>3490</v>
      </c>
      <c r="D13" s="21" t="s">
        <v>3491</v>
      </c>
      <c r="E13" s="20"/>
      <c r="F13" s="20"/>
      <c r="G13" s="22" t="s">
        <v>3506</v>
      </c>
      <c r="H13" s="20" t="s">
        <v>3507</v>
      </c>
      <c r="I13" s="20" t="s">
        <v>3508</v>
      </c>
      <c r="J13" s="22" t="s">
        <v>3509</v>
      </c>
      <c r="K13" s="22"/>
      <c r="L13" s="22"/>
      <c r="M13" s="22" t="s">
        <v>3510</v>
      </c>
      <c r="N13" s="22"/>
      <c r="O13" s="22" t="s">
        <v>340</v>
      </c>
      <c r="P13" s="20" t="s">
        <v>3511</v>
      </c>
      <c r="Q13" s="22" t="s">
        <v>342</v>
      </c>
      <c r="R13" s="22" t="s">
        <v>3512</v>
      </c>
      <c r="S13" s="20"/>
      <c r="T13" s="20"/>
      <c r="U13" s="22" t="s">
        <v>340</v>
      </c>
      <c r="V13" s="20" t="s">
        <v>3297</v>
      </c>
      <c r="W13" s="22" t="s">
        <v>342</v>
      </c>
      <c r="X13" s="22" t="s">
        <v>3512</v>
      </c>
      <c r="Y13" s="20"/>
      <c r="Z13" s="22"/>
      <c r="AA13" s="20">
        <v>5</v>
      </c>
      <c r="AB13" s="20" t="s">
        <v>59</v>
      </c>
      <c r="AC13" s="28" t="s">
        <v>49</v>
      </c>
      <c r="AD13" s="35">
        <v>1</v>
      </c>
      <c r="AE13" s="57"/>
      <c r="AF13" s="57" t="str">
        <f t="shared" si="0"/>
        <v/>
      </c>
      <c r="AG13" s="24">
        <v>44094</v>
      </c>
      <c r="AH13" s="36">
        <v>44104</v>
      </c>
      <c r="AI13" s="25" t="str">
        <f t="shared" si="1"/>
        <v>～</v>
      </c>
      <c r="AJ13" s="37">
        <f t="shared" si="2"/>
        <v>45929</v>
      </c>
      <c r="AK13" s="20" t="s">
        <v>2104</v>
      </c>
      <c r="AL13" s="20" t="s">
        <v>3519</v>
      </c>
      <c r="AM13" s="55">
        <v>44104</v>
      </c>
      <c r="AN13" s="22"/>
      <c r="AO13" s="46">
        <v>44134</v>
      </c>
      <c r="AP13" s="22" t="s">
        <v>3514</v>
      </c>
    </row>
    <row r="14" spans="1:42" ht="24.75" hidden="1" customHeight="1" x14ac:dyDescent="0.2">
      <c r="A14" s="54"/>
      <c r="B14" s="20" t="s">
        <v>3505</v>
      </c>
      <c r="C14" s="21" t="s">
        <v>3490</v>
      </c>
      <c r="D14" s="21" t="s">
        <v>3491</v>
      </c>
      <c r="E14" s="20"/>
      <c r="F14" s="20"/>
      <c r="G14" s="22" t="s">
        <v>3506</v>
      </c>
      <c r="H14" s="20" t="s">
        <v>3507</v>
      </c>
      <c r="I14" s="20" t="s">
        <v>3508</v>
      </c>
      <c r="J14" s="22" t="s">
        <v>3509</v>
      </c>
      <c r="K14" s="22"/>
      <c r="L14" s="22"/>
      <c r="M14" s="22" t="s">
        <v>3510</v>
      </c>
      <c r="N14" s="22"/>
      <c r="O14" s="22" t="s">
        <v>340</v>
      </c>
      <c r="P14" s="20" t="s">
        <v>3511</v>
      </c>
      <c r="Q14" s="22" t="s">
        <v>342</v>
      </c>
      <c r="R14" s="22" t="s">
        <v>3512</v>
      </c>
      <c r="S14" s="20"/>
      <c r="T14" s="20"/>
      <c r="U14" s="22" t="s">
        <v>340</v>
      </c>
      <c r="V14" s="20" t="s">
        <v>3297</v>
      </c>
      <c r="W14" s="22" t="s">
        <v>342</v>
      </c>
      <c r="X14" s="22" t="s">
        <v>3512</v>
      </c>
      <c r="Y14" s="20"/>
      <c r="Z14" s="22"/>
      <c r="AA14" s="20">
        <v>5</v>
      </c>
      <c r="AB14" s="20" t="s">
        <v>59</v>
      </c>
      <c r="AC14" s="28" t="s">
        <v>49</v>
      </c>
      <c r="AD14" s="35">
        <v>1</v>
      </c>
      <c r="AE14" s="57"/>
      <c r="AF14" s="57" t="str">
        <f t="shared" si="0"/>
        <v/>
      </c>
      <c r="AG14" s="24">
        <v>44094</v>
      </c>
      <c r="AH14" s="36">
        <v>44104</v>
      </c>
      <c r="AI14" s="25" t="str">
        <f t="shared" si="1"/>
        <v>～</v>
      </c>
      <c r="AJ14" s="37">
        <f t="shared" si="2"/>
        <v>45929</v>
      </c>
      <c r="AK14" s="20" t="s">
        <v>1810</v>
      </c>
      <c r="AL14" s="20" t="s">
        <v>3520</v>
      </c>
      <c r="AM14" s="55">
        <v>44104</v>
      </c>
      <c r="AN14" s="22"/>
      <c r="AO14" s="46">
        <v>44134</v>
      </c>
      <c r="AP14" s="22" t="s">
        <v>3514</v>
      </c>
    </row>
    <row r="15" spans="1:42" ht="24.75" hidden="1" customHeight="1" x14ac:dyDescent="0.2">
      <c r="A15" s="54"/>
      <c r="B15" s="20" t="s">
        <v>3521</v>
      </c>
      <c r="C15" s="21" t="s">
        <v>3490</v>
      </c>
      <c r="D15" s="21" t="s">
        <v>3491</v>
      </c>
      <c r="E15" s="20"/>
      <c r="F15" s="20"/>
      <c r="G15" s="22" t="s">
        <v>3522</v>
      </c>
      <c r="H15" s="20" t="s">
        <v>3523</v>
      </c>
      <c r="I15" s="20" t="s">
        <v>1642</v>
      </c>
      <c r="J15" s="22" t="s">
        <v>3524</v>
      </c>
      <c r="K15" s="22"/>
      <c r="L15" s="22"/>
      <c r="M15" s="22" t="s">
        <v>3525</v>
      </c>
      <c r="N15" s="22"/>
      <c r="O15" s="22" t="s">
        <v>340</v>
      </c>
      <c r="P15" s="20" t="s">
        <v>3511</v>
      </c>
      <c r="Q15" s="22" t="s">
        <v>342</v>
      </c>
      <c r="R15" s="22" t="s">
        <v>3512</v>
      </c>
      <c r="S15" s="20"/>
      <c r="T15" s="20"/>
      <c r="U15" s="22" t="s">
        <v>340</v>
      </c>
      <c r="V15" s="20" t="s">
        <v>3297</v>
      </c>
      <c r="W15" s="22" t="s">
        <v>342</v>
      </c>
      <c r="X15" s="22" t="s">
        <v>3512</v>
      </c>
      <c r="Y15" s="20"/>
      <c r="Z15" s="22"/>
      <c r="AA15" s="20">
        <v>5</v>
      </c>
      <c r="AB15" s="20" t="s">
        <v>59</v>
      </c>
      <c r="AC15" s="28" t="s">
        <v>49</v>
      </c>
      <c r="AD15" s="35">
        <v>1</v>
      </c>
      <c r="AE15" s="35">
        <v>76500</v>
      </c>
      <c r="AF15" s="35">
        <f t="shared" si="0"/>
        <v>76500</v>
      </c>
      <c r="AG15" s="24">
        <v>44094</v>
      </c>
      <c r="AH15" s="36">
        <v>44104</v>
      </c>
      <c r="AI15" s="25" t="str">
        <f t="shared" si="1"/>
        <v>～</v>
      </c>
      <c r="AJ15" s="37">
        <f t="shared" si="2"/>
        <v>45929</v>
      </c>
      <c r="AK15" s="20" t="s">
        <v>3526</v>
      </c>
      <c r="AL15" s="20" t="s">
        <v>3527</v>
      </c>
      <c r="AM15" s="55">
        <v>44104</v>
      </c>
      <c r="AN15" s="22"/>
      <c r="AO15" s="46">
        <v>44134</v>
      </c>
      <c r="AP15" s="22" t="s">
        <v>3528</v>
      </c>
    </row>
    <row r="16" spans="1:42" ht="24.75" hidden="1" customHeight="1" x14ac:dyDescent="0.2">
      <c r="A16" s="54"/>
      <c r="B16" s="20" t="s">
        <v>3521</v>
      </c>
      <c r="C16" s="21" t="s">
        <v>3490</v>
      </c>
      <c r="D16" s="21" t="s">
        <v>3491</v>
      </c>
      <c r="E16" s="20"/>
      <c r="F16" s="20"/>
      <c r="G16" s="22" t="s">
        <v>3522</v>
      </c>
      <c r="H16" s="20" t="s">
        <v>3523</v>
      </c>
      <c r="I16" s="20" t="s">
        <v>1642</v>
      </c>
      <c r="J16" s="22" t="s">
        <v>3524</v>
      </c>
      <c r="K16" s="22"/>
      <c r="L16" s="22"/>
      <c r="M16" s="22" t="s">
        <v>3525</v>
      </c>
      <c r="N16" s="22"/>
      <c r="O16" s="22" t="s">
        <v>340</v>
      </c>
      <c r="P16" s="20" t="s">
        <v>3511</v>
      </c>
      <c r="Q16" s="22" t="s">
        <v>342</v>
      </c>
      <c r="R16" s="22" t="s">
        <v>3512</v>
      </c>
      <c r="S16" s="20"/>
      <c r="T16" s="20"/>
      <c r="U16" s="22" t="s">
        <v>340</v>
      </c>
      <c r="V16" s="20" t="s">
        <v>3297</v>
      </c>
      <c r="W16" s="22" t="s">
        <v>342</v>
      </c>
      <c r="X16" s="22" t="s">
        <v>3512</v>
      </c>
      <c r="Y16" s="20"/>
      <c r="Z16" s="22"/>
      <c r="AA16" s="20">
        <v>5</v>
      </c>
      <c r="AB16" s="20" t="s">
        <v>59</v>
      </c>
      <c r="AC16" s="28" t="s">
        <v>49</v>
      </c>
      <c r="AD16" s="35">
        <v>1</v>
      </c>
      <c r="AE16" s="57"/>
      <c r="AF16" s="57" t="str">
        <f t="shared" si="0"/>
        <v/>
      </c>
      <c r="AG16" s="24">
        <v>44094</v>
      </c>
      <c r="AH16" s="36">
        <v>44104</v>
      </c>
      <c r="AI16" s="25" t="str">
        <f t="shared" si="1"/>
        <v>～</v>
      </c>
      <c r="AJ16" s="37">
        <f t="shared" si="2"/>
        <v>45929</v>
      </c>
      <c r="AK16" s="20" t="s">
        <v>1269</v>
      </c>
      <c r="AL16" s="20" t="s">
        <v>3529</v>
      </c>
      <c r="AM16" s="55">
        <v>44104</v>
      </c>
      <c r="AN16" s="22"/>
      <c r="AO16" s="46">
        <v>44134</v>
      </c>
      <c r="AP16" s="22" t="s">
        <v>3528</v>
      </c>
    </row>
    <row r="17" spans="1:42" ht="24.75" hidden="1" customHeight="1" x14ac:dyDescent="0.2">
      <c r="A17" s="54"/>
      <c r="B17" s="20" t="s">
        <v>3521</v>
      </c>
      <c r="C17" s="21" t="s">
        <v>3490</v>
      </c>
      <c r="D17" s="21" t="s">
        <v>3491</v>
      </c>
      <c r="E17" s="20"/>
      <c r="F17" s="20"/>
      <c r="G17" s="22" t="s">
        <v>3522</v>
      </c>
      <c r="H17" s="20" t="s">
        <v>3523</v>
      </c>
      <c r="I17" s="20" t="s">
        <v>1642</v>
      </c>
      <c r="J17" s="22" t="s">
        <v>3524</v>
      </c>
      <c r="K17" s="22"/>
      <c r="L17" s="22"/>
      <c r="M17" s="22" t="s">
        <v>3525</v>
      </c>
      <c r="N17" s="22"/>
      <c r="O17" s="22" t="s">
        <v>340</v>
      </c>
      <c r="P17" s="20" t="s">
        <v>3511</v>
      </c>
      <c r="Q17" s="22" t="s">
        <v>342</v>
      </c>
      <c r="R17" s="22" t="s">
        <v>3512</v>
      </c>
      <c r="S17" s="20"/>
      <c r="T17" s="20"/>
      <c r="U17" s="22" t="s">
        <v>340</v>
      </c>
      <c r="V17" s="20" t="s">
        <v>3297</v>
      </c>
      <c r="W17" s="22" t="s">
        <v>342</v>
      </c>
      <c r="X17" s="22" t="s">
        <v>3512</v>
      </c>
      <c r="Y17" s="20"/>
      <c r="Z17" s="22"/>
      <c r="AA17" s="20">
        <v>5</v>
      </c>
      <c r="AB17" s="20" t="s">
        <v>59</v>
      </c>
      <c r="AC17" s="28" t="s">
        <v>49</v>
      </c>
      <c r="AD17" s="35">
        <v>1</v>
      </c>
      <c r="AE17" s="57"/>
      <c r="AF17" s="57" t="str">
        <f t="shared" si="0"/>
        <v/>
      </c>
      <c r="AG17" s="24">
        <v>44094</v>
      </c>
      <c r="AH17" s="36">
        <v>44104</v>
      </c>
      <c r="AI17" s="25" t="str">
        <f t="shared" si="1"/>
        <v>～</v>
      </c>
      <c r="AJ17" s="37">
        <f t="shared" si="2"/>
        <v>45929</v>
      </c>
      <c r="AK17" s="20" t="s">
        <v>2104</v>
      </c>
      <c r="AL17" s="20" t="s">
        <v>3530</v>
      </c>
      <c r="AM17" s="55">
        <v>44104</v>
      </c>
      <c r="AN17" s="22"/>
      <c r="AO17" s="46">
        <v>44134</v>
      </c>
      <c r="AP17" s="22" t="s">
        <v>3528</v>
      </c>
    </row>
    <row r="18" spans="1:42" ht="24.75" hidden="1" customHeight="1" x14ac:dyDescent="0.2">
      <c r="A18" s="54"/>
      <c r="B18" s="20" t="s">
        <v>3521</v>
      </c>
      <c r="C18" s="21" t="s">
        <v>3490</v>
      </c>
      <c r="D18" s="21" t="s">
        <v>3491</v>
      </c>
      <c r="E18" s="20"/>
      <c r="F18" s="20"/>
      <c r="G18" s="22" t="s">
        <v>3522</v>
      </c>
      <c r="H18" s="20" t="s">
        <v>3523</v>
      </c>
      <c r="I18" s="20" t="s">
        <v>1642</v>
      </c>
      <c r="J18" s="22" t="s">
        <v>3524</v>
      </c>
      <c r="K18" s="22"/>
      <c r="L18" s="22"/>
      <c r="M18" s="22" t="s">
        <v>3525</v>
      </c>
      <c r="N18" s="22"/>
      <c r="O18" s="22" t="s">
        <v>340</v>
      </c>
      <c r="P18" s="20" t="s">
        <v>3511</v>
      </c>
      <c r="Q18" s="22" t="s">
        <v>342</v>
      </c>
      <c r="R18" s="22" t="s">
        <v>3512</v>
      </c>
      <c r="S18" s="20"/>
      <c r="T18" s="20"/>
      <c r="U18" s="22" t="s">
        <v>340</v>
      </c>
      <c r="V18" s="20" t="s">
        <v>3297</v>
      </c>
      <c r="W18" s="22" t="s">
        <v>342</v>
      </c>
      <c r="X18" s="22" t="s">
        <v>3512</v>
      </c>
      <c r="Y18" s="20"/>
      <c r="Z18" s="22"/>
      <c r="AA18" s="20">
        <v>5</v>
      </c>
      <c r="AB18" s="20" t="s">
        <v>59</v>
      </c>
      <c r="AC18" s="28" t="s">
        <v>49</v>
      </c>
      <c r="AD18" s="35">
        <v>1</v>
      </c>
      <c r="AE18" s="57"/>
      <c r="AF18" s="57" t="str">
        <f t="shared" si="0"/>
        <v/>
      </c>
      <c r="AG18" s="24">
        <v>44094</v>
      </c>
      <c r="AH18" s="36">
        <v>44104</v>
      </c>
      <c r="AI18" s="25" t="str">
        <f t="shared" si="1"/>
        <v>～</v>
      </c>
      <c r="AJ18" s="37">
        <f t="shared" si="2"/>
        <v>45929</v>
      </c>
      <c r="AK18" s="20" t="s">
        <v>2104</v>
      </c>
      <c r="AL18" s="20" t="s">
        <v>3531</v>
      </c>
      <c r="AM18" s="55">
        <v>44104</v>
      </c>
      <c r="AN18" s="22"/>
      <c r="AO18" s="46">
        <v>44134</v>
      </c>
      <c r="AP18" s="22" t="s">
        <v>3528</v>
      </c>
    </row>
    <row r="19" spans="1:42" ht="24.75" hidden="1" customHeight="1" x14ac:dyDescent="0.2">
      <c r="A19" s="54"/>
      <c r="B19" s="20" t="s">
        <v>3521</v>
      </c>
      <c r="C19" s="21" t="s">
        <v>3490</v>
      </c>
      <c r="D19" s="21" t="s">
        <v>3491</v>
      </c>
      <c r="E19" s="20"/>
      <c r="F19" s="20"/>
      <c r="G19" s="22" t="s">
        <v>3522</v>
      </c>
      <c r="H19" s="20" t="s">
        <v>3523</v>
      </c>
      <c r="I19" s="20" t="s">
        <v>1642</v>
      </c>
      <c r="J19" s="22" t="s">
        <v>3524</v>
      </c>
      <c r="K19" s="22"/>
      <c r="L19" s="22"/>
      <c r="M19" s="22" t="s">
        <v>3525</v>
      </c>
      <c r="N19" s="22"/>
      <c r="O19" s="22" t="s">
        <v>340</v>
      </c>
      <c r="P19" s="20" t="s">
        <v>3511</v>
      </c>
      <c r="Q19" s="22" t="s">
        <v>342</v>
      </c>
      <c r="R19" s="22" t="s">
        <v>3512</v>
      </c>
      <c r="S19" s="20"/>
      <c r="T19" s="20"/>
      <c r="U19" s="22" t="s">
        <v>340</v>
      </c>
      <c r="V19" s="20" t="s">
        <v>3297</v>
      </c>
      <c r="W19" s="22" t="s">
        <v>342</v>
      </c>
      <c r="X19" s="22" t="s">
        <v>3512</v>
      </c>
      <c r="Y19" s="20"/>
      <c r="Z19" s="22"/>
      <c r="AA19" s="20">
        <v>5</v>
      </c>
      <c r="AB19" s="20" t="s">
        <v>59</v>
      </c>
      <c r="AC19" s="28" t="s">
        <v>49</v>
      </c>
      <c r="AD19" s="35">
        <v>1</v>
      </c>
      <c r="AE19" s="57"/>
      <c r="AF19" s="57" t="str">
        <f t="shared" si="0"/>
        <v/>
      </c>
      <c r="AG19" s="24">
        <v>44094</v>
      </c>
      <c r="AH19" s="36">
        <v>44104</v>
      </c>
      <c r="AI19" s="25" t="str">
        <f t="shared" si="1"/>
        <v>～</v>
      </c>
      <c r="AJ19" s="37">
        <f t="shared" si="2"/>
        <v>45929</v>
      </c>
      <c r="AK19" s="20" t="s">
        <v>2104</v>
      </c>
      <c r="AL19" s="20" t="s">
        <v>3532</v>
      </c>
      <c r="AM19" s="55">
        <v>44104</v>
      </c>
      <c r="AN19" s="22"/>
      <c r="AO19" s="46">
        <v>44134</v>
      </c>
      <c r="AP19" s="22" t="s">
        <v>3528</v>
      </c>
    </row>
    <row r="20" spans="1:42" ht="24.75" hidden="1" customHeight="1" x14ac:dyDescent="0.2">
      <c r="A20" s="54"/>
      <c r="B20" s="20" t="s">
        <v>3521</v>
      </c>
      <c r="C20" s="21" t="s">
        <v>3490</v>
      </c>
      <c r="D20" s="21" t="s">
        <v>3491</v>
      </c>
      <c r="E20" s="20"/>
      <c r="F20" s="20"/>
      <c r="G20" s="22" t="s">
        <v>3522</v>
      </c>
      <c r="H20" s="20" t="s">
        <v>3523</v>
      </c>
      <c r="I20" s="20" t="s">
        <v>1642</v>
      </c>
      <c r="J20" s="22" t="s">
        <v>3524</v>
      </c>
      <c r="K20" s="22"/>
      <c r="L20" s="22"/>
      <c r="M20" s="22" t="s">
        <v>3525</v>
      </c>
      <c r="N20" s="22"/>
      <c r="O20" s="22" t="s">
        <v>340</v>
      </c>
      <c r="P20" s="20" t="s">
        <v>3511</v>
      </c>
      <c r="Q20" s="22" t="s">
        <v>342</v>
      </c>
      <c r="R20" s="22" t="s">
        <v>3512</v>
      </c>
      <c r="S20" s="20"/>
      <c r="T20" s="20"/>
      <c r="U20" s="22" t="s">
        <v>340</v>
      </c>
      <c r="V20" s="20" t="s">
        <v>3297</v>
      </c>
      <c r="W20" s="22" t="s">
        <v>342</v>
      </c>
      <c r="X20" s="22" t="s">
        <v>3512</v>
      </c>
      <c r="Y20" s="20"/>
      <c r="Z20" s="22"/>
      <c r="AA20" s="20">
        <v>5</v>
      </c>
      <c r="AB20" s="20" t="s">
        <v>59</v>
      </c>
      <c r="AC20" s="28" t="s">
        <v>49</v>
      </c>
      <c r="AD20" s="35">
        <v>1</v>
      </c>
      <c r="AE20" s="57"/>
      <c r="AF20" s="57" t="str">
        <f t="shared" si="0"/>
        <v/>
      </c>
      <c r="AG20" s="24">
        <v>44094</v>
      </c>
      <c r="AH20" s="36">
        <v>44104</v>
      </c>
      <c r="AI20" s="25" t="str">
        <f t="shared" si="1"/>
        <v>～</v>
      </c>
      <c r="AJ20" s="37">
        <f t="shared" si="2"/>
        <v>45929</v>
      </c>
      <c r="AK20" s="20" t="s">
        <v>2104</v>
      </c>
      <c r="AL20" s="20" t="s">
        <v>3533</v>
      </c>
      <c r="AM20" s="55">
        <v>44104</v>
      </c>
      <c r="AN20" s="22"/>
      <c r="AO20" s="46">
        <v>44134</v>
      </c>
      <c r="AP20" s="22" t="s">
        <v>3528</v>
      </c>
    </row>
    <row r="21" spans="1:42" ht="24.75" hidden="1" customHeight="1" x14ac:dyDescent="0.2">
      <c r="A21" s="54"/>
      <c r="B21" s="20" t="s">
        <v>3534</v>
      </c>
      <c r="C21" s="21" t="s">
        <v>3490</v>
      </c>
      <c r="D21" s="21" t="s">
        <v>3491</v>
      </c>
      <c r="E21" s="20"/>
      <c r="F21" s="20"/>
      <c r="G21" s="22" t="s">
        <v>3535</v>
      </c>
      <c r="H21" s="20" t="s">
        <v>3536</v>
      </c>
      <c r="I21" s="20" t="s">
        <v>3537</v>
      </c>
      <c r="J21" s="22" t="s">
        <v>3538</v>
      </c>
      <c r="K21" s="22"/>
      <c r="L21" s="22"/>
      <c r="M21" s="22" t="s">
        <v>3539</v>
      </c>
      <c r="N21" s="22"/>
      <c r="O21" s="22" t="s">
        <v>340</v>
      </c>
      <c r="P21" s="20" t="s">
        <v>3511</v>
      </c>
      <c r="Q21" s="22" t="s">
        <v>342</v>
      </c>
      <c r="R21" s="22" t="s">
        <v>3512</v>
      </c>
      <c r="S21" s="20"/>
      <c r="T21" s="20"/>
      <c r="U21" s="22" t="s">
        <v>340</v>
      </c>
      <c r="V21" s="20" t="s">
        <v>3297</v>
      </c>
      <c r="W21" s="22" t="s">
        <v>342</v>
      </c>
      <c r="X21" s="22" t="s">
        <v>3512</v>
      </c>
      <c r="Y21" s="20"/>
      <c r="Z21" s="22"/>
      <c r="AA21" s="20">
        <v>5</v>
      </c>
      <c r="AB21" s="20" t="s">
        <v>59</v>
      </c>
      <c r="AC21" s="28" t="s">
        <v>49</v>
      </c>
      <c r="AD21" s="35">
        <v>1</v>
      </c>
      <c r="AE21" s="35">
        <v>76500</v>
      </c>
      <c r="AF21" s="35">
        <f t="shared" si="0"/>
        <v>76500</v>
      </c>
      <c r="AG21" s="24">
        <v>44094</v>
      </c>
      <c r="AH21" s="36">
        <v>44104</v>
      </c>
      <c r="AI21" s="25" t="str">
        <f t="shared" si="1"/>
        <v>～</v>
      </c>
      <c r="AJ21" s="37">
        <f t="shared" si="2"/>
        <v>45929</v>
      </c>
      <c r="AK21" s="20" t="s">
        <v>3526</v>
      </c>
      <c r="AL21" s="20" t="s">
        <v>3540</v>
      </c>
      <c r="AM21" s="55">
        <v>44104</v>
      </c>
      <c r="AN21" s="22"/>
      <c r="AO21" s="46">
        <v>44134</v>
      </c>
      <c r="AP21" s="22" t="s">
        <v>3541</v>
      </c>
    </row>
    <row r="22" spans="1:42" ht="24.75" hidden="1" customHeight="1" x14ac:dyDescent="0.2">
      <c r="A22" s="54"/>
      <c r="B22" s="20" t="s">
        <v>3534</v>
      </c>
      <c r="C22" s="21" t="s">
        <v>3490</v>
      </c>
      <c r="D22" s="21" t="s">
        <v>3491</v>
      </c>
      <c r="E22" s="20"/>
      <c r="F22" s="20"/>
      <c r="G22" s="22" t="s">
        <v>3535</v>
      </c>
      <c r="H22" s="20" t="s">
        <v>3536</v>
      </c>
      <c r="I22" s="20" t="s">
        <v>3537</v>
      </c>
      <c r="J22" s="22" t="s">
        <v>3538</v>
      </c>
      <c r="K22" s="22"/>
      <c r="L22" s="22"/>
      <c r="M22" s="22" t="s">
        <v>3539</v>
      </c>
      <c r="N22" s="22"/>
      <c r="O22" s="22" t="s">
        <v>340</v>
      </c>
      <c r="P22" s="20" t="s">
        <v>3511</v>
      </c>
      <c r="Q22" s="22" t="s">
        <v>342</v>
      </c>
      <c r="R22" s="22" t="s">
        <v>3512</v>
      </c>
      <c r="S22" s="20"/>
      <c r="T22" s="20"/>
      <c r="U22" s="22" t="s">
        <v>340</v>
      </c>
      <c r="V22" s="20" t="s">
        <v>3297</v>
      </c>
      <c r="W22" s="22" t="s">
        <v>342</v>
      </c>
      <c r="X22" s="22" t="s">
        <v>3512</v>
      </c>
      <c r="Y22" s="20"/>
      <c r="Z22" s="22"/>
      <c r="AA22" s="20">
        <v>5</v>
      </c>
      <c r="AB22" s="20" t="s">
        <v>59</v>
      </c>
      <c r="AC22" s="28" t="s">
        <v>49</v>
      </c>
      <c r="AD22" s="35">
        <v>1</v>
      </c>
      <c r="AE22" s="57"/>
      <c r="AF22" s="57" t="str">
        <f t="shared" si="0"/>
        <v/>
      </c>
      <c r="AG22" s="24">
        <v>44094</v>
      </c>
      <c r="AH22" s="36">
        <v>44104</v>
      </c>
      <c r="AI22" s="25" t="str">
        <f t="shared" si="1"/>
        <v>～</v>
      </c>
      <c r="AJ22" s="37">
        <f t="shared" si="2"/>
        <v>45929</v>
      </c>
      <c r="AK22" s="20" t="s">
        <v>1269</v>
      </c>
      <c r="AL22" s="20" t="s">
        <v>3542</v>
      </c>
      <c r="AM22" s="55">
        <v>44104</v>
      </c>
      <c r="AN22" s="22"/>
      <c r="AO22" s="46">
        <v>44134</v>
      </c>
      <c r="AP22" s="22" t="s">
        <v>3541</v>
      </c>
    </row>
    <row r="23" spans="1:42" ht="24.75" hidden="1" customHeight="1" x14ac:dyDescent="0.2">
      <c r="A23" s="54"/>
      <c r="B23" s="20" t="s">
        <v>3534</v>
      </c>
      <c r="C23" s="21" t="s">
        <v>3490</v>
      </c>
      <c r="D23" s="21" t="s">
        <v>3491</v>
      </c>
      <c r="E23" s="20"/>
      <c r="F23" s="20"/>
      <c r="G23" s="22" t="s">
        <v>3535</v>
      </c>
      <c r="H23" s="20" t="s">
        <v>3536</v>
      </c>
      <c r="I23" s="20" t="s">
        <v>3537</v>
      </c>
      <c r="J23" s="22" t="s">
        <v>3538</v>
      </c>
      <c r="K23" s="22"/>
      <c r="L23" s="22"/>
      <c r="M23" s="22" t="s">
        <v>3539</v>
      </c>
      <c r="N23" s="22"/>
      <c r="O23" s="22" t="s">
        <v>340</v>
      </c>
      <c r="P23" s="20" t="s">
        <v>3511</v>
      </c>
      <c r="Q23" s="22" t="s">
        <v>342</v>
      </c>
      <c r="R23" s="22" t="s">
        <v>3512</v>
      </c>
      <c r="S23" s="20"/>
      <c r="T23" s="20"/>
      <c r="U23" s="22" t="s">
        <v>340</v>
      </c>
      <c r="V23" s="20" t="s">
        <v>3297</v>
      </c>
      <c r="W23" s="22" t="s">
        <v>342</v>
      </c>
      <c r="X23" s="22" t="s">
        <v>3512</v>
      </c>
      <c r="Y23" s="20"/>
      <c r="Z23" s="22"/>
      <c r="AA23" s="20">
        <v>5</v>
      </c>
      <c r="AB23" s="20" t="s">
        <v>59</v>
      </c>
      <c r="AC23" s="28" t="s">
        <v>49</v>
      </c>
      <c r="AD23" s="35">
        <v>1</v>
      </c>
      <c r="AE23" s="57"/>
      <c r="AF23" s="57" t="str">
        <f t="shared" si="0"/>
        <v/>
      </c>
      <c r="AG23" s="24">
        <v>44094</v>
      </c>
      <c r="AH23" s="36">
        <v>44104</v>
      </c>
      <c r="AI23" s="25" t="str">
        <f t="shared" si="1"/>
        <v>～</v>
      </c>
      <c r="AJ23" s="37">
        <f t="shared" si="2"/>
        <v>45929</v>
      </c>
      <c r="AK23" s="20" t="s">
        <v>2104</v>
      </c>
      <c r="AL23" s="20" t="s">
        <v>3543</v>
      </c>
      <c r="AM23" s="55">
        <v>44104</v>
      </c>
      <c r="AN23" s="22"/>
      <c r="AO23" s="46">
        <v>44134</v>
      </c>
      <c r="AP23" s="22" t="s">
        <v>3541</v>
      </c>
    </row>
    <row r="24" spans="1:42" ht="24.75" hidden="1" customHeight="1" x14ac:dyDescent="0.2">
      <c r="A24" s="54"/>
      <c r="B24" s="20" t="s">
        <v>3534</v>
      </c>
      <c r="C24" s="21" t="s">
        <v>3490</v>
      </c>
      <c r="D24" s="21" t="s">
        <v>3491</v>
      </c>
      <c r="E24" s="20"/>
      <c r="F24" s="20"/>
      <c r="G24" s="22" t="s">
        <v>3535</v>
      </c>
      <c r="H24" s="20" t="s">
        <v>3536</v>
      </c>
      <c r="I24" s="20" t="s">
        <v>3537</v>
      </c>
      <c r="J24" s="22" t="s">
        <v>3538</v>
      </c>
      <c r="K24" s="22"/>
      <c r="L24" s="22"/>
      <c r="M24" s="22" t="s">
        <v>3539</v>
      </c>
      <c r="N24" s="22"/>
      <c r="O24" s="22" t="s">
        <v>340</v>
      </c>
      <c r="P24" s="20" t="s">
        <v>3511</v>
      </c>
      <c r="Q24" s="22" t="s">
        <v>342</v>
      </c>
      <c r="R24" s="22" t="s">
        <v>3512</v>
      </c>
      <c r="S24" s="20"/>
      <c r="T24" s="20"/>
      <c r="U24" s="22" t="s">
        <v>340</v>
      </c>
      <c r="V24" s="20" t="s">
        <v>3297</v>
      </c>
      <c r="W24" s="22" t="s">
        <v>342</v>
      </c>
      <c r="X24" s="22" t="s">
        <v>3512</v>
      </c>
      <c r="Y24" s="20"/>
      <c r="Z24" s="22"/>
      <c r="AA24" s="20">
        <v>5</v>
      </c>
      <c r="AB24" s="20" t="s">
        <v>59</v>
      </c>
      <c r="AC24" s="28" t="s">
        <v>49</v>
      </c>
      <c r="AD24" s="35">
        <v>1</v>
      </c>
      <c r="AE24" s="57"/>
      <c r="AF24" s="57" t="str">
        <f t="shared" si="0"/>
        <v/>
      </c>
      <c r="AG24" s="24">
        <v>44094</v>
      </c>
      <c r="AH24" s="36">
        <v>44104</v>
      </c>
      <c r="AI24" s="25" t="str">
        <f t="shared" si="1"/>
        <v>～</v>
      </c>
      <c r="AJ24" s="37">
        <f t="shared" si="2"/>
        <v>45929</v>
      </c>
      <c r="AK24" s="20" t="s">
        <v>2104</v>
      </c>
      <c r="AL24" s="20" t="s">
        <v>3544</v>
      </c>
      <c r="AM24" s="55">
        <v>44104</v>
      </c>
      <c r="AN24" s="22"/>
      <c r="AO24" s="46">
        <v>44134</v>
      </c>
      <c r="AP24" s="22" t="s">
        <v>3541</v>
      </c>
    </row>
    <row r="25" spans="1:42" ht="24.75" hidden="1" customHeight="1" x14ac:dyDescent="0.2">
      <c r="A25" s="54"/>
      <c r="B25" s="20" t="s">
        <v>3534</v>
      </c>
      <c r="C25" s="21" t="s">
        <v>3490</v>
      </c>
      <c r="D25" s="21" t="s">
        <v>3491</v>
      </c>
      <c r="E25" s="20"/>
      <c r="F25" s="20"/>
      <c r="G25" s="22" t="s">
        <v>3535</v>
      </c>
      <c r="H25" s="20" t="s">
        <v>3536</v>
      </c>
      <c r="I25" s="20" t="s">
        <v>3537</v>
      </c>
      <c r="J25" s="22" t="s">
        <v>3538</v>
      </c>
      <c r="K25" s="22"/>
      <c r="L25" s="22"/>
      <c r="M25" s="22" t="s">
        <v>3539</v>
      </c>
      <c r="N25" s="22"/>
      <c r="O25" s="22" t="s">
        <v>340</v>
      </c>
      <c r="P25" s="20" t="s">
        <v>3511</v>
      </c>
      <c r="Q25" s="22" t="s">
        <v>342</v>
      </c>
      <c r="R25" s="22" t="s">
        <v>3512</v>
      </c>
      <c r="S25" s="20"/>
      <c r="T25" s="20"/>
      <c r="U25" s="22" t="s">
        <v>340</v>
      </c>
      <c r="V25" s="20" t="s">
        <v>3297</v>
      </c>
      <c r="W25" s="22" t="s">
        <v>342</v>
      </c>
      <c r="X25" s="22" t="s">
        <v>3512</v>
      </c>
      <c r="Y25" s="20"/>
      <c r="Z25" s="22"/>
      <c r="AA25" s="20">
        <v>5</v>
      </c>
      <c r="AB25" s="20" t="s">
        <v>59</v>
      </c>
      <c r="AC25" s="28" t="s">
        <v>49</v>
      </c>
      <c r="AD25" s="35">
        <v>1</v>
      </c>
      <c r="AE25" s="57"/>
      <c r="AF25" s="57" t="str">
        <f t="shared" si="0"/>
        <v/>
      </c>
      <c r="AG25" s="24">
        <v>44094</v>
      </c>
      <c r="AH25" s="36">
        <v>44104</v>
      </c>
      <c r="AI25" s="25" t="str">
        <f t="shared" si="1"/>
        <v>～</v>
      </c>
      <c r="AJ25" s="37">
        <f t="shared" si="2"/>
        <v>45929</v>
      </c>
      <c r="AK25" s="20" t="s">
        <v>2104</v>
      </c>
      <c r="AL25" s="20" t="s">
        <v>3545</v>
      </c>
      <c r="AM25" s="55">
        <v>44104</v>
      </c>
      <c r="AN25" s="22"/>
      <c r="AO25" s="46">
        <v>44134</v>
      </c>
      <c r="AP25" s="22" t="s">
        <v>3541</v>
      </c>
    </row>
    <row r="26" spans="1:42" ht="24.75" hidden="1" customHeight="1" x14ac:dyDescent="0.2">
      <c r="A26" s="54"/>
      <c r="B26" s="20" t="s">
        <v>3534</v>
      </c>
      <c r="C26" s="21" t="s">
        <v>3490</v>
      </c>
      <c r="D26" s="21" t="s">
        <v>3491</v>
      </c>
      <c r="E26" s="20"/>
      <c r="F26" s="20"/>
      <c r="G26" s="22" t="s">
        <v>3535</v>
      </c>
      <c r="H26" s="20" t="s">
        <v>3536</v>
      </c>
      <c r="I26" s="20" t="s">
        <v>3537</v>
      </c>
      <c r="J26" s="22" t="s">
        <v>3538</v>
      </c>
      <c r="K26" s="22"/>
      <c r="L26" s="22"/>
      <c r="M26" s="22" t="s">
        <v>3539</v>
      </c>
      <c r="N26" s="22"/>
      <c r="O26" s="22" t="s">
        <v>340</v>
      </c>
      <c r="P26" s="20" t="s">
        <v>3511</v>
      </c>
      <c r="Q26" s="22" t="s">
        <v>342</v>
      </c>
      <c r="R26" s="22" t="s">
        <v>3512</v>
      </c>
      <c r="S26" s="20"/>
      <c r="T26" s="20"/>
      <c r="U26" s="22" t="s">
        <v>340</v>
      </c>
      <c r="V26" s="20" t="s">
        <v>3297</v>
      </c>
      <c r="W26" s="22" t="s">
        <v>342</v>
      </c>
      <c r="X26" s="22" t="s">
        <v>3512</v>
      </c>
      <c r="Y26" s="20"/>
      <c r="Z26" s="22"/>
      <c r="AA26" s="20">
        <v>5</v>
      </c>
      <c r="AB26" s="20" t="s">
        <v>59</v>
      </c>
      <c r="AC26" s="28" t="s">
        <v>49</v>
      </c>
      <c r="AD26" s="35">
        <v>1</v>
      </c>
      <c r="AE26" s="57"/>
      <c r="AF26" s="57" t="str">
        <f t="shared" si="0"/>
        <v/>
      </c>
      <c r="AG26" s="24">
        <v>44094</v>
      </c>
      <c r="AH26" s="36">
        <v>44104</v>
      </c>
      <c r="AI26" s="25" t="str">
        <f t="shared" si="1"/>
        <v>～</v>
      </c>
      <c r="AJ26" s="37">
        <f t="shared" si="2"/>
        <v>45929</v>
      </c>
      <c r="AK26" s="20" t="s">
        <v>2104</v>
      </c>
      <c r="AL26" s="20" t="s">
        <v>3546</v>
      </c>
      <c r="AM26" s="55">
        <v>44104</v>
      </c>
      <c r="AN26" s="22"/>
      <c r="AO26" s="46">
        <v>44134</v>
      </c>
      <c r="AP26" s="22" t="s">
        <v>3541</v>
      </c>
    </row>
    <row r="27" spans="1:42" ht="24.75" hidden="1" customHeight="1" x14ac:dyDescent="0.2">
      <c r="A27" s="54"/>
      <c r="B27" s="20" t="s">
        <v>3547</v>
      </c>
      <c r="C27" s="21" t="s">
        <v>1821</v>
      </c>
      <c r="D27" s="21" t="s">
        <v>1822</v>
      </c>
      <c r="E27" s="20"/>
      <c r="F27" s="20"/>
      <c r="G27" s="22" t="s">
        <v>3548</v>
      </c>
      <c r="H27" s="20" t="s">
        <v>3549</v>
      </c>
      <c r="I27" s="20" t="s">
        <v>3550</v>
      </c>
      <c r="J27" s="22" t="s">
        <v>3551</v>
      </c>
      <c r="K27" s="22" t="s">
        <v>3552</v>
      </c>
      <c r="L27" s="22"/>
      <c r="M27" s="22" t="s">
        <v>3553</v>
      </c>
      <c r="N27" s="22"/>
      <c r="O27" s="22" t="s">
        <v>3554</v>
      </c>
      <c r="P27" s="20" t="s">
        <v>971</v>
      </c>
      <c r="Q27" s="22" t="s">
        <v>3555</v>
      </c>
      <c r="R27" s="22" t="s">
        <v>3556</v>
      </c>
      <c r="S27" s="20" t="s">
        <v>3557</v>
      </c>
      <c r="T27" s="20"/>
      <c r="U27" s="22" t="s">
        <v>3554</v>
      </c>
      <c r="V27" s="20" t="s">
        <v>971</v>
      </c>
      <c r="W27" s="22" t="s">
        <v>3555</v>
      </c>
      <c r="X27" s="22" t="s">
        <v>3556</v>
      </c>
      <c r="Y27" s="20" t="s">
        <v>3557</v>
      </c>
      <c r="Z27" s="22"/>
      <c r="AA27" s="20">
        <v>5</v>
      </c>
      <c r="AB27" s="20" t="s">
        <v>59</v>
      </c>
      <c r="AC27" s="28" t="s">
        <v>49</v>
      </c>
      <c r="AD27" s="35">
        <v>1</v>
      </c>
      <c r="AE27" s="35">
        <v>76500</v>
      </c>
      <c r="AF27" s="35">
        <f t="shared" si="0"/>
        <v>76500</v>
      </c>
      <c r="AG27" s="24">
        <v>44124</v>
      </c>
      <c r="AH27" s="36">
        <v>44134</v>
      </c>
      <c r="AI27" s="25" t="str">
        <f t="shared" si="1"/>
        <v>～</v>
      </c>
      <c r="AJ27" s="37">
        <f t="shared" si="2"/>
        <v>45959</v>
      </c>
      <c r="AK27" s="20" t="s">
        <v>2126</v>
      </c>
      <c r="AL27" s="20" t="s">
        <v>3558</v>
      </c>
      <c r="AM27" s="55">
        <v>44134</v>
      </c>
      <c r="AN27" s="22"/>
      <c r="AO27" s="46">
        <v>44134</v>
      </c>
      <c r="AP27" s="22" t="s">
        <v>3559</v>
      </c>
    </row>
    <row r="28" spans="1:42" ht="24.75" hidden="1" customHeight="1" x14ac:dyDescent="0.2">
      <c r="A28" s="54"/>
      <c r="B28" s="20" t="s">
        <v>3547</v>
      </c>
      <c r="C28" s="21" t="s">
        <v>1821</v>
      </c>
      <c r="D28" s="21" t="s">
        <v>1822</v>
      </c>
      <c r="E28" s="20"/>
      <c r="F28" s="20"/>
      <c r="G28" s="22" t="s">
        <v>3548</v>
      </c>
      <c r="H28" s="20" t="s">
        <v>3549</v>
      </c>
      <c r="I28" s="20" t="s">
        <v>3550</v>
      </c>
      <c r="J28" s="22" t="s">
        <v>3551</v>
      </c>
      <c r="K28" s="22" t="s">
        <v>3552</v>
      </c>
      <c r="L28" s="22"/>
      <c r="M28" s="22" t="s">
        <v>3553</v>
      </c>
      <c r="N28" s="22"/>
      <c r="O28" s="22" t="s">
        <v>3554</v>
      </c>
      <c r="P28" s="20" t="s">
        <v>971</v>
      </c>
      <c r="Q28" s="22" t="s">
        <v>3555</v>
      </c>
      <c r="R28" s="22" t="s">
        <v>3556</v>
      </c>
      <c r="S28" s="20" t="s">
        <v>3557</v>
      </c>
      <c r="T28" s="20"/>
      <c r="U28" s="22" t="s">
        <v>3554</v>
      </c>
      <c r="V28" s="20" t="s">
        <v>971</v>
      </c>
      <c r="W28" s="22" t="s">
        <v>3555</v>
      </c>
      <c r="X28" s="22" t="s">
        <v>3556</v>
      </c>
      <c r="Y28" s="20" t="s">
        <v>3557</v>
      </c>
      <c r="Z28" s="22"/>
      <c r="AA28" s="20">
        <v>5</v>
      </c>
      <c r="AB28" s="20" t="s">
        <v>59</v>
      </c>
      <c r="AC28" s="28" t="s">
        <v>49</v>
      </c>
      <c r="AD28" s="35">
        <v>1</v>
      </c>
      <c r="AE28" s="57"/>
      <c r="AF28" s="57" t="str">
        <f t="shared" si="0"/>
        <v/>
      </c>
      <c r="AG28" s="24">
        <v>44124</v>
      </c>
      <c r="AH28" s="36">
        <v>44134</v>
      </c>
      <c r="AI28" s="25" t="str">
        <f t="shared" si="1"/>
        <v>～</v>
      </c>
      <c r="AJ28" s="37">
        <f t="shared" si="2"/>
        <v>45959</v>
      </c>
      <c r="AK28" s="20" t="s">
        <v>2126</v>
      </c>
      <c r="AL28" s="20" t="s">
        <v>3560</v>
      </c>
      <c r="AM28" s="55">
        <v>44134</v>
      </c>
      <c r="AN28" s="22"/>
      <c r="AO28" s="46">
        <v>44134</v>
      </c>
      <c r="AP28" s="22" t="s">
        <v>3559</v>
      </c>
    </row>
    <row r="29" spans="1:42" ht="24.75" hidden="1" customHeight="1" x14ac:dyDescent="0.2">
      <c r="A29" s="54"/>
      <c r="B29" s="20" t="s">
        <v>3547</v>
      </c>
      <c r="C29" s="21" t="s">
        <v>1821</v>
      </c>
      <c r="D29" s="21" t="s">
        <v>1822</v>
      </c>
      <c r="E29" s="20"/>
      <c r="F29" s="20"/>
      <c r="G29" s="22" t="s">
        <v>3548</v>
      </c>
      <c r="H29" s="20" t="s">
        <v>3549</v>
      </c>
      <c r="I29" s="20" t="s">
        <v>3550</v>
      </c>
      <c r="J29" s="22" t="s">
        <v>3551</v>
      </c>
      <c r="K29" s="22" t="s">
        <v>3552</v>
      </c>
      <c r="L29" s="22"/>
      <c r="M29" s="22" t="s">
        <v>3553</v>
      </c>
      <c r="N29" s="22"/>
      <c r="O29" s="22" t="s">
        <v>3554</v>
      </c>
      <c r="P29" s="20" t="s">
        <v>971</v>
      </c>
      <c r="Q29" s="22" t="s">
        <v>3555</v>
      </c>
      <c r="R29" s="22" t="s">
        <v>3556</v>
      </c>
      <c r="S29" s="20" t="s">
        <v>3557</v>
      </c>
      <c r="T29" s="20"/>
      <c r="U29" s="22" t="s">
        <v>3554</v>
      </c>
      <c r="V29" s="20" t="s">
        <v>971</v>
      </c>
      <c r="W29" s="22" t="s">
        <v>3555</v>
      </c>
      <c r="X29" s="22" t="s">
        <v>3556</v>
      </c>
      <c r="Y29" s="20" t="s">
        <v>3557</v>
      </c>
      <c r="Z29" s="22"/>
      <c r="AA29" s="20">
        <v>5</v>
      </c>
      <c r="AB29" s="20" t="s">
        <v>59</v>
      </c>
      <c r="AC29" s="28" t="s">
        <v>49</v>
      </c>
      <c r="AD29" s="35">
        <v>1</v>
      </c>
      <c r="AE29" s="57"/>
      <c r="AF29" s="57" t="str">
        <f t="shared" si="0"/>
        <v/>
      </c>
      <c r="AG29" s="24">
        <v>44124</v>
      </c>
      <c r="AH29" s="36">
        <v>44134</v>
      </c>
      <c r="AI29" s="25" t="str">
        <f t="shared" si="1"/>
        <v>～</v>
      </c>
      <c r="AJ29" s="37">
        <f t="shared" si="2"/>
        <v>45959</v>
      </c>
      <c r="AK29" s="20" t="s">
        <v>3487</v>
      </c>
      <c r="AL29" s="20" t="s">
        <v>3561</v>
      </c>
      <c r="AM29" s="55">
        <v>44134</v>
      </c>
      <c r="AN29" s="22"/>
      <c r="AO29" s="46">
        <v>44134</v>
      </c>
      <c r="AP29" s="22" t="s">
        <v>3559</v>
      </c>
    </row>
    <row r="30" spans="1:42" ht="24.75" hidden="1" customHeight="1" x14ac:dyDescent="0.2">
      <c r="A30" s="54"/>
      <c r="B30" s="20" t="s">
        <v>3547</v>
      </c>
      <c r="C30" s="21" t="s">
        <v>1821</v>
      </c>
      <c r="D30" s="21" t="s">
        <v>1822</v>
      </c>
      <c r="E30" s="20"/>
      <c r="F30" s="20"/>
      <c r="G30" s="22" t="s">
        <v>3548</v>
      </c>
      <c r="H30" s="20" t="s">
        <v>3549</v>
      </c>
      <c r="I30" s="20" t="s">
        <v>3550</v>
      </c>
      <c r="J30" s="22" t="s">
        <v>3551</v>
      </c>
      <c r="K30" s="22" t="s">
        <v>3552</v>
      </c>
      <c r="L30" s="22"/>
      <c r="M30" s="22" t="s">
        <v>3553</v>
      </c>
      <c r="N30" s="22"/>
      <c r="O30" s="22" t="s">
        <v>3554</v>
      </c>
      <c r="P30" s="20" t="s">
        <v>971</v>
      </c>
      <c r="Q30" s="22" t="s">
        <v>3555</v>
      </c>
      <c r="R30" s="22" t="s">
        <v>3556</v>
      </c>
      <c r="S30" s="20" t="s">
        <v>3557</v>
      </c>
      <c r="T30" s="20"/>
      <c r="U30" s="22" t="s">
        <v>3554</v>
      </c>
      <c r="V30" s="20" t="s">
        <v>971</v>
      </c>
      <c r="W30" s="22" t="s">
        <v>3555</v>
      </c>
      <c r="X30" s="22" t="s">
        <v>3556</v>
      </c>
      <c r="Y30" s="20" t="s">
        <v>3557</v>
      </c>
      <c r="Z30" s="22"/>
      <c r="AA30" s="20">
        <v>5</v>
      </c>
      <c r="AB30" s="20" t="s">
        <v>59</v>
      </c>
      <c r="AC30" s="28" t="s">
        <v>49</v>
      </c>
      <c r="AD30" s="35">
        <v>1</v>
      </c>
      <c r="AE30" s="57"/>
      <c r="AF30" s="57" t="str">
        <f t="shared" si="0"/>
        <v/>
      </c>
      <c r="AG30" s="24">
        <v>44124</v>
      </c>
      <c r="AH30" s="36">
        <v>44134</v>
      </c>
      <c r="AI30" s="25" t="str">
        <f t="shared" si="1"/>
        <v>～</v>
      </c>
      <c r="AJ30" s="37">
        <f t="shared" si="2"/>
        <v>45959</v>
      </c>
      <c r="AK30" s="20" t="s">
        <v>1269</v>
      </c>
      <c r="AL30" s="20" t="s">
        <v>3562</v>
      </c>
      <c r="AM30" s="55">
        <v>44134</v>
      </c>
      <c r="AN30" s="22"/>
      <c r="AO30" s="46">
        <v>44134</v>
      </c>
      <c r="AP30" s="22" t="s">
        <v>3559</v>
      </c>
    </row>
    <row r="31" spans="1:42" ht="24.75" hidden="1" customHeight="1" x14ac:dyDescent="0.2">
      <c r="A31" s="54"/>
      <c r="B31" s="20" t="s">
        <v>3547</v>
      </c>
      <c r="C31" s="21" t="s">
        <v>1821</v>
      </c>
      <c r="D31" s="21" t="s">
        <v>1822</v>
      </c>
      <c r="E31" s="20"/>
      <c r="F31" s="20"/>
      <c r="G31" s="22" t="s">
        <v>3548</v>
      </c>
      <c r="H31" s="20" t="s">
        <v>3549</v>
      </c>
      <c r="I31" s="20" t="s">
        <v>3550</v>
      </c>
      <c r="J31" s="22" t="s">
        <v>3551</v>
      </c>
      <c r="K31" s="22" t="s">
        <v>3552</v>
      </c>
      <c r="L31" s="22"/>
      <c r="M31" s="22" t="s">
        <v>3553</v>
      </c>
      <c r="N31" s="22"/>
      <c r="O31" s="22" t="s">
        <v>3554</v>
      </c>
      <c r="P31" s="20" t="s">
        <v>971</v>
      </c>
      <c r="Q31" s="22" t="s">
        <v>3555</v>
      </c>
      <c r="R31" s="22" t="s">
        <v>3556</v>
      </c>
      <c r="S31" s="20" t="s">
        <v>3557</v>
      </c>
      <c r="T31" s="20"/>
      <c r="U31" s="22" t="s">
        <v>3554</v>
      </c>
      <c r="V31" s="20" t="s">
        <v>971</v>
      </c>
      <c r="W31" s="22" t="s">
        <v>3555</v>
      </c>
      <c r="X31" s="22" t="s">
        <v>3556</v>
      </c>
      <c r="Y31" s="20" t="s">
        <v>3557</v>
      </c>
      <c r="Z31" s="22"/>
      <c r="AA31" s="20">
        <v>5</v>
      </c>
      <c r="AB31" s="20" t="s">
        <v>59</v>
      </c>
      <c r="AC31" s="28" t="s">
        <v>49</v>
      </c>
      <c r="AD31" s="35">
        <v>1</v>
      </c>
      <c r="AE31" s="57"/>
      <c r="AF31" s="57" t="str">
        <f t="shared" si="0"/>
        <v/>
      </c>
      <c r="AG31" s="24">
        <v>44124</v>
      </c>
      <c r="AH31" s="36">
        <v>44134</v>
      </c>
      <c r="AI31" s="25" t="str">
        <f t="shared" si="1"/>
        <v>～</v>
      </c>
      <c r="AJ31" s="37">
        <f t="shared" si="2"/>
        <v>45959</v>
      </c>
      <c r="AK31" s="20" t="s">
        <v>3563</v>
      </c>
      <c r="AL31" s="20" t="s">
        <v>3564</v>
      </c>
      <c r="AM31" s="55">
        <v>44134</v>
      </c>
      <c r="AN31" s="22"/>
      <c r="AO31" s="46">
        <v>44134</v>
      </c>
      <c r="AP31" s="22" t="s">
        <v>3559</v>
      </c>
    </row>
    <row r="32" spans="1:42" ht="24.75" hidden="1" customHeight="1" x14ac:dyDescent="0.2">
      <c r="A32" s="54"/>
      <c r="B32" s="20" t="s">
        <v>3565</v>
      </c>
      <c r="C32" s="21" t="s">
        <v>3490</v>
      </c>
      <c r="D32" s="21" t="s">
        <v>3491</v>
      </c>
      <c r="E32" s="20"/>
      <c r="F32" s="20"/>
      <c r="G32" s="22" t="s">
        <v>3566</v>
      </c>
      <c r="H32" s="20" t="s">
        <v>3507</v>
      </c>
      <c r="I32" s="20" t="s">
        <v>1642</v>
      </c>
      <c r="J32" s="22" t="s">
        <v>3567</v>
      </c>
      <c r="K32" s="22"/>
      <c r="L32" s="22"/>
      <c r="M32" s="22" t="s">
        <v>3568</v>
      </c>
      <c r="N32" s="22"/>
      <c r="O32" s="22" t="s">
        <v>340</v>
      </c>
      <c r="P32" s="20" t="s">
        <v>341</v>
      </c>
      <c r="Q32" s="22" t="s">
        <v>342</v>
      </c>
      <c r="R32" s="22" t="s">
        <v>343</v>
      </c>
      <c r="S32" s="20" t="s">
        <v>344</v>
      </c>
      <c r="T32" s="20"/>
      <c r="U32" s="22" t="s">
        <v>3296</v>
      </c>
      <c r="V32" s="20" t="s">
        <v>3511</v>
      </c>
      <c r="W32" s="22" t="s">
        <v>3298</v>
      </c>
      <c r="X32" s="22" t="s">
        <v>3569</v>
      </c>
      <c r="Y32" s="20" t="s">
        <v>3570</v>
      </c>
      <c r="Z32" s="22"/>
      <c r="AA32" s="20">
        <v>5</v>
      </c>
      <c r="AB32" s="20" t="s">
        <v>59</v>
      </c>
      <c r="AC32" s="28" t="s">
        <v>49</v>
      </c>
      <c r="AD32" s="35">
        <v>1</v>
      </c>
      <c r="AE32" s="35">
        <v>76500</v>
      </c>
      <c r="AF32" s="35">
        <f t="shared" si="0"/>
        <v>76500</v>
      </c>
      <c r="AG32" s="24">
        <v>44155</v>
      </c>
      <c r="AH32" s="36">
        <v>44155</v>
      </c>
      <c r="AI32" s="25" t="str">
        <f t="shared" si="1"/>
        <v>～</v>
      </c>
      <c r="AJ32" s="37">
        <f t="shared" si="2"/>
        <v>45980</v>
      </c>
      <c r="AK32" s="20" t="s">
        <v>1762</v>
      </c>
      <c r="AL32" s="20" t="s">
        <v>3571</v>
      </c>
      <c r="AM32" s="55">
        <v>44155</v>
      </c>
      <c r="AN32" s="22"/>
      <c r="AO32" s="46">
        <v>44165</v>
      </c>
      <c r="AP32" s="22" t="s">
        <v>3572</v>
      </c>
    </row>
    <row r="33" spans="1:42" ht="24.75" hidden="1" customHeight="1" x14ac:dyDescent="0.2">
      <c r="A33" s="54"/>
      <c r="B33" s="20" t="s">
        <v>3565</v>
      </c>
      <c r="C33" s="21" t="s">
        <v>3490</v>
      </c>
      <c r="D33" s="21" t="s">
        <v>3491</v>
      </c>
      <c r="E33" s="20"/>
      <c r="F33" s="20"/>
      <c r="G33" s="22" t="s">
        <v>3566</v>
      </c>
      <c r="H33" s="20" t="s">
        <v>3507</v>
      </c>
      <c r="I33" s="20" t="s">
        <v>1642</v>
      </c>
      <c r="J33" s="22" t="s">
        <v>3567</v>
      </c>
      <c r="K33" s="22"/>
      <c r="L33" s="22"/>
      <c r="M33" s="22" t="s">
        <v>3568</v>
      </c>
      <c r="N33" s="22"/>
      <c r="O33" s="22" t="s">
        <v>340</v>
      </c>
      <c r="P33" s="20" t="s">
        <v>341</v>
      </c>
      <c r="Q33" s="22" t="s">
        <v>342</v>
      </c>
      <c r="R33" s="22" t="s">
        <v>343</v>
      </c>
      <c r="S33" s="20" t="s">
        <v>344</v>
      </c>
      <c r="T33" s="20"/>
      <c r="U33" s="22" t="s">
        <v>3296</v>
      </c>
      <c r="V33" s="20" t="s">
        <v>3511</v>
      </c>
      <c r="W33" s="22" t="s">
        <v>3298</v>
      </c>
      <c r="X33" s="22" t="s">
        <v>3569</v>
      </c>
      <c r="Y33" s="20" t="s">
        <v>3570</v>
      </c>
      <c r="Z33" s="22"/>
      <c r="AA33" s="20">
        <v>5</v>
      </c>
      <c r="AB33" s="20" t="s">
        <v>59</v>
      </c>
      <c r="AC33" s="28" t="s">
        <v>49</v>
      </c>
      <c r="AD33" s="35">
        <v>1</v>
      </c>
      <c r="AE33" s="57"/>
      <c r="AF33" s="57" t="str">
        <f t="shared" si="0"/>
        <v/>
      </c>
      <c r="AG33" s="24">
        <v>44155</v>
      </c>
      <c r="AH33" s="36">
        <v>44155</v>
      </c>
      <c r="AI33" s="25" t="str">
        <f t="shared" si="1"/>
        <v>～</v>
      </c>
      <c r="AJ33" s="37">
        <f t="shared" si="2"/>
        <v>45980</v>
      </c>
      <c r="AK33" s="20" t="s">
        <v>2126</v>
      </c>
      <c r="AL33" s="20" t="s">
        <v>3573</v>
      </c>
      <c r="AM33" s="55">
        <v>44155</v>
      </c>
      <c r="AN33" s="22"/>
      <c r="AO33" s="46">
        <v>44165</v>
      </c>
      <c r="AP33" s="22" t="s">
        <v>3572</v>
      </c>
    </row>
    <row r="34" spans="1:42" ht="24.75" hidden="1" customHeight="1" x14ac:dyDescent="0.2">
      <c r="A34" s="54"/>
      <c r="B34" s="20" t="s">
        <v>3565</v>
      </c>
      <c r="C34" s="21" t="s">
        <v>3490</v>
      </c>
      <c r="D34" s="21" t="s">
        <v>3491</v>
      </c>
      <c r="E34" s="20"/>
      <c r="F34" s="20"/>
      <c r="G34" s="22" t="s">
        <v>3566</v>
      </c>
      <c r="H34" s="20" t="s">
        <v>3507</v>
      </c>
      <c r="I34" s="20" t="s">
        <v>1642</v>
      </c>
      <c r="J34" s="22" t="s">
        <v>3567</v>
      </c>
      <c r="K34" s="22"/>
      <c r="L34" s="22"/>
      <c r="M34" s="22" t="s">
        <v>3568</v>
      </c>
      <c r="N34" s="22"/>
      <c r="O34" s="22" t="s">
        <v>340</v>
      </c>
      <c r="P34" s="20" t="s">
        <v>341</v>
      </c>
      <c r="Q34" s="22" t="s">
        <v>342</v>
      </c>
      <c r="R34" s="22" t="s">
        <v>343</v>
      </c>
      <c r="S34" s="20" t="s">
        <v>344</v>
      </c>
      <c r="T34" s="20"/>
      <c r="U34" s="22" t="s">
        <v>3296</v>
      </c>
      <c r="V34" s="20" t="s">
        <v>3511</v>
      </c>
      <c r="W34" s="22" t="s">
        <v>3298</v>
      </c>
      <c r="X34" s="22" t="s">
        <v>3569</v>
      </c>
      <c r="Y34" s="20" t="s">
        <v>3570</v>
      </c>
      <c r="Z34" s="22"/>
      <c r="AA34" s="20">
        <v>5</v>
      </c>
      <c r="AB34" s="20" t="s">
        <v>59</v>
      </c>
      <c r="AC34" s="28" t="s">
        <v>49</v>
      </c>
      <c r="AD34" s="35">
        <v>1</v>
      </c>
      <c r="AE34" s="57"/>
      <c r="AF34" s="57" t="str">
        <f t="shared" si="0"/>
        <v/>
      </c>
      <c r="AG34" s="24">
        <v>44155</v>
      </c>
      <c r="AH34" s="36">
        <v>44155</v>
      </c>
      <c r="AI34" s="25" t="str">
        <f t="shared" si="1"/>
        <v>～</v>
      </c>
      <c r="AJ34" s="37">
        <f t="shared" si="2"/>
        <v>45980</v>
      </c>
      <c r="AK34" s="20" t="s">
        <v>2126</v>
      </c>
      <c r="AL34" s="20" t="s">
        <v>3574</v>
      </c>
      <c r="AM34" s="55">
        <v>44155</v>
      </c>
      <c r="AN34" s="22"/>
      <c r="AO34" s="46">
        <v>44165</v>
      </c>
      <c r="AP34" s="22" t="s">
        <v>3572</v>
      </c>
    </row>
    <row r="35" spans="1:42" ht="24.75" hidden="1" customHeight="1" x14ac:dyDescent="0.2">
      <c r="A35" s="54"/>
      <c r="B35" s="20" t="s">
        <v>3565</v>
      </c>
      <c r="C35" s="21" t="s">
        <v>3490</v>
      </c>
      <c r="D35" s="21" t="s">
        <v>3491</v>
      </c>
      <c r="E35" s="20"/>
      <c r="F35" s="20"/>
      <c r="G35" s="22" t="s">
        <v>3566</v>
      </c>
      <c r="H35" s="20" t="s">
        <v>3507</v>
      </c>
      <c r="I35" s="20" t="s">
        <v>1642</v>
      </c>
      <c r="J35" s="22" t="s">
        <v>3567</v>
      </c>
      <c r="K35" s="22"/>
      <c r="L35" s="22"/>
      <c r="M35" s="22" t="s">
        <v>3568</v>
      </c>
      <c r="N35" s="22"/>
      <c r="O35" s="22" t="s">
        <v>340</v>
      </c>
      <c r="P35" s="20" t="s">
        <v>341</v>
      </c>
      <c r="Q35" s="22" t="s">
        <v>342</v>
      </c>
      <c r="R35" s="22" t="s">
        <v>343</v>
      </c>
      <c r="S35" s="20" t="s">
        <v>344</v>
      </c>
      <c r="T35" s="20"/>
      <c r="U35" s="22" t="s">
        <v>3296</v>
      </c>
      <c r="V35" s="20" t="s">
        <v>3511</v>
      </c>
      <c r="W35" s="22" t="s">
        <v>3298</v>
      </c>
      <c r="X35" s="22" t="s">
        <v>3569</v>
      </c>
      <c r="Y35" s="20" t="s">
        <v>3570</v>
      </c>
      <c r="Z35" s="22"/>
      <c r="AA35" s="20">
        <v>5</v>
      </c>
      <c r="AB35" s="20" t="s">
        <v>59</v>
      </c>
      <c r="AC35" s="28" t="s">
        <v>49</v>
      </c>
      <c r="AD35" s="35">
        <v>1</v>
      </c>
      <c r="AE35" s="57"/>
      <c r="AF35" s="57" t="str">
        <f t="shared" si="0"/>
        <v/>
      </c>
      <c r="AG35" s="24">
        <v>44155</v>
      </c>
      <c r="AH35" s="36">
        <v>44155</v>
      </c>
      <c r="AI35" s="25" t="str">
        <f t="shared" si="1"/>
        <v>～</v>
      </c>
      <c r="AJ35" s="37">
        <f t="shared" si="2"/>
        <v>45980</v>
      </c>
      <c r="AK35" s="20" t="s">
        <v>2126</v>
      </c>
      <c r="AL35" s="20" t="s">
        <v>3575</v>
      </c>
      <c r="AM35" s="55">
        <v>44155</v>
      </c>
      <c r="AN35" s="22"/>
      <c r="AO35" s="46">
        <v>44165</v>
      </c>
      <c r="AP35" s="22" t="s">
        <v>3572</v>
      </c>
    </row>
    <row r="36" spans="1:42" ht="24.75" hidden="1" customHeight="1" x14ac:dyDescent="0.2">
      <c r="A36" s="54"/>
      <c r="B36" s="20" t="s">
        <v>3565</v>
      </c>
      <c r="C36" s="21" t="s">
        <v>3490</v>
      </c>
      <c r="D36" s="21" t="s">
        <v>3491</v>
      </c>
      <c r="E36" s="20"/>
      <c r="F36" s="20"/>
      <c r="G36" s="22" t="s">
        <v>3566</v>
      </c>
      <c r="H36" s="20" t="s">
        <v>3507</v>
      </c>
      <c r="I36" s="20" t="s">
        <v>1642</v>
      </c>
      <c r="J36" s="22" t="s">
        <v>3567</v>
      </c>
      <c r="K36" s="22"/>
      <c r="L36" s="22"/>
      <c r="M36" s="22" t="s">
        <v>3568</v>
      </c>
      <c r="N36" s="22"/>
      <c r="O36" s="22" t="s">
        <v>340</v>
      </c>
      <c r="P36" s="20" t="s">
        <v>341</v>
      </c>
      <c r="Q36" s="22" t="s">
        <v>342</v>
      </c>
      <c r="R36" s="22" t="s">
        <v>343</v>
      </c>
      <c r="S36" s="20" t="s">
        <v>344</v>
      </c>
      <c r="T36" s="20"/>
      <c r="U36" s="22" t="s">
        <v>3296</v>
      </c>
      <c r="V36" s="20" t="s">
        <v>3511</v>
      </c>
      <c r="W36" s="22" t="s">
        <v>3298</v>
      </c>
      <c r="X36" s="22" t="s">
        <v>3569</v>
      </c>
      <c r="Y36" s="20" t="s">
        <v>3570</v>
      </c>
      <c r="Z36" s="22"/>
      <c r="AA36" s="20">
        <v>5</v>
      </c>
      <c r="AB36" s="20" t="s">
        <v>59</v>
      </c>
      <c r="AC36" s="28" t="s">
        <v>49</v>
      </c>
      <c r="AD36" s="35">
        <v>1</v>
      </c>
      <c r="AE36" s="57"/>
      <c r="AF36" s="57" t="str">
        <f t="shared" si="0"/>
        <v/>
      </c>
      <c r="AG36" s="24">
        <v>44155</v>
      </c>
      <c r="AH36" s="36">
        <v>44155</v>
      </c>
      <c r="AI36" s="25" t="str">
        <f t="shared" si="1"/>
        <v>～</v>
      </c>
      <c r="AJ36" s="37">
        <f t="shared" si="2"/>
        <v>45980</v>
      </c>
      <c r="AK36" s="20" t="s">
        <v>2126</v>
      </c>
      <c r="AL36" s="20" t="s">
        <v>3576</v>
      </c>
      <c r="AM36" s="55">
        <v>44155</v>
      </c>
      <c r="AN36" s="22"/>
      <c r="AO36" s="46">
        <v>44165</v>
      </c>
      <c r="AP36" s="22" t="s">
        <v>3572</v>
      </c>
    </row>
    <row r="37" spans="1:42" ht="24.75" hidden="1" customHeight="1" x14ac:dyDescent="0.2">
      <c r="A37" s="54"/>
      <c r="B37" s="20" t="s">
        <v>3565</v>
      </c>
      <c r="C37" s="21" t="s">
        <v>3490</v>
      </c>
      <c r="D37" s="21" t="s">
        <v>3491</v>
      </c>
      <c r="E37" s="20"/>
      <c r="F37" s="20"/>
      <c r="G37" s="22" t="s">
        <v>3566</v>
      </c>
      <c r="H37" s="20" t="s">
        <v>3507</v>
      </c>
      <c r="I37" s="20" t="s">
        <v>1642</v>
      </c>
      <c r="J37" s="22" t="s">
        <v>3567</v>
      </c>
      <c r="K37" s="22"/>
      <c r="L37" s="22"/>
      <c r="M37" s="22" t="s">
        <v>3568</v>
      </c>
      <c r="N37" s="22"/>
      <c r="O37" s="22" t="s">
        <v>340</v>
      </c>
      <c r="P37" s="20" t="s">
        <v>341</v>
      </c>
      <c r="Q37" s="22" t="s">
        <v>342</v>
      </c>
      <c r="R37" s="22" t="s">
        <v>343</v>
      </c>
      <c r="S37" s="20" t="s">
        <v>344</v>
      </c>
      <c r="T37" s="20"/>
      <c r="U37" s="22" t="s">
        <v>3296</v>
      </c>
      <c r="V37" s="20" t="s">
        <v>3511</v>
      </c>
      <c r="W37" s="22" t="s">
        <v>3298</v>
      </c>
      <c r="X37" s="22" t="s">
        <v>3569</v>
      </c>
      <c r="Y37" s="20" t="s">
        <v>3570</v>
      </c>
      <c r="Z37" s="22"/>
      <c r="AA37" s="20">
        <v>5</v>
      </c>
      <c r="AB37" s="20" t="s">
        <v>59</v>
      </c>
      <c r="AC37" s="28" t="s">
        <v>49</v>
      </c>
      <c r="AD37" s="35">
        <v>1</v>
      </c>
      <c r="AE37" s="57"/>
      <c r="AF37" s="57" t="str">
        <f t="shared" si="0"/>
        <v/>
      </c>
      <c r="AG37" s="24">
        <v>44155</v>
      </c>
      <c r="AH37" s="36">
        <v>44155</v>
      </c>
      <c r="AI37" s="25" t="str">
        <f t="shared" si="1"/>
        <v>～</v>
      </c>
      <c r="AJ37" s="37">
        <f t="shared" si="2"/>
        <v>45980</v>
      </c>
      <c r="AK37" s="20" t="s">
        <v>2126</v>
      </c>
      <c r="AL37" s="20" t="s">
        <v>3577</v>
      </c>
      <c r="AM37" s="55">
        <v>44155</v>
      </c>
      <c r="AN37" s="22"/>
      <c r="AO37" s="46">
        <v>44165</v>
      </c>
      <c r="AP37" s="22" t="s">
        <v>3572</v>
      </c>
    </row>
    <row r="38" spans="1:42" ht="24.75" hidden="1" customHeight="1" x14ac:dyDescent="0.2">
      <c r="A38" s="54"/>
      <c r="B38" s="20" t="s">
        <v>3565</v>
      </c>
      <c r="C38" s="21" t="s">
        <v>3490</v>
      </c>
      <c r="D38" s="21" t="s">
        <v>3491</v>
      </c>
      <c r="E38" s="20"/>
      <c r="F38" s="20"/>
      <c r="G38" s="22" t="s">
        <v>3566</v>
      </c>
      <c r="H38" s="20" t="s">
        <v>3507</v>
      </c>
      <c r="I38" s="20" t="s">
        <v>1642</v>
      </c>
      <c r="J38" s="22" t="s">
        <v>3567</v>
      </c>
      <c r="K38" s="22"/>
      <c r="L38" s="22"/>
      <c r="M38" s="22" t="s">
        <v>3568</v>
      </c>
      <c r="N38" s="22"/>
      <c r="O38" s="22" t="s">
        <v>340</v>
      </c>
      <c r="P38" s="20" t="s">
        <v>341</v>
      </c>
      <c r="Q38" s="22" t="s">
        <v>342</v>
      </c>
      <c r="R38" s="22" t="s">
        <v>343</v>
      </c>
      <c r="S38" s="20" t="s">
        <v>344</v>
      </c>
      <c r="T38" s="20"/>
      <c r="U38" s="22" t="s">
        <v>3296</v>
      </c>
      <c r="V38" s="20" t="s">
        <v>3511</v>
      </c>
      <c r="W38" s="22" t="s">
        <v>3298</v>
      </c>
      <c r="X38" s="22" t="s">
        <v>3569</v>
      </c>
      <c r="Y38" s="20" t="s">
        <v>3570</v>
      </c>
      <c r="Z38" s="22"/>
      <c r="AA38" s="20">
        <v>5</v>
      </c>
      <c r="AB38" s="20" t="s">
        <v>59</v>
      </c>
      <c r="AC38" s="28" t="s">
        <v>49</v>
      </c>
      <c r="AD38" s="35">
        <v>1</v>
      </c>
      <c r="AE38" s="57"/>
      <c r="AF38" s="57" t="str">
        <f t="shared" si="0"/>
        <v/>
      </c>
      <c r="AG38" s="24">
        <v>44155</v>
      </c>
      <c r="AH38" s="36">
        <v>44155</v>
      </c>
      <c r="AI38" s="25" t="str">
        <f t="shared" si="1"/>
        <v>～</v>
      </c>
      <c r="AJ38" s="37">
        <f t="shared" si="2"/>
        <v>45980</v>
      </c>
      <c r="AK38" s="20" t="s">
        <v>2126</v>
      </c>
      <c r="AL38" s="20" t="s">
        <v>3578</v>
      </c>
      <c r="AM38" s="55">
        <v>44155</v>
      </c>
      <c r="AN38" s="22"/>
      <c r="AO38" s="46">
        <v>44165</v>
      </c>
      <c r="AP38" s="22" t="s">
        <v>3572</v>
      </c>
    </row>
    <row r="39" spans="1:42" ht="24.75" hidden="1" customHeight="1" x14ac:dyDescent="0.2">
      <c r="A39" s="54"/>
      <c r="B39" s="20" t="s">
        <v>3565</v>
      </c>
      <c r="C39" s="21" t="s">
        <v>3490</v>
      </c>
      <c r="D39" s="21" t="s">
        <v>3491</v>
      </c>
      <c r="E39" s="20"/>
      <c r="F39" s="20"/>
      <c r="G39" s="22" t="s">
        <v>3566</v>
      </c>
      <c r="H39" s="20" t="s">
        <v>3507</v>
      </c>
      <c r="I39" s="20" t="s">
        <v>1642</v>
      </c>
      <c r="J39" s="22" t="s">
        <v>3567</v>
      </c>
      <c r="K39" s="22"/>
      <c r="L39" s="22"/>
      <c r="M39" s="22" t="s">
        <v>3568</v>
      </c>
      <c r="N39" s="22"/>
      <c r="O39" s="22" t="s">
        <v>340</v>
      </c>
      <c r="P39" s="20" t="s">
        <v>341</v>
      </c>
      <c r="Q39" s="22" t="s">
        <v>342</v>
      </c>
      <c r="R39" s="22" t="s">
        <v>343</v>
      </c>
      <c r="S39" s="20" t="s">
        <v>344</v>
      </c>
      <c r="T39" s="20"/>
      <c r="U39" s="22" t="s">
        <v>3296</v>
      </c>
      <c r="V39" s="20" t="s">
        <v>3511</v>
      </c>
      <c r="W39" s="22" t="s">
        <v>3298</v>
      </c>
      <c r="X39" s="22" t="s">
        <v>3569</v>
      </c>
      <c r="Y39" s="20" t="s">
        <v>3570</v>
      </c>
      <c r="Z39" s="22"/>
      <c r="AA39" s="20">
        <v>5</v>
      </c>
      <c r="AB39" s="20" t="s">
        <v>59</v>
      </c>
      <c r="AC39" s="28" t="s">
        <v>49</v>
      </c>
      <c r="AD39" s="35">
        <v>1</v>
      </c>
      <c r="AE39" s="57"/>
      <c r="AF39" s="57" t="str">
        <f t="shared" si="0"/>
        <v/>
      </c>
      <c r="AG39" s="24">
        <v>44155</v>
      </c>
      <c r="AH39" s="36">
        <v>44155</v>
      </c>
      <c r="AI39" s="25" t="str">
        <f t="shared" si="1"/>
        <v>～</v>
      </c>
      <c r="AJ39" s="37">
        <f t="shared" si="2"/>
        <v>45980</v>
      </c>
      <c r="AK39" s="20" t="s">
        <v>2126</v>
      </c>
      <c r="AL39" s="20" t="s">
        <v>3579</v>
      </c>
      <c r="AM39" s="55">
        <v>44155</v>
      </c>
      <c r="AN39" s="22"/>
      <c r="AO39" s="46">
        <v>44165</v>
      </c>
      <c r="AP39" s="22" t="s">
        <v>3572</v>
      </c>
    </row>
    <row r="40" spans="1:42" ht="24.75" hidden="1" customHeight="1" x14ac:dyDescent="0.2">
      <c r="A40" s="54"/>
      <c r="B40" s="20" t="s">
        <v>3565</v>
      </c>
      <c r="C40" s="21" t="s">
        <v>3490</v>
      </c>
      <c r="D40" s="21" t="s">
        <v>3491</v>
      </c>
      <c r="E40" s="20"/>
      <c r="F40" s="20"/>
      <c r="G40" s="22" t="s">
        <v>3566</v>
      </c>
      <c r="H40" s="20" t="s">
        <v>3507</v>
      </c>
      <c r="I40" s="20" t="s">
        <v>1642</v>
      </c>
      <c r="J40" s="22" t="s">
        <v>3567</v>
      </c>
      <c r="K40" s="22"/>
      <c r="L40" s="22"/>
      <c r="M40" s="22" t="s">
        <v>3568</v>
      </c>
      <c r="N40" s="22"/>
      <c r="O40" s="22" t="s">
        <v>340</v>
      </c>
      <c r="P40" s="20" t="s">
        <v>341</v>
      </c>
      <c r="Q40" s="22" t="s">
        <v>342</v>
      </c>
      <c r="R40" s="22" t="s">
        <v>343</v>
      </c>
      <c r="S40" s="20" t="s">
        <v>344</v>
      </c>
      <c r="T40" s="20"/>
      <c r="U40" s="22" t="s">
        <v>3296</v>
      </c>
      <c r="V40" s="20" t="s">
        <v>3511</v>
      </c>
      <c r="W40" s="22" t="s">
        <v>3298</v>
      </c>
      <c r="X40" s="22" t="s">
        <v>3569</v>
      </c>
      <c r="Y40" s="20" t="s">
        <v>3570</v>
      </c>
      <c r="Z40" s="22"/>
      <c r="AA40" s="20">
        <v>5</v>
      </c>
      <c r="AB40" s="20" t="s">
        <v>59</v>
      </c>
      <c r="AC40" s="28" t="s">
        <v>49</v>
      </c>
      <c r="AD40" s="35">
        <v>1</v>
      </c>
      <c r="AE40" s="57"/>
      <c r="AF40" s="57" t="str">
        <f t="shared" si="0"/>
        <v/>
      </c>
      <c r="AG40" s="24">
        <v>44155</v>
      </c>
      <c r="AH40" s="36">
        <v>44155</v>
      </c>
      <c r="AI40" s="25" t="str">
        <f t="shared" si="1"/>
        <v>～</v>
      </c>
      <c r="AJ40" s="37">
        <f t="shared" si="2"/>
        <v>45980</v>
      </c>
      <c r="AK40" s="20" t="s">
        <v>3580</v>
      </c>
      <c r="AL40" s="20" t="s">
        <v>3581</v>
      </c>
      <c r="AM40" s="55">
        <v>44155</v>
      </c>
      <c r="AN40" s="22"/>
      <c r="AO40" s="46">
        <v>44165</v>
      </c>
      <c r="AP40" s="22" t="s">
        <v>3572</v>
      </c>
    </row>
    <row r="41" spans="1:42" ht="24.75" hidden="1" customHeight="1" x14ac:dyDescent="0.2">
      <c r="A41" s="54"/>
      <c r="B41" s="20" t="s">
        <v>3565</v>
      </c>
      <c r="C41" s="21" t="s">
        <v>3490</v>
      </c>
      <c r="D41" s="21" t="s">
        <v>3491</v>
      </c>
      <c r="E41" s="20"/>
      <c r="F41" s="20"/>
      <c r="G41" s="22" t="s">
        <v>3566</v>
      </c>
      <c r="H41" s="20" t="s">
        <v>3507</v>
      </c>
      <c r="I41" s="20" t="s">
        <v>1642</v>
      </c>
      <c r="J41" s="22" t="s">
        <v>3567</v>
      </c>
      <c r="K41" s="22"/>
      <c r="L41" s="22"/>
      <c r="M41" s="22" t="s">
        <v>3568</v>
      </c>
      <c r="N41" s="22"/>
      <c r="O41" s="22" t="s">
        <v>340</v>
      </c>
      <c r="P41" s="20" t="s">
        <v>341</v>
      </c>
      <c r="Q41" s="22" t="s">
        <v>342</v>
      </c>
      <c r="R41" s="22" t="s">
        <v>343</v>
      </c>
      <c r="S41" s="20" t="s">
        <v>344</v>
      </c>
      <c r="T41" s="20"/>
      <c r="U41" s="22" t="s">
        <v>3296</v>
      </c>
      <c r="V41" s="20" t="s">
        <v>3511</v>
      </c>
      <c r="W41" s="22" t="s">
        <v>3298</v>
      </c>
      <c r="X41" s="22" t="s">
        <v>3569</v>
      </c>
      <c r="Y41" s="20" t="s">
        <v>3570</v>
      </c>
      <c r="Z41" s="22"/>
      <c r="AA41" s="20">
        <v>5</v>
      </c>
      <c r="AB41" s="20" t="s">
        <v>59</v>
      </c>
      <c r="AC41" s="28" t="s">
        <v>49</v>
      </c>
      <c r="AD41" s="35">
        <v>1</v>
      </c>
      <c r="AE41" s="57"/>
      <c r="AF41" s="57" t="str">
        <f t="shared" si="0"/>
        <v/>
      </c>
      <c r="AG41" s="24">
        <v>44155</v>
      </c>
      <c r="AH41" s="36">
        <v>44155</v>
      </c>
      <c r="AI41" s="25" t="str">
        <f t="shared" si="1"/>
        <v>～</v>
      </c>
      <c r="AJ41" s="37">
        <f t="shared" si="2"/>
        <v>45980</v>
      </c>
      <c r="AK41" s="20" t="s">
        <v>3582</v>
      </c>
      <c r="AL41" s="20" t="s">
        <v>3583</v>
      </c>
      <c r="AM41" s="55">
        <v>44155</v>
      </c>
      <c r="AN41" s="22"/>
      <c r="AO41" s="46">
        <v>44165</v>
      </c>
      <c r="AP41" s="22" t="s">
        <v>3572</v>
      </c>
    </row>
    <row r="42" spans="1:42" ht="24.75" hidden="1" customHeight="1" x14ac:dyDescent="0.2">
      <c r="A42" s="54"/>
      <c r="B42" s="20" t="s">
        <v>3565</v>
      </c>
      <c r="C42" s="21" t="s">
        <v>3490</v>
      </c>
      <c r="D42" s="21" t="s">
        <v>3491</v>
      </c>
      <c r="E42" s="20"/>
      <c r="F42" s="20"/>
      <c r="G42" s="22" t="s">
        <v>3566</v>
      </c>
      <c r="H42" s="20" t="s">
        <v>3507</v>
      </c>
      <c r="I42" s="20" t="s">
        <v>1642</v>
      </c>
      <c r="J42" s="22" t="s">
        <v>3567</v>
      </c>
      <c r="K42" s="22"/>
      <c r="L42" s="22"/>
      <c r="M42" s="22" t="s">
        <v>3568</v>
      </c>
      <c r="N42" s="22"/>
      <c r="O42" s="22" t="s">
        <v>340</v>
      </c>
      <c r="P42" s="20" t="s">
        <v>341</v>
      </c>
      <c r="Q42" s="22" t="s">
        <v>342</v>
      </c>
      <c r="R42" s="22" t="s">
        <v>343</v>
      </c>
      <c r="S42" s="20" t="s">
        <v>344</v>
      </c>
      <c r="T42" s="20"/>
      <c r="U42" s="22" t="s">
        <v>3296</v>
      </c>
      <c r="V42" s="20" t="s">
        <v>3511</v>
      </c>
      <c r="W42" s="22" t="s">
        <v>3298</v>
      </c>
      <c r="X42" s="22" t="s">
        <v>3569</v>
      </c>
      <c r="Y42" s="20" t="s">
        <v>3570</v>
      </c>
      <c r="Z42" s="22"/>
      <c r="AA42" s="20">
        <v>5</v>
      </c>
      <c r="AB42" s="20" t="s">
        <v>59</v>
      </c>
      <c r="AC42" s="28" t="s">
        <v>49</v>
      </c>
      <c r="AD42" s="35">
        <v>1</v>
      </c>
      <c r="AE42" s="57"/>
      <c r="AF42" s="57" t="str">
        <f t="shared" si="0"/>
        <v/>
      </c>
      <c r="AG42" s="24">
        <v>44155</v>
      </c>
      <c r="AH42" s="36">
        <v>44155</v>
      </c>
      <c r="AI42" s="25" t="str">
        <f t="shared" si="1"/>
        <v>～</v>
      </c>
      <c r="AJ42" s="37">
        <f t="shared" si="2"/>
        <v>45980</v>
      </c>
      <c r="AK42" s="20" t="s">
        <v>1594</v>
      </c>
      <c r="AL42" s="20" t="s">
        <v>3584</v>
      </c>
      <c r="AM42" s="55">
        <v>44155</v>
      </c>
      <c r="AN42" s="22"/>
      <c r="AO42" s="46">
        <v>44165</v>
      </c>
      <c r="AP42" s="22" t="s">
        <v>3572</v>
      </c>
    </row>
    <row r="43" spans="1:42" ht="24.75" hidden="1" customHeight="1" x14ac:dyDescent="0.2">
      <c r="A43" s="54"/>
      <c r="B43" s="20" t="s">
        <v>3585</v>
      </c>
      <c r="C43" s="21" t="s">
        <v>3586</v>
      </c>
      <c r="D43" s="21" t="s">
        <v>3587</v>
      </c>
      <c r="E43" s="20"/>
      <c r="F43" s="20"/>
      <c r="G43" s="22" t="s">
        <v>3588</v>
      </c>
      <c r="H43" s="20" t="s">
        <v>3589</v>
      </c>
      <c r="I43" s="20" t="s">
        <v>1356</v>
      </c>
      <c r="J43" s="22" t="s">
        <v>3590</v>
      </c>
      <c r="K43" s="22"/>
      <c r="L43" s="22"/>
      <c r="M43" s="22" t="s">
        <v>3591</v>
      </c>
      <c r="N43" s="22"/>
      <c r="O43" s="22" t="s">
        <v>340</v>
      </c>
      <c r="P43" s="20" t="s">
        <v>341</v>
      </c>
      <c r="Q43" s="22" t="s">
        <v>342</v>
      </c>
      <c r="R43" s="22" t="s">
        <v>343</v>
      </c>
      <c r="S43" s="20" t="s">
        <v>344</v>
      </c>
      <c r="T43" s="20"/>
      <c r="U43" s="22" t="s">
        <v>340</v>
      </c>
      <c r="V43" s="20" t="s">
        <v>341</v>
      </c>
      <c r="W43" s="22" t="s">
        <v>342</v>
      </c>
      <c r="X43" s="22" t="s">
        <v>343</v>
      </c>
      <c r="Y43" s="20" t="s">
        <v>344</v>
      </c>
      <c r="Z43" s="22"/>
      <c r="AA43" s="20">
        <v>5</v>
      </c>
      <c r="AB43" s="20" t="s">
        <v>59</v>
      </c>
      <c r="AC43" s="28" t="s">
        <v>49</v>
      </c>
      <c r="AD43" s="35">
        <v>1</v>
      </c>
      <c r="AE43" s="35">
        <v>76500</v>
      </c>
      <c r="AF43" s="35">
        <f t="shared" si="0"/>
        <v>76500</v>
      </c>
      <c r="AG43" s="24">
        <v>44155</v>
      </c>
      <c r="AH43" s="36">
        <v>44162</v>
      </c>
      <c r="AI43" s="25" t="str">
        <f t="shared" si="1"/>
        <v>～</v>
      </c>
      <c r="AJ43" s="37">
        <f t="shared" si="2"/>
        <v>45987</v>
      </c>
      <c r="AK43" s="20" t="s">
        <v>2126</v>
      </c>
      <c r="AL43" s="20" t="s">
        <v>3592</v>
      </c>
      <c r="AM43" s="55">
        <v>44162</v>
      </c>
      <c r="AN43" s="22"/>
      <c r="AO43" s="46">
        <v>44165</v>
      </c>
      <c r="AP43" s="22" t="s">
        <v>3593</v>
      </c>
    </row>
    <row r="44" spans="1:42" ht="24.75" hidden="1" customHeight="1" x14ac:dyDescent="0.2">
      <c r="A44" s="54"/>
      <c r="B44" s="20" t="s">
        <v>3585</v>
      </c>
      <c r="C44" s="21" t="s">
        <v>3586</v>
      </c>
      <c r="D44" s="21" t="s">
        <v>3587</v>
      </c>
      <c r="E44" s="20"/>
      <c r="F44" s="20"/>
      <c r="G44" s="22" t="s">
        <v>3588</v>
      </c>
      <c r="H44" s="20" t="s">
        <v>3589</v>
      </c>
      <c r="I44" s="20" t="s">
        <v>1356</v>
      </c>
      <c r="J44" s="22" t="s">
        <v>3590</v>
      </c>
      <c r="K44" s="22"/>
      <c r="L44" s="22"/>
      <c r="M44" s="22" t="s">
        <v>3591</v>
      </c>
      <c r="N44" s="22"/>
      <c r="O44" s="22" t="s">
        <v>340</v>
      </c>
      <c r="P44" s="20" t="s">
        <v>341</v>
      </c>
      <c r="Q44" s="22" t="s">
        <v>342</v>
      </c>
      <c r="R44" s="22" t="s">
        <v>343</v>
      </c>
      <c r="S44" s="20" t="s">
        <v>344</v>
      </c>
      <c r="T44" s="20"/>
      <c r="U44" s="22" t="s">
        <v>340</v>
      </c>
      <c r="V44" s="20" t="s">
        <v>341</v>
      </c>
      <c r="W44" s="22" t="s">
        <v>342</v>
      </c>
      <c r="X44" s="22" t="s">
        <v>343</v>
      </c>
      <c r="Y44" s="20" t="s">
        <v>344</v>
      </c>
      <c r="Z44" s="22"/>
      <c r="AA44" s="20">
        <v>5</v>
      </c>
      <c r="AB44" s="20" t="s">
        <v>59</v>
      </c>
      <c r="AC44" s="28" t="s">
        <v>49</v>
      </c>
      <c r="AD44" s="35">
        <v>1</v>
      </c>
      <c r="AE44" s="57"/>
      <c r="AF44" s="57" t="str">
        <f t="shared" si="0"/>
        <v/>
      </c>
      <c r="AG44" s="24">
        <v>44155</v>
      </c>
      <c r="AH44" s="36">
        <v>44162</v>
      </c>
      <c r="AI44" s="25" t="str">
        <f t="shared" si="1"/>
        <v>～</v>
      </c>
      <c r="AJ44" s="37">
        <f t="shared" si="2"/>
        <v>45987</v>
      </c>
      <c r="AK44" s="20" t="s">
        <v>2126</v>
      </c>
      <c r="AL44" s="20" t="s">
        <v>3594</v>
      </c>
      <c r="AM44" s="55">
        <v>44162</v>
      </c>
      <c r="AN44" s="22"/>
      <c r="AO44" s="46">
        <v>44165</v>
      </c>
      <c r="AP44" s="22" t="s">
        <v>3593</v>
      </c>
    </row>
    <row r="45" spans="1:42" ht="24.75" hidden="1" customHeight="1" x14ac:dyDescent="0.2">
      <c r="A45" s="54"/>
      <c r="B45" s="20" t="s">
        <v>3585</v>
      </c>
      <c r="C45" s="21" t="s">
        <v>3586</v>
      </c>
      <c r="D45" s="21" t="s">
        <v>3587</v>
      </c>
      <c r="E45" s="20"/>
      <c r="F45" s="20"/>
      <c r="G45" s="22" t="s">
        <v>3588</v>
      </c>
      <c r="H45" s="20" t="s">
        <v>3589</v>
      </c>
      <c r="I45" s="20" t="s">
        <v>1356</v>
      </c>
      <c r="J45" s="22" t="s">
        <v>3590</v>
      </c>
      <c r="K45" s="22"/>
      <c r="L45" s="22"/>
      <c r="M45" s="22" t="s">
        <v>3591</v>
      </c>
      <c r="N45" s="22"/>
      <c r="O45" s="22" t="s">
        <v>340</v>
      </c>
      <c r="P45" s="20" t="s">
        <v>341</v>
      </c>
      <c r="Q45" s="22" t="s">
        <v>342</v>
      </c>
      <c r="R45" s="22" t="s">
        <v>343</v>
      </c>
      <c r="S45" s="20" t="s">
        <v>344</v>
      </c>
      <c r="T45" s="20"/>
      <c r="U45" s="22" t="s">
        <v>340</v>
      </c>
      <c r="V45" s="20" t="s">
        <v>341</v>
      </c>
      <c r="W45" s="22" t="s">
        <v>342</v>
      </c>
      <c r="X45" s="22" t="s">
        <v>343</v>
      </c>
      <c r="Y45" s="20" t="s">
        <v>344</v>
      </c>
      <c r="Z45" s="22"/>
      <c r="AA45" s="20">
        <v>5</v>
      </c>
      <c r="AB45" s="20" t="s">
        <v>59</v>
      </c>
      <c r="AC45" s="28" t="s">
        <v>49</v>
      </c>
      <c r="AD45" s="35">
        <v>1</v>
      </c>
      <c r="AE45" s="57"/>
      <c r="AF45" s="57" t="str">
        <f t="shared" si="0"/>
        <v/>
      </c>
      <c r="AG45" s="24">
        <v>44155</v>
      </c>
      <c r="AH45" s="36">
        <v>44162</v>
      </c>
      <c r="AI45" s="25" t="str">
        <f t="shared" si="1"/>
        <v>～</v>
      </c>
      <c r="AJ45" s="37">
        <f t="shared" si="2"/>
        <v>45987</v>
      </c>
      <c r="AK45" s="20" t="s">
        <v>2126</v>
      </c>
      <c r="AL45" s="20" t="s">
        <v>3595</v>
      </c>
      <c r="AM45" s="55">
        <v>44162</v>
      </c>
      <c r="AN45" s="22"/>
      <c r="AO45" s="46">
        <v>44165</v>
      </c>
      <c r="AP45" s="22" t="s">
        <v>3593</v>
      </c>
    </row>
    <row r="46" spans="1:42" ht="24.75" hidden="1" customHeight="1" x14ac:dyDescent="0.2">
      <c r="A46" s="54"/>
      <c r="B46" s="20" t="s">
        <v>3585</v>
      </c>
      <c r="C46" s="21" t="s">
        <v>3586</v>
      </c>
      <c r="D46" s="21" t="s">
        <v>3587</v>
      </c>
      <c r="E46" s="20"/>
      <c r="F46" s="20"/>
      <c r="G46" s="22" t="s">
        <v>3588</v>
      </c>
      <c r="H46" s="20" t="s">
        <v>3589</v>
      </c>
      <c r="I46" s="20" t="s">
        <v>1356</v>
      </c>
      <c r="J46" s="22" t="s">
        <v>3590</v>
      </c>
      <c r="K46" s="22"/>
      <c r="L46" s="22"/>
      <c r="M46" s="22" t="s">
        <v>3591</v>
      </c>
      <c r="N46" s="22"/>
      <c r="O46" s="22" t="s">
        <v>340</v>
      </c>
      <c r="P46" s="20" t="s">
        <v>341</v>
      </c>
      <c r="Q46" s="22" t="s">
        <v>342</v>
      </c>
      <c r="R46" s="22" t="s">
        <v>343</v>
      </c>
      <c r="S46" s="20" t="s">
        <v>344</v>
      </c>
      <c r="T46" s="20"/>
      <c r="U46" s="22" t="s">
        <v>340</v>
      </c>
      <c r="V46" s="20" t="s">
        <v>341</v>
      </c>
      <c r="W46" s="22" t="s">
        <v>342</v>
      </c>
      <c r="X46" s="22" t="s">
        <v>343</v>
      </c>
      <c r="Y46" s="20" t="s">
        <v>344</v>
      </c>
      <c r="Z46" s="22"/>
      <c r="AA46" s="20">
        <v>5</v>
      </c>
      <c r="AB46" s="20" t="s">
        <v>59</v>
      </c>
      <c r="AC46" s="28" t="s">
        <v>49</v>
      </c>
      <c r="AD46" s="35">
        <v>1</v>
      </c>
      <c r="AE46" s="57"/>
      <c r="AF46" s="57" t="str">
        <f t="shared" si="0"/>
        <v/>
      </c>
      <c r="AG46" s="24">
        <v>44155</v>
      </c>
      <c r="AH46" s="36">
        <v>44162</v>
      </c>
      <c r="AI46" s="25" t="str">
        <f t="shared" si="1"/>
        <v>～</v>
      </c>
      <c r="AJ46" s="37">
        <f t="shared" si="2"/>
        <v>45987</v>
      </c>
      <c r="AK46" s="20" t="s">
        <v>2126</v>
      </c>
      <c r="AL46" s="20" t="s">
        <v>3596</v>
      </c>
      <c r="AM46" s="55">
        <v>44162</v>
      </c>
      <c r="AN46" s="22"/>
      <c r="AO46" s="46">
        <v>44165</v>
      </c>
      <c r="AP46" s="22" t="s">
        <v>3593</v>
      </c>
    </row>
    <row r="47" spans="1:42" ht="24.75" hidden="1" customHeight="1" x14ac:dyDescent="0.2">
      <c r="A47" s="54"/>
      <c r="B47" s="20" t="s">
        <v>3585</v>
      </c>
      <c r="C47" s="21" t="s">
        <v>3586</v>
      </c>
      <c r="D47" s="21" t="s">
        <v>3587</v>
      </c>
      <c r="E47" s="20"/>
      <c r="F47" s="20"/>
      <c r="G47" s="22" t="s">
        <v>3588</v>
      </c>
      <c r="H47" s="20" t="s">
        <v>3589</v>
      </c>
      <c r="I47" s="20" t="s">
        <v>1356</v>
      </c>
      <c r="J47" s="22" t="s">
        <v>3590</v>
      </c>
      <c r="K47" s="22"/>
      <c r="L47" s="22"/>
      <c r="M47" s="22" t="s">
        <v>3591</v>
      </c>
      <c r="N47" s="22"/>
      <c r="O47" s="22" t="s">
        <v>340</v>
      </c>
      <c r="P47" s="20" t="s">
        <v>341</v>
      </c>
      <c r="Q47" s="22" t="s">
        <v>342</v>
      </c>
      <c r="R47" s="22" t="s">
        <v>343</v>
      </c>
      <c r="S47" s="20" t="s">
        <v>344</v>
      </c>
      <c r="T47" s="20"/>
      <c r="U47" s="22" t="s">
        <v>340</v>
      </c>
      <c r="V47" s="20" t="s">
        <v>341</v>
      </c>
      <c r="W47" s="22" t="s">
        <v>342</v>
      </c>
      <c r="X47" s="22" t="s">
        <v>343</v>
      </c>
      <c r="Y47" s="20" t="s">
        <v>344</v>
      </c>
      <c r="Z47" s="22"/>
      <c r="AA47" s="20">
        <v>5</v>
      </c>
      <c r="AB47" s="20" t="s">
        <v>59</v>
      </c>
      <c r="AC47" s="28" t="s">
        <v>49</v>
      </c>
      <c r="AD47" s="35">
        <v>1</v>
      </c>
      <c r="AE47" s="57"/>
      <c r="AF47" s="57" t="str">
        <f t="shared" si="0"/>
        <v/>
      </c>
      <c r="AG47" s="24">
        <v>44155</v>
      </c>
      <c r="AH47" s="36">
        <v>44162</v>
      </c>
      <c r="AI47" s="25" t="str">
        <f t="shared" si="1"/>
        <v>～</v>
      </c>
      <c r="AJ47" s="37">
        <f t="shared" si="2"/>
        <v>45987</v>
      </c>
      <c r="AK47" s="20" t="s">
        <v>2126</v>
      </c>
      <c r="AL47" s="20" t="s">
        <v>3597</v>
      </c>
      <c r="AM47" s="55">
        <v>44162</v>
      </c>
      <c r="AN47" s="22"/>
      <c r="AO47" s="46">
        <v>44165</v>
      </c>
      <c r="AP47" s="22" t="s">
        <v>3593</v>
      </c>
    </row>
    <row r="48" spans="1:42" ht="24.75" hidden="1" customHeight="1" x14ac:dyDescent="0.2">
      <c r="A48" s="54"/>
      <c r="B48" s="20" t="s">
        <v>3585</v>
      </c>
      <c r="C48" s="21" t="s">
        <v>3586</v>
      </c>
      <c r="D48" s="21" t="s">
        <v>3587</v>
      </c>
      <c r="E48" s="20"/>
      <c r="F48" s="20"/>
      <c r="G48" s="22" t="s">
        <v>3588</v>
      </c>
      <c r="H48" s="20" t="s">
        <v>3589</v>
      </c>
      <c r="I48" s="20" t="s">
        <v>1356</v>
      </c>
      <c r="J48" s="22" t="s">
        <v>3590</v>
      </c>
      <c r="K48" s="22"/>
      <c r="L48" s="22"/>
      <c r="M48" s="22" t="s">
        <v>3591</v>
      </c>
      <c r="N48" s="22"/>
      <c r="O48" s="22" t="s">
        <v>340</v>
      </c>
      <c r="P48" s="20" t="s">
        <v>341</v>
      </c>
      <c r="Q48" s="22" t="s">
        <v>342</v>
      </c>
      <c r="R48" s="22" t="s">
        <v>343</v>
      </c>
      <c r="S48" s="20" t="s">
        <v>344</v>
      </c>
      <c r="T48" s="20"/>
      <c r="U48" s="22" t="s">
        <v>340</v>
      </c>
      <c r="V48" s="20" t="s">
        <v>341</v>
      </c>
      <c r="W48" s="22" t="s">
        <v>342</v>
      </c>
      <c r="X48" s="22" t="s">
        <v>343</v>
      </c>
      <c r="Y48" s="20" t="s">
        <v>344</v>
      </c>
      <c r="Z48" s="22"/>
      <c r="AA48" s="20">
        <v>5</v>
      </c>
      <c r="AB48" s="20" t="s">
        <v>59</v>
      </c>
      <c r="AC48" s="28" t="s">
        <v>49</v>
      </c>
      <c r="AD48" s="35">
        <v>1</v>
      </c>
      <c r="AE48" s="57"/>
      <c r="AF48" s="57" t="str">
        <f t="shared" si="0"/>
        <v/>
      </c>
      <c r="AG48" s="24">
        <v>44155</v>
      </c>
      <c r="AH48" s="36">
        <v>44162</v>
      </c>
      <c r="AI48" s="25" t="str">
        <f t="shared" si="1"/>
        <v>～</v>
      </c>
      <c r="AJ48" s="37">
        <f t="shared" si="2"/>
        <v>45987</v>
      </c>
      <c r="AK48" s="20" t="s">
        <v>2126</v>
      </c>
      <c r="AL48" s="20" t="s">
        <v>3598</v>
      </c>
      <c r="AM48" s="55">
        <v>44162</v>
      </c>
      <c r="AN48" s="22"/>
      <c r="AO48" s="46">
        <v>44165</v>
      </c>
      <c r="AP48" s="22" t="s">
        <v>3593</v>
      </c>
    </row>
    <row r="49" spans="1:42" ht="24.75" hidden="1" customHeight="1" x14ac:dyDescent="0.2">
      <c r="A49" s="54"/>
      <c r="B49" s="20" t="s">
        <v>3585</v>
      </c>
      <c r="C49" s="21" t="s">
        <v>3586</v>
      </c>
      <c r="D49" s="21" t="s">
        <v>3587</v>
      </c>
      <c r="E49" s="20"/>
      <c r="F49" s="20"/>
      <c r="G49" s="22" t="s">
        <v>3588</v>
      </c>
      <c r="H49" s="20" t="s">
        <v>3589</v>
      </c>
      <c r="I49" s="20" t="s">
        <v>1356</v>
      </c>
      <c r="J49" s="22" t="s">
        <v>3590</v>
      </c>
      <c r="K49" s="22"/>
      <c r="L49" s="22"/>
      <c r="M49" s="22" t="s">
        <v>3591</v>
      </c>
      <c r="N49" s="22"/>
      <c r="O49" s="22" t="s">
        <v>340</v>
      </c>
      <c r="P49" s="20" t="s">
        <v>341</v>
      </c>
      <c r="Q49" s="22" t="s">
        <v>342</v>
      </c>
      <c r="R49" s="22" t="s">
        <v>343</v>
      </c>
      <c r="S49" s="20" t="s">
        <v>344</v>
      </c>
      <c r="T49" s="20"/>
      <c r="U49" s="22" t="s">
        <v>340</v>
      </c>
      <c r="V49" s="20" t="s">
        <v>341</v>
      </c>
      <c r="W49" s="22" t="s">
        <v>342</v>
      </c>
      <c r="X49" s="22" t="s">
        <v>343</v>
      </c>
      <c r="Y49" s="20" t="s">
        <v>344</v>
      </c>
      <c r="Z49" s="22"/>
      <c r="AA49" s="20">
        <v>5</v>
      </c>
      <c r="AB49" s="20" t="s">
        <v>59</v>
      </c>
      <c r="AC49" s="28" t="s">
        <v>49</v>
      </c>
      <c r="AD49" s="35">
        <v>1</v>
      </c>
      <c r="AE49" s="57"/>
      <c r="AF49" s="57" t="str">
        <f t="shared" si="0"/>
        <v/>
      </c>
      <c r="AG49" s="24">
        <v>44155</v>
      </c>
      <c r="AH49" s="36">
        <v>44162</v>
      </c>
      <c r="AI49" s="25" t="str">
        <f t="shared" si="1"/>
        <v>～</v>
      </c>
      <c r="AJ49" s="37">
        <f t="shared" si="2"/>
        <v>45987</v>
      </c>
      <c r="AK49" s="20" t="s">
        <v>2126</v>
      </c>
      <c r="AL49" s="20" t="s">
        <v>3599</v>
      </c>
      <c r="AM49" s="55">
        <v>44162</v>
      </c>
      <c r="AN49" s="22"/>
      <c r="AO49" s="46">
        <v>44165</v>
      </c>
      <c r="AP49" s="22" t="s">
        <v>3593</v>
      </c>
    </row>
    <row r="50" spans="1:42" ht="24.75" hidden="1" customHeight="1" x14ac:dyDescent="0.2">
      <c r="A50" s="54"/>
      <c r="B50" s="20" t="s">
        <v>3585</v>
      </c>
      <c r="C50" s="21" t="s">
        <v>3586</v>
      </c>
      <c r="D50" s="21" t="s">
        <v>3587</v>
      </c>
      <c r="E50" s="20"/>
      <c r="F50" s="20"/>
      <c r="G50" s="22" t="s">
        <v>3588</v>
      </c>
      <c r="H50" s="20" t="s">
        <v>3589</v>
      </c>
      <c r="I50" s="20" t="s">
        <v>1356</v>
      </c>
      <c r="J50" s="22" t="s">
        <v>3590</v>
      </c>
      <c r="K50" s="22"/>
      <c r="L50" s="22"/>
      <c r="M50" s="22" t="s">
        <v>3591</v>
      </c>
      <c r="N50" s="22"/>
      <c r="O50" s="22" t="s">
        <v>340</v>
      </c>
      <c r="P50" s="20" t="s">
        <v>341</v>
      </c>
      <c r="Q50" s="22" t="s">
        <v>342</v>
      </c>
      <c r="R50" s="22" t="s">
        <v>343</v>
      </c>
      <c r="S50" s="20" t="s">
        <v>344</v>
      </c>
      <c r="T50" s="20"/>
      <c r="U50" s="22" t="s">
        <v>340</v>
      </c>
      <c r="V50" s="20" t="s">
        <v>341</v>
      </c>
      <c r="W50" s="22" t="s">
        <v>342</v>
      </c>
      <c r="X50" s="22" t="s">
        <v>343</v>
      </c>
      <c r="Y50" s="20" t="s">
        <v>344</v>
      </c>
      <c r="Z50" s="22"/>
      <c r="AA50" s="20">
        <v>5</v>
      </c>
      <c r="AB50" s="20" t="s">
        <v>59</v>
      </c>
      <c r="AC50" s="28" t="s">
        <v>49</v>
      </c>
      <c r="AD50" s="35">
        <v>1</v>
      </c>
      <c r="AE50" s="57"/>
      <c r="AF50" s="57" t="str">
        <f t="shared" si="0"/>
        <v/>
      </c>
      <c r="AG50" s="24">
        <v>44155</v>
      </c>
      <c r="AH50" s="36">
        <v>44162</v>
      </c>
      <c r="AI50" s="25" t="str">
        <f t="shared" si="1"/>
        <v>～</v>
      </c>
      <c r="AJ50" s="37">
        <f t="shared" si="2"/>
        <v>45987</v>
      </c>
      <c r="AK50" s="20" t="s">
        <v>2126</v>
      </c>
      <c r="AL50" s="20" t="s">
        <v>3600</v>
      </c>
      <c r="AM50" s="55">
        <v>44162</v>
      </c>
      <c r="AN50" s="22"/>
      <c r="AO50" s="46">
        <v>44165</v>
      </c>
      <c r="AP50" s="22" t="s">
        <v>3593</v>
      </c>
    </row>
    <row r="51" spans="1:42" ht="24.75" hidden="1" customHeight="1" x14ac:dyDescent="0.2">
      <c r="A51" s="54"/>
      <c r="B51" s="20" t="s">
        <v>3585</v>
      </c>
      <c r="C51" s="21" t="s">
        <v>3586</v>
      </c>
      <c r="D51" s="21" t="s">
        <v>3587</v>
      </c>
      <c r="E51" s="20"/>
      <c r="F51" s="20"/>
      <c r="G51" s="22" t="s">
        <v>3588</v>
      </c>
      <c r="H51" s="20" t="s">
        <v>3589</v>
      </c>
      <c r="I51" s="20" t="s">
        <v>1356</v>
      </c>
      <c r="J51" s="22" t="s">
        <v>3590</v>
      </c>
      <c r="K51" s="22"/>
      <c r="L51" s="22"/>
      <c r="M51" s="22" t="s">
        <v>3591</v>
      </c>
      <c r="N51" s="22"/>
      <c r="O51" s="22" t="s">
        <v>340</v>
      </c>
      <c r="P51" s="20" t="s">
        <v>341</v>
      </c>
      <c r="Q51" s="22" t="s">
        <v>342</v>
      </c>
      <c r="R51" s="22" t="s">
        <v>343</v>
      </c>
      <c r="S51" s="20" t="s">
        <v>344</v>
      </c>
      <c r="T51" s="20"/>
      <c r="U51" s="22" t="s">
        <v>340</v>
      </c>
      <c r="V51" s="20" t="s">
        <v>341</v>
      </c>
      <c r="W51" s="22" t="s">
        <v>342</v>
      </c>
      <c r="X51" s="22" t="s">
        <v>343</v>
      </c>
      <c r="Y51" s="20" t="s">
        <v>344</v>
      </c>
      <c r="Z51" s="22"/>
      <c r="AA51" s="20">
        <v>5</v>
      </c>
      <c r="AB51" s="20" t="s">
        <v>59</v>
      </c>
      <c r="AC51" s="28" t="s">
        <v>49</v>
      </c>
      <c r="AD51" s="35">
        <v>1</v>
      </c>
      <c r="AE51" s="57"/>
      <c r="AF51" s="57" t="str">
        <f t="shared" si="0"/>
        <v/>
      </c>
      <c r="AG51" s="24">
        <v>44155</v>
      </c>
      <c r="AH51" s="36">
        <v>44162</v>
      </c>
      <c r="AI51" s="25" t="str">
        <f t="shared" si="1"/>
        <v>～</v>
      </c>
      <c r="AJ51" s="37">
        <f t="shared" si="2"/>
        <v>45987</v>
      </c>
      <c r="AK51" s="20" t="s">
        <v>2126</v>
      </c>
      <c r="AL51" s="20" t="s">
        <v>3601</v>
      </c>
      <c r="AM51" s="55">
        <v>44162</v>
      </c>
      <c r="AN51" s="22"/>
      <c r="AO51" s="46">
        <v>44165</v>
      </c>
      <c r="AP51" s="22" t="s">
        <v>3593</v>
      </c>
    </row>
    <row r="52" spans="1:42" ht="24.75" hidden="1" customHeight="1" x14ac:dyDescent="0.2">
      <c r="A52" s="54"/>
      <c r="B52" s="20" t="s">
        <v>3585</v>
      </c>
      <c r="C52" s="21" t="s">
        <v>3586</v>
      </c>
      <c r="D52" s="21" t="s">
        <v>3587</v>
      </c>
      <c r="E52" s="20"/>
      <c r="F52" s="20"/>
      <c r="G52" s="22" t="s">
        <v>3588</v>
      </c>
      <c r="H52" s="20" t="s">
        <v>3589</v>
      </c>
      <c r="I52" s="20" t="s">
        <v>1356</v>
      </c>
      <c r="J52" s="22" t="s">
        <v>3590</v>
      </c>
      <c r="K52" s="22"/>
      <c r="L52" s="22"/>
      <c r="M52" s="22" t="s">
        <v>3591</v>
      </c>
      <c r="N52" s="22"/>
      <c r="O52" s="22" t="s">
        <v>340</v>
      </c>
      <c r="P52" s="20" t="s">
        <v>341</v>
      </c>
      <c r="Q52" s="22" t="s">
        <v>342</v>
      </c>
      <c r="R52" s="22" t="s">
        <v>343</v>
      </c>
      <c r="S52" s="20" t="s">
        <v>344</v>
      </c>
      <c r="T52" s="20"/>
      <c r="U52" s="22" t="s">
        <v>340</v>
      </c>
      <c r="V52" s="20" t="s">
        <v>341</v>
      </c>
      <c r="W52" s="22" t="s">
        <v>342</v>
      </c>
      <c r="X52" s="22" t="s">
        <v>343</v>
      </c>
      <c r="Y52" s="20" t="s">
        <v>344</v>
      </c>
      <c r="Z52" s="22"/>
      <c r="AA52" s="20">
        <v>5</v>
      </c>
      <c r="AB52" s="20" t="s">
        <v>59</v>
      </c>
      <c r="AC52" s="28" t="s">
        <v>49</v>
      </c>
      <c r="AD52" s="35">
        <v>1</v>
      </c>
      <c r="AE52" s="57"/>
      <c r="AF52" s="57" t="str">
        <f t="shared" si="0"/>
        <v/>
      </c>
      <c r="AG52" s="24">
        <v>44155</v>
      </c>
      <c r="AH52" s="36">
        <v>44162</v>
      </c>
      <c r="AI52" s="25" t="str">
        <f t="shared" si="1"/>
        <v>～</v>
      </c>
      <c r="AJ52" s="37">
        <f t="shared" si="2"/>
        <v>45987</v>
      </c>
      <c r="AK52" s="20" t="s">
        <v>2126</v>
      </c>
      <c r="AL52" s="20" t="s">
        <v>3602</v>
      </c>
      <c r="AM52" s="55">
        <v>44162</v>
      </c>
      <c r="AN52" s="22"/>
      <c r="AO52" s="46">
        <v>44165</v>
      </c>
      <c r="AP52" s="22" t="s">
        <v>3593</v>
      </c>
    </row>
    <row r="53" spans="1:42" ht="24.75" hidden="1" customHeight="1" x14ac:dyDescent="0.2">
      <c r="A53" s="54"/>
      <c r="B53" s="20" t="s">
        <v>3585</v>
      </c>
      <c r="C53" s="21" t="s">
        <v>3586</v>
      </c>
      <c r="D53" s="21" t="s">
        <v>3587</v>
      </c>
      <c r="E53" s="20"/>
      <c r="F53" s="20"/>
      <c r="G53" s="22" t="s">
        <v>3588</v>
      </c>
      <c r="H53" s="20" t="s">
        <v>3589</v>
      </c>
      <c r="I53" s="20" t="s">
        <v>1356</v>
      </c>
      <c r="J53" s="22" t="s">
        <v>3590</v>
      </c>
      <c r="K53" s="22"/>
      <c r="L53" s="22"/>
      <c r="M53" s="22" t="s">
        <v>3591</v>
      </c>
      <c r="N53" s="22"/>
      <c r="O53" s="22" t="s">
        <v>340</v>
      </c>
      <c r="P53" s="20" t="s">
        <v>341</v>
      </c>
      <c r="Q53" s="22" t="s">
        <v>342</v>
      </c>
      <c r="R53" s="22" t="s">
        <v>343</v>
      </c>
      <c r="S53" s="20" t="s">
        <v>344</v>
      </c>
      <c r="T53" s="20"/>
      <c r="U53" s="22" t="s">
        <v>340</v>
      </c>
      <c r="V53" s="20" t="s">
        <v>341</v>
      </c>
      <c r="W53" s="22" t="s">
        <v>342</v>
      </c>
      <c r="X53" s="22" t="s">
        <v>343</v>
      </c>
      <c r="Y53" s="20" t="s">
        <v>344</v>
      </c>
      <c r="Z53" s="22"/>
      <c r="AA53" s="20">
        <v>5</v>
      </c>
      <c r="AB53" s="20" t="s">
        <v>59</v>
      </c>
      <c r="AC53" s="28" t="s">
        <v>49</v>
      </c>
      <c r="AD53" s="35">
        <v>1</v>
      </c>
      <c r="AE53" s="57"/>
      <c r="AF53" s="57" t="str">
        <f t="shared" si="0"/>
        <v/>
      </c>
      <c r="AG53" s="24">
        <v>44155</v>
      </c>
      <c r="AH53" s="36">
        <v>44162</v>
      </c>
      <c r="AI53" s="25" t="str">
        <f t="shared" si="1"/>
        <v>～</v>
      </c>
      <c r="AJ53" s="37">
        <f t="shared" si="2"/>
        <v>45987</v>
      </c>
      <c r="AK53" s="20" t="s">
        <v>2126</v>
      </c>
      <c r="AL53" s="20" t="s">
        <v>3603</v>
      </c>
      <c r="AM53" s="55">
        <v>44162</v>
      </c>
      <c r="AN53" s="22"/>
      <c r="AO53" s="46">
        <v>44165</v>
      </c>
      <c r="AP53" s="22" t="s">
        <v>3593</v>
      </c>
    </row>
    <row r="54" spans="1:42" ht="24.75" hidden="1" customHeight="1" x14ac:dyDescent="0.2">
      <c r="A54" s="54"/>
      <c r="B54" s="20" t="s">
        <v>3585</v>
      </c>
      <c r="C54" s="21" t="s">
        <v>3586</v>
      </c>
      <c r="D54" s="21" t="s">
        <v>3587</v>
      </c>
      <c r="E54" s="20"/>
      <c r="F54" s="20"/>
      <c r="G54" s="22" t="s">
        <v>3588</v>
      </c>
      <c r="H54" s="20" t="s">
        <v>3589</v>
      </c>
      <c r="I54" s="20" t="s">
        <v>1356</v>
      </c>
      <c r="J54" s="22" t="s">
        <v>3590</v>
      </c>
      <c r="K54" s="22"/>
      <c r="L54" s="22"/>
      <c r="M54" s="22" t="s">
        <v>3591</v>
      </c>
      <c r="N54" s="22"/>
      <c r="O54" s="22" t="s">
        <v>340</v>
      </c>
      <c r="P54" s="20" t="s">
        <v>341</v>
      </c>
      <c r="Q54" s="22" t="s">
        <v>342</v>
      </c>
      <c r="R54" s="22" t="s">
        <v>343</v>
      </c>
      <c r="S54" s="20" t="s">
        <v>344</v>
      </c>
      <c r="T54" s="20"/>
      <c r="U54" s="22" t="s">
        <v>340</v>
      </c>
      <c r="V54" s="20" t="s">
        <v>341</v>
      </c>
      <c r="W54" s="22" t="s">
        <v>342</v>
      </c>
      <c r="X54" s="22" t="s">
        <v>343</v>
      </c>
      <c r="Y54" s="20" t="s">
        <v>344</v>
      </c>
      <c r="Z54" s="22"/>
      <c r="AA54" s="20">
        <v>5</v>
      </c>
      <c r="AB54" s="20" t="s">
        <v>59</v>
      </c>
      <c r="AC54" s="28" t="s">
        <v>49</v>
      </c>
      <c r="AD54" s="35">
        <v>1</v>
      </c>
      <c r="AE54" s="57"/>
      <c r="AF54" s="57" t="str">
        <f t="shared" si="0"/>
        <v/>
      </c>
      <c r="AG54" s="24">
        <v>44155</v>
      </c>
      <c r="AH54" s="36">
        <v>44162</v>
      </c>
      <c r="AI54" s="25" t="str">
        <f t="shared" si="1"/>
        <v>～</v>
      </c>
      <c r="AJ54" s="37">
        <f t="shared" si="2"/>
        <v>45987</v>
      </c>
      <c r="AK54" s="20" t="s">
        <v>1762</v>
      </c>
      <c r="AL54" s="20" t="s">
        <v>3604</v>
      </c>
      <c r="AM54" s="55">
        <v>44162</v>
      </c>
      <c r="AN54" s="22"/>
      <c r="AO54" s="46">
        <v>44165</v>
      </c>
      <c r="AP54" s="22" t="s">
        <v>3593</v>
      </c>
    </row>
    <row r="55" spans="1:42" ht="24.75" hidden="1" customHeight="1" x14ac:dyDescent="0.2">
      <c r="A55" s="54"/>
      <c r="B55" s="20" t="s">
        <v>3585</v>
      </c>
      <c r="C55" s="21" t="s">
        <v>3586</v>
      </c>
      <c r="D55" s="21" t="s">
        <v>3587</v>
      </c>
      <c r="E55" s="20"/>
      <c r="F55" s="20"/>
      <c r="G55" s="22" t="s">
        <v>3588</v>
      </c>
      <c r="H55" s="20" t="s">
        <v>3589</v>
      </c>
      <c r="I55" s="20" t="s">
        <v>1356</v>
      </c>
      <c r="J55" s="22" t="s">
        <v>3590</v>
      </c>
      <c r="K55" s="22"/>
      <c r="L55" s="22"/>
      <c r="M55" s="22" t="s">
        <v>3591</v>
      </c>
      <c r="N55" s="22"/>
      <c r="O55" s="22" t="s">
        <v>340</v>
      </c>
      <c r="P55" s="20" t="s">
        <v>341</v>
      </c>
      <c r="Q55" s="22" t="s">
        <v>342</v>
      </c>
      <c r="R55" s="22" t="s">
        <v>343</v>
      </c>
      <c r="S55" s="20" t="s">
        <v>344</v>
      </c>
      <c r="T55" s="20"/>
      <c r="U55" s="22" t="s">
        <v>340</v>
      </c>
      <c r="V55" s="20" t="s">
        <v>341</v>
      </c>
      <c r="W55" s="22" t="s">
        <v>342</v>
      </c>
      <c r="X55" s="22" t="s">
        <v>343</v>
      </c>
      <c r="Y55" s="20" t="s">
        <v>344</v>
      </c>
      <c r="Z55" s="22"/>
      <c r="AA55" s="20">
        <v>5</v>
      </c>
      <c r="AB55" s="20" t="s">
        <v>59</v>
      </c>
      <c r="AC55" s="28" t="s">
        <v>49</v>
      </c>
      <c r="AD55" s="35">
        <v>1</v>
      </c>
      <c r="AE55" s="57"/>
      <c r="AF55" s="57" t="str">
        <f t="shared" si="0"/>
        <v/>
      </c>
      <c r="AG55" s="24">
        <v>44155</v>
      </c>
      <c r="AH55" s="36">
        <v>44162</v>
      </c>
      <c r="AI55" s="25" t="str">
        <f t="shared" si="1"/>
        <v>～</v>
      </c>
      <c r="AJ55" s="37">
        <f t="shared" si="2"/>
        <v>45987</v>
      </c>
      <c r="AK55" s="20" t="s">
        <v>3580</v>
      </c>
      <c r="AL55" s="20" t="s">
        <v>3605</v>
      </c>
      <c r="AM55" s="55">
        <v>44162</v>
      </c>
      <c r="AN55" s="22"/>
      <c r="AO55" s="46">
        <v>44165</v>
      </c>
      <c r="AP55" s="22" t="s">
        <v>3593</v>
      </c>
    </row>
    <row r="56" spans="1:42" ht="24.75" hidden="1" customHeight="1" x14ac:dyDescent="0.2">
      <c r="A56" s="54"/>
      <c r="B56" s="20" t="s">
        <v>3585</v>
      </c>
      <c r="C56" s="21" t="s">
        <v>3586</v>
      </c>
      <c r="D56" s="21" t="s">
        <v>3587</v>
      </c>
      <c r="E56" s="20"/>
      <c r="F56" s="20"/>
      <c r="G56" s="22" t="s">
        <v>3588</v>
      </c>
      <c r="H56" s="20" t="s">
        <v>3589</v>
      </c>
      <c r="I56" s="20" t="s">
        <v>1356</v>
      </c>
      <c r="J56" s="22" t="s">
        <v>3590</v>
      </c>
      <c r="K56" s="22"/>
      <c r="L56" s="22"/>
      <c r="M56" s="22" t="s">
        <v>3591</v>
      </c>
      <c r="N56" s="22"/>
      <c r="O56" s="22" t="s">
        <v>340</v>
      </c>
      <c r="P56" s="20" t="s">
        <v>341</v>
      </c>
      <c r="Q56" s="22" t="s">
        <v>342</v>
      </c>
      <c r="R56" s="22" t="s">
        <v>343</v>
      </c>
      <c r="S56" s="20" t="s">
        <v>344</v>
      </c>
      <c r="T56" s="20"/>
      <c r="U56" s="22" t="s">
        <v>340</v>
      </c>
      <c r="V56" s="20" t="s">
        <v>341</v>
      </c>
      <c r="W56" s="22" t="s">
        <v>342</v>
      </c>
      <c r="X56" s="22" t="s">
        <v>343</v>
      </c>
      <c r="Y56" s="20" t="s">
        <v>344</v>
      </c>
      <c r="Z56" s="22"/>
      <c r="AA56" s="20">
        <v>5</v>
      </c>
      <c r="AB56" s="20" t="s">
        <v>59</v>
      </c>
      <c r="AC56" s="28" t="s">
        <v>49</v>
      </c>
      <c r="AD56" s="35">
        <v>1</v>
      </c>
      <c r="AE56" s="57"/>
      <c r="AF56" s="57" t="str">
        <f t="shared" si="0"/>
        <v/>
      </c>
      <c r="AG56" s="24">
        <v>44155</v>
      </c>
      <c r="AH56" s="36">
        <v>44162</v>
      </c>
      <c r="AI56" s="25" t="str">
        <f t="shared" si="1"/>
        <v>～</v>
      </c>
      <c r="AJ56" s="37">
        <f t="shared" si="2"/>
        <v>45987</v>
      </c>
      <c r="AK56" s="20" t="s">
        <v>3606</v>
      </c>
      <c r="AL56" s="20" t="s">
        <v>3607</v>
      </c>
      <c r="AM56" s="55">
        <v>44162</v>
      </c>
      <c r="AN56" s="22"/>
      <c r="AO56" s="46">
        <v>44165</v>
      </c>
      <c r="AP56" s="22" t="s">
        <v>3593</v>
      </c>
    </row>
    <row r="57" spans="1:42" ht="24.75" hidden="1" customHeight="1" x14ac:dyDescent="0.2">
      <c r="A57" s="54"/>
      <c r="B57" s="20" t="s">
        <v>3585</v>
      </c>
      <c r="C57" s="21" t="s">
        <v>3586</v>
      </c>
      <c r="D57" s="21" t="s">
        <v>3587</v>
      </c>
      <c r="E57" s="20"/>
      <c r="F57" s="20"/>
      <c r="G57" s="22" t="s">
        <v>3588</v>
      </c>
      <c r="H57" s="20" t="s">
        <v>3589</v>
      </c>
      <c r="I57" s="20" t="s">
        <v>1356</v>
      </c>
      <c r="J57" s="22" t="s">
        <v>3590</v>
      </c>
      <c r="K57" s="22"/>
      <c r="L57" s="22"/>
      <c r="M57" s="22" t="s">
        <v>3591</v>
      </c>
      <c r="N57" s="22"/>
      <c r="O57" s="22" t="s">
        <v>340</v>
      </c>
      <c r="P57" s="20" t="s">
        <v>341</v>
      </c>
      <c r="Q57" s="22" t="s">
        <v>342</v>
      </c>
      <c r="R57" s="22" t="s">
        <v>343</v>
      </c>
      <c r="S57" s="20" t="s">
        <v>344</v>
      </c>
      <c r="T57" s="20"/>
      <c r="U57" s="22" t="s">
        <v>340</v>
      </c>
      <c r="V57" s="20" t="s">
        <v>341</v>
      </c>
      <c r="W57" s="22" t="s">
        <v>342</v>
      </c>
      <c r="X57" s="22" t="s">
        <v>343</v>
      </c>
      <c r="Y57" s="20" t="s">
        <v>344</v>
      </c>
      <c r="Z57" s="22"/>
      <c r="AA57" s="20">
        <v>5</v>
      </c>
      <c r="AB57" s="20" t="s">
        <v>59</v>
      </c>
      <c r="AC57" s="28" t="s">
        <v>49</v>
      </c>
      <c r="AD57" s="35">
        <v>1</v>
      </c>
      <c r="AE57" s="57"/>
      <c r="AF57" s="57" t="str">
        <f t="shared" si="0"/>
        <v/>
      </c>
      <c r="AG57" s="24">
        <v>44155</v>
      </c>
      <c r="AH57" s="36">
        <v>44162</v>
      </c>
      <c r="AI57" s="25" t="str">
        <f t="shared" si="1"/>
        <v>～</v>
      </c>
      <c r="AJ57" s="37">
        <f t="shared" si="2"/>
        <v>45987</v>
      </c>
      <c r="AK57" s="20" t="s">
        <v>1594</v>
      </c>
      <c r="AL57" s="20" t="s">
        <v>3608</v>
      </c>
      <c r="AM57" s="55">
        <v>44162</v>
      </c>
      <c r="AN57" s="22"/>
      <c r="AO57" s="46">
        <v>44165</v>
      </c>
      <c r="AP57" s="22" t="s">
        <v>3593</v>
      </c>
    </row>
    <row r="58" spans="1:42" ht="24.75" hidden="1" customHeight="1" x14ac:dyDescent="0.2">
      <c r="A58" s="54"/>
      <c r="B58" s="20" t="s">
        <v>3609</v>
      </c>
      <c r="C58" s="21" t="s">
        <v>3490</v>
      </c>
      <c r="D58" s="21" t="s">
        <v>3491</v>
      </c>
      <c r="E58" s="20"/>
      <c r="F58" s="20"/>
      <c r="G58" s="22" t="s">
        <v>3610</v>
      </c>
      <c r="H58" s="20" t="s">
        <v>3611</v>
      </c>
      <c r="I58" s="20" t="s">
        <v>3508</v>
      </c>
      <c r="J58" s="22" t="s">
        <v>3612</v>
      </c>
      <c r="K58" s="22"/>
      <c r="L58" s="22"/>
      <c r="M58" s="22" t="s">
        <v>3613</v>
      </c>
      <c r="N58" s="22"/>
      <c r="O58" s="22" t="s">
        <v>340</v>
      </c>
      <c r="P58" s="20" t="s">
        <v>341</v>
      </c>
      <c r="Q58" s="22" t="s">
        <v>342</v>
      </c>
      <c r="R58" s="22" t="s">
        <v>3614</v>
      </c>
      <c r="S58" s="20" t="s">
        <v>3615</v>
      </c>
      <c r="T58" s="20"/>
      <c r="U58" s="22" t="s">
        <v>340</v>
      </c>
      <c r="V58" s="20" t="s">
        <v>341</v>
      </c>
      <c r="W58" s="22" t="s">
        <v>342</v>
      </c>
      <c r="X58" s="22" t="s">
        <v>3614</v>
      </c>
      <c r="Y58" s="20" t="s">
        <v>3615</v>
      </c>
      <c r="Z58" s="22"/>
      <c r="AA58" s="20">
        <v>5</v>
      </c>
      <c r="AB58" s="20" t="s">
        <v>59</v>
      </c>
      <c r="AC58" s="28" t="s">
        <v>49</v>
      </c>
      <c r="AD58" s="35">
        <v>1</v>
      </c>
      <c r="AE58" s="35">
        <v>76500</v>
      </c>
      <c r="AF58" s="35">
        <f t="shared" si="0"/>
        <v>76500</v>
      </c>
      <c r="AG58" s="24">
        <v>44185</v>
      </c>
      <c r="AH58" s="36">
        <v>44166</v>
      </c>
      <c r="AI58" s="25" t="str">
        <f t="shared" si="1"/>
        <v>～</v>
      </c>
      <c r="AJ58" s="37">
        <f t="shared" si="2"/>
        <v>45991</v>
      </c>
      <c r="AK58" s="20" t="s">
        <v>1806</v>
      </c>
      <c r="AL58" s="20" t="s">
        <v>3616</v>
      </c>
      <c r="AM58" s="55">
        <v>44166</v>
      </c>
      <c r="AN58" s="22"/>
      <c r="AO58" s="46">
        <v>44225</v>
      </c>
      <c r="AP58" s="22" t="s">
        <v>3617</v>
      </c>
    </row>
    <row r="59" spans="1:42" ht="24.75" hidden="1" customHeight="1" x14ac:dyDescent="0.2">
      <c r="A59" s="54"/>
      <c r="B59" s="20" t="s">
        <v>3609</v>
      </c>
      <c r="C59" s="21" t="s">
        <v>3490</v>
      </c>
      <c r="D59" s="21" t="s">
        <v>3491</v>
      </c>
      <c r="E59" s="20"/>
      <c r="F59" s="20"/>
      <c r="G59" s="22" t="s">
        <v>3610</v>
      </c>
      <c r="H59" s="20" t="s">
        <v>3611</v>
      </c>
      <c r="I59" s="20" t="s">
        <v>3508</v>
      </c>
      <c r="J59" s="22" t="s">
        <v>3612</v>
      </c>
      <c r="K59" s="22"/>
      <c r="L59" s="22"/>
      <c r="M59" s="22" t="s">
        <v>3613</v>
      </c>
      <c r="N59" s="22"/>
      <c r="O59" s="22" t="s">
        <v>340</v>
      </c>
      <c r="P59" s="20" t="s">
        <v>341</v>
      </c>
      <c r="Q59" s="22" t="s">
        <v>342</v>
      </c>
      <c r="R59" s="22" t="s">
        <v>3614</v>
      </c>
      <c r="S59" s="20" t="s">
        <v>3615</v>
      </c>
      <c r="T59" s="20"/>
      <c r="U59" s="22" t="s">
        <v>340</v>
      </c>
      <c r="V59" s="20" t="s">
        <v>341</v>
      </c>
      <c r="W59" s="22" t="s">
        <v>342</v>
      </c>
      <c r="X59" s="22" t="s">
        <v>3614</v>
      </c>
      <c r="Y59" s="20" t="s">
        <v>3615</v>
      </c>
      <c r="Z59" s="22"/>
      <c r="AA59" s="20">
        <v>5</v>
      </c>
      <c r="AB59" s="20" t="s">
        <v>59</v>
      </c>
      <c r="AC59" s="28" t="s">
        <v>49</v>
      </c>
      <c r="AD59" s="35">
        <v>1</v>
      </c>
      <c r="AE59" s="57"/>
      <c r="AF59" s="57" t="str">
        <f t="shared" ref="AF59:AF122" si="3">IF(ISBLANK($AE59),"",$AE59*$AD59)</f>
        <v/>
      </c>
      <c r="AG59" s="24">
        <v>44185</v>
      </c>
      <c r="AH59" s="36">
        <v>44166</v>
      </c>
      <c r="AI59" s="25" t="str">
        <f t="shared" ref="AI59:AI122" si="4">IF(ISBLANK($AG59),"","～")</f>
        <v>～</v>
      </c>
      <c r="AJ59" s="37">
        <f t="shared" ref="AJ59:AJ122" si="5">IF(ISBLANK($AH59),"",DATE(YEAR($AH59)+$AA59,MONTH($AH59),DAY($AH59)-1))</f>
        <v>45991</v>
      </c>
      <c r="AK59" s="20" t="s">
        <v>1812</v>
      </c>
      <c r="AL59" s="20" t="s">
        <v>3618</v>
      </c>
      <c r="AM59" s="55">
        <v>44166</v>
      </c>
      <c r="AN59" s="22"/>
      <c r="AO59" s="46">
        <v>44225</v>
      </c>
      <c r="AP59" s="22" t="s">
        <v>3617</v>
      </c>
    </row>
    <row r="60" spans="1:42" ht="24.75" hidden="1" customHeight="1" x14ac:dyDescent="0.2">
      <c r="A60" s="54"/>
      <c r="B60" s="20" t="s">
        <v>3609</v>
      </c>
      <c r="C60" s="21" t="s">
        <v>3490</v>
      </c>
      <c r="D60" s="21" t="s">
        <v>3491</v>
      </c>
      <c r="E60" s="20"/>
      <c r="F60" s="20"/>
      <c r="G60" s="22" t="s">
        <v>3610</v>
      </c>
      <c r="H60" s="20" t="s">
        <v>3611</v>
      </c>
      <c r="I60" s="20" t="s">
        <v>3508</v>
      </c>
      <c r="J60" s="22" t="s">
        <v>3612</v>
      </c>
      <c r="K60" s="22"/>
      <c r="L60" s="22"/>
      <c r="M60" s="22" t="s">
        <v>3613</v>
      </c>
      <c r="N60" s="22"/>
      <c r="O60" s="22" t="s">
        <v>340</v>
      </c>
      <c r="P60" s="20" t="s">
        <v>341</v>
      </c>
      <c r="Q60" s="22" t="s">
        <v>342</v>
      </c>
      <c r="R60" s="22" t="s">
        <v>3614</v>
      </c>
      <c r="S60" s="20" t="s">
        <v>3615</v>
      </c>
      <c r="T60" s="20"/>
      <c r="U60" s="22" t="s">
        <v>340</v>
      </c>
      <c r="V60" s="20" t="s">
        <v>341</v>
      </c>
      <c r="W60" s="22" t="s">
        <v>342</v>
      </c>
      <c r="X60" s="22" t="s">
        <v>3614</v>
      </c>
      <c r="Y60" s="20" t="s">
        <v>3615</v>
      </c>
      <c r="Z60" s="22"/>
      <c r="AA60" s="20">
        <v>5</v>
      </c>
      <c r="AB60" s="20" t="s">
        <v>59</v>
      </c>
      <c r="AC60" s="28" t="s">
        <v>49</v>
      </c>
      <c r="AD60" s="35">
        <v>1</v>
      </c>
      <c r="AE60" s="57"/>
      <c r="AF60" s="57" t="str">
        <f t="shared" si="3"/>
        <v/>
      </c>
      <c r="AG60" s="24">
        <v>44185</v>
      </c>
      <c r="AH60" s="36">
        <v>44166</v>
      </c>
      <c r="AI60" s="25" t="str">
        <f t="shared" si="4"/>
        <v>～</v>
      </c>
      <c r="AJ60" s="37">
        <f t="shared" si="5"/>
        <v>45991</v>
      </c>
      <c r="AK60" s="20" t="s">
        <v>2749</v>
      </c>
      <c r="AL60" s="20" t="s">
        <v>3619</v>
      </c>
      <c r="AM60" s="55">
        <v>44166</v>
      </c>
      <c r="AN60" s="22"/>
      <c r="AO60" s="46">
        <v>44225</v>
      </c>
      <c r="AP60" s="22" t="s">
        <v>3617</v>
      </c>
    </row>
    <row r="61" spans="1:42" ht="24.75" hidden="1" customHeight="1" x14ac:dyDescent="0.2">
      <c r="A61" s="54"/>
      <c r="B61" s="20" t="s">
        <v>3609</v>
      </c>
      <c r="C61" s="21" t="s">
        <v>3490</v>
      </c>
      <c r="D61" s="21" t="s">
        <v>3491</v>
      </c>
      <c r="E61" s="20"/>
      <c r="F61" s="20"/>
      <c r="G61" s="22" t="s">
        <v>3610</v>
      </c>
      <c r="H61" s="20" t="s">
        <v>3611</v>
      </c>
      <c r="I61" s="20" t="s">
        <v>3508</v>
      </c>
      <c r="J61" s="22" t="s">
        <v>3612</v>
      </c>
      <c r="K61" s="22"/>
      <c r="L61" s="22"/>
      <c r="M61" s="22" t="s">
        <v>3613</v>
      </c>
      <c r="N61" s="22"/>
      <c r="O61" s="22" t="s">
        <v>340</v>
      </c>
      <c r="P61" s="20" t="s">
        <v>341</v>
      </c>
      <c r="Q61" s="22" t="s">
        <v>342</v>
      </c>
      <c r="R61" s="22" t="s">
        <v>3614</v>
      </c>
      <c r="S61" s="20" t="s">
        <v>3615</v>
      </c>
      <c r="T61" s="20"/>
      <c r="U61" s="22" t="s">
        <v>340</v>
      </c>
      <c r="V61" s="20" t="s">
        <v>341</v>
      </c>
      <c r="W61" s="22" t="s">
        <v>342</v>
      </c>
      <c r="X61" s="22" t="s">
        <v>3614</v>
      </c>
      <c r="Y61" s="20" t="s">
        <v>3615</v>
      </c>
      <c r="Z61" s="22"/>
      <c r="AA61" s="20">
        <v>5</v>
      </c>
      <c r="AB61" s="20" t="s">
        <v>59</v>
      </c>
      <c r="AC61" s="28" t="s">
        <v>49</v>
      </c>
      <c r="AD61" s="35">
        <v>1</v>
      </c>
      <c r="AE61" s="57"/>
      <c r="AF61" s="57" t="str">
        <f t="shared" si="3"/>
        <v/>
      </c>
      <c r="AG61" s="24">
        <v>44185</v>
      </c>
      <c r="AH61" s="36">
        <v>44166</v>
      </c>
      <c r="AI61" s="25" t="str">
        <f t="shared" si="4"/>
        <v>～</v>
      </c>
      <c r="AJ61" s="37">
        <f t="shared" si="5"/>
        <v>45991</v>
      </c>
      <c r="AK61" s="20" t="s">
        <v>2752</v>
      </c>
      <c r="AL61" s="20" t="s">
        <v>3620</v>
      </c>
      <c r="AM61" s="55">
        <v>44166</v>
      </c>
      <c r="AN61" s="22"/>
      <c r="AO61" s="46">
        <v>44225</v>
      </c>
      <c r="AP61" s="22" t="s">
        <v>3617</v>
      </c>
    </row>
    <row r="62" spans="1:42" ht="24.75" hidden="1" customHeight="1" x14ac:dyDescent="0.2">
      <c r="A62" s="54"/>
      <c r="B62" s="20" t="s">
        <v>3609</v>
      </c>
      <c r="C62" s="21" t="s">
        <v>3490</v>
      </c>
      <c r="D62" s="21" t="s">
        <v>3491</v>
      </c>
      <c r="E62" s="20"/>
      <c r="F62" s="20"/>
      <c r="G62" s="22" t="s">
        <v>3610</v>
      </c>
      <c r="H62" s="20" t="s">
        <v>3611</v>
      </c>
      <c r="I62" s="20" t="s">
        <v>3508</v>
      </c>
      <c r="J62" s="22" t="s">
        <v>3612</v>
      </c>
      <c r="K62" s="22"/>
      <c r="L62" s="22"/>
      <c r="M62" s="22" t="s">
        <v>3613</v>
      </c>
      <c r="N62" s="22"/>
      <c r="O62" s="22" t="s">
        <v>340</v>
      </c>
      <c r="P62" s="20" t="s">
        <v>341</v>
      </c>
      <c r="Q62" s="22" t="s">
        <v>342</v>
      </c>
      <c r="R62" s="22" t="s">
        <v>3614</v>
      </c>
      <c r="S62" s="20" t="s">
        <v>3615</v>
      </c>
      <c r="T62" s="20"/>
      <c r="U62" s="22" t="s">
        <v>340</v>
      </c>
      <c r="V62" s="20" t="s">
        <v>341</v>
      </c>
      <c r="W62" s="22" t="s">
        <v>342</v>
      </c>
      <c r="X62" s="22" t="s">
        <v>3614</v>
      </c>
      <c r="Y62" s="20" t="s">
        <v>3615</v>
      </c>
      <c r="Z62" s="22"/>
      <c r="AA62" s="20">
        <v>5</v>
      </c>
      <c r="AB62" s="20" t="s">
        <v>59</v>
      </c>
      <c r="AC62" s="28" t="s">
        <v>49</v>
      </c>
      <c r="AD62" s="35">
        <v>1</v>
      </c>
      <c r="AE62" s="57"/>
      <c r="AF62" s="57" t="str">
        <f t="shared" si="3"/>
        <v/>
      </c>
      <c r="AG62" s="24">
        <v>44185</v>
      </c>
      <c r="AH62" s="36">
        <v>44166</v>
      </c>
      <c r="AI62" s="25" t="str">
        <f t="shared" si="4"/>
        <v>～</v>
      </c>
      <c r="AJ62" s="37">
        <f t="shared" si="5"/>
        <v>45991</v>
      </c>
      <c r="AK62" s="20" t="s">
        <v>2752</v>
      </c>
      <c r="AL62" s="20" t="s">
        <v>3621</v>
      </c>
      <c r="AM62" s="55">
        <v>44166</v>
      </c>
      <c r="AN62" s="22"/>
      <c r="AO62" s="46">
        <v>44225</v>
      </c>
      <c r="AP62" s="22" t="s">
        <v>3617</v>
      </c>
    </row>
    <row r="63" spans="1:42" ht="24.75" hidden="1" customHeight="1" x14ac:dyDescent="0.2">
      <c r="A63" s="54"/>
      <c r="B63" s="20" t="s">
        <v>3609</v>
      </c>
      <c r="C63" s="21" t="s">
        <v>3490</v>
      </c>
      <c r="D63" s="21" t="s">
        <v>3491</v>
      </c>
      <c r="E63" s="20"/>
      <c r="F63" s="20"/>
      <c r="G63" s="22" t="s">
        <v>3610</v>
      </c>
      <c r="H63" s="20" t="s">
        <v>3611</v>
      </c>
      <c r="I63" s="20" t="s">
        <v>3508</v>
      </c>
      <c r="J63" s="22" t="s">
        <v>3612</v>
      </c>
      <c r="K63" s="22"/>
      <c r="L63" s="22"/>
      <c r="M63" s="22" t="s">
        <v>3613</v>
      </c>
      <c r="N63" s="22"/>
      <c r="O63" s="22" t="s">
        <v>340</v>
      </c>
      <c r="P63" s="20" t="s">
        <v>341</v>
      </c>
      <c r="Q63" s="22" t="s">
        <v>342</v>
      </c>
      <c r="R63" s="22" t="s">
        <v>3614</v>
      </c>
      <c r="S63" s="20" t="s">
        <v>3615</v>
      </c>
      <c r="T63" s="20"/>
      <c r="U63" s="22" t="s">
        <v>340</v>
      </c>
      <c r="V63" s="20" t="s">
        <v>341</v>
      </c>
      <c r="W63" s="22" t="s">
        <v>342</v>
      </c>
      <c r="X63" s="22" t="s">
        <v>3614</v>
      </c>
      <c r="Y63" s="20" t="s">
        <v>3615</v>
      </c>
      <c r="Z63" s="22"/>
      <c r="AA63" s="20">
        <v>5</v>
      </c>
      <c r="AB63" s="20" t="s">
        <v>59</v>
      </c>
      <c r="AC63" s="28" t="s">
        <v>49</v>
      </c>
      <c r="AD63" s="35">
        <v>1</v>
      </c>
      <c r="AE63" s="57"/>
      <c r="AF63" s="57" t="str">
        <f t="shared" si="3"/>
        <v/>
      </c>
      <c r="AG63" s="24">
        <v>44185</v>
      </c>
      <c r="AH63" s="36">
        <v>44166</v>
      </c>
      <c r="AI63" s="25" t="str">
        <f t="shared" si="4"/>
        <v>～</v>
      </c>
      <c r="AJ63" s="37">
        <f t="shared" si="5"/>
        <v>45991</v>
      </c>
      <c r="AK63" s="20" t="s">
        <v>2752</v>
      </c>
      <c r="AL63" s="20" t="s">
        <v>3622</v>
      </c>
      <c r="AM63" s="55">
        <v>44166</v>
      </c>
      <c r="AN63" s="22"/>
      <c r="AO63" s="46">
        <v>44225</v>
      </c>
      <c r="AP63" s="22" t="s">
        <v>3617</v>
      </c>
    </row>
    <row r="64" spans="1:42" ht="24.75" hidden="1" customHeight="1" x14ac:dyDescent="0.2">
      <c r="A64" s="54"/>
      <c r="B64" s="20" t="s">
        <v>3609</v>
      </c>
      <c r="C64" s="21" t="s">
        <v>3490</v>
      </c>
      <c r="D64" s="21" t="s">
        <v>3491</v>
      </c>
      <c r="E64" s="20"/>
      <c r="F64" s="20"/>
      <c r="G64" s="22" t="s">
        <v>3610</v>
      </c>
      <c r="H64" s="20" t="s">
        <v>3611</v>
      </c>
      <c r="I64" s="20" t="s">
        <v>3508</v>
      </c>
      <c r="J64" s="22" t="s">
        <v>3612</v>
      </c>
      <c r="K64" s="22"/>
      <c r="L64" s="22"/>
      <c r="M64" s="22" t="s">
        <v>3613</v>
      </c>
      <c r="N64" s="22"/>
      <c r="O64" s="22" t="s">
        <v>340</v>
      </c>
      <c r="P64" s="20" t="s">
        <v>341</v>
      </c>
      <c r="Q64" s="22" t="s">
        <v>342</v>
      </c>
      <c r="R64" s="22" t="s">
        <v>3614</v>
      </c>
      <c r="S64" s="20" t="s">
        <v>3615</v>
      </c>
      <c r="T64" s="20"/>
      <c r="U64" s="22" t="s">
        <v>340</v>
      </c>
      <c r="V64" s="20" t="s">
        <v>341</v>
      </c>
      <c r="W64" s="22" t="s">
        <v>342</v>
      </c>
      <c r="X64" s="22" t="s">
        <v>3614</v>
      </c>
      <c r="Y64" s="20" t="s">
        <v>3615</v>
      </c>
      <c r="Z64" s="22"/>
      <c r="AA64" s="20">
        <v>5</v>
      </c>
      <c r="AB64" s="20" t="s">
        <v>59</v>
      </c>
      <c r="AC64" s="28" t="s">
        <v>49</v>
      </c>
      <c r="AD64" s="35">
        <v>1</v>
      </c>
      <c r="AE64" s="57"/>
      <c r="AF64" s="57" t="str">
        <f t="shared" si="3"/>
        <v/>
      </c>
      <c r="AG64" s="24">
        <v>44185</v>
      </c>
      <c r="AH64" s="36">
        <v>44166</v>
      </c>
      <c r="AI64" s="25" t="str">
        <f t="shared" si="4"/>
        <v>～</v>
      </c>
      <c r="AJ64" s="37">
        <f t="shared" si="5"/>
        <v>45991</v>
      </c>
      <c r="AK64" s="20" t="s">
        <v>2752</v>
      </c>
      <c r="AL64" s="20" t="s">
        <v>3623</v>
      </c>
      <c r="AM64" s="55">
        <v>44166</v>
      </c>
      <c r="AN64" s="22"/>
      <c r="AO64" s="46">
        <v>44225</v>
      </c>
      <c r="AP64" s="22" t="s">
        <v>3617</v>
      </c>
    </row>
    <row r="65" spans="1:42" ht="24.75" hidden="1" customHeight="1" x14ac:dyDescent="0.2">
      <c r="A65" s="54"/>
      <c r="B65" s="20" t="s">
        <v>3609</v>
      </c>
      <c r="C65" s="21" t="s">
        <v>3490</v>
      </c>
      <c r="D65" s="21" t="s">
        <v>3491</v>
      </c>
      <c r="E65" s="20"/>
      <c r="F65" s="20"/>
      <c r="G65" s="22" t="s">
        <v>3610</v>
      </c>
      <c r="H65" s="20" t="s">
        <v>3611</v>
      </c>
      <c r="I65" s="20" t="s">
        <v>3508</v>
      </c>
      <c r="J65" s="22" t="s">
        <v>3612</v>
      </c>
      <c r="K65" s="22"/>
      <c r="L65" s="22"/>
      <c r="M65" s="22" t="s">
        <v>3613</v>
      </c>
      <c r="N65" s="22"/>
      <c r="O65" s="22" t="s">
        <v>340</v>
      </c>
      <c r="P65" s="20" t="s">
        <v>341</v>
      </c>
      <c r="Q65" s="22" t="s">
        <v>342</v>
      </c>
      <c r="R65" s="22" t="s">
        <v>3614</v>
      </c>
      <c r="S65" s="20" t="s">
        <v>3615</v>
      </c>
      <c r="T65" s="20"/>
      <c r="U65" s="22" t="s">
        <v>340</v>
      </c>
      <c r="V65" s="20" t="s">
        <v>341</v>
      </c>
      <c r="W65" s="22" t="s">
        <v>342</v>
      </c>
      <c r="X65" s="22" t="s">
        <v>3614</v>
      </c>
      <c r="Y65" s="20" t="s">
        <v>3615</v>
      </c>
      <c r="Z65" s="22"/>
      <c r="AA65" s="20">
        <v>5</v>
      </c>
      <c r="AB65" s="20" t="s">
        <v>59</v>
      </c>
      <c r="AC65" s="28" t="s">
        <v>49</v>
      </c>
      <c r="AD65" s="35">
        <v>1</v>
      </c>
      <c r="AE65" s="57"/>
      <c r="AF65" s="57" t="str">
        <f t="shared" si="3"/>
        <v/>
      </c>
      <c r="AG65" s="24">
        <v>44185</v>
      </c>
      <c r="AH65" s="36">
        <v>44166</v>
      </c>
      <c r="AI65" s="25" t="str">
        <f t="shared" si="4"/>
        <v>～</v>
      </c>
      <c r="AJ65" s="37">
        <f t="shared" si="5"/>
        <v>45991</v>
      </c>
      <c r="AK65" s="20" t="s">
        <v>2752</v>
      </c>
      <c r="AL65" s="20" t="s">
        <v>3624</v>
      </c>
      <c r="AM65" s="55">
        <v>44166</v>
      </c>
      <c r="AN65" s="22"/>
      <c r="AO65" s="46">
        <v>44225</v>
      </c>
      <c r="AP65" s="22" t="s">
        <v>3617</v>
      </c>
    </row>
    <row r="66" spans="1:42" ht="24.75" hidden="1" customHeight="1" x14ac:dyDescent="0.2">
      <c r="A66" s="54"/>
      <c r="B66" s="20" t="s">
        <v>3609</v>
      </c>
      <c r="C66" s="21" t="s">
        <v>3490</v>
      </c>
      <c r="D66" s="21" t="s">
        <v>3491</v>
      </c>
      <c r="E66" s="20"/>
      <c r="F66" s="20"/>
      <c r="G66" s="22" t="s">
        <v>3610</v>
      </c>
      <c r="H66" s="20" t="s">
        <v>3611</v>
      </c>
      <c r="I66" s="20" t="s">
        <v>3508</v>
      </c>
      <c r="J66" s="22" t="s">
        <v>3612</v>
      </c>
      <c r="K66" s="22"/>
      <c r="L66" s="22"/>
      <c r="M66" s="22" t="s">
        <v>3613</v>
      </c>
      <c r="N66" s="22"/>
      <c r="O66" s="22" t="s">
        <v>340</v>
      </c>
      <c r="P66" s="20" t="s">
        <v>341</v>
      </c>
      <c r="Q66" s="22" t="s">
        <v>342</v>
      </c>
      <c r="R66" s="22" t="s">
        <v>3614</v>
      </c>
      <c r="S66" s="20" t="s">
        <v>3615</v>
      </c>
      <c r="T66" s="20"/>
      <c r="U66" s="22" t="s">
        <v>340</v>
      </c>
      <c r="V66" s="20" t="s">
        <v>341</v>
      </c>
      <c r="W66" s="22" t="s">
        <v>342</v>
      </c>
      <c r="X66" s="22" t="s">
        <v>3614</v>
      </c>
      <c r="Y66" s="20" t="s">
        <v>3615</v>
      </c>
      <c r="Z66" s="22"/>
      <c r="AA66" s="20">
        <v>5</v>
      </c>
      <c r="AB66" s="20" t="s">
        <v>59</v>
      </c>
      <c r="AC66" s="28" t="s">
        <v>49</v>
      </c>
      <c r="AD66" s="35">
        <v>1</v>
      </c>
      <c r="AE66" s="57"/>
      <c r="AF66" s="57" t="str">
        <f t="shared" si="3"/>
        <v/>
      </c>
      <c r="AG66" s="24">
        <v>44185</v>
      </c>
      <c r="AH66" s="36">
        <v>44166</v>
      </c>
      <c r="AI66" s="25" t="str">
        <f t="shared" si="4"/>
        <v>～</v>
      </c>
      <c r="AJ66" s="37">
        <f t="shared" si="5"/>
        <v>45991</v>
      </c>
      <c r="AK66" s="20" t="s">
        <v>2752</v>
      </c>
      <c r="AL66" s="20" t="s">
        <v>3625</v>
      </c>
      <c r="AM66" s="55">
        <v>44166</v>
      </c>
      <c r="AN66" s="22"/>
      <c r="AO66" s="46">
        <v>44225</v>
      </c>
      <c r="AP66" s="22" t="s">
        <v>3617</v>
      </c>
    </row>
    <row r="67" spans="1:42" ht="24.75" hidden="1" customHeight="1" x14ac:dyDescent="0.2">
      <c r="A67" s="54"/>
      <c r="B67" s="20" t="s">
        <v>3609</v>
      </c>
      <c r="C67" s="21" t="s">
        <v>3490</v>
      </c>
      <c r="D67" s="21" t="s">
        <v>3491</v>
      </c>
      <c r="E67" s="20"/>
      <c r="F67" s="20"/>
      <c r="G67" s="22" t="s">
        <v>3610</v>
      </c>
      <c r="H67" s="20" t="s">
        <v>3611</v>
      </c>
      <c r="I67" s="20" t="s">
        <v>3508</v>
      </c>
      <c r="J67" s="22" t="s">
        <v>3612</v>
      </c>
      <c r="K67" s="22"/>
      <c r="L67" s="22"/>
      <c r="M67" s="22" t="s">
        <v>3613</v>
      </c>
      <c r="N67" s="22"/>
      <c r="O67" s="22" t="s">
        <v>340</v>
      </c>
      <c r="P67" s="20" t="s">
        <v>341</v>
      </c>
      <c r="Q67" s="22" t="s">
        <v>342</v>
      </c>
      <c r="R67" s="22" t="s">
        <v>3614</v>
      </c>
      <c r="S67" s="20" t="s">
        <v>3615</v>
      </c>
      <c r="T67" s="20"/>
      <c r="U67" s="22" t="s">
        <v>340</v>
      </c>
      <c r="V67" s="20" t="s">
        <v>341</v>
      </c>
      <c r="W67" s="22" t="s">
        <v>342</v>
      </c>
      <c r="X67" s="22" t="s">
        <v>3614</v>
      </c>
      <c r="Y67" s="20" t="s">
        <v>3615</v>
      </c>
      <c r="Z67" s="22"/>
      <c r="AA67" s="20">
        <v>5</v>
      </c>
      <c r="AB67" s="20" t="s">
        <v>59</v>
      </c>
      <c r="AC67" s="28" t="s">
        <v>49</v>
      </c>
      <c r="AD67" s="35">
        <v>1</v>
      </c>
      <c r="AE67" s="57"/>
      <c r="AF67" s="57" t="str">
        <f t="shared" si="3"/>
        <v/>
      </c>
      <c r="AG67" s="24">
        <v>44185</v>
      </c>
      <c r="AH67" s="36">
        <v>44166</v>
      </c>
      <c r="AI67" s="25" t="str">
        <f t="shared" si="4"/>
        <v>～</v>
      </c>
      <c r="AJ67" s="37">
        <f t="shared" si="5"/>
        <v>45991</v>
      </c>
      <c r="AK67" s="20" t="s">
        <v>2752</v>
      </c>
      <c r="AL67" s="20" t="s">
        <v>3626</v>
      </c>
      <c r="AM67" s="55">
        <v>44166</v>
      </c>
      <c r="AN67" s="22"/>
      <c r="AO67" s="46">
        <v>44225</v>
      </c>
      <c r="AP67" s="22" t="s">
        <v>3617</v>
      </c>
    </row>
    <row r="68" spans="1:42" ht="24.75" hidden="1" customHeight="1" x14ac:dyDescent="0.2">
      <c r="A68" s="54"/>
      <c r="B68" s="20" t="s">
        <v>3609</v>
      </c>
      <c r="C68" s="21" t="s">
        <v>3490</v>
      </c>
      <c r="D68" s="21" t="s">
        <v>3491</v>
      </c>
      <c r="E68" s="20"/>
      <c r="F68" s="20"/>
      <c r="G68" s="22" t="s">
        <v>3610</v>
      </c>
      <c r="H68" s="20" t="s">
        <v>3611</v>
      </c>
      <c r="I68" s="20" t="s">
        <v>3508</v>
      </c>
      <c r="J68" s="22" t="s">
        <v>3612</v>
      </c>
      <c r="K68" s="22"/>
      <c r="L68" s="22"/>
      <c r="M68" s="22" t="s">
        <v>3613</v>
      </c>
      <c r="N68" s="22"/>
      <c r="O68" s="22" t="s">
        <v>340</v>
      </c>
      <c r="P68" s="20" t="s">
        <v>341</v>
      </c>
      <c r="Q68" s="22" t="s">
        <v>342</v>
      </c>
      <c r="R68" s="22" t="s">
        <v>3614</v>
      </c>
      <c r="S68" s="20" t="s">
        <v>3615</v>
      </c>
      <c r="T68" s="20"/>
      <c r="U68" s="22" t="s">
        <v>340</v>
      </c>
      <c r="V68" s="20" t="s">
        <v>341</v>
      </c>
      <c r="W68" s="22" t="s">
        <v>342</v>
      </c>
      <c r="X68" s="22" t="s">
        <v>3614</v>
      </c>
      <c r="Y68" s="20" t="s">
        <v>3615</v>
      </c>
      <c r="Z68" s="22"/>
      <c r="AA68" s="20">
        <v>5</v>
      </c>
      <c r="AB68" s="20" t="s">
        <v>59</v>
      </c>
      <c r="AC68" s="28" t="s">
        <v>49</v>
      </c>
      <c r="AD68" s="35">
        <v>1</v>
      </c>
      <c r="AE68" s="57"/>
      <c r="AF68" s="57" t="str">
        <f t="shared" si="3"/>
        <v/>
      </c>
      <c r="AG68" s="24">
        <v>44185</v>
      </c>
      <c r="AH68" s="36">
        <v>44166</v>
      </c>
      <c r="AI68" s="25" t="str">
        <f t="shared" si="4"/>
        <v>～</v>
      </c>
      <c r="AJ68" s="37">
        <f t="shared" si="5"/>
        <v>45991</v>
      </c>
      <c r="AK68" s="20" t="s">
        <v>1594</v>
      </c>
      <c r="AL68" s="20" t="s">
        <v>3627</v>
      </c>
      <c r="AM68" s="55">
        <v>44166</v>
      </c>
      <c r="AN68" s="22"/>
      <c r="AO68" s="46">
        <v>44225</v>
      </c>
      <c r="AP68" s="22" t="s">
        <v>3617</v>
      </c>
    </row>
    <row r="69" spans="1:42" ht="24.75" hidden="1" customHeight="1" x14ac:dyDescent="0.2">
      <c r="A69" s="54"/>
      <c r="B69" s="20" t="s">
        <v>3628</v>
      </c>
      <c r="C69" s="21" t="s">
        <v>3490</v>
      </c>
      <c r="D69" s="21" t="s">
        <v>3491</v>
      </c>
      <c r="E69" s="20"/>
      <c r="F69" s="20"/>
      <c r="G69" s="22" t="s">
        <v>3629</v>
      </c>
      <c r="H69" s="20" t="s">
        <v>3630</v>
      </c>
      <c r="I69" s="20" t="s">
        <v>3537</v>
      </c>
      <c r="J69" s="22" t="s">
        <v>3631</v>
      </c>
      <c r="K69" s="22"/>
      <c r="L69" s="22"/>
      <c r="M69" s="22" t="s">
        <v>3632</v>
      </c>
      <c r="N69" s="22"/>
      <c r="O69" s="22" t="s">
        <v>340</v>
      </c>
      <c r="P69" s="20" t="s">
        <v>341</v>
      </c>
      <c r="Q69" s="22" t="s">
        <v>342</v>
      </c>
      <c r="R69" s="22" t="s">
        <v>343</v>
      </c>
      <c r="S69" s="20" t="s">
        <v>344</v>
      </c>
      <c r="T69" s="20"/>
      <c r="U69" s="22" t="s">
        <v>340</v>
      </c>
      <c r="V69" s="20" t="s">
        <v>341</v>
      </c>
      <c r="W69" s="22" t="s">
        <v>342</v>
      </c>
      <c r="X69" s="22" t="s">
        <v>343</v>
      </c>
      <c r="Y69" s="20" t="s">
        <v>344</v>
      </c>
      <c r="Z69" s="22"/>
      <c r="AA69" s="20">
        <v>5</v>
      </c>
      <c r="AB69" s="20" t="s">
        <v>59</v>
      </c>
      <c r="AC69" s="28" t="s">
        <v>49</v>
      </c>
      <c r="AD69" s="35">
        <v>1</v>
      </c>
      <c r="AE69" s="35">
        <v>76500</v>
      </c>
      <c r="AF69" s="35">
        <f t="shared" si="3"/>
        <v>76500</v>
      </c>
      <c r="AG69" s="24">
        <v>44185</v>
      </c>
      <c r="AH69" s="36">
        <v>44175</v>
      </c>
      <c r="AI69" s="25" t="str">
        <f t="shared" si="4"/>
        <v>～</v>
      </c>
      <c r="AJ69" s="37">
        <f t="shared" si="5"/>
        <v>46000</v>
      </c>
      <c r="AK69" s="20" t="s">
        <v>1762</v>
      </c>
      <c r="AL69" s="20" t="s">
        <v>3633</v>
      </c>
      <c r="AM69" s="55">
        <v>44175</v>
      </c>
      <c r="AN69" s="22"/>
      <c r="AO69" s="46">
        <v>44225</v>
      </c>
      <c r="AP69" s="22" t="s">
        <v>3634</v>
      </c>
    </row>
    <row r="70" spans="1:42" ht="24.75" hidden="1" customHeight="1" x14ac:dyDescent="0.2">
      <c r="A70" s="54"/>
      <c r="B70" s="20" t="s">
        <v>3628</v>
      </c>
      <c r="C70" s="21" t="s">
        <v>3490</v>
      </c>
      <c r="D70" s="21" t="s">
        <v>3491</v>
      </c>
      <c r="E70" s="20"/>
      <c r="F70" s="20"/>
      <c r="G70" s="22" t="s">
        <v>3629</v>
      </c>
      <c r="H70" s="20" t="s">
        <v>3630</v>
      </c>
      <c r="I70" s="20" t="s">
        <v>3537</v>
      </c>
      <c r="J70" s="22" t="s">
        <v>3631</v>
      </c>
      <c r="K70" s="22"/>
      <c r="L70" s="22"/>
      <c r="M70" s="22" t="s">
        <v>3632</v>
      </c>
      <c r="N70" s="22"/>
      <c r="O70" s="22" t="s">
        <v>340</v>
      </c>
      <c r="P70" s="20" t="s">
        <v>341</v>
      </c>
      <c r="Q70" s="22" t="s">
        <v>342</v>
      </c>
      <c r="R70" s="22" t="s">
        <v>343</v>
      </c>
      <c r="S70" s="20" t="s">
        <v>344</v>
      </c>
      <c r="T70" s="20"/>
      <c r="U70" s="22" t="s">
        <v>340</v>
      </c>
      <c r="V70" s="20" t="s">
        <v>341</v>
      </c>
      <c r="W70" s="22" t="s">
        <v>342</v>
      </c>
      <c r="X70" s="22" t="s">
        <v>343</v>
      </c>
      <c r="Y70" s="20" t="s">
        <v>344</v>
      </c>
      <c r="Z70" s="22"/>
      <c r="AA70" s="20">
        <v>5</v>
      </c>
      <c r="AB70" s="20" t="s">
        <v>59</v>
      </c>
      <c r="AC70" s="28" t="s">
        <v>49</v>
      </c>
      <c r="AD70" s="35">
        <v>1</v>
      </c>
      <c r="AE70" s="57"/>
      <c r="AF70" s="57" t="str">
        <f t="shared" si="3"/>
        <v/>
      </c>
      <c r="AG70" s="24">
        <v>44185</v>
      </c>
      <c r="AH70" s="36">
        <v>44175</v>
      </c>
      <c r="AI70" s="25" t="str">
        <f t="shared" si="4"/>
        <v>～</v>
      </c>
      <c r="AJ70" s="37">
        <f t="shared" si="5"/>
        <v>46000</v>
      </c>
      <c r="AK70" s="20" t="s">
        <v>2126</v>
      </c>
      <c r="AL70" s="20" t="s">
        <v>3635</v>
      </c>
      <c r="AM70" s="55">
        <v>44175</v>
      </c>
      <c r="AN70" s="22"/>
      <c r="AO70" s="46">
        <v>44225</v>
      </c>
      <c r="AP70" s="22" t="s">
        <v>3634</v>
      </c>
    </row>
    <row r="71" spans="1:42" ht="24.75" hidden="1" customHeight="1" x14ac:dyDescent="0.2">
      <c r="A71" s="54"/>
      <c r="B71" s="20" t="s">
        <v>3628</v>
      </c>
      <c r="C71" s="21" t="s">
        <v>3490</v>
      </c>
      <c r="D71" s="21" t="s">
        <v>3491</v>
      </c>
      <c r="E71" s="20"/>
      <c r="F71" s="20"/>
      <c r="G71" s="22" t="s">
        <v>3629</v>
      </c>
      <c r="H71" s="20" t="s">
        <v>3630</v>
      </c>
      <c r="I71" s="20" t="s">
        <v>3537</v>
      </c>
      <c r="J71" s="22" t="s">
        <v>3631</v>
      </c>
      <c r="K71" s="22"/>
      <c r="L71" s="22"/>
      <c r="M71" s="22" t="s">
        <v>3632</v>
      </c>
      <c r="N71" s="22"/>
      <c r="O71" s="22" t="s">
        <v>340</v>
      </c>
      <c r="P71" s="20" t="s">
        <v>341</v>
      </c>
      <c r="Q71" s="22" t="s">
        <v>342</v>
      </c>
      <c r="R71" s="22" t="s">
        <v>343</v>
      </c>
      <c r="S71" s="20" t="s">
        <v>344</v>
      </c>
      <c r="T71" s="20"/>
      <c r="U71" s="22" t="s">
        <v>340</v>
      </c>
      <c r="V71" s="20" t="s">
        <v>341</v>
      </c>
      <c r="W71" s="22" t="s">
        <v>342</v>
      </c>
      <c r="X71" s="22" t="s">
        <v>343</v>
      </c>
      <c r="Y71" s="20" t="s">
        <v>344</v>
      </c>
      <c r="Z71" s="22"/>
      <c r="AA71" s="20">
        <v>5</v>
      </c>
      <c r="AB71" s="20" t="s">
        <v>59</v>
      </c>
      <c r="AC71" s="28" t="s">
        <v>49</v>
      </c>
      <c r="AD71" s="35">
        <v>1</v>
      </c>
      <c r="AE71" s="57"/>
      <c r="AF71" s="57" t="str">
        <f t="shared" si="3"/>
        <v/>
      </c>
      <c r="AG71" s="24">
        <v>44185</v>
      </c>
      <c r="AH71" s="36">
        <v>44175</v>
      </c>
      <c r="AI71" s="25" t="str">
        <f t="shared" si="4"/>
        <v>～</v>
      </c>
      <c r="AJ71" s="37">
        <f t="shared" si="5"/>
        <v>46000</v>
      </c>
      <c r="AK71" s="20" t="s">
        <v>2126</v>
      </c>
      <c r="AL71" s="20" t="s">
        <v>3636</v>
      </c>
      <c r="AM71" s="55">
        <v>44175</v>
      </c>
      <c r="AN71" s="22"/>
      <c r="AO71" s="46">
        <v>44225</v>
      </c>
      <c r="AP71" s="22" t="s">
        <v>3634</v>
      </c>
    </row>
    <row r="72" spans="1:42" ht="24.75" hidden="1" customHeight="1" x14ac:dyDescent="0.2">
      <c r="A72" s="54"/>
      <c r="B72" s="20" t="s">
        <v>3628</v>
      </c>
      <c r="C72" s="21" t="s">
        <v>3490</v>
      </c>
      <c r="D72" s="21" t="s">
        <v>3491</v>
      </c>
      <c r="E72" s="20"/>
      <c r="F72" s="20"/>
      <c r="G72" s="22" t="s">
        <v>3629</v>
      </c>
      <c r="H72" s="20" t="s">
        <v>3630</v>
      </c>
      <c r="I72" s="20" t="s">
        <v>3537</v>
      </c>
      <c r="J72" s="22" t="s">
        <v>3631</v>
      </c>
      <c r="K72" s="22"/>
      <c r="L72" s="22"/>
      <c r="M72" s="22" t="s">
        <v>3632</v>
      </c>
      <c r="N72" s="22"/>
      <c r="O72" s="22" t="s">
        <v>340</v>
      </c>
      <c r="P72" s="20" t="s">
        <v>341</v>
      </c>
      <c r="Q72" s="22" t="s">
        <v>342</v>
      </c>
      <c r="R72" s="22" t="s">
        <v>343</v>
      </c>
      <c r="S72" s="20" t="s">
        <v>344</v>
      </c>
      <c r="T72" s="20"/>
      <c r="U72" s="22" t="s">
        <v>340</v>
      </c>
      <c r="V72" s="20" t="s">
        <v>341</v>
      </c>
      <c r="W72" s="22" t="s">
        <v>342</v>
      </c>
      <c r="X72" s="22" t="s">
        <v>343</v>
      </c>
      <c r="Y72" s="20" t="s">
        <v>344</v>
      </c>
      <c r="Z72" s="22"/>
      <c r="AA72" s="20">
        <v>5</v>
      </c>
      <c r="AB72" s="20" t="s">
        <v>59</v>
      </c>
      <c r="AC72" s="28" t="s">
        <v>49</v>
      </c>
      <c r="AD72" s="35">
        <v>1</v>
      </c>
      <c r="AE72" s="57"/>
      <c r="AF72" s="57" t="str">
        <f t="shared" si="3"/>
        <v/>
      </c>
      <c r="AG72" s="24">
        <v>44185</v>
      </c>
      <c r="AH72" s="36">
        <v>44175</v>
      </c>
      <c r="AI72" s="25" t="str">
        <f t="shared" si="4"/>
        <v>～</v>
      </c>
      <c r="AJ72" s="37">
        <f t="shared" si="5"/>
        <v>46000</v>
      </c>
      <c r="AK72" s="20" t="s">
        <v>2126</v>
      </c>
      <c r="AL72" s="20" t="s">
        <v>3637</v>
      </c>
      <c r="AM72" s="55">
        <v>44175</v>
      </c>
      <c r="AN72" s="22"/>
      <c r="AO72" s="46">
        <v>44225</v>
      </c>
      <c r="AP72" s="22" t="s">
        <v>3634</v>
      </c>
    </row>
    <row r="73" spans="1:42" ht="24.75" hidden="1" customHeight="1" x14ac:dyDescent="0.2">
      <c r="A73" s="54"/>
      <c r="B73" s="20" t="s">
        <v>3628</v>
      </c>
      <c r="C73" s="21" t="s">
        <v>3490</v>
      </c>
      <c r="D73" s="21" t="s">
        <v>3491</v>
      </c>
      <c r="E73" s="20"/>
      <c r="F73" s="20"/>
      <c r="G73" s="22" t="s">
        <v>3629</v>
      </c>
      <c r="H73" s="20" t="s">
        <v>3630</v>
      </c>
      <c r="I73" s="20" t="s">
        <v>3537</v>
      </c>
      <c r="J73" s="22" t="s">
        <v>3631</v>
      </c>
      <c r="K73" s="22"/>
      <c r="L73" s="22"/>
      <c r="M73" s="22" t="s">
        <v>3632</v>
      </c>
      <c r="N73" s="22"/>
      <c r="O73" s="22" t="s">
        <v>340</v>
      </c>
      <c r="P73" s="20" t="s">
        <v>341</v>
      </c>
      <c r="Q73" s="22" t="s">
        <v>342</v>
      </c>
      <c r="R73" s="22" t="s">
        <v>343</v>
      </c>
      <c r="S73" s="20" t="s">
        <v>344</v>
      </c>
      <c r="T73" s="20"/>
      <c r="U73" s="22" t="s">
        <v>340</v>
      </c>
      <c r="V73" s="20" t="s">
        <v>341</v>
      </c>
      <c r="W73" s="22" t="s">
        <v>342</v>
      </c>
      <c r="X73" s="22" t="s">
        <v>343</v>
      </c>
      <c r="Y73" s="20" t="s">
        <v>344</v>
      </c>
      <c r="Z73" s="22"/>
      <c r="AA73" s="20">
        <v>5</v>
      </c>
      <c r="AB73" s="20" t="s">
        <v>59</v>
      </c>
      <c r="AC73" s="28" t="s">
        <v>49</v>
      </c>
      <c r="AD73" s="35">
        <v>1</v>
      </c>
      <c r="AE73" s="57"/>
      <c r="AF73" s="57" t="str">
        <f t="shared" si="3"/>
        <v/>
      </c>
      <c r="AG73" s="24">
        <v>44185</v>
      </c>
      <c r="AH73" s="36">
        <v>44175</v>
      </c>
      <c r="AI73" s="25" t="str">
        <f t="shared" si="4"/>
        <v>～</v>
      </c>
      <c r="AJ73" s="37">
        <f t="shared" si="5"/>
        <v>46000</v>
      </c>
      <c r="AK73" s="20" t="s">
        <v>2126</v>
      </c>
      <c r="AL73" s="20" t="s">
        <v>3638</v>
      </c>
      <c r="AM73" s="55">
        <v>44175</v>
      </c>
      <c r="AN73" s="22"/>
      <c r="AO73" s="46">
        <v>44225</v>
      </c>
      <c r="AP73" s="22" t="s">
        <v>3634</v>
      </c>
    </row>
    <row r="74" spans="1:42" ht="24.75" hidden="1" customHeight="1" x14ac:dyDescent="0.2">
      <c r="A74" s="54"/>
      <c r="B74" s="20" t="s">
        <v>3628</v>
      </c>
      <c r="C74" s="21" t="s">
        <v>3490</v>
      </c>
      <c r="D74" s="21" t="s">
        <v>3491</v>
      </c>
      <c r="E74" s="20"/>
      <c r="F74" s="20"/>
      <c r="G74" s="22" t="s">
        <v>3629</v>
      </c>
      <c r="H74" s="20" t="s">
        <v>3630</v>
      </c>
      <c r="I74" s="20" t="s">
        <v>3537</v>
      </c>
      <c r="J74" s="22" t="s">
        <v>3631</v>
      </c>
      <c r="K74" s="22"/>
      <c r="L74" s="22"/>
      <c r="M74" s="22" t="s">
        <v>3632</v>
      </c>
      <c r="N74" s="22"/>
      <c r="O74" s="22" t="s">
        <v>340</v>
      </c>
      <c r="P74" s="20" t="s">
        <v>341</v>
      </c>
      <c r="Q74" s="22" t="s">
        <v>342</v>
      </c>
      <c r="R74" s="22" t="s">
        <v>343</v>
      </c>
      <c r="S74" s="20" t="s">
        <v>344</v>
      </c>
      <c r="T74" s="20"/>
      <c r="U74" s="22" t="s">
        <v>340</v>
      </c>
      <c r="V74" s="20" t="s">
        <v>341</v>
      </c>
      <c r="W74" s="22" t="s">
        <v>342</v>
      </c>
      <c r="X74" s="22" t="s">
        <v>343</v>
      </c>
      <c r="Y74" s="20" t="s">
        <v>344</v>
      </c>
      <c r="Z74" s="22"/>
      <c r="AA74" s="20">
        <v>5</v>
      </c>
      <c r="AB74" s="20" t="s">
        <v>59</v>
      </c>
      <c r="AC74" s="28" t="s">
        <v>49</v>
      </c>
      <c r="AD74" s="35">
        <v>1</v>
      </c>
      <c r="AE74" s="57"/>
      <c r="AF74" s="57" t="str">
        <f t="shared" si="3"/>
        <v/>
      </c>
      <c r="AG74" s="24">
        <v>44185</v>
      </c>
      <c r="AH74" s="36">
        <v>44175</v>
      </c>
      <c r="AI74" s="25" t="str">
        <f t="shared" si="4"/>
        <v>～</v>
      </c>
      <c r="AJ74" s="37">
        <f t="shared" si="5"/>
        <v>46000</v>
      </c>
      <c r="AK74" s="20" t="s">
        <v>2126</v>
      </c>
      <c r="AL74" s="20" t="s">
        <v>3639</v>
      </c>
      <c r="AM74" s="55">
        <v>44175</v>
      </c>
      <c r="AN74" s="22"/>
      <c r="AO74" s="46">
        <v>44225</v>
      </c>
      <c r="AP74" s="22" t="s">
        <v>3634</v>
      </c>
    </row>
    <row r="75" spans="1:42" ht="24.75" hidden="1" customHeight="1" x14ac:dyDescent="0.2">
      <c r="A75" s="54"/>
      <c r="B75" s="20" t="s">
        <v>3628</v>
      </c>
      <c r="C75" s="21" t="s">
        <v>3490</v>
      </c>
      <c r="D75" s="21" t="s">
        <v>3491</v>
      </c>
      <c r="E75" s="20"/>
      <c r="F75" s="20"/>
      <c r="G75" s="22" t="s">
        <v>3629</v>
      </c>
      <c r="H75" s="20" t="s">
        <v>3630</v>
      </c>
      <c r="I75" s="20" t="s">
        <v>3537</v>
      </c>
      <c r="J75" s="22" t="s">
        <v>3631</v>
      </c>
      <c r="K75" s="22"/>
      <c r="L75" s="22"/>
      <c r="M75" s="22" t="s">
        <v>3632</v>
      </c>
      <c r="N75" s="22"/>
      <c r="O75" s="22" t="s">
        <v>340</v>
      </c>
      <c r="P75" s="20" t="s">
        <v>341</v>
      </c>
      <c r="Q75" s="22" t="s">
        <v>342</v>
      </c>
      <c r="R75" s="22" t="s">
        <v>343</v>
      </c>
      <c r="S75" s="20" t="s">
        <v>344</v>
      </c>
      <c r="T75" s="20"/>
      <c r="U75" s="22" t="s">
        <v>340</v>
      </c>
      <c r="V75" s="20" t="s">
        <v>341</v>
      </c>
      <c r="W75" s="22" t="s">
        <v>342</v>
      </c>
      <c r="X75" s="22" t="s">
        <v>343</v>
      </c>
      <c r="Y75" s="20" t="s">
        <v>344</v>
      </c>
      <c r="Z75" s="22"/>
      <c r="AA75" s="20">
        <v>5</v>
      </c>
      <c r="AB75" s="20" t="s">
        <v>59</v>
      </c>
      <c r="AC75" s="28" t="s">
        <v>49</v>
      </c>
      <c r="AD75" s="35">
        <v>1</v>
      </c>
      <c r="AE75" s="57"/>
      <c r="AF75" s="57" t="str">
        <f t="shared" si="3"/>
        <v/>
      </c>
      <c r="AG75" s="24">
        <v>44185</v>
      </c>
      <c r="AH75" s="36">
        <v>44175</v>
      </c>
      <c r="AI75" s="25" t="str">
        <f t="shared" si="4"/>
        <v>～</v>
      </c>
      <c r="AJ75" s="37">
        <f t="shared" si="5"/>
        <v>46000</v>
      </c>
      <c r="AK75" s="20" t="s">
        <v>2126</v>
      </c>
      <c r="AL75" s="20" t="s">
        <v>3640</v>
      </c>
      <c r="AM75" s="55">
        <v>44175</v>
      </c>
      <c r="AN75" s="22"/>
      <c r="AO75" s="46">
        <v>44225</v>
      </c>
      <c r="AP75" s="22" t="s">
        <v>3634</v>
      </c>
    </row>
    <row r="76" spans="1:42" ht="24.75" hidden="1" customHeight="1" x14ac:dyDescent="0.2">
      <c r="A76" s="54"/>
      <c r="B76" s="20" t="s">
        <v>3628</v>
      </c>
      <c r="C76" s="21" t="s">
        <v>3490</v>
      </c>
      <c r="D76" s="21" t="s">
        <v>3491</v>
      </c>
      <c r="E76" s="20"/>
      <c r="F76" s="20"/>
      <c r="G76" s="22" t="s">
        <v>3629</v>
      </c>
      <c r="H76" s="20" t="s">
        <v>3630</v>
      </c>
      <c r="I76" s="20" t="s">
        <v>3537</v>
      </c>
      <c r="J76" s="22" t="s">
        <v>3631</v>
      </c>
      <c r="K76" s="22"/>
      <c r="L76" s="22"/>
      <c r="M76" s="22" t="s">
        <v>3632</v>
      </c>
      <c r="N76" s="22"/>
      <c r="O76" s="22" t="s">
        <v>340</v>
      </c>
      <c r="P76" s="20" t="s">
        <v>341</v>
      </c>
      <c r="Q76" s="22" t="s">
        <v>342</v>
      </c>
      <c r="R76" s="22" t="s">
        <v>343</v>
      </c>
      <c r="S76" s="20" t="s">
        <v>344</v>
      </c>
      <c r="T76" s="20"/>
      <c r="U76" s="22" t="s">
        <v>340</v>
      </c>
      <c r="V76" s="20" t="s">
        <v>341</v>
      </c>
      <c r="W76" s="22" t="s">
        <v>342</v>
      </c>
      <c r="X76" s="22" t="s">
        <v>343</v>
      </c>
      <c r="Y76" s="20" t="s">
        <v>344</v>
      </c>
      <c r="Z76" s="22"/>
      <c r="AA76" s="20">
        <v>5</v>
      </c>
      <c r="AB76" s="20" t="s">
        <v>59</v>
      </c>
      <c r="AC76" s="28" t="s">
        <v>49</v>
      </c>
      <c r="AD76" s="35">
        <v>1</v>
      </c>
      <c r="AE76" s="57"/>
      <c r="AF76" s="57" t="str">
        <f t="shared" si="3"/>
        <v/>
      </c>
      <c r="AG76" s="24">
        <v>44185</v>
      </c>
      <c r="AH76" s="36">
        <v>44175</v>
      </c>
      <c r="AI76" s="25" t="str">
        <f t="shared" si="4"/>
        <v>～</v>
      </c>
      <c r="AJ76" s="37">
        <f t="shared" si="5"/>
        <v>46000</v>
      </c>
      <c r="AK76" s="20" t="s">
        <v>2126</v>
      </c>
      <c r="AL76" s="20" t="s">
        <v>3641</v>
      </c>
      <c r="AM76" s="55">
        <v>44175</v>
      </c>
      <c r="AN76" s="22"/>
      <c r="AO76" s="46">
        <v>44225</v>
      </c>
      <c r="AP76" s="22" t="s">
        <v>3634</v>
      </c>
    </row>
    <row r="77" spans="1:42" ht="24.75" hidden="1" customHeight="1" x14ac:dyDescent="0.2">
      <c r="A77" s="54"/>
      <c r="B77" s="20" t="s">
        <v>3628</v>
      </c>
      <c r="C77" s="21" t="s">
        <v>3490</v>
      </c>
      <c r="D77" s="21" t="s">
        <v>3491</v>
      </c>
      <c r="E77" s="20"/>
      <c r="F77" s="20"/>
      <c r="G77" s="22" t="s">
        <v>3629</v>
      </c>
      <c r="H77" s="20" t="s">
        <v>3630</v>
      </c>
      <c r="I77" s="20" t="s">
        <v>3537</v>
      </c>
      <c r="J77" s="22" t="s">
        <v>3631</v>
      </c>
      <c r="K77" s="22"/>
      <c r="L77" s="22"/>
      <c r="M77" s="22" t="s">
        <v>3632</v>
      </c>
      <c r="N77" s="22"/>
      <c r="O77" s="22" t="s">
        <v>340</v>
      </c>
      <c r="P77" s="20" t="s">
        <v>341</v>
      </c>
      <c r="Q77" s="22" t="s">
        <v>342</v>
      </c>
      <c r="R77" s="22" t="s">
        <v>343</v>
      </c>
      <c r="S77" s="20" t="s">
        <v>344</v>
      </c>
      <c r="T77" s="20"/>
      <c r="U77" s="22" t="s">
        <v>340</v>
      </c>
      <c r="V77" s="20" t="s">
        <v>341</v>
      </c>
      <c r="W77" s="22" t="s">
        <v>342</v>
      </c>
      <c r="X77" s="22" t="s">
        <v>343</v>
      </c>
      <c r="Y77" s="20" t="s">
        <v>344</v>
      </c>
      <c r="Z77" s="22"/>
      <c r="AA77" s="20">
        <v>5</v>
      </c>
      <c r="AB77" s="20" t="s">
        <v>59</v>
      </c>
      <c r="AC77" s="28" t="s">
        <v>49</v>
      </c>
      <c r="AD77" s="35">
        <v>1</v>
      </c>
      <c r="AE77" s="57"/>
      <c r="AF77" s="57" t="str">
        <f t="shared" si="3"/>
        <v/>
      </c>
      <c r="AG77" s="24">
        <v>44185</v>
      </c>
      <c r="AH77" s="36">
        <v>44175</v>
      </c>
      <c r="AI77" s="25" t="str">
        <f t="shared" si="4"/>
        <v>～</v>
      </c>
      <c r="AJ77" s="37">
        <f t="shared" si="5"/>
        <v>46000</v>
      </c>
      <c r="AK77" s="20" t="s">
        <v>3642</v>
      </c>
      <c r="AL77" s="20" t="s">
        <v>3643</v>
      </c>
      <c r="AM77" s="55">
        <v>44175</v>
      </c>
      <c r="AN77" s="22"/>
      <c r="AO77" s="46">
        <v>44225</v>
      </c>
      <c r="AP77" s="22" t="s">
        <v>3634</v>
      </c>
    </row>
    <row r="78" spans="1:42" ht="24.75" hidden="1" customHeight="1" x14ac:dyDescent="0.2">
      <c r="A78" s="54"/>
      <c r="B78" s="20" t="s">
        <v>3628</v>
      </c>
      <c r="C78" s="21" t="s">
        <v>3490</v>
      </c>
      <c r="D78" s="21" t="s">
        <v>3491</v>
      </c>
      <c r="E78" s="20"/>
      <c r="F78" s="20"/>
      <c r="G78" s="22" t="s">
        <v>3629</v>
      </c>
      <c r="H78" s="20" t="s">
        <v>3630</v>
      </c>
      <c r="I78" s="20" t="s">
        <v>3537</v>
      </c>
      <c r="J78" s="22" t="s">
        <v>3631</v>
      </c>
      <c r="K78" s="22"/>
      <c r="L78" s="22"/>
      <c r="M78" s="22" t="s">
        <v>3632</v>
      </c>
      <c r="N78" s="22"/>
      <c r="O78" s="22" t="s">
        <v>340</v>
      </c>
      <c r="P78" s="20" t="s">
        <v>341</v>
      </c>
      <c r="Q78" s="22" t="s">
        <v>342</v>
      </c>
      <c r="R78" s="22" t="s">
        <v>343</v>
      </c>
      <c r="S78" s="20" t="s">
        <v>344</v>
      </c>
      <c r="T78" s="20"/>
      <c r="U78" s="22" t="s">
        <v>340</v>
      </c>
      <c r="V78" s="20" t="s">
        <v>341</v>
      </c>
      <c r="W78" s="22" t="s">
        <v>342</v>
      </c>
      <c r="X78" s="22" t="s">
        <v>343</v>
      </c>
      <c r="Y78" s="20" t="s">
        <v>344</v>
      </c>
      <c r="Z78" s="22"/>
      <c r="AA78" s="20">
        <v>5</v>
      </c>
      <c r="AB78" s="20" t="s">
        <v>59</v>
      </c>
      <c r="AC78" s="28" t="s">
        <v>49</v>
      </c>
      <c r="AD78" s="35">
        <v>1</v>
      </c>
      <c r="AE78" s="57"/>
      <c r="AF78" s="57" t="str">
        <f t="shared" si="3"/>
        <v/>
      </c>
      <c r="AG78" s="24">
        <v>44185</v>
      </c>
      <c r="AH78" s="36">
        <v>44175</v>
      </c>
      <c r="AI78" s="25" t="str">
        <f t="shared" si="4"/>
        <v>～</v>
      </c>
      <c r="AJ78" s="37">
        <f t="shared" si="5"/>
        <v>46000</v>
      </c>
      <c r="AK78" s="20" t="s">
        <v>3488</v>
      </c>
      <c r="AL78" s="20" t="s">
        <v>3644</v>
      </c>
      <c r="AM78" s="55">
        <v>44175</v>
      </c>
      <c r="AN78" s="22"/>
      <c r="AO78" s="46">
        <v>44225</v>
      </c>
      <c r="AP78" s="22" t="s">
        <v>3634</v>
      </c>
    </row>
    <row r="79" spans="1:42" ht="24.75" hidden="1" customHeight="1" x14ac:dyDescent="0.2">
      <c r="A79" s="54"/>
      <c r="B79" s="20" t="s">
        <v>3628</v>
      </c>
      <c r="C79" s="21" t="s">
        <v>3490</v>
      </c>
      <c r="D79" s="21" t="s">
        <v>3491</v>
      </c>
      <c r="E79" s="20"/>
      <c r="F79" s="20"/>
      <c r="G79" s="22" t="s">
        <v>3629</v>
      </c>
      <c r="H79" s="20" t="s">
        <v>3630</v>
      </c>
      <c r="I79" s="20" t="s">
        <v>3537</v>
      </c>
      <c r="J79" s="22" t="s">
        <v>3631</v>
      </c>
      <c r="K79" s="22"/>
      <c r="L79" s="22"/>
      <c r="M79" s="22" t="s">
        <v>3632</v>
      </c>
      <c r="N79" s="22"/>
      <c r="O79" s="22" t="s">
        <v>340</v>
      </c>
      <c r="P79" s="20" t="s">
        <v>341</v>
      </c>
      <c r="Q79" s="22" t="s">
        <v>342</v>
      </c>
      <c r="R79" s="22" t="s">
        <v>343</v>
      </c>
      <c r="S79" s="20" t="s">
        <v>344</v>
      </c>
      <c r="T79" s="20"/>
      <c r="U79" s="22" t="s">
        <v>340</v>
      </c>
      <c r="V79" s="20" t="s">
        <v>341</v>
      </c>
      <c r="W79" s="22" t="s">
        <v>342</v>
      </c>
      <c r="X79" s="22" t="s">
        <v>343</v>
      </c>
      <c r="Y79" s="20" t="s">
        <v>344</v>
      </c>
      <c r="Z79" s="22"/>
      <c r="AA79" s="20">
        <v>5</v>
      </c>
      <c r="AB79" s="20" t="s">
        <v>59</v>
      </c>
      <c r="AC79" s="28" t="s">
        <v>49</v>
      </c>
      <c r="AD79" s="35">
        <v>1</v>
      </c>
      <c r="AE79" s="57"/>
      <c r="AF79" s="57" t="str">
        <f t="shared" si="3"/>
        <v/>
      </c>
      <c r="AG79" s="24">
        <v>44185</v>
      </c>
      <c r="AH79" s="36">
        <v>44175</v>
      </c>
      <c r="AI79" s="25" t="str">
        <f t="shared" si="4"/>
        <v>～</v>
      </c>
      <c r="AJ79" s="37">
        <f t="shared" si="5"/>
        <v>46000</v>
      </c>
      <c r="AK79" s="20" t="s">
        <v>1594</v>
      </c>
      <c r="AL79" s="20" t="s">
        <v>3645</v>
      </c>
      <c r="AM79" s="55">
        <v>44175</v>
      </c>
      <c r="AN79" s="22"/>
      <c r="AO79" s="46">
        <v>44225</v>
      </c>
      <c r="AP79" s="22" t="s">
        <v>3634</v>
      </c>
    </row>
    <row r="80" spans="1:42" ht="24.75" hidden="1" customHeight="1" x14ac:dyDescent="0.2">
      <c r="A80" s="54"/>
      <c r="B80" s="20" t="s">
        <v>3646</v>
      </c>
      <c r="C80" s="21" t="s">
        <v>3586</v>
      </c>
      <c r="D80" s="21" t="s">
        <v>3587</v>
      </c>
      <c r="E80" s="20"/>
      <c r="F80" s="20"/>
      <c r="G80" s="22" t="s">
        <v>3647</v>
      </c>
      <c r="H80" s="20" t="s">
        <v>3648</v>
      </c>
      <c r="I80" s="20" t="s">
        <v>1845</v>
      </c>
      <c r="J80" s="22" t="s">
        <v>3649</v>
      </c>
      <c r="K80" s="22" t="s">
        <v>3650</v>
      </c>
      <c r="L80" s="22"/>
      <c r="M80" s="22" t="s">
        <v>3651</v>
      </c>
      <c r="N80" s="22"/>
      <c r="O80" s="22" t="s">
        <v>340</v>
      </c>
      <c r="P80" s="20" t="s">
        <v>341</v>
      </c>
      <c r="Q80" s="22" t="s">
        <v>342</v>
      </c>
      <c r="R80" s="22" t="s">
        <v>3614</v>
      </c>
      <c r="S80" s="20" t="s">
        <v>3615</v>
      </c>
      <c r="T80" s="20"/>
      <c r="U80" s="22" t="s">
        <v>340</v>
      </c>
      <c r="V80" s="20" t="s">
        <v>341</v>
      </c>
      <c r="W80" s="22" t="s">
        <v>342</v>
      </c>
      <c r="X80" s="22" t="s">
        <v>3614</v>
      </c>
      <c r="Y80" s="20" t="s">
        <v>3615</v>
      </c>
      <c r="Z80" s="22"/>
      <c r="AA80" s="20">
        <v>5</v>
      </c>
      <c r="AB80" s="20" t="s">
        <v>59</v>
      </c>
      <c r="AC80" s="28" t="s">
        <v>49</v>
      </c>
      <c r="AD80" s="35">
        <v>1</v>
      </c>
      <c r="AE80" s="35">
        <v>76500</v>
      </c>
      <c r="AF80" s="35">
        <f t="shared" si="3"/>
        <v>76500</v>
      </c>
      <c r="AG80" s="24">
        <v>44217</v>
      </c>
      <c r="AH80" s="36">
        <v>44219</v>
      </c>
      <c r="AI80" s="25" t="str">
        <f t="shared" si="4"/>
        <v>～</v>
      </c>
      <c r="AJ80" s="37">
        <f t="shared" si="5"/>
        <v>46044</v>
      </c>
      <c r="AK80" s="20" t="s">
        <v>1806</v>
      </c>
      <c r="AL80" s="20" t="s">
        <v>3652</v>
      </c>
      <c r="AM80" s="55">
        <v>44219</v>
      </c>
      <c r="AN80" s="22"/>
      <c r="AO80" s="46">
        <v>44225</v>
      </c>
      <c r="AP80" s="22" t="s">
        <v>3653</v>
      </c>
    </row>
    <row r="81" spans="1:42" ht="24.75" hidden="1" customHeight="1" x14ac:dyDescent="0.2">
      <c r="A81" s="54"/>
      <c r="B81" s="20" t="s">
        <v>3646</v>
      </c>
      <c r="C81" s="21" t="s">
        <v>3586</v>
      </c>
      <c r="D81" s="21" t="s">
        <v>3587</v>
      </c>
      <c r="E81" s="20"/>
      <c r="F81" s="20"/>
      <c r="G81" s="22" t="s">
        <v>3647</v>
      </c>
      <c r="H81" s="20" t="s">
        <v>3648</v>
      </c>
      <c r="I81" s="20" t="s">
        <v>1845</v>
      </c>
      <c r="J81" s="22" t="s">
        <v>3649</v>
      </c>
      <c r="K81" s="22" t="s">
        <v>3650</v>
      </c>
      <c r="L81" s="22"/>
      <c r="M81" s="22" t="s">
        <v>3651</v>
      </c>
      <c r="N81" s="22"/>
      <c r="O81" s="22" t="s">
        <v>340</v>
      </c>
      <c r="P81" s="20" t="s">
        <v>341</v>
      </c>
      <c r="Q81" s="22" t="s">
        <v>342</v>
      </c>
      <c r="R81" s="22" t="s">
        <v>3614</v>
      </c>
      <c r="S81" s="20" t="s">
        <v>3615</v>
      </c>
      <c r="T81" s="20"/>
      <c r="U81" s="22" t="s">
        <v>340</v>
      </c>
      <c r="V81" s="20" t="s">
        <v>341</v>
      </c>
      <c r="W81" s="22" t="s">
        <v>342</v>
      </c>
      <c r="X81" s="22" t="s">
        <v>3614</v>
      </c>
      <c r="Y81" s="20" t="s">
        <v>3615</v>
      </c>
      <c r="Z81" s="22"/>
      <c r="AA81" s="20">
        <v>5</v>
      </c>
      <c r="AB81" s="20" t="s">
        <v>59</v>
      </c>
      <c r="AC81" s="28" t="s">
        <v>49</v>
      </c>
      <c r="AD81" s="35">
        <v>1</v>
      </c>
      <c r="AE81" s="57"/>
      <c r="AF81" s="57" t="str">
        <f t="shared" si="3"/>
        <v/>
      </c>
      <c r="AG81" s="24">
        <v>44217</v>
      </c>
      <c r="AH81" s="36">
        <v>44219</v>
      </c>
      <c r="AI81" s="25" t="str">
        <f t="shared" si="4"/>
        <v>～</v>
      </c>
      <c r="AJ81" s="37">
        <f t="shared" si="5"/>
        <v>46044</v>
      </c>
      <c r="AK81" s="20" t="s">
        <v>2749</v>
      </c>
      <c r="AL81" s="20" t="s">
        <v>3654</v>
      </c>
      <c r="AM81" s="55">
        <v>44219</v>
      </c>
      <c r="AN81" s="22"/>
      <c r="AO81" s="46">
        <v>44225</v>
      </c>
      <c r="AP81" s="22" t="s">
        <v>3653</v>
      </c>
    </row>
    <row r="82" spans="1:42" ht="24.75" hidden="1" customHeight="1" x14ac:dyDescent="0.2">
      <c r="A82" s="54"/>
      <c r="B82" s="20" t="s">
        <v>3646</v>
      </c>
      <c r="C82" s="21" t="s">
        <v>3586</v>
      </c>
      <c r="D82" s="21" t="s">
        <v>3587</v>
      </c>
      <c r="E82" s="20"/>
      <c r="F82" s="20"/>
      <c r="G82" s="22" t="s">
        <v>3647</v>
      </c>
      <c r="H82" s="20" t="s">
        <v>3648</v>
      </c>
      <c r="I82" s="20" t="s">
        <v>1845</v>
      </c>
      <c r="J82" s="22" t="s">
        <v>3649</v>
      </c>
      <c r="K82" s="22" t="s">
        <v>3650</v>
      </c>
      <c r="L82" s="22"/>
      <c r="M82" s="22" t="s">
        <v>3651</v>
      </c>
      <c r="N82" s="22"/>
      <c r="O82" s="22" t="s">
        <v>340</v>
      </c>
      <c r="P82" s="20" t="s">
        <v>341</v>
      </c>
      <c r="Q82" s="22" t="s">
        <v>342</v>
      </c>
      <c r="R82" s="22" t="s">
        <v>3614</v>
      </c>
      <c r="S82" s="20" t="s">
        <v>3615</v>
      </c>
      <c r="T82" s="20"/>
      <c r="U82" s="22" t="s">
        <v>340</v>
      </c>
      <c r="V82" s="20" t="s">
        <v>341</v>
      </c>
      <c r="W82" s="22" t="s">
        <v>342</v>
      </c>
      <c r="X82" s="22" t="s">
        <v>3614</v>
      </c>
      <c r="Y82" s="20" t="s">
        <v>3615</v>
      </c>
      <c r="Z82" s="22"/>
      <c r="AA82" s="20">
        <v>5</v>
      </c>
      <c r="AB82" s="20" t="s">
        <v>59</v>
      </c>
      <c r="AC82" s="28" t="s">
        <v>49</v>
      </c>
      <c r="AD82" s="35">
        <v>1</v>
      </c>
      <c r="AE82" s="57"/>
      <c r="AF82" s="57" t="str">
        <f t="shared" si="3"/>
        <v/>
      </c>
      <c r="AG82" s="24">
        <v>44217</v>
      </c>
      <c r="AH82" s="36">
        <v>44219</v>
      </c>
      <c r="AI82" s="25" t="str">
        <f t="shared" si="4"/>
        <v>～</v>
      </c>
      <c r="AJ82" s="37">
        <f t="shared" si="5"/>
        <v>46044</v>
      </c>
      <c r="AK82" s="20" t="s">
        <v>2752</v>
      </c>
      <c r="AL82" s="20" t="s">
        <v>3655</v>
      </c>
      <c r="AM82" s="55">
        <v>44219</v>
      </c>
      <c r="AN82" s="22"/>
      <c r="AO82" s="46">
        <v>44225</v>
      </c>
      <c r="AP82" s="22" t="s">
        <v>3653</v>
      </c>
    </row>
    <row r="83" spans="1:42" ht="24.75" hidden="1" customHeight="1" x14ac:dyDescent="0.2">
      <c r="A83" s="54"/>
      <c r="B83" s="20" t="s">
        <v>3646</v>
      </c>
      <c r="C83" s="21" t="s">
        <v>3586</v>
      </c>
      <c r="D83" s="21" t="s">
        <v>3587</v>
      </c>
      <c r="E83" s="20"/>
      <c r="F83" s="20"/>
      <c r="G83" s="22" t="s">
        <v>3647</v>
      </c>
      <c r="H83" s="20" t="s">
        <v>3648</v>
      </c>
      <c r="I83" s="20" t="s">
        <v>1845</v>
      </c>
      <c r="J83" s="22" t="s">
        <v>3649</v>
      </c>
      <c r="K83" s="22" t="s">
        <v>3650</v>
      </c>
      <c r="L83" s="22"/>
      <c r="M83" s="22" t="s">
        <v>3651</v>
      </c>
      <c r="N83" s="22"/>
      <c r="O83" s="22" t="s">
        <v>340</v>
      </c>
      <c r="P83" s="20" t="s">
        <v>341</v>
      </c>
      <c r="Q83" s="22" t="s">
        <v>342</v>
      </c>
      <c r="R83" s="22" t="s">
        <v>3614</v>
      </c>
      <c r="S83" s="20" t="s">
        <v>3615</v>
      </c>
      <c r="T83" s="20"/>
      <c r="U83" s="22" t="s">
        <v>340</v>
      </c>
      <c r="V83" s="20" t="s">
        <v>341</v>
      </c>
      <c r="W83" s="22" t="s">
        <v>342</v>
      </c>
      <c r="X83" s="22" t="s">
        <v>3614</v>
      </c>
      <c r="Y83" s="20" t="s">
        <v>3615</v>
      </c>
      <c r="Z83" s="22"/>
      <c r="AA83" s="20">
        <v>5</v>
      </c>
      <c r="AB83" s="20" t="s">
        <v>59</v>
      </c>
      <c r="AC83" s="28" t="s">
        <v>49</v>
      </c>
      <c r="AD83" s="35">
        <v>1</v>
      </c>
      <c r="AE83" s="57"/>
      <c r="AF83" s="57" t="str">
        <f t="shared" si="3"/>
        <v/>
      </c>
      <c r="AG83" s="24">
        <v>44217</v>
      </c>
      <c r="AH83" s="36">
        <v>44219</v>
      </c>
      <c r="AI83" s="25" t="str">
        <f t="shared" si="4"/>
        <v>～</v>
      </c>
      <c r="AJ83" s="37">
        <f t="shared" si="5"/>
        <v>46044</v>
      </c>
      <c r="AK83" s="20" t="s">
        <v>2752</v>
      </c>
      <c r="AL83" s="20" t="s">
        <v>3656</v>
      </c>
      <c r="AM83" s="55">
        <v>44219</v>
      </c>
      <c r="AN83" s="22"/>
      <c r="AO83" s="46">
        <v>44225</v>
      </c>
      <c r="AP83" s="22" t="s">
        <v>3653</v>
      </c>
    </row>
    <row r="84" spans="1:42" ht="24.75" hidden="1" customHeight="1" x14ac:dyDescent="0.2">
      <c r="A84" s="54"/>
      <c r="B84" s="20" t="s">
        <v>3646</v>
      </c>
      <c r="C84" s="21" t="s">
        <v>3586</v>
      </c>
      <c r="D84" s="21" t="s">
        <v>3587</v>
      </c>
      <c r="E84" s="20"/>
      <c r="F84" s="20"/>
      <c r="G84" s="22" t="s">
        <v>3647</v>
      </c>
      <c r="H84" s="20" t="s">
        <v>3648</v>
      </c>
      <c r="I84" s="20" t="s">
        <v>1845</v>
      </c>
      <c r="J84" s="22" t="s">
        <v>3649</v>
      </c>
      <c r="K84" s="22" t="s">
        <v>3650</v>
      </c>
      <c r="L84" s="22"/>
      <c r="M84" s="22" t="s">
        <v>3651</v>
      </c>
      <c r="N84" s="22"/>
      <c r="O84" s="22" t="s">
        <v>340</v>
      </c>
      <c r="P84" s="20" t="s">
        <v>341</v>
      </c>
      <c r="Q84" s="22" t="s">
        <v>342</v>
      </c>
      <c r="R84" s="22" t="s">
        <v>3614</v>
      </c>
      <c r="S84" s="20" t="s">
        <v>3615</v>
      </c>
      <c r="T84" s="20"/>
      <c r="U84" s="22" t="s">
        <v>340</v>
      </c>
      <c r="V84" s="20" t="s">
        <v>341</v>
      </c>
      <c r="W84" s="22" t="s">
        <v>342</v>
      </c>
      <c r="X84" s="22" t="s">
        <v>3614</v>
      </c>
      <c r="Y84" s="20" t="s">
        <v>3615</v>
      </c>
      <c r="Z84" s="22"/>
      <c r="AA84" s="20">
        <v>5</v>
      </c>
      <c r="AB84" s="20" t="s">
        <v>59</v>
      </c>
      <c r="AC84" s="28" t="s">
        <v>49</v>
      </c>
      <c r="AD84" s="35">
        <v>1</v>
      </c>
      <c r="AE84" s="57"/>
      <c r="AF84" s="57" t="str">
        <f t="shared" si="3"/>
        <v/>
      </c>
      <c r="AG84" s="24">
        <v>44217</v>
      </c>
      <c r="AH84" s="36">
        <v>44219</v>
      </c>
      <c r="AI84" s="25" t="str">
        <f t="shared" si="4"/>
        <v>～</v>
      </c>
      <c r="AJ84" s="37">
        <f t="shared" si="5"/>
        <v>46044</v>
      </c>
      <c r="AK84" s="20" t="s">
        <v>2752</v>
      </c>
      <c r="AL84" s="20" t="s">
        <v>3657</v>
      </c>
      <c r="AM84" s="55">
        <v>44219</v>
      </c>
      <c r="AN84" s="22"/>
      <c r="AO84" s="46">
        <v>44225</v>
      </c>
      <c r="AP84" s="22" t="s">
        <v>3653</v>
      </c>
    </row>
    <row r="85" spans="1:42" ht="24.75" hidden="1" customHeight="1" x14ac:dyDescent="0.2">
      <c r="A85" s="54"/>
      <c r="B85" s="20" t="s">
        <v>3646</v>
      </c>
      <c r="C85" s="21" t="s">
        <v>3586</v>
      </c>
      <c r="D85" s="21" t="s">
        <v>3587</v>
      </c>
      <c r="E85" s="20"/>
      <c r="F85" s="20"/>
      <c r="G85" s="22" t="s">
        <v>3647</v>
      </c>
      <c r="H85" s="20" t="s">
        <v>3648</v>
      </c>
      <c r="I85" s="20" t="s">
        <v>1845</v>
      </c>
      <c r="J85" s="22" t="s">
        <v>3649</v>
      </c>
      <c r="K85" s="22" t="s">
        <v>3650</v>
      </c>
      <c r="L85" s="22"/>
      <c r="M85" s="22" t="s">
        <v>3651</v>
      </c>
      <c r="N85" s="22"/>
      <c r="O85" s="22" t="s">
        <v>340</v>
      </c>
      <c r="P85" s="20" t="s">
        <v>341</v>
      </c>
      <c r="Q85" s="22" t="s">
        <v>342</v>
      </c>
      <c r="R85" s="22" t="s">
        <v>3614</v>
      </c>
      <c r="S85" s="20" t="s">
        <v>3615</v>
      </c>
      <c r="T85" s="20"/>
      <c r="U85" s="22" t="s">
        <v>340</v>
      </c>
      <c r="V85" s="20" t="s">
        <v>341</v>
      </c>
      <c r="W85" s="22" t="s">
        <v>342</v>
      </c>
      <c r="X85" s="22" t="s">
        <v>3614</v>
      </c>
      <c r="Y85" s="20" t="s">
        <v>3615</v>
      </c>
      <c r="Z85" s="22"/>
      <c r="AA85" s="20">
        <v>5</v>
      </c>
      <c r="AB85" s="20" t="s">
        <v>59</v>
      </c>
      <c r="AC85" s="28" t="s">
        <v>49</v>
      </c>
      <c r="AD85" s="35">
        <v>1</v>
      </c>
      <c r="AE85" s="57"/>
      <c r="AF85" s="57" t="str">
        <f t="shared" si="3"/>
        <v/>
      </c>
      <c r="AG85" s="24">
        <v>44217</v>
      </c>
      <c r="AH85" s="36">
        <v>44219</v>
      </c>
      <c r="AI85" s="25" t="str">
        <f t="shared" si="4"/>
        <v>～</v>
      </c>
      <c r="AJ85" s="37">
        <f t="shared" si="5"/>
        <v>46044</v>
      </c>
      <c r="AK85" s="20" t="s">
        <v>3488</v>
      </c>
      <c r="AL85" s="20" t="s">
        <v>3658</v>
      </c>
      <c r="AM85" s="55">
        <v>44219</v>
      </c>
      <c r="AN85" s="22"/>
      <c r="AO85" s="46">
        <v>44225</v>
      </c>
      <c r="AP85" s="22" t="s">
        <v>3653</v>
      </c>
    </row>
    <row r="86" spans="1:42" ht="24.75" hidden="1" customHeight="1" x14ac:dyDescent="0.2">
      <c r="A86" s="54"/>
      <c r="B86" s="20" t="s">
        <v>3646</v>
      </c>
      <c r="C86" s="21" t="s">
        <v>3586</v>
      </c>
      <c r="D86" s="21" t="s">
        <v>3587</v>
      </c>
      <c r="E86" s="20"/>
      <c r="F86" s="20"/>
      <c r="G86" s="22" t="s">
        <v>3647</v>
      </c>
      <c r="H86" s="20" t="s">
        <v>3648</v>
      </c>
      <c r="I86" s="20" t="s">
        <v>1845</v>
      </c>
      <c r="J86" s="22" t="s">
        <v>3649</v>
      </c>
      <c r="K86" s="22" t="s">
        <v>3650</v>
      </c>
      <c r="L86" s="22"/>
      <c r="M86" s="22" t="s">
        <v>3651</v>
      </c>
      <c r="N86" s="22"/>
      <c r="O86" s="22" t="s">
        <v>340</v>
      </c>
      <c r="P86" s="20" t="s">
        <v>341</v>
      </c>
      <c r="Q86" s="22" t="s">
        <v>342</v>
      </c>
      <c r="R86" s="22" t="s">
        <v>3614</v>
      </c>
      <c r="S86" s="20" t="s">
        <v>3615</v>
      </c>
      <c r="T86" s="20"/>
      <c r="U86" s="22" t="s">
        <v>340</v>
      </c>
      <c r="V86" s="20" t="s">
        <v>341</v>
      </c>
      <c r="W86" s="22" t="s">
        <v>342</v>
      </c>
      <c r="X86" s="22" t="s">
        <v>3614</v>
      </c>
      <c r="Y86" s="20" t="s">
        <v>3615</v>
      </c>
      <c r="Z86" s="22"/>
      <c r="AA86" s="20">
        <v>5</v>
      </c>
      <c r="AB86" s="20" t="s">
        <v>59</v>
      </c>
      <c r="AC86" s="28" t="s">
        <v>49</v>
      </c>
      <c r="AD86" s="35">
        <v>1</v>
      </c>
      <c r="AE86" s="57"/>
      <c r="AF86" s="57" t="str">
        <f t="shared" si="3"/>
        <v/>
      </c>
      <c r="AG86" s="24">
        <v>44217</v>
      </c>
      <c r="AH86" s="36">
        <v>44219</v>
      </c>
      <c r="AI86" s="25" t="str">
        <f t="shared" si="4"/>
        <v>～</v>
      </c>
      <c r="AJ86" s="37">
        <f t="shared" si="5"/>
        <v>46044</v>
      </c>
      <c r="AK86" s="20" t="s">
        <v>1594</v>
      </c>
      <c r="AL86" s="20" t="s">
        <v>3659</v>
      </c>
      <c r="AM86" s="55">
        <v>44219</v>
      </c>
      <c r="AN86" s="22"/>
      <c r="AO86" s="46">
        <v>44225</v>
      </c>
      <c r="AP86" s="22" t="s">
        <v>3653</v>
      </c>
    </row>
    <row r="87" spans="1:42" ht="24.75" hidden="1" customHeight="1" x14ac:dyDescent="0.2">
      <c r="A87" s="54"/>
      <c r="B87" s="20" t="s">
        <v>3660</v>
      </c>
      <c r="C87" s="20" t="s">
        <v>3290</v>
      </c>
      <c r="D87" s="21" t="s">
        <v>3291</v>
      </c>
      <c r="E87" s="20"/>
      <c r="F87" s="20"/>
      <c r="G87" s="22" t="s">
        <v>3661</v>
      </c>
      <c r="H87" s="20" t="s">
        <v>3662</v>
      </c>
      <c r="I87" s="20" t="s">
        <v>1642</v>
      </c>
      <c r="J87" s="22" t="s">
        <v>3663</v>
      </c>
      <c r="K87" s="22"/>
      <c r="L87" s="22"/>
      <c r="M87" s="22" t="s">
        <v>3664</v>
      </c>
      <c r="N87" s="22"/>
      <c r="O87" s="22" t="s">
        <v>340</v>
      </c>
      <c r="P87" s="20" t="s">
        <v>341</v>
      </c>
      <c r="Q87" s="22" t="s">
        <v>342</v>
      </c>
      <c r="R87" s="22" t="s">
        <v>343</v>
      </c>
      <c r="S87" s="20" t="s">
        <v>344</v>
      </c>
      <c r="T87" s="20"/>
      <c r="U87" s="22" t="s">
        <v>3296</v>
      </c>
      <c r="V87" s="20" t="s">
        <v>3511</v>
      </c>
      <c r="W87" s="22" t="s">
        <v>3298</v>
      </c>
      <c r="X87" s="22" t="s">
        <v>3569</v>
      </c>
      <c r="Y87" s="20" t="s">
        <v>3570</v>
      </c>
      <c r="Z87" s="22"/>
      <c r="AA87" s="20">
        <v>5</v>
      </c>
      <c r="AB87" s="20" t="s">
        <v>59</v>
      </c>
      <c r="AC87" s="28" t="s">
        <v>49</v>
      </c>
      <c r="AD87" s="35">
        <v>1</v>
      </c>
      <c r="AE87" s="35">
        <v>76500</v>
      </c>
      <c r="AF87" s="35">
        <f t="shared" si="3"/>
        <v>76500</v>
      </c>
      <c r="AG87" s="24">
        <v>44276</v>
      </c>
      <c r="AH87" s="36">
        <v>44258</v>
      </c>
      <c r="AI87" s="25" t="str">
        <f t="shared" si="4"/>
        <v>～</v>
      </c>
      <c r="AJ87" s="37">
        <f t="shared" si="5"/>
        <v>46083</v>
      </c>
      <c r="AK87" s="20" t="s">
        <v>1762</v>
      </c>
      <c r="AL87" s="20" t="s">
        <v>3665</v>
      </c>
      <c r="AM87" s="55">
        <v>44258</v>
      </c>
      <c r="AN87" s="22"/>
      <c r="AO87" s="46">
        <v>44267</v>
      </c>
      <c r="AP87" s="22" t="s">
        <v>3666</v>
      </c>
    </row>
    <row r="88" spans="1:42" ht="24.75" hidden="1" customHeight="1" x14ac:dyDescent="0.2">
      <c r="A88" s="54"/>
      <c r="B88" s="20" t="s">
        <v>3660</v>
      </c>
      <c r="C88" s="20" t="s">
        <v>3290</v>
      </c>
      <c r="D88" s="21" t="s">
        <v>3291</v>
      </c>
      <c r="E88" s="20"/>
      <c r="F88" s="20"/>
      <c r="G88" s="22" t="s">
        <v>3661</v>
      </c>
      <c r="H88" s="20" t="s">
        <v>3662</v>
      </c>
      <c r="I88" s="20" t="s">
        <v>1642</v>
      </c>
      <c r="J88" s="22" t="s">
        <v>3663</v>
      </c>
      <c r="K88" s="22"/>
      <c r="L88" s="22"/>
      <c r="M88" s="22" t="s">
        <v>3664</v>
      </c>
      <c r="N88" s="22"/>
      <c r="O88" s="22" t="s">
        <v>340</v>
      </c>
      <c r="P88" s="20" t="s">
        <v>341</v>
      </c>
      <c r="Q88" s="22" t="s">
        <v>342</v>
      </c>
      <c r="R88" s="22" t="s">
        <v>343</v>
      </c>
      <c r="S88" s="20" t="s">
        <v>344</v>
      </c>
      <c r="T88" s="20"/>
      <c r="U88" s="22" t="s">
        <v>3296</v>
      </c>
      <c r="V88" s="20" t="s">
        <v>3511</v>
      </c>
      <c r="W88" s="22" t="s">
        <v>3298</v>
      </c>
      <c r="X88" s="22" t="s">
        <v>3569</v>
      </c>
      <c r="Y88" s="20" t="s">
        <v>3570</v>
      </c>
      <c r="Z88" s="22"/>
      <c r="AA88" s="20">
        <v>5</v>
      </c>
      <c r="AB88" s="20" t="s">
        <v>59</v>
      </c>
      <c r="AC88" s="28" t="s">
        <v>49</v>
      </c>
      <c r="AD88" s="35">
        <v>1</v>
      </c>
      <c r="AE88" s="57"/>
      <c r="AF88" s="57" t="str">
        <f t="shared" si="3"/>
        <v/>
      </c>
      <c r="AG88" s="24">
        <v>44276</v>
      </c>
      <c r="AH88" s="36">
        <v>44258</v>
      </c>
      <c r="AI88" s="25" t="str">
        <f t="shared" si="4"/>
        <v>～</v>
      </c>
      <c r="AJ88" s="37">
        <f t="shared" si="5"/>
        <v>46083</v>
      </c>
      <c r="AK88" s="20" t="s">
        <v>2126</v>
      </c>
      <c r="AL88" s="20" t="s">
        <v>3667</v>
      </c>
      <c r="AM88" s="55">
        <v>44258</v>
      </c>
      <c r="AN88" s="22"/>
      <c r="AO88" s="46">
        <v>44267</v>
      </c>
      <c r="AP88" s="22" t="s">
        <v>3666</v>
      </c>
    </row>
    <row r="89" spans="1:42" ht="24.75" hidden="1" customHeight="1" x14ac:dyDescent="0.2">
      <c r="A89" s="54"/>
      <c r="B89" s="20" t="s">
        <v>3660</v>
      </c>
      <c r="C89" s="20" t="s">
        <v>3290</v>
      </c>
      <c r="D89" s="21" t="s">
        <v>3291</v>
      </c>
      <c r="E89" s="20"/>
      <c r="F89" s="20"/>
      <c r="G89" s="22" t="s">
        <v>3661</v>
      </c>
      <c r="H89" s="20" t="s">
        <v>3662</v>
      </c>
      <c r="I89" s="20" t="s">
        <v>1642</v>
      </c>
      <c r="J89" s="22" t="s">
        <v>3663</v>
      </c>
      <c r="K89" s="22"/>
      <c r="L89" s="22"/>
      <c r="M89" s="22" t="s">
        <v>3664</v>
      </c>
      <c r="N89" s="22"/>
      <c r="O89" s="22" t="s">
        <v>340</v>
      </c>
      <c r="P89" s="20" t="s">
        <v>341</v>
      </c>
      <c r="Q89" s="22" t="s">
        <v>342</v>
      </c>
      <c r="R89" s="22" t="s">
        <v>343</v>
      </c>
      <c r="S89" s="20" t="s">
        <v>344</v>
      </c>
      <c r="T89" s="20"/>
      <c r="U89" s="22" t="s">
        <v>3296</v>
      </c>
      <c r="V89" s="20" t="s">
        <v>3511</v>
      </c>
      <c r="W89" s="22" t="s">
        <v>3298</v>
      </c>
      <c r="X89" s="22" t="s">
        <v>3569</v>
      </c>
      <c r="Y89" s="20" t="s">
        <v>3570</v>
      </c>
      <c r="Z89" s="22"/>
      <c r="AA89" s="20">
        <v>5</v>
      </c>
      <c r="AB89" s="20" t="s">
        <v>59</v>
      </c>
      <c r="AC89" s="28" t="s">
        <v>49</v>
      </c>
      <c r="AD89" s="35">
        <v>1</v>
      </c>
      <c r="AE89" s="57"/>
      <c r="AF89" s="57" t="str">
        <f t="shared" si="3"/>
        <v/>
      </c>
      <c r="AG89" s="24">
        <v>44276</v>
      </c>
      <c r="AH89" s="36">
        <v>44258</v>
      </c>
      <c r="AI89" s="25" t="str">
        <f t="shared" si="4"/>
        <v>～</v>
      </c>
      <c r="AJ89" s="37">
        <f t="shared" si="5"/>
        <v>46083</v>
      </c>
      <c r="AK89" s="20" t="s">
        <v>2126</v>
      </c>
      <c r="AL89" s="20" t="s">
        <v>3668</v>
      </c>
      <c r="AM89" s="55">
        <v>44258</v>
      </c>
      <c r="AN89" s="22"/>
      <c r="AO89" s="46">
        <v>44267</v>
      </c>
      <c r="AP89" s="22" t="s">
        <v>3666</v>
      </c>
    </row>
    <row r="90" spans="1:42" ht="24.75" hidden="1" customHeight="1" x14ac:dyDescent="0.2">
      <c r="A90" s="54"/>
      <c r="B90" s="20" t="s">
        <v>3660</v>
      </c>
      <c r="C90" s="20" t="s">
        <v>3290</v>
      </c>
      <c r="D90" s="21" t="s">
        <v>3291</v>
      </c>
      <c r="E90" s="20"/>
      <c r="F90" s="20"/>
      <c r="G90" s="22" t="s">
        <v>3661</v>
      </c>
      <c r="H90" s="20" t="s">
        <v>3662</v>
      </c>
      <c r="I90" s="20" t="s">
        <v>1642</v>
      </c>
      <c r="J90" s="22" t="s">
        <v>3663</v>
      </c>
      <c r="K90" s="22"/>
      <c r="L90" s="22"/>
      <c r="M90" s="22" t="s">
        <v>3664</v>
      </c>
      <c r="N90" s="22"/>
      <c r="O90" s="22" t="s">
        <v>340</v>
      </c>
      <c r="P90" s="20" t="s">
        <v>341</v>
      </c>
      <c r="Q90" s="22" t="s">
        <v>342</v>
      </c>
      <c r="R90" s="22" t="s">
        <v>343</v>
      </c>
      <c r="S90" s="20" t="s">
        <v>344</v>
      </c>
      <c r="T90" s="20"/>
      <c r="U90" s="22" t="s">
        <v>3296</v>
      </c>
      <c r="V90" s="20" t="s">
        <v>3511</v>
      </c>
      <c r="W90" s="22" t="s">
        <v>3298</v>
      </c>
      <c r="X90" s="22" t="s">
        <v>3569</v>
      </c>
      <c r="Y90" s="20" t="s">
        <v>3570</v>
      </c>
      <c r="Z90" s="22"/>
      <c r="AA90" s="20">
        <v>5</v>
      </c>
      <c r="AB90" s="20" t="s">
        <v>59</v>
      </c>
      <c r="AC90" s="28" t="s">
        <v>49</v>
      </c>
      <c r="AD90" s="35">
        <v>1</v>
      </c>
      <c r="AE90" s="57"/>
      <c r="AF90" s="57" t="str">
        <f t="shared" si="3"/>
        <v/>
      </c>
      <c r="AG90" s="24">
        <v>44276</v>
      </c>
      <c r="AH90" s="36">
        <v>44258</v>
      </c>
      <c r="AI90" s="25" t="str">
        <f t="shared" si="4"/>
        <v>～</v>
      </c>
      <c r="AJ90" s="37">
        <f t="shared" si="5"/>
        <v>46083</v>
      </c>
      <c r="AK90" s="20" t="s">
        <v>2126</v>
      </c>
      <c r="AL90" s="20" t="s">
        <v>3669</v>
      </c>
      <c r="AM90" s="55">
        <v>44258</v>
      </c>
      <c r="AN90" s="22"/>
      <c r="AO90" s="46">
        <v>44267</v>
      </c>
      <c r="AP90" s="22" t="s">
        <v>3666</v>
      </c>
    </row>
    <row r="91" spans="1:42" ht="24.75" hidden="1" customHeight="1" x14ac:dyDescent="0.2">
      <c r="A91" s="54"/>
      <c r="B91" s="20" t="s">
        <v>3660</v>
      </c>
      <c r="C91" s="20" t="s">
        <v>3290</v>
      </c>
      <c r="D91" s="21" t="s">
        <v>3291</v>
      </c>
      <c r="E91" s="20"/>
      <c r="F91" s="20"/>
      <c r="G91" s="22" t="s">
        <v>3661</v>
      </c>
      <c r="H91" s="20" t="s">
        <v>3662</v>
      </c>
      <c r="I91" s="20" t="s">
        <v>1642</v>
      </c>
      <c r="J91" s="22" t="s">
        <v>3663</v>
      </c>
      <c r="K91" s="22"/>
      <c r="L91" s="22"/>
      <c r="M91" s="22" t="s">
        <v>3664</v>
      </c>
      <c r="N91" s="22"/>
      <c r="O91" s="22" t="s">
        <v>340</v>
      </c>
      <c r="P91" s="20" t="s">
        <v>341</v>
      </c>
      <c r="Q91" s="22" t="s">
        <v>342</v>
      </c>
      <c r="R91" s="22" t="s">
        <v>343</v>
      </c>
      <c r="S91" s="20" t="s">
        <v>344</v>
      </c>
      <c r="T91" s="20"/>
      <c r="U91" s="22" t="s">
        <v>3296</v>
      </c>
      <c r="V91" s="20" t="s">
        <v>3511</v>
      </c>
      <c r="W91" s="22" t="s">
        <v>3298</v>
      </c>
      <c r="X91" s="22" t="s">
        <v>3569</v>
      </c>
      <c r="Y91" s="20" t="s">
        <v>3570</v>
      </c>
      <c r="Z91" s="22"/>
      <c r="AA91" s="20">
        <v>5</v>
      </c>
      <c r="AB91" s="20" t="s">
        <v>59</v>
      </c>
      <c r="AC91" s="28" t="s">
        <v>49</v>
      </c>
      <c r="AD91" s="35">
        <v>1</v>
      </c>
      <c r="AE91" s="57"/>
      <c r="AF91" s="57" t="str">
        <f t="shared" si="3"/>
        <v/>
      </c>
      <c r="AG91" s="24">
        <v>44276</v>
      </c>
      <c r="AH91" s="36">
        <v>44258</v>
      </c>
      <c r="AI91" s="25" t="str">
        <f t="shared" si="4"/>
        <v>～</v>
      </c>
      <c r="AJ91" s="37">
        <f t="shared" si="5"/>
        <v>46083</v>
      </c>
      <c r="AK91" s="20" t="s">
        <v>2126</v>
      </c>
      <c r="AL91" s="20" t="s">
        <v>3670</v>
      </c>
      <c r="AM91" s="55">
        <v>44258</v>
      </c>
      <c r="AN91" s="22"/>
      <c r="AO91" s="46">
        <v>44267</v>
      </c>
      <c r="AP91" s="22" t="s">
        <v>3666</v>
      </c>
    </row>
    <row r="92" spans="1:42" ht="24.75" hidden="1" customHeight="1" x14ac:dyDescent="0.2">
      <c r="A92" s="54"/>
      <c r="B92" s="20" t="s">
        <v>3660</v>
      </c>
      <c r="C92" s="20" t="s">
        <v>3290</v>
      </c>
      <c r="D92" s="21" t="s">
        <v>3291</v>
      </c>
      <c r="E92" s="20"/>
      <c r="F92" s="20"/>
      <c r="G92" s="22" t="s">
        <v>3661</v>
      </c>
      <c r="H92" s="20" t="s">
        <v>3662</v>
      </c>
      <c r="I92" s="20" t="s">
        <v>1642</v>
      </c>
      <c r="J92" s="22" t="s">
        <v>3663</v>
      </c>
      <c r="K92" s="22"/>
      <c r="L92" s="22"/>
      <c r="M92" s="22" t="s">
        <v>3664</v>
      </c>
      <c r="N92" s="22"/>
      <c r="O92" s="22" t="s">
        <v>340</v>
      </c>
      <c r="P92" s="20" t="s">
        <v>341</v>
      </c>
      <c r="Q92" s="22" t="s">
        <v>342</v>
      </c>
      <c r="R92" s="22" t="s">
        <v>343</v>
      </c>
      <c r="S92" s="20" t="s">
        <v>344</v>
      </c>
      <c r="T92" s="20"/>
      <c r="U92" s="22" t="s">
        <v>3296</v>
      </c>
      <c r="V92" s="20" t="s">
        <v>3511</v>
      </c>
      <c r="W92" s="22" t="s">
        <v>3298</v>
      </c>
      <c r="X92" s="22" t="s">
        <v>3569</v>
      </c>
      <c r="Y92" s="20" t="s">
        <v>3570</v>
      </c>
      <c r="Z92" s="22"/>
      <c r="AA92" s="20">
        <v>5</v>
      </c>
      <c r="AB92" s="20" t="s">
        <v>59</v>
      </c>
      <c r="AC92" s="28" t="s">
        <v>49</v>
      </c>
      <c r="AD92" s="35">
        <v>1</v>
      </c>
      <c r="AE92" s="57"/>
      <c r="AF92" s="57" t="str">
        <f t="shared" si="3"/>
        <v/>
      </c>
      <c r="AG92" s="24">
        <v>44276</v>
      </c>
      <c r="AH92" s="36">
        <v>44258</v>
      </c>
      <c r="AI92" s="25" t="str">
        <f t="shared" si="4"/>
        <v>～</v>
      </c>
      <c r="AJ92" s="37">
        <f t="shared" si="5"/>
        <v>46083</v>
      </c>
      <c r="AK92" s="20" t="s">
        <v>2126</v>
      </c>
      <c r="AL92" s="20" t="s">
        <v>3671</v>
      </c>
      <c r="AM92" s="55">
        <v>44258</v>
      </c>
      <c r="AN92" s="22"/>
      <c r="AO92" s="46">
        <v>44267</v>
      </c>
      <c r="AP92" s="22" t="s">
        <v>3666</v>
      </c>
    </row>
    <row r="93" spans="1:42" ht="24.75" hidden="1" customHeight="1" x14ac:dyDescent="0.2">
      <c r="A93" s="54"/>
      <c r="B93" s="20" t="s">
        <v>3660</v>
      </c>
      <c r="C93" s="20" t="s">
        <v>3290</v>
      </c>
      <c r="D93" s="21" t="s">
        <v>3291</v>
      </c>
      <c r="E93" s="20"/>
      <c r="F93" s="20"/>
      <c r="G93" s="22" t="s">
        <v>3661</v>
      </c>
      <c r="H93" s="20" t="s">
        <v>3662</v>
      </c>
      <c r="I93" s="20" t="s">
        <v>1642</v>
      </c>
      <c r="J93" s="22" t="s">
        <v>3663</v>
      </c>
      <c r="K93" s="22"/>
      <c r="L93" s="22"/>
      <c r="M93" s="22" t="s">
        <v>3664</v>
      </c>
      <c r="N93" s="22"/>
      <c r="O93" s="22" t="s">
        <v>340</v>
      </c>
      <c r="P93" s="20" t="s">
        <v>341</v>
      </c>
      <c r="Q93" s="22" t="s">
        <v>342</v>
      </c>
      <c r="R93" s="22" t="s">
        <v>343</v>
      </c>
      <c r="S93" s="20" t="s">
        <v>344</v>
      </c>
      <c r="T93" s="20"/>
      <c r="U93" s="22" t="s">
        <v>3296</v>
      </c>
      <c r="V93" s="20" t="s">
        <v>3511</v>
      </c>
      <c r="W93" s="22" t="s">
        <v>3298</v>
      </c>
      <c r="X93" s="22" t="s">
        <v>3569</v>
      </c>
      <c r="Y93" s="20" t="s">
        <v>3570</v>
      </c>
      <c r="Z93" s="22"/>
      <c r="AA93" s="20">
        <v>5</v>
      </c>
      <c r="AB93" s="20" t="s">
        <v>59</v>
      </c>
      <c r="AC93" s="28" t="s">
        <v>49</v>
      </c>
      <c r="AD93" s="35">
        <v>1</v>
      </c>
      <c r="AE93" s="57"/>
      <c r="AF93" s="57" t="str">
        <f t="shared" si="3"/>
        <v/>
      </c>
      <c r="AG93" s="24">
        <v>44276</v>
      </c>
      <c r="AH93" s="36">
        <v>44258</v>
      </c>
      <c r="AI93" s="25" t="str">
        <f t="shared" si="4"/>
        <v>～</v>
      </c>
      <c r="AJ93" s="37">
        <f t="shared" si="5"/>
        <v>46083</v>
      </c>
      <c r="AK93" s="20" t="s">
        <v>2126</v>
      </c>
      <c r="AL93" s="20" t="s">
        <v>3672</v>
      </c>
      <c r="AM93" s="55">
        <v>44258</v>
      </c>
      <c r="AN93" s="22"/>
      <c r="AO93" s="46">
        <v>44267</v>
      </c>
      <c r="AP93" s="22" t="s">
        <v>3666</v>
      </c>
    </row>
    <row r="94" spans="1:42" ht="24.75" hidden="1" customHeight="1" x14ac:dyDescent="0.2">
      <c r="A94" s="54"/>
      <c r="B94" s="20" t="s">
        <v>3660</v>
      </c>
      <c r="C94" s="20" t="s">
        <v>3290</v>
      </c>
      <c r="D94" s="21" t="s">
        <v>3291</v>
      </c>
      <c r="E94" s="20"/>
      <c r="F94" s="20"/>
      <c r="G94" s="22" t="s">
        <v>3661</v>
      </c>
      <c r="H94" s="20" t="s">
        <v>3662</v>
      </c>
      <c r="I94" s="20" t="s">
        <v>1642</v>
      </c>
      <c r="J94" s="22" t="s">
        <v>3663</v>
      </c>
      <c r="K94" s="22"/>
      <c r="L94" s="22"/>
      <c r="M94" s="22" t="s">
        <v>3664</v>
      </c>
      <c r="N94" s="22"/>
      <c r="O94" s="22" t="s">
        <v>340</v>
      </c>
      <c r="P94" s="20" t="s">
        <v>341</v>
      </c>
      <c r="Q94" s="22" t="s">
        <v>342</v>
      </c>
      <c r="R94" s="22" t="s">
        <v>343</v>
      </c>
      <c r="S94" s="20" t="s">
        <v>344</v>
      </c>
      <c r="T94" s="20"/>
      <c r="U94" s="22" t="s">
        <v>3296</v>
      </c>
      <c r="V94" s="20" t="s">
        <v>3511</v>
      </c>
      <c r="W94" s="22" t="s">
        <v>3298</v>
      </c>
      <c r="X94" s="22" t="s">
        <v>3569</v>
      </c>
      <c r="Y94" s="20" t="s">
        <v>3570</v>
      </c>
      <c r="Z94" s="22"/>
      <c r="AA94" s="20">
        <v>5</v>
      </c>
      <c r="AB94" s="20" t="s">
        <v>59</v>
      </c>
      <c r="AC94" s="28" t="s">
        <v>49</v>
      </c>
      <c r="AD94" s="35">
        <v>1</v>
      </c>
      <c r="AE94" s="57"/>
      <c r="AF94" s="57" t="str">
        <f t="shared" si="3"/>
        <v/>
      </c>
      <c r="AG94" s="24">
        <v>44276</v>
      </c>
      <c r="AH94" s="36">
        <v>44258</v>
      </c>
      <c r="AI94" s="25" t="str">
        <f t="shared" si="4"/>
        <v>～</v>
      </c>
      <c r="AJ94" s="37">
        <f t="shared" si="5"/>
        <v>46083</v>
      </c>
      <c r="AK94" s="20" t="s">
        <v>2126</v>
      </c>
      <c r="AL94" s="20" t="s">
        <v>3673</v>
      </c>
      <c r="AM94" s="55">
        <v>44258</v>
      </c>
      <c r="AN94" s="22"/>
      <c r="AO94" s="46">
        <v>44267</v>
      </c>
      <c r="AP94" s="22" t="s">
        <v>3666</v>
      </c>
    </row>
    <row r="95" spans="1:42" ht="24.75" hidden="1" customHeight="1" x14ac:dyDescent="0.2">
      <c r="A95" s="54"/>
      <c r="B95" s="20" t="s">
        <v>3660</v>
      </c>
      <c r="C95" s="20" t="s">
        <v>3290</v>
      </c>
      <c r="D95" s="21" t="s">
        <v>3291</v>
      </c>
      <c r="E95" s="20"/>
      <c r="F95" s="20"/>
      <c r="G95" s="22" t="s">
        <v>3661</v>
      </c>
      <c r="H95" s="20" t="s">
        <v>3662</v>
      </c>
      <c r="I95" s="20" t="s">
        <v>1642</v>
      </c>
      <c r="J95" s="22" t="s">
        <v>3663</v>
      </c>
      <c r="K95" s="22"/>
      <c r="L95" s="22"/>
      <c r="M95" s="22" t="s">
        <v>3664</v>
      </c>
      <c r="N95" s="22"/>
      <c r="O95" s="22" t="s">
        <v>340</v>
      </c>
      <c r="P95" s="20" t="s">
        <v>341</v>
      </c>
      <c r="Q95" s="22" t="s">
        <v>342</v>
      </c>
      <c r="R95" s="22" t="s">
        <v>343</v>
      </c>
      <c r="S95" s="20" t="s">
        <v>344</v>
      </c>
      <c r="T95" s="20"/>
      <c r="U95" s="22" t="s">
        <v>3296</v>
      </c>
      <c r="V95" s="20" t="s">
        <v>3511</v>
      </c>
      <c r="W95" s="22" t="s">
        <v>3298</v>
      </c>
      <c r="X95" s="22" t="s">
        <v>3569</v>
      </c>
      <c r="Y95" s="20" t="s">
        <v>3570</v>
      </c>
      <c r="Z95" s="22"/>
      <c r="AA95" s="20">
        <v>5</v>
      </c>
      <c r="AB95" s="20" t="s">
        <v>59</v>
      </c>
      <c r="AC95" s="28" t="s">
        <v>49</v>
      </c>
      <c r="AD95" s="35">
        <v>1</v>
      </c>
      <c r="AE95" s="57"/>
      <c r="AF95" s="57" t="str">
        <f t="shared" si="3"/>
        <v/>
      </c>
      <c r="AG95" s="24">
        <v>44276</v>
      </c>
      <c r="AH95" s="36">
        <v>44258</v>
      </c>
      <c r="AI95" s="25" t="str">
        <f t="shared" si="4"/>
        <v>～</v>
      </c>
      <c r="AJ95" s="37">
        <f t="shared" si="5"/>
        <v>46083</v>
      </c>
      <c r="AK95" s="20" t="s">
        <v>3642</v>
      </c>
      <c r="AL95" s="20" t="s">
        <v>3674</v>
      </c>
      <c r="AM95" s="55">
        <v>44258</v>
      </c>
      <c r="AN95" s="22"/>
      <c r="AO95" s="46">
        <v>44267</v>
      </c>
      <c r="AP95" s="22" t="s">
        <v>3666</v>
      </c>
    </row>
    <row r="96" spans="1:42" ht="24.75" hidden="1" customHeight="1" x14ac:dyDescent="0.2">
      <c r="A96" s="54"/>
      <c r="B96" s="20" t="s">
        <v>3660</v>
      </c>
      <c r="C96" s="20" t="s">
        <v>3290</v>
      </c>
      <c r="D96" s="21" t="s">
        <v>3291</v>
      </c>
      <c r="E96" s="20"/>
      <c r="F96" s="20"/>
      <c r="G96" s="22" t="s">
        <v>3661</v>
      </c>
      <c r="H96" s="20" t="s">
        <v>3662</v>
      </c>
      <c r="I96" s="20" t="s">
        <v>1642</v>
      </c>
      <c r="J96" s="22" t="s">
        <v>3663</v>
      </c>
      <c r="K96" s="22"/>
      <c r="L96" s="22"/>
      <c r="M96" s="22" t="s">
        <v>3664</v>
      </c>
      <c r="N96" s="22"/>
      <c r="O96" s="22" t="s">
        <v>340</v>
      </c>
      <c r="P96" s="20" t="s">
        <v>341</v>
      </c>
      <c r="Q96" s="22" t="s">
        <v>342</v>
      </c>
      <c r="R96" s="22" t="s">
        <v>343</v>
      </c>
      <c r="S96" s="20" t="s">
        <v>344</v>
      </c>
      <c r="T96" s="20"/>
      <c r="U96" s="22" t="s">
        <v>3296</v>
      </c>
      <c r="V96" s="20" t="s">
        <v>3511</v>
      </c>
      <c r="W96" s="22" t="s">
        <v>3298</v>
      </c>
      <c r="X96" s="22" t="s">
        <v>3569</v>
      </c>
      <c r="Y96" s="20" t="s">
        <v>3570</v>
      </c>
      <c r="Z96" s="22"/>
      <c r="AA96" s="20">
        <v>5</v>
      </c>
      <c r="AB96" s="20" t="s">
        <v>59</v>
      </c>
      <c r="AC96" s="28" t="s">
        <v>49</v>
      </c>
      <c r="AD96" s="35">
        <v>1</v>
      </c>
      <c r="AE96" s="57"/>
      <c r="AF96" s="57" t="str">
        <f t="shared" si="3"/>
        <v/>
      </c>
      <c r="AG96" s="24">
        <v>44276</v>
      </c>
      <c r="AH96" s="36">
        <v>44258</v>
      </c>
      <c r="AI96" s="25" t="str">
        <f t="shared" si="4"/>
        <v>～</v>
      </c>
      <c r="AJ96" s="37">
        <f t="shared" si="5"/>
        <v>46083</v>
      </c>
      <c r="AK96" s="20" t="s">
        <v>1594</v>
      </c>
      <c r="AL96" s="20" t="s">
        <v>3675</v>
      </c>
      <c r="AM96" s="55">
        <v>44258</v>
      </c>
      <c r="AN96" s="22"/>
      <c r="AO96" s="46">
        <v>44267</v>
      </c>
      <c r="AP96" s="22" t="s">
        <v>3666</v>
      </c>
    </row>
    <row r="97" spans="1:42" ht="24.75" hidden="1" customHeight="1" x14ac:dyDescent="0.2">
      <c r="A97" s="54"/>
      <c r="B97" s="20" t="s">
        <v>3676</v>
      </c>
      <c r="C97" s="20" t="s">
        <v>1821</v>
      </c>
      <c r="D97" s="21" t="s">
        <v>3677</v>
      </c>
      <c r="E97" s="20"/>
      <c r="F97" s="20"/>
      <c r="G97" s="22" t="s">
        <v>3678</v>
      </c>
      <c r="H97" s="20" t="s">
        <v>3679</v>
      </c>
      <c r="I97" s="20" t="s">
        <v>1219</v>
      </c>
      <c r="J97" s="22" t="s">
        <v>3680</v>
      </c>
      <c r="K97" s="22" t="s">
        <v>3681</v>
      </c>
      <c r="L97" s="22"/>
      <c r="M97" s="22" t="s">
        <v>3682</v>
      </c>
      <c r="N97" s="22"/>
      <c r="O97" s="22" t="s">
        <v>340</v>
      </c>
      <c r="P97" s="20" t="s">
        <v>3683</v>
      </c>
      <c r="Q97" s="22" t="s">
        <v>3684</v>
      </c>
      <c r="R97" s="22"/>
      <c r="S97" s="20" t="s">
        <v>3685</v>
      </c>
      <c r="T97" s="20"/>
      <c r="U97" s="22" t="s">
        <v>340</v>
      </c>
      <c r="V97" s="20" t="s">
        <v>3683</v>
      </c>
      <c r="W97" s="22" t="s">
        <v>3684</v>
      </c>
      <c r="X97" s="22"/>
      <c r="Y97" s="20" t="s">
        <v>3685</v>
      </c>
      <c r="Z97" s="22"/>
      <c r="AA97" s="20">
        <v>5</v>
      </c>
      <c r="AB97" s="20" t="s">
        <v>59</v>
      </c>
      <c r="AC97" s="28" t="s">
        <v>49</v>
      </c>
      <c r="AD97" s="35">
        <v>1</v>
      </c>
      <c r="AE97" s="35">
        <v>76500</v>
      </c>
      <c r="AF97" s="35">
        <f t="shared" si="3"/>
        <v>76500</v>
      </c>
      <c r="AG97" s="24">
        <v>44276</v>
      </c>
      <c r="AH97" s="36">
        <v>44280</v>
      </c>
      <c r="AI97" s="25" t="str">
        <f t="shared" si="4"/>
        <v>～</v>
      </c>
      <c r="AJ97" s="37">
        <f t="shared" si="5"/>
        <v>46105</v>
      </c>
      <c r="AK97" s="20" t="s">
        <v>1640</v>
      </c>
      <c r="AL97" s="20" t="s">
        <v>3686</v>
      </c>
      <c r="AM97" s="55">
        <v>44280</v>
      </c>
      <c r="AN97" s="22"/>
      <c r="AO97" s="46">
        <v>44298</v>
      </c>
      <c r="AP97" s="22" t="s">
        <v>3687</v>
      </c>
    </row>
    <row r="98" spans="1:42" ht="24.75" hidden="1" customHeight="1" x14ac:dyDescent="0.2">
      <c r="A98" s="54"/>
      <c r="B98" s="20" t="s">
        <v>3676</v>
      </c>
      <c r="C98" s="20" t="s">
        <v>1821</v>
      </c>
      <c r="D98" s="21" t="s">
        <v>3677</v>
      </c>
      <c r="E98" s="20"/>
      <c r="F98" s="20"/>
      <c r="G98" s="22" t="s">
        <v>3678</v>
      </c>
      <c r="H98" s="20" t="s">
        <v>3679</v>
      </c>
      <c r="I98" s="20" t="s">
        <v>1219</v>
      </c>
      <c r="J98" s="22" t="s">
        <v>3680</v>
      </c>
      <c r="K98" s="22" t="s">
        <v>3681</v>
      </c>
      <c r="L98" s="22"/>
      <c r="M98" s="22" t="s">
        <v>3682</v>
      </c>
      <c r="N98" s="22"/>
      <c r="O98" s="22" t="s">
        <v>340</v>
      </c>
      <c r="P98" s="20" t="s">
        <v>3683</v>
      </c>
      <c r="Q98" s="22" t="s">
        <v>3684</v>
      </c>
      <c r="R98" s="22"/>
      <c r="S98" s="20" t="s">
        <v>3685</v>
      </c>
      <c r="T98" s="20"/>
      <c r="U98" s="22" t="s">
        <v>340</v>
      </c>
      <c r="V98" s="20" t="s">
        <v>3683</v>
      </c>
      <c r="W98" s="22" t="s">
        <v>3684</v>
      </c>
      <c r="X98" s="22"/>
      <c r="Y98" s="20" t="s">
        <v>3685</v>
      </c>
      <c r="Z98" s="22"/>
      <c r="AA98" s="20">
        <v>5</v>
      </c>
      <c r="AB98" s="20" t="s">
        <v>59</v>
      </c>
      <c r="AC98" s="28" t="s">
        <v>49</v>
      </c>
      <c r="AD98" s="35">
        <v>1</v>
      </c>
      <c r="AE98" s="57"/>
      <c r="AF98" s="57" t="str">
        <f t="shared" si="3"/>
        <v/>
      </c>
      <c r="AG98" s="24">
        <v>44276</v>
      </c>
      <c r="AH98" s="36">
        <v>44280</v>
      </c>
      <c r="AI98" s="25" t="str">
        <f t="shared" si="4"/>
        <v>～</v>
      </c>
      <c r="AJ98" s="37">
        <f t="shared" si="5"/>
        <v>46105</v>
      </c>
      <c r="AK98" s="20" t="s">
        <v>1641</v>
      </c>
      <c r="AL98" s="20" t="s">
        <v>3688</v>
      </c>
      <c r="AM98" s="55">
        <v>44280</v>
      </c>
      <c r="AN98" s="22"/>
      <c r="AO98" s="46">
        <v>44298</v>
      </c>
      <c r="AP98" s="22" t="s">
        <v>3687</v>
      </c>
    </row>
    <row r="99" spans="1:42" ht="24.75" hidden="1" customHeight="1" x14ac:dyDescent="0.2">
      <c r="A99" s="54"/>
      <c r="B99" s="20" t="s">
        <v>3676</v>
      </c>
      <c r="C99" s="20" t="s">
        <v>1821</v>
      </c>
      <c r="D99" s="21" t="s">
        <v>3677</v>
      </c>
      <c r="E99" s="20"/>
      <c r="F99" s="20"/>
      <c r="G99" s="22" t="s">
        <v>3678</v>
      </c>
      <c r="H99" s="20" t="s">
        <v>3679</v>
      </c>
      <c r="I99" s="20" t="s">
        <v>1219</v>
      </c>
      <c r="J99" s="22" t="s">
        <v>3680</v>
      </c>
      <c r="K99" s="22" t="s">
        <v>3681</v>
      </c>
      <c r="L99" s="22"/>
      <c r="M99" s="22" t="s">
        <v>3682</v>
      </c>
      <c r="N99" s="22"/>
      <c r="O99" s="22" t="s">
        <v>340</v>
      </c>
      <c r="P99" s="20" t="s">
        <v>3683</v>
      </c>
      <c r="Q99" s="22" t="s">
        <v>3684</v>
      </c>
      <c r="R99" s="22"/>
      <c r="S99" s="20" t="s">
        <v>3685</v>
      </c>
      <c r="T99" s="20"/>
      <c r="U99" s="22" t="s">
        <v>340</v>
      </c>
      <c r="V99" s="20" t="s">
        <v>3683</v>
      </c>
      <c r="W99" s="22" t="s">
        <v>3684</v>
      </c>
      <c r="X99" s="22"/>
      <c r="Y99" s="20" t="s">
        <v>3685</v>
      </c>
      <c r="Z99" s="22"/>
      <c r="AA99" s="20">
        <v>5</v>
      </c>
      <c r="AB99" s="20" t="s">
        <v>59</v>
      </c>
      <c r="AC99" s="28" t="s">
        <v>49</v>
      </c>
      <c r="AD99" s="35">
        <v>1</v>
      </c>
      <c r="AE99" s="57"/>
      <c r="AF99" s="57" t="str">
        <f t="shared" si="3"/>
        <v/>
      </c>
      <c r="AG99" s="24">
        <v>44276</v>
      </c>
      <c r="AH99" s="36">
        <v>44280</v>
      </c>
      <c r="AI99" s="25" t="str">
        <f t="shared" si="4"/>
        <v>～</v>
      </c>
      <c r="AJ99" s="37">
        <f t="shared" si="5"/>
        <v>46105</v>
      </c>
      <c r="AK99" s="20" t="s">
        <v>1523</v>
      </c>
      <c r="AL99" s="20" t="s">
        <v>3689</v>
      </c>
      <c r="AM99" s="55">
        <v>44280</v>
      </c>
      <c r="AN99" s="22"/>
      <c r="AO99" s="46">
        <v>44298</v>
      </c>
      <c r="AP99" s="22" t="s">
        <v>3687</v>
      </c>
    </row>
    <row r="100" spans="1:42" ht="24.75" hidden="1" customHeight="1" x14ac:dyDescent="0.2">
      <c r="A100" s="54"/>
      <c r="B100" s="20" t="s">
        <v>3676</v>
      </c>
      <c r="C100" s="20" t="s">
        <v>1821</v>
      </c>
      <c r="D100" s="21" t="s">
        <v>3677</v>
      </c>
      <c r="E100" s="20"/>
      <c r="F100" s="20"/>
      <c r="G100" s="22" t="s">
        <v>3678</v>
      </c>
      <c r="H100" s="20" t="s">
        <v>3679</v>
      </c>
      <c r="I100" s="20" t="s">
        <v>1219</v>
      </c>
      <c r="J100" s="22" t="s">
        <v>3680</v>
      </c>
      <c r="K100" s="22" t="s">
        <v>3681</v>
      </c>
      <c r="L100" s="22"/>
      <c r="M100" s="22" t="s">
        <v>3682</v>
      </c>
      <c r="N100" s="22"/>
      <c r="O100" s="22" t="s">
        <v>340</v>
      </c>
      <c r="P100" s="20" t="s">
        <v>3683</v>
      </c>
      <c r="Q100" s="22" t="s">
        <v>3684</v>
      </c>
      <c r="R100" s="22"/>
      <c r="S100" s="20" t="s">
        <v>3685</v>
      </c>
      <c r="T100" s="20"/>
      <c r="U100" s="22" t="s">
        <v>340</v>
      </c>
      <c r="V100" s="20" t="s">
        <v>3683</v>
      </c>
      <c r="W100" s="22" t="s">
        <v>3684</v>
      </c>
      <c r="X100" s="22"/>
      <c r="Y100" s="20" t="s">
        <v>3685</v>
      </c>
      <c r="Z100" s="22"/>
      <c r="AA100" s="20">
        <v>5</v>
      </c>
      <c r="AB100" s="20" t="s">
        <v>59</v>
      </c>
      <c r="AC100" s="28" t="s">
        <v>49</v>
      </c>
      <c r="AD100" s="35">
        <v>1</v>
      </c>
      <c r="AE100" s="57"/>
      <c r="AF100" s="57" t="str">
        <f t="shared" si="3"/>
        <v/>
      </c>
      <c r="AG100" s="24">
        <v>44276</v>
      </c>
      <c r="AH100" s="36">
        <v>44280</v>
      </c>
      <c r="AI100" s="25" t="str">
        <f t="shared" si="4"/>
        <v>～</v>
      </c>
      <c r="AJ100" s="37">
        <f t="shared" si="5"/>
        <v>46105</v>
      </c>
      <c r="AK100" s="20" t="s">
        <v>3690</v>
      </c>
      <c r="AL100" s="20" t="s">
        <v>3691</v>
      </c>
      <c r="AM100" s="55">
        <v>44280</v>
      </c>
      <c r="AN100" s="22"/>
      <c r="AO100" s="46">
        <v>44298</v>
      </c>
      <c r="AP100" s="22" t="s">
        <v>3687</v>
      </c>
    </row>
    <row r="101" spans="1:42" ht="24.75" hidden="1" customHeight="1" x14ac:dyDescent="0.2">
      <c r="A101" s="54">
        <v>2020</v>
      </c>
      <c r="B101" s="20" t="s">
        <v>3676</v>
      </c>
      <c r="C101" s="20" t="s">
        <v>1821</v>
      </c>
      <c r="D101" s="21" t="s">
        <v>3677</v>
      </c>
      <c r="E101" s="20"/>
      <c r="F101" s="20"/>
      <c r="G101" s="22" t="s">
        <v>3678</v>
      </c>
      <c r="H101" s="20" t="s">
        <v>3679</v>
      </c>
      <c r="I101" s="20" t="s">
        <v>1219</v>
      </c>
      <c r="J101" s="22" t="s">
        <v>3680</v>
      </c>
      <c r="K101" s="22" t="s">
        <v>3681</v>
      </c>
      <c r="L101" s="22"/>
      <c r="M101" s="22" t="s">
        <v>3682</v>
      </c>
      <c r="N101" s="22"/>
      <c r="O101" s="22" t="s">
        <v>340</v>
      </c>
      <c r="P101" s="20" t="s">
        <v>3683</v>
      </c>
      <c r="Q101" s="22" t="s">
        <v>3684</v>
      </c>
      <c r="R101" s="22"/>
      <c r="S101" s="20" t="s">
        <v>3685</v>
      </c>
      <c r="T101" s="20"/>
      <c r="U101" s="22" t="s">
        <v>340</v>
      </c>
      <c r="V101" s="20" t="s">
        <v>3683</v>
      </c>
      <c r="W101" s="22" t="s">
        <v>3684</v>
      </c>
      <c r="X101" s="22"/>
      <c r="Y101" s="20" t="s">
        <v>3685</v>
      </c>
      <c r="Z101" s="22"/>
      <c r="AA101" s="20">
        <v>5</v>
      </c>
      <c r="AB101" s="20" t="s">
        <v>59</v>
      </c>
      <c r="AC101" s="28" t="s">
        <v>49</v>
      </c>
      <c r="AD101" s="35">
        <v>1</v>
      </c>
      <c r="AE101" s="57"/>
      <c r="AF101" s="57" t="str">
        <f t="shared" si="3"/>
        <v/>
      </c>
      <c r="AG101" s="24">
        <v>44276</v>
      </c>
      <c r="AH101" s="36">
        <v>44280</v>
      </c>
      <c r="AI101" s="25" t="str">
        <f t="shared" si="4"/>
        <v>～</v>
      </c>
      <c r="AJ101" s="37">
        <f t="shared" si="5"/>
        <v>46105</v>
      </c>
      <c r="AK101" s="20" t="s">
        <v>3500</v>
      </c>
      <c r="AL101" s="20" t="s">
        <v>3692</v>
      </c>
      <c r="AM101" s="55">
        <v>44280</v>
      </c>
      <c r="AN101" s="22"/>
      <c r="AO101" s="46">
        <v>44298</v>
      </c>
      <c r="AP101" s="22" t="s">
        <v>3687</v>
      </c>
    </row>
    <row r="102" spans="1:42" ht="24.75" hidden="1" customHeight="1" x14ac:dyDescent="0.2">
      <c r="A102" s="54">
        <v>2021</v>
      </c>
      <c r="B102" s="20" t="s">
        <v>4106</v>
      </c>
      <c r="C102" s="21" t="s">
        <v>4107</v>
      </c>
      <c r="D102" s="21" t="s">
        <v>4108</v>
      </c>
      <c r="E102" s="20"/>
      <c r="F102" s="20"/>
      <c r="G102" s="22" t="s">
        <v>4109</v>
      </c>
      <c r="H102" s="20" t="s">
        <v>4110</v>
      </c>
      <c r="I102" s="20" t="s">
        <v>1018</v>
      </c>
      <c r="J102" s="22" t="s">
        <v>4111</v>
      </c>
      <c r="K102" s="22"/>
      <c r="L102" s="22"/>
      <c r="M102" s="22" t="s">
        <v>4112</v>
      </c>
      <c r="N102" s="22"/>
      <c r="O102" s="22" t="s">
        <v>340</v>
      </c>
      <c r="P102" s="20" t="s">
        <v>341</v>
      </c>
      <c r="Q102" s="22" t="s">
        <v>342</v>
      </c>
      <c r="R102" s="22" t="s">
        <v>343</v>
      </c>
      <c r="S102" s="20" t="s">
        <v>344</v>
      </c>
      <c r="T102" s="20"/>
      <c r="U102" s="22" t="s">
        <v>3296</v>
      </c>
      <c r="V102" s="20" t="s">
        <v>3511</v>
      </c>
      <c r="W102" s="22" t="s">
        <v>3298</v>
      </c>
      <c r="X102" s="22" t="s">
        <v>3569</v>
      </c>
      <c r="Y102" s="20" t="s">
        <v>3570</v>
      </c>
      <c r="Z102" s="22"/>
      <c r="AA102" s="20">
        <v>5</v>
      </c>
      <c r="AB102" s="20" t="s">
        <v>59</v>
      </c>
      <c r="AC102" s="28" t="s">
        <v>49</v>
      </c>
      <c r="AD102" s="35">
        <v>1</v>
      </c>
      <c r="AE102" s="35">
        <v>76500</v>
      </c>
      <c r="AF102" s="35">
        <f t="shared" si="3"/>
        <v>76500</v>
      </c>
      <c r="AG102" s="24">
        <v>44337</v>
      </c>
      <c r="AH102" s="36">
        <v>44342</v>
      </c>
      <c r="AI102" s="25" t="str">
        <f t="shared" si="4"/>
        <v>～</v>
      </c>
      <c r="AJ102" s="37">
        <f t="shared" si="5"/>
        <v>46167</v>
      </c>
      <c r="AK102" s="20" t="s">
        <v>2126</v>
      </c>
      <c r="AL102" s="20" t="s">
        <v>4113</v>
      </c>
      <c r="AM102" s="55">
        <v>44342</v>
      </c>
      <c r="AN102" s="22"/>
      <c r="AO102" s="46">
        <v>44344</v>
      </c>
      <c r="AP102" s="22" t="s">
        <v>4114</v>
      </c>
    </row>
    <row r="103" spans="1:42" ht="24.75" hidden="1" customHeight="1" x14ac:dyDescent="0.2">
      <c r="A103" s="54"/>
      <c r="B103" s="20" t="s">
        <v>4106</v>
      </c>
      <c r="C103" s="21" t="s">
        <v>4107</v>
      </c>
      <c r="D103" s="21" t="s">
        <v>4108</v>
      </c>
      <c r="E103" s="20"/>
      <c r="F103" s="20"/>
      <c r="G103" s="22" t="s">
        <v>4109</v>
      </c>
      <c r="H103" s="20" t="s">
        <v>4110</v>
      </c>
      <c r="I103" s="20" t="s">
        <v>1018</v>
      </c>
      <c r="J103" s="22" t="s">
        <v>4111</v>
      </c>
      <c r="K103" s="22"/>
      <c r="L103" s="22"/>
      <c r="M103" s="22" t="s">
        <v>4112</v>
      </c>
      <c r="N103" s="22"/>
      <c r="O103" s="22" t="s">
        <v>340</v>
      </c>
      <c r="P103" s="20" t="s">
        <v>341</v>
      </c>
      <c r="Q103" s="22" t="s">
        <v>342</v>
      </c>
      <c r="R103" s="22" t="s">
        <v>343</v>
      </c>
      <c r="S103" s="20" t="s">
        <v>344</v>
      </c>
      <c r="T103" s="20"/>
      <c r="U103" s="22" t="s">
        <v>3296</v>
      </c>
      <c r="V103" s="20" t="s">
        <v>3511</v>
      </c>
      <c r="W103" s="22" t="s">
        <v>3298</v>
      </c>
      <c r="X103" s="22" t="s">
        <v>3569</v>
      </c>
      <c r="Y103" s="20" t="s">
        <v>3570</v>
      </c>
      <c r="Z103" s="22"/>
      <c r="AA103" s="20">
        <v>5</v>
      </c>
      <c r="AB103" s="20" t="s">
        <v>59</v>
      </c>
      <c r="AC103" s="28" t="s">
        <v>49</v>
      </c>
      <c r="AD103" s="35">
        <v>1</v>
      </c>
      <c r="AE103" s="57"/>
      <c r="AF103" s="57" t="str">
        <f t="shared" si="3"/>
        <v/>
      </c>
      <c r="AG103" s="24">
        <v>44337</v>
      </c>
      <c r="AH103" s="36">
        <v>44342</v>
      </c>
      <c r="AI103" s="25" t="str">
        <f t="shared" si="4"/>
        <v>～</v>
      </c>
      <c r="AJ103" s="37">
        <f t="shared" si="5"/>
        <v>46167</v>
      </c>
      <c r="AK103" s="20" t="s">
        <v>2126</v>
      </c>
      <c r="AL103" s="20" t="s">
        <v>4115</v>
      </c>
      <c r="AM103" s="55">
        <v>44342</v>
      </c>
      <c r="AN103" s="22"/>
      <c r="AO103" s="46">
        <v>44344</v>
      </c>
      <c r="AP103" s="22" t="s">
        <v>4114</v>
      </c>
    </row>
    <row r="104" spans="1:42" ht="24.75" hidden="1" customHeight="1" x14ac:dyDescent="0.2">
      <c r="A104" s="54"/>
      <c r="B104" s="20" t="s">
        <v>4106</v>
      </c>
      <c r="C104" s="21" t="s">
        <v>4107</v>
      </c>
      <c r="D104" s="21" t="s">
        <v>4108</v>
      </c>
      <c r="E104" s="20"/>
      <c r="F104" s="20"/>
      <c r="G104" s="22" t="s">
        <v>4109</v>
      </c>
      <c r="H104" s="20" t="s">
        <v>4110</v>
      </c>
      <c r="I104" s="20" t="s">
        <v>1018</v>
      </c>
      <c r="J104" s="22" t="s">
        <v>4111</v>
      </c>
      <c r="K104" s="22"/>
      <c r="L104" s="22"/>
      <c r="M104" s="22" t="s">
        <v>4112</v>
      </c>
      <c r="N104" s="22"/>
      <c r="O104" s="22" t="s">
        <v>340</v>
      </c>
      <c r="P104" s="20" t="s">
        <v>341</v>
      </c>
      <c r="Q104" s="22" t="s">
        <v>342</v>
      </c>
      <c r="R104" s="22" t="s">
        <v>343</v>
      </c>
      <c r="S104" s="20" t="s">
        <v>344</v>
      </c>
      <c r="T104" s="20"/>
      <c r="U104" s="22" t="s">
        <v>3296</v>
      </c>
      <c r="V104" s="20" t="s">
        <v>3511</v>
      </c>
      <c r="W104" s="22" t="s">
        <v>3298</v>
      </c>
      <c r="X104" s="22" t="s">
        <v>3569</v>
      </c>
      <c r="Y104" s="20" t="s">
        <v>3570</v>
      </c>
      <c r="Z104" s="22"/>
      <c r="AA104" s="20">
        <v>5</v>
      </c>
      <c r="AB104" s="20" t="s">
        <v>59</v>
      </c>
      <c r="AC104" s="28" t="s">
        <v>49</v>
      </c>
      <c r="AD104" s="35">
        <v>1</v>
      </c>
      <c r="AE104" s="57"/>
      <c r="AF104" s="57" t="str">
        <f t="shared" si="3"/>
        <v/>
      </c>
      <c r="AG104" s="24">
        <v>44337</v>
      </c>
      <c r="AH104" s="36">
        <v>44342</v>
      </c>
      <c r="AI104" s="25" t="str">
        <f t="shared" si="4"/>
        <v>～</v>
      </c>
      <c r="AJ104" s="37">
        <f t="shared" si="5"/>
        <v>46167</v>
      </c>
      <c r="AK104" s="20" t="s">
        <v>2126</v>
      </c>
      <c r="AL104" s="20" t="s">
        <v>4116</v>
      </c>
      <c r="AM104" s="55">
        <v>44342</v>
      </c>
      <c r="AN104" s="22"/>
      <c r="AO104" s="46">
        <v>44344</v>
      </c>
      <c r="AP104" s="22" t="s">
        <v>4114</v>
      </c>
    </row>
    <row r="105" spans="1:42" ht="24.75" hidden="1" customHeight="1" x14ac:dyDescent="0.2">
      <c r="A105" s="54"/>
      <c r="B105" s="20" t="s">
        <v>4106</v>
      </c>
      <c r="C105" s="21" t="s">
        <v>4107</v>
      </c>
      <c r="D105" s="21" t="s">
        <v>4108</v>
      </c>
      <c r="E105" s="20"/>
      <c r="F105" s="20"/>
      <c r="G105" s="22" t="s">
        <v>4109</v>
      </c>
      <c r="H105" s="20" t="s">
        <v>4110</v>
      </c>
      <c r="I105" s="20" t="s">
        <v>1018</v>
      </c>
      <c r="J105" s="22" t="s">
        <v>4111</v>
      </c>
      <c r="K105" s="22"/>
      <c r="L105" s="22"/>
      <c r="M105" s="22" t="s">
        <v>4112</v>
      </c>
      <c r="N105" s="22"/>
      <c r="O105" s="22" t="s">
        <v>340</v>
      </c>
      <c r="P105" s="20" t="s">
        <v>341</v>
      </c>
      <c r="Q105" s="22" t="s">
        <v>342</v>
      </c>
      <c r="R105" s="22" t="s">
        <v>343</v>
      </c>
      <c r="S105" s="20" t="s">
        <v>344</v>
      </c>
      <c r="T105" s="20"/>
      <c r="U105" s="22" t="s">
        <v>3296</v>
      </c>
      <c r="V105" s="20" t="s">
        <v>3511</v>
      </c>
      <c r="W105" s="22" t="s">
        <v>3298</v>
      </c>
      <c r="X105" s="22" t="s">
        <v>3569</v>
      </c>
      <c r="Y105" s="20" t="s">
        <v>3570</v>
      </c>
      <c r="Z105" s="22"/>
      <c r="AA105" s="20">
        <v>5</v>
      </c>
      <c r="AB105" s="20" t="s">
        <v>59</v>
      </c>
      <c r="AC105" s="28" t="s">
        <v>49</v>
      </c>
      <c r="AD105" s="35">
        <v>1</v>
      </c>
      <c r="AE105" s="57"/>
      <c r="AF105" s="57" t="str">
        <f t="shared" si="3"/>
        <v/>
      </c>
      <c r="AG105" s="24">
        <v>44337</v>
      </c>
      <c r="AH105" s="36">
        <v>44342</v>
      </c>
      <c r="AI105" s="25" t="str">
        <f t="shared" si="4"/>
        <v>～</v>
      </c>
      <c r="AJ105" s="37">
        <f t="shared" si="5"/>
        <v>46167</v>
      </c>
      <c r="AK105" s="20" t="s">
        <v>2126</v>
      </c>
      <c r="AL105" s="20" t="s">
        <v>4117</v>
      </c>
      <c r="AM105" s="55">
        <v>44342</v>
      </c>
      <c r="AN105" s="22"/>
      <c r="AO105" s="46">
        <v>44344</v>
      </c>
      <c r="AP105" s="22" t="s">
        <v>4114</v>
      </c>
    </row>
    <row r="106" spans="1:42" ht="24.75" hidden="1" customHeight="1" x14ac:dyDescent="0.2">
      <c r="A106" s="54"/>
      <c r="B106" s="20" t="s">
        <v>4106</v>
      </c>
      <c r="C106" s="21" t="s">
        <v>4107</v>
      </c>
      <c r="D106" s="21" t="s">
        <v>4108</v>
      </c>
      <c r="E106" s="20"/>
      <c r="F106" s="20"/>
      <c r="G106" s="22" t="s">
        <v>4109</v>
      </c>
      <c r="H106" s="20" t="s">
        <v>4110</v>
      </c>
      <c r="I106" s="20" t="s">
        <v>1018</v>
      </c>
      <c r="J106" s="22" t="s">
        <v>4111</v>
      </c>
      <c r="K106" s="22"/>
      <c r="L106" s="22"/>
      <c r="M106" s="22" t="s">
        <v>4112</v>
      </c>
      <c r="N106" s="22"/>
      <c r="O106" s="22" t="s">
        <v>340</v>
      </c>
      <c r="P106" s="20" t="s">
        <v>341</v>
      </c>
      <c r="Q106" s="22" t="s">
        <v>342</v>
      </c>
      <c r="R106" s="22" t="s">
        <v>343</v>
      </c>
      <c r="S106" s="20" t="s">
        <v>344</v>
      </c>
      <c r="T106" s="20"/>
      <c r="U106" s="22" t="s">
        <v>3296</v>
      </c>
      <c r="V106" s="20" t="s">
        <v>3511</v>
      </c>
      <c r="W106" s="22" t="s">
        <v>3298</v>
      </c>
      <c r="X106" s="22" t="s">
        <v>3569</v>
      </c>
      <c r="Y106" s="20" t="s">
        <v>3570</v>
      </c>
      <c r="Z106" s="22"/>
      <c r="AA106" s="20">
        <v>5</v>
      </c>
      <c r="AB106" s="20" t="s">
        <v>59</v>
      </c>
      <c r="AC106" s="28" t="s">
        <v>49</v>
      </c>
      <c r="AD106" s="35">
        <v>1</v>
      </c>
      <c r="AE106" s="57"/>
      <c r="AF106" s="57" t="str">
        <f t="shared" si="3"/>
        <v/>
      </c>
      <c r="AG106" s="24">
        <v>44337</v>
      </c>
      <c r="AH106" s="36">
        <v>44342</v>
      </c>
      <c r="AI106" s="25" t="str">
        <f t="shared" si="4"/>
        <v>～</v>
      </c>
      <c r="AJ106" s="37">
        <f t="shared" si="5"/>
        <v>46167</v>
      </c>
      <c r="AK106" s="20" t="s">
        <v>2126</v>
      </c>
      <c r="AL106" s="20" t="s">
        <v>4118</v>
      </c>
      <c r="AM106" s="55">
        <v>44342</v>
      </c>
      <c r="AN106" s="22"/>
      <c r="AO106" s="46">
        <v>44344</v>
      </c>
      <c r="AP106" s="22" t="s">
        <v>4114</v>
      </c>
    </row>
    <row r="107" spans="1:42" ht="24.75" hidden="1" customHeight="1" x14ac:dyDescent="0.2">
      <c r="A107" s="54"/>
      <c r="B107" s="20" t="s">
        <v>4106</v>
      </c>
      <c r="C107" s="21" t="s">
        <v>4107</v>
      </c>
      <c r="D107" s="21" t="s">
        <v>4108</v>
      </c>
      <c r="E107" s="20"/>
      <c r="F107" s="20"/>
      <c r="G107" s="22" t="s">
        <v>4109</v>
      </c>
      <c r="H107" s="20" t="s">
        <v>4110</v>
      </c>
      <c r="I107" s="20" t="s">
        <v>1018</v>
      </c>
      <c r="J107" s="22" t="s">
        <v>4111</v>
      </c>
      <c r="K107" s="22"/>
      <c r="L107" s="22"/>
      <c r="M107" s="22" t="s">
        <v>4112</v>
      </c>
      <c r="N107" s="22"/>
      <c r="O107" s="22" t="s">
        <v>340</v>
      </c>
      <c r="P107" s="20" t="s">
        <v>341</v>
      </c>
      <c r="Q107" s="22" t="s">
        <v>342</v>
      </c>
      <c r="R107" s="22" t="s">
        <v>343</v>
      </c>
      <c r="S107" s="20" t="s">
        <v>344</v>
      </c>
      <c r="T107" s="20"/>
      <c r="U107" s="22" t="s">
        <v>3296</v>
      </c>
      <c r="V107" s="20" t="s">
        <v>3511</v>
      </c>
      <c r="W107" s="22" t="s">
        <v>3298</v>
      </c>
      <c r="X107" s="22" t="s">
        <v>3569</v>
      </c>
      <c r="Y107" s="20" t="s">
        <v>3570</v>
      </c>
      <c r="Z107" s="22"/>
      <c r="AA107" s="20">
        <v>5</v>
      </c>
      <c r="AB107" s="20" t="s">
        <v>59</v>
      </c>
      <c r="AC107" s="28" t="s">
        <v>49</v>
      </c>
      <c r="AD107" s="35">
        <v>1</v>
      </c>
      <c r="AE107" s="57"/>
      <c r="AF107" s="57" t="str">
        <f t="shared" si="3"/>
        <v/>
      </c>
      <c r="AG107" s="24">
        <v>44337</v>
      </c>
      <c r="AH107" s="36">
        <v>44342</v>
      </c>
      <c r="AI107" s="25" t="str">
        <f t="shared" si="4"/>
        <v>～</v>
      </c>
      <c r="AJ107" s="37">
        <f t="shared" si="5"/>
        <v>46167</v>
      </c>
      <c r="AK107" s="20" t="s">
        <v>2126</v>
      </c>
      <c r="AL107" s="20" t="s">
        <v>4119</v>
      </c>
      <c r="AM107" s="55">
        <v>44342</v>
      </c>
      <c r="AN107" s="22"/>
      <c r="AO107" s="46">
        <v>44344</v>
      </c>
      <c r="AP107" s="22" t="s">
        <v>4114</v>
      </c>
    </row>
    <row r="108" spans="1:42" ht="24.75" hidden="1" customHeight="1" x14ac:dyDescent="0.2">
      <c r="A108" s="54"/>
      <c r="B108" s="20" t="s">
        <v>4106</v>
      </c>
      <c r="C108" s="21" t="s">
        <v>4107</v>
      </c>
      <c r="D108" s="21" t="s">
        <v>4108</v>
      </c>
      <c r="E108" s="20"/>
      <c r="F108" s="20"/>
      <c r="G108" s="22" t="s">
        <v>4109</v>
      </c>
      <c r="H108" s="20" t="s">
        <v>4110</v>
      </c>
      <c r="I108" s="20" t="s">
        <v>1018</v>
      </c>
      <c r="J108" s="22" t="s">
        <v>4111</v>
      </c>
      <c r="K108" s="22"/>
      <c r="L108" s="22"/>
      <c r="M108" s="22" t="s">
        <v>4112</v>
      </c>
      <c r="N108" s="22"/>
      <c r="O108" s="22" t="s">
        <v>340</v>
      </c>
      <c r="P108" s="20" t="s">
        <v>341</v>
      </c>
      <c r="Q108" s="22" t="s">
        <v>342</v>
      </c>
      <c r="R108" s="22" t="s">
        <v>343</v>
      </c>
      <c r="S108" s="20" t="s">
        <v>344</v>
      </c>
      <c r="T108" s="20"/>
      <c r="U108" s="22" t="s">
        <v>3296</v>
      </c>
      <c r="V108" s="20" t="s">
        <v>3511</v>
      </c>
      <c r="W108" s="22" t="s">
        <v>3298</v>
      </c>
      <c r="X108" s="22" t="s">
        <v>3569</v>
      </c>
      <c r="Y108" s="20" t="s">
        <v>3570</v>
      </c>
      <c r="Z108" s="22"/>
      <c r="AA108" s="20">
        <v>5</v>
      </c>
      <c r="AB108" s="20" t="s">
        <v>59</v>
      </c>
      <c r="AC108" s="28" t="s">
        <v>49</v>
      </c>
      <c r="AD108" s="35">
        <v>1</v>
      </c>
      <c r="AE108" s="57"/>
      <c r="AF108" s="57" t="str">
        <f t="shared" si="3"/>
        <v/>
      </c>
      <c r="AG108" s="24">
        <v>44337</v>
      </c>
      <c r="AH108" s="36">
        <v>44342</v>
      </c>
      <c r="AI108" s="25" t="str">
        <f t="shared" si="4"/>
        <v>～</v>
      </c>
      <c r="AJ108" s="37">
        <f t="shared" si="5"/>
        <v>46167</v>
      </c>
      <c r="AK108" s="20" t="s">
        <v>2126</v>
      </c>
      <c r="AL108" s="20" t="s">
        <v>4120</v>
      </c>
      <c r="AM108" s="55">
        <v>44342</v>
      </c>
      <c r="AN108" s="22"/>
      <c r="AO108" s="46">
        <v>44344</v>
      </c>
      <c r="AP108" s="22" t="s">
        <v>4114</v>
      </c>
    </row>
    <row r="109" spans="1:42" ht="24.75" hidden="1" customHeight="1" x14ac:dyDescent="0.2">
      <c r="A109" s="54"/>
      <c r="B109" s="20" t="s">
        <v>4106</v>
      </c>
      <c r="C109" s="21" t="s">
        <v>4107</v>
      </c>
      <c r="D109" s="21" t="s">
        <v>4108</v>
      </c>
      <c r="E109" s="20"/>
      <c r="F109" s="20"/>
      <c r="G109" s="22" t="s">
        <v>4109</v>
      </c>
      <c r="H109" s="20" t="s">
        <v>4110</v>
      </c>
      <c r="I109" s="20" t="s">
        <v>1018</v>
      </c>
      <c r="J109" s="22" t="s">
        <v>4111</v>
      </c>
      <c r="K109" s="22"/>
      <c r="L109" s="22"/>
      <c r="M109" s="22" t="s">
        <v>4112</v>
      </c>
      <c r="N109" s="22"/>
      <c r="O109" s="22" t="s">
        <v>340</v>
      </c>
      <c r="P109" s="20" t="s">
        <v>341</v>
      </c>
      <c r="Q109" s="22" t="s">
        <v>342</v>
      </c>
      <c r="R109" s="22" t="s">
        <v>343</v>
      </c>
      <c r="S109" s="20" t="s">
        <v>344</v>
      </c>
      <c r="T109" s="20"/>
      <c r="U109" s="22" t="s">
        <v>3296</v>
      </c>
      <c r="V109" s="20" t="s">
        <v>3511</v>
      </c>
      <c r="W109" s="22" t="s">
        <v>3298</v>
      </c>
      <c r="X109" s="22" t="s">
        <v>3569</v>
      </c>
      <c r="Y109" s="20" t="s">
        <v>3570</v>
      </c>
      <c r="Z109" s="22"/>
      <c r="AA109" s="20">
        <v>5</v>
      </c>
      <c r="AB109" s="20" t="s">
        <v>59</v>
      </c>
      <c r="AC109" s="28" t="s">
        <v>49</v>
      </c>
      <c r="AD109" s="35">
        <v>1</v>
      </c>
      <c r="AE109" s="57"/>
      <c r="AF109" s="57" t="str">
        <f t="shared" si="3"/>
        <v/>
      </c>
      <c r="AG109" s="24">
        <v>44337</v>
      </c>
      <c r="AH109" s="36">
        <v>44342</v>
      </c>
      <c r="AI109" s="25" t="str">
        <f t="shared" si="4"/>
        <v>～</v>
      </c>
      <c r="AJ109" s="37">
        <f t="shared" si="5"/>
        <v>46167</v>
      </c>
      <c r="AK109" s="20" t="s">
        <v>2126</v>
      </c>
      <c r="AL109" s="20" t="s">
        <v>4121</v>
      </c>
      <c r="AM109" s="55">
        <v>44342</v>
      </c>
      <c r="AN109" s="22"/>
      <c r="AO109" s="46">
        <v>44344</v>
      </c>
      <c r="AP109" s="22" t="s">
        <v>4114</v>
      </c>
    </row>
    <row r="110" spans="1:42" ht="24.75" hidden="1" customHeight="1" x14ac:dyDescent="0.2">
      <c r="A110" s="54"/>
      <c r="B110" s="20" t="s">
        <v>4106</v>
      </c>
      <c r="C110" s="21" t="s">
        <v>4107</v>
      </c>
      <c r="D110" s="21" t="s">
        <v>4108</v>
      </c>
      <c r="E110" s="20"/>
      <c r="F110" s="20"/>
      <c r="G110" s="22" t="s">
        <v>4109</v>
      </c>
      <c r="H110" s="20" t="s">
        <v>4110</v>
      </c>
      <c r="I110" s="20" t="s">
        <v>1018</v>
      </c>
      <c r="J110" s="22" t="s">
        <v>4111</v>
      </c>
      <c r="K110" s="22"/>
      <c r="L110" s="22"/>
      <c r="M110" s="22" t="s">
        <v>4112</v>
      </c>
      <c r="N110" s="22"/>
      <c r="O110" s="22" t="s">
        <v>340</v>
      </c>
      <c r="P110" s="20" t="s">
        <v>341</v>
      </c>
      <c r="Q110" s="22" t="s">
        <v>342</v>
      </c>
      <c r="R110" s="22" t="s">
        <v>343</v>
      </c>
      <c r="S110" s="20" t="s">
        <v>344</v>
      </c>
      <c r="T110" s="20"/>
      <c r="U110" s="22" t="s">
        <v>3296</v>
      </c>
      <c r="V110" s="20" t="s">
        <v>3511</v>
      </c>
      <c r="W110" s="22" t="s">
        <v>3298</v>
      </c>
      <c r="X110" s="22" t="s">
        <v>3569</v>
      </c>
      <c r="Y110" s="20" t="s">
        <v>3570</v>
      </c>
      <c r="Z110" s="22"/>
      <c r="AA110" s="20">
        <v>5</v>
      </c>
      <c r="AB110" s="20" t="s">
        <v>59</v>
      </c>
      <c r="AC110" s="28" t="s">
        <v>49</v>
      </c>
      <c r="AD110" s="35">
        <v>1</v>
      </c>
      <c r="AE110" s="57"/>
      <c r="AF110" s="57" t="str">
        <f t="shared" si="3"/>
        <v/>
      </c>
      <c r="AG110" s="24">
        <v>44337</v>
      </c>
      <c r="AH110" s="36">
        <v>44342</v>
      </c>
      <c r="AI110" s="25" t="str">
        <f t="shared" si="4"/>
        <v>～</v>
      </c>
      <c r="AJ110" s="37">
        <f t="shared" si="5"/>
        <v>46167</v>
      </c>
      <c r="AK110" s="20" t="s">
        <v>3642</v>
      </c>
      <c r="AL110" s="20" t="s">
        <v>4122</v>
      </c>
      <c r="AM110" s="55">
        <v>44342</v>
      </c>
      <c r="AN110" s="22"/>
      <c r="AO110" s="46">
        <v>44344</v>
      </c>
      <c r="AP110" s="22" t="s">
        <v>4114</v>
      </c>
    </row>
    <row r="111" spans="1:42" ht="24.75" hidden="1" customHeight="1" x14ac:dyDescent="0.2">
      <c r="A111" s="54"/>
      <c r="B111" s="20" t="s">
        <v>4106</v>
      </c>
      <c r="C111" s="21" t="s">
        <v>4107</v>
      </c>
      <c r="D111" s="21" t="s">
        <v>4108</v>
      </c>
      <c r="E111" s="20"/>
      <c r="F111" s="20"/>
      <c r="G111" s="22" t="s">
        <v>4109</v>
      </c>
      <c r="H111" s="20" t="s">
        <v>4110</v>
      </c>
      <c r="I111" s="20" t="s">
        <v>1018</v>
      </c>
      <c r="J111" s="22" t="s">
        <v>4111</v>
      </c>
      <c r="K111" s="22"/>
      <c r="L111" s="22"/>
      <c r="M111" s="22" t="s">
        <v>4112</v>
      </c>
      <c r="N111" s="22"/>
      <c r="O111" s="22" t="s">
        <v>340</v>
      </c>
      <c r="P111" s="20" t="s">
        <v>341</v>
      </c>
      <c r="Q111" s="22" t="s">
        <v>342</v>
      </c>
      <c r="R111" s="22" t="s">
        <v>343</v>
      </c>
      <c r="S111" s="20" t="s">
        <v>344</v>
      </c>
      <c r="T111" s="20"/>
      <c r="U111" s="22" t="s">
        <v>3296</v>
      </c>
      <c r="V111" s="20" t="s">
        <v>3511</v>
      </c>
      <c r="W111" s="22" t="s">
        <v>3298</v>
      </c>
      <c r="X111" s="22" t="s">
        <v>3569</v>
      </c>
      <c r="Y111" s="20" t="s">
        <v>3570</v>
      </c>
      <c r="Z111" s="22"/>
      <c r="AA111" s="20">
        <v>5</v>
      </c>
      <c r="AB111" s="20" t="s">
        <v>59</v>
      </c>
      <c r="AC111" s="28" t="s">
        <v>49</v>
      </c>
      <c r="AD111" s="35">
        <v>1</v>
      </c>
      <c r="AE111" s="57"/>
      <c r="AF111" s="57" t="str">
        <f t="shared" si="3"/>
        <v/>
      </c>
      <c r="AG111" s="24">
        <v>44337</v>
      </c>
      <c r="AH111" s="36">
        <v>44342</v>
      </c>
      <c r="AI111" s="25" t="str">
        <f t="shared" si="4"/>
        <v>～</v>
      </c>
      <c r="AJ111" s="37">
        <f t="shared" si="5"/>
        <v>46167</v>
      </c>
      <c r="AK111" s="20" t="s">
        <v>1594</v>
      </c>
      <c r="AL111" s="20" t="s">
        <v>4123</v>
      </c>
      <c r="AM111" s="55">
        <v>44342</v>
      </c>
      <c r="AN111" s="22"/>
      <c r="AO111" s="46">
        <v>44344</v>
      </c>
      <c r="AP111" s="22" t="s">
        <v>4114</v>
      </c>
    </row>
    <row r="112" spans="1:42" ht="24.75" hidden="1" customHeight="1" x14ac:dyDescent="0.2">
      <c r="A112" s="54"/>
      <c r="B112" s="20" t="s">
        <v>4124</v>
      </c>
      <c r="C112" s="21" t="s">
        <v>4125</v>
      </c>
      <c r="D112" s="21" t="s">
        <v>3491</v>
      </c>
      <c r="E112" s="20"/>
      <c r="F112" s="20"/>
      <c r="G112" s="22" t="s">
        <v>4126</v>
      </c>
      <c r="H112" s="20" t="s">
        <v>4127</v>
      </c>
      <c r="I112" s="20" t="s">
        <v>3508</v>
      </c>
      <c r="J112" s="22" t="s">
        <v>4128</v>
      </c>
      <c r="K112" s="22"/>
      <c r="L112" s="22"/>
      <c r="M112" s="22" t="s">
        <v>4129</v>
      </c>
      <c r="N112" s="22"/>
      <c r="O112" s="22" t="s">
        <v>340</v>
      </c>
      <c r="P112" s="20" t="s">
        <v>341</v>
      </c>
      <c r="Q112" s="22" t="s">
        <v>342</v>
      </c>
      <c r="R112" s="22" t="s">
        <v>343</v>
      </c>
      <c r="S112" s="20" t="s">
        <v>344</v>
      </c>
      <c r="T112" s="20"/>
      <c r="U112" s="22" t="s">
        <v>3296</v>
      </c>
      <c r="V112" s="20" t="s">
        <v>3511</v>
      </c>
      <c r="W112" s="22" t="s">
        <v>3298</v>
      </c>
      <c r="X112" s="22" t="s">
        <v>3569</v>
      </c>
      <c r="Y112" s="20" t="s">
        <v>3570</v>
      </c>
      <c r="Z112" s="22"/>
      <c r="AA112" s="20">
        <v>5</v>
      </c>
      <c r="AB112" s="20" t="s">
        <v>59</v>
      </c>
      <c r="AC112" s="28" t="s">
        <v>49</v>
      </c>
      <c r="AD112" s="35">
        <v>1</v>
      </c>
      <c r="AE112" s="35">
        <v>76500</v>
      </c>
      <c r="AF112" s="35">
        <f t="shared" si="3"/>
        <v>76500</v>
      </c>
      <c r="AG112" s="24">
        <v>44368</v>
      </c>
      <c r="AH112" s="36">
        <v>44364</v>
      </c>
      <c r="AI112" s="25" t="str">
        <f t="shared" si="4"/>
        <v>～</v>
      </c>
      <c r="AJ112" s="37">
        <f t="shared" si="5"/>
        <v>46189</v>
      </c>
      <c r="AK112" s="20" t="s">
        <v>2126</v>
      </c>
      <c r="AL112" s="20" t="s">
        <v>4130</v>
      </c>
      <c r="AM112" s="55">
        <v>44364</v>
      </c>
      <c r="AN112" s="22"/>
      <c r="AO112" s="46">
        <v>44372</v>
      </c>
      <c r="AP112" s="22" t="s">
        <v>4131</v>
      </c>
    </row>
    <row r="113" spans="1:42" ht="24.75" hidden="1" customHeight="1" x14ac:dyDescent="0.2">
      <c r="A113" s="54"/>
      <c r="B113" s="20" t="s">
        <v>4124</v>
      </c>
      <c r="C113" s="21" t="s">
        <v>4125</v>
      </c>
      <c r="D113" s="21" t="s">
        <v>3491</v>
      </c>
      <c r="E113" s="20"/>
      <c r="F113" s="20"/>
      <c r="G113" s="22" t="s">
        <v>4126</v>
      </c>
      <c r="H113" s="20" t="s">
        <v>4127</v>
      </c>
      <c r="I113" s="20" t="s">
        <v>3508</v>
      </c>
      <c r="J113" s="22" t="s">
        <v>4128</v>
      </c>
      <c r="K113" s="22"/>
      <c r="L113" s="22"/>
      <c r="M113" s="22" t="s">
        <v>4129</v>
      </c>
      <c r="N113" s="22"/>
      <c r="O113" s="22" t="s">
        <v>340</v>
      </c>
      <c r="P113" s="20" t="s">
        <v>341</v>
      </c>
      <c r="Q113" s="22" t="s">
        <v>342</v>
      </c>
      <c r="R113" s="22" t="s">
        <v>343</v>
      </c>
      <c r="S113" s="20" t="s">
        <v>344</v>
      </c>
      <c r="T113" s="20"/>
      <c r="U113" s="22" t="s">
        <v>3296</v>
      </c>
      <c r="V113" s="20" t="s">
        <v>3511</v>
      </c>
      <c r="W113" s="22" t="s">
        <v>3298</v>
      </c>
      <c r="X113" s="22" t="s">
        <v>3569</v>
      </c>
      <c r="Y113" s="20" t="s">
        <v>3570</v>
      </c>
      <c r="Z113" s="22"/>
      <c r="AA113" s="20">
        <v>5</v>
      </c>
      <c r="AB113" s="20" t="s">
        <v>59</v>
      </c>
      <c r="AC113" s="28" t="s">
        <v>49</v>
      </c>
      <c r="AD113" s="35">
        <v>1</v>
      </c>
      <c r="AE113" s="57"/>
      <c r="AF113" s="57" t="str">
        <f t="shared" si="3"/>
        <v/>
      </c>
      <c r="AG113" s="24">
        <v>44368</v>
      </c>
      <c r="AH113" s="36">
        <v>44364</v>
      </c>
      <c r="AI113" s="25" t="str">
        <f t="shared" si="4"/>
        <v>～</v>
      </c>
      <c r="AJ113" s="37">
        <f t="shared" si="5"/>
        <v>46189</v>
      </c>
      <c r="AK113" s="20" t="s">
        <v>2126</v>
      </c>
      <c r="AL113" s="20" t="s">
        <v>4132</v>
      </c>
      <c r="AM113" s="55">
        <v>44364</v>
      </c>
      <c r="AN113" s="22"/>
      <c r="AO113" s="46">
        <v>44372</v>
      </c>
      <c r="AP113" s="22" t="s">
        <v>4131</v>
      </c>
    </row>
    <row r="114" spans="1:42" ht="24.75" hidden="1" customHeight="1" x14ac:dyDescent="0.2">
      <c r="A114" s="54"/>
      <c r="B114" s="20" t="s">
        <v>4124</v>
      </c>
      <c r="C114" s="21" t="s">
        <v>4125</v>
      </c>
      <c r="D114" s="21" t="s">
        <v>3491</v>
      </c>
      <c r="E114" s="20"/>
      <c r="F114" s="20"/>
      <c r="G114" s="22" t="s">
        <v>4126</v>
      </c>
      <c r="H114" s="20" t="s">
        <v>4127</v>
      </c>
      <c r="I114" s="20" t="s">
        <v>3508</v>
      </c>
      <c r="J114" s="22" t="s">
        <v>4128</v>
      </c>
      <c r="K114" s="22"/>
      <c r="L114" s="22"/>
      <c r="M114" s="22" t="s">
        <v>4129</v>
      </c>
      <c r="N114" s="22"/>
      <c r="O114" s="22" t="s">
        <v>340</v>
      </c>
      <c r="P114" s="20" t="s">
        <v>341</v>
      </c>
      <c r="Q114" s="22" t="s">
        <v>342</v>
      </c>
      <c r="R114" s="22" t="s">
        <v>343</v>
      </c>
      <c r="S114" s="20" t="s">
        <v>344</v>
      </c>
      <c r="T114" s="20"/>
      <c r="U114" s="22" t="s">
        <v>3296</v>
      </c>
      <c r="V114" s="20" t="s">
        <v>3511</v>
      </c>
      <c r="W114" s="22" t="s">
        <v>3298</v>
      </c>
      <c r="X114" s="22" t="s">
        <v>3569</v>
      </c>
      <c r="Y114" s="20" t="s">
        <v>3570</v>
      </c>
      <c r="Z114" s="22"/>
      <c r="AA114" s="20">
        <v>5</v>
      </c>
      <c r="AB114" s="20" t="s">
        <v>59</v>
      </c>
      <c r="AC114" s="28" t="s">
        <v>49</v>
      </c>
      <c r="AD114" s="35">
        <v>1</v>
      </c>
      <c r="AE114" s="57"/>
      <c r="AF114" s="57" t="str">
        <f t="shared" si="3"/>
        <v/>
      </c>
      <c r="AG114" s="24">
        <v>44368</v>
      </c>
      <c r="AH114" s="36">
        <v>44364</v>
      </c>
      <c r="AI114" s="25" t="str">
        <f t="shared" si="4"/>
        <v>～</v>
      </c>
      <c r="AJ114" s="37">
        <f t="shared" si="5"/>
        <v>46189</v>
      </c>
      <c r="AK114" s="20" t="s">
        <v>2126</v>
      </c>
      <c r="AL114" s="20" t="s">
        <v>4133</v>
      </c>
      <c r="AM114" s="55">
        <v>44364</v>
      </c>
      <c r="AN114" s="22"/>
      <c r="AO114" s="46">
        <v>44372</v>
      </c>
      <c r="AP114" s="22" t="s">
        <v>4131</v>
      </c>
    </row>
    <row r="115" spans="1:42" ht="24.75" hidden="1" customHeight="1" x14ac:dyDescent="0.2">
      <c r="A115" s="54"/>
      <c r="B115" s="20" t="s">
        <v>4124</v>
      </c>
      <c r="C115" s="21" t="s">
        <v>4125</v>
      </c>
      <c r="D115" s="21" t="s">
        <v>3491</v>
      </c>
      <c r="E115" s="20"/>
      <c r="F115" s="20"/>
      <c r="G115" s="22" t="s">
        <v>4126</v>
      </c>
      <c r="H115" s="20" t="s">
        <v>4127</v>
      </c>
      <c r="I115" s="20" t="s">
        <v>3508</v>
      </c>
      <c r="J115" s="22" t="s">
        <v>4128</v>
      </c>
      <c r="K115" s="22"/>
      <c r="L115" s="22"/>
      <c r="M115" s="22" t="s">
        <v>4129</v>
      </c>
      <c r="N115" s="22"/>
      <c r="O115" s="22" t="s">
        <v>340</v>
      </c>
      <c r="P115" s="20" t="s">
        <v>341</v>
      </c>
      <c r="Q115" s="22" t="s">
        <v>342</v>
      </c>
      <c r="R115" s="22" t="s">
        <v>343</v>
      </c>
      <c r="S115" s="20" t="s">
        <v>344</v>
      </c>
      <c r="T115" s="20"/>
      <c r="U115" s="22" t="s">
        <v>3296</v>
      </c>
      <c r="V115" s="20" t="s">
        <v>3511</v>
      </c>
      <c r="W115" s="22" t="s">
        <v>3298</v>
      </c>
      <c r="X115" s="22" t="s">
        <v>3569</v>
      </c>
      <c r="Y115" s="20" t="s">
        <v>3570</v>
      </c>
      <c r="Z115" s="22"/>
      <c r="AA115" s="20">
        <v>5</v>
      </c>
      <c r="AB115" s="20" t="s">
        <v>59</v>
      </c>
      <c r="AC115" s="28" t="s">
        <v>49</v>
      </c>
      <c r="AD115" s="35">
        <v>1</v>
      </c>
      <c r="AE115" s="57"/>
      <c r="AF115" s="57" t="str">
        <f t="shared" si="3"/>
        <v/>
      </c>
      <c r="AG115" s="24">
        <v>44368</v>
      </c>
      <c r="AH115" s="36">
        <v>44364</v>
      </c>
      <c r="AI115" s="25" t="str">
        <f t="shared" si="4"/>
        <v>～</v>
      </c>
      <c r="AJ115" s="37">
        <f t="shared" si="5"/>
        <v>46189</v>
      </c>
      <c r="AK115" s="20" t="s">
        <v>2126</v>
      </c>
      <c r="AL115" s="20" t="s">
        <v>4134</v>
      </c>
      <c r="AM115" s="55">
        <v>44364</v>
      </c>
      <c r="AN115" s="22"/>
      <c r="AO115" s="46">
        <v>44372</v>
      </c>
      <c r="AP115" s="22" t="s">
        <v>4131</v>
      </c>
    </row>
    <row r="116" spans="1:42" ht="24.75" hidden="1" customHeight="1" x14ac:dyDescent="0.2">
      <c r="A116" s="54"/>
      <c r="B116" s="20" t="s">
        <v>4124</v>
      </c>
      <c r="C116" s="21" t="s">
        <v>4125</v>
      </c>
      <c r="D116" s="21" t="s">
        <v>3491</v>
      </c>
      <c r="E116" s="20"/>
      <c r="F116" s="20"/>
      <c r="G116" s="22" t="s">
        <v>4126</v>
      </c>
      <c r="H116" s="20" t="s">
        <v>4127</v>
      </c>
      <c r="I116" s="20" t="s">
        <v>3508</v>
      </c>
      <c r="J116" s="22" t="s">
        <v>4128</v>
      </c>
      <c r="K116" s="22"/>
      <c r="L116" s="22"/>
      <c r="M116" s="22" t="s">
        <v>4129</v>
      </c>
      <c r="N116" s="22"/>
      <c r="O116" s="22" t="s">
        <v>340</v>
      </c>
      <c r="P116" s="20" t="s">
        <v>341</v>
      </c>
      <c r="Q116" s="22" t="s">
        <v>342</v>
      </c>
      <c r="R116" s="22" t="s">
        <v>343</v>
      </c>
      <c r="S116" s="20" t="s">
        <v>344</v>
      </c>
      <c r="T116" s="20"/>
      <c r="U116" s="22" t="s">
        <v>3296</v>
      </c>
      <c r="V116" s="20" t="s">
        <v>3511</v>
      </c>
      <c r="W116" s="22" t="s">
        <v>3298</v>
      </c>
      <c r="X116" s="22" t="s">
        <v>3569</v>
      </c>
      <c r="Y116" s="20" t="s">
        <v>3570</v>
      </c>
      <c r="Z116" s="22"/>
      <c r="AA116" s="20">
        <v>5</v>
      </c>
      <c r="AB116" s="20" t="s">
        <v>59</v>
      </c>
      <c r="AC116" s="28" t="s">
        <v>49</v>
      </c>
      <c r="AD116" s="35">
        <v>1</v>
      </c>
      <c r="AE116" s="57"/>
      <c r="AF116" s="57" t="str">
        <f t="shared" si="3"/>
        <v/>
      </c>
      <c r="AG116" s="24">
        <v>44368</v>
      </c>
      <c r="AH116" s="36">
        <v>44364</v>
      </c>
      <c r="AI116" s="25" t="str">
        <f t="shared" si="4"/>
        <v>～</v>
      </c>
      <c r="AJ116" s="37">
        <f t="shared" si="5"/>
        <v>46189</v>
      </c>
      <c r="AK116" s="20" t="s">
        <v>2126</v>
      </c>
      <c r="AL116" s="20" t="s">
        <v>4135</v>
      </c>
      <c r="AM116" s="55">
        <v>44364</v>
      </c>
      <c r="AN116" s="22"/>
      <c r="AO116" s="46">
        <v>44372</v>
      </c>
      <c r="AP116" s="22" t="s">
        <v>4131</v>
      </c>
    </row>
    <row r="117" spans="1:42" ht="24.75" hidden="1" customHeight="1" x14ac:dyDescent="0.2">
      <c r="A117" s="54"/>
      <c r="B117" s="20" t="s">
        <v>4124</v>
      </c>
      <c r="C117" s="21" t="s">
        <v>4125</v>
      </c>
      <c r="D117" s="21" t="s">
        <v>3491</v>
      </c>
      <c r="E117" s="20"/>
      <c r="F117" s="20"/>
      <c r="G117" s="22" t="s">
        <v>4126</v>
      </c>
      <c r="H117" s="20" t="s">
        <v>4127</v>
      </c>
      <c r="I117" s="20" t="s">
        <v>3508</v>
      </c>
      <c r="J117" s="22" t="s">
        <v>4128</v>
      </c>
      <c r="K117" s="22"/>
      <c r="L117" s="22"/>
      <c r="M117" s="22" t="s">
        <v>4129</v>
      </c>
      <c r="N117" s="22"/>
      <c r="O117" s="22" t="s">
        <v>340</v>
      </c>
      <c r="P117" s="20" t="s">
        <v>341</v>
      </c>
      <c r="Q117" s="22" t="s">
        <v>342</v>
      </c>
      <c r="R117" s="22" t="s">
        <v>343</v>
      </c>
      <c r="S117" s="20" t="s">
        <v>344</v>
      </c>
      <c r="T117" s="20"/>
      <c r="U117" s="22" t="s">
        <v>3296</v>
      </c>
      <c r="V117" s="20" t="s">
        <v>3511</v>
      </c>
      <c r="W117" s="22" t="s">
        <v>3298</v>
      </c>
      <c r="X117" s="22" t="s">
        <v>3569</v>
      </c>
      <c r="Y117" s="20" t="s">
        <v>3570</v>
      </c>
      <c r="Z117" s="22"/>
      <c r="AA117" s="20">
        <v>5</v>
      </c>
      <c r="AB117" s="20" t="s">
        <v>59</v>
      </c>
      <c r="AC117" s="28" t="s">
        <v>49</v>
      </c>
      <c r="AD117" s="35">
        <v>1</v>
      </c>
      <c r="AE117" s="57"/>
      <c r="AF117" s="57" t="str">
        <f t="shared" si="3"/>
        <v/>
      </c>
      <c r="AG117" s="24">
        <v>44368</v>
      </c>
      <c r="AH117" s="36">
        <v>44364</v>
      </c>
      <c r="AI117" s="25" t="str">
        <f t="shared" si="4"/>
        <v>～</v>
      </c>
      <c r="AJ117" s="37">
        <f t="shared" si="5"/>
        <v>46189</v>
      </c>
      <c r="AK117" s="20" t="s">
        <v>2126</v>
      </c>
      <c r="AL117" s="20" t="s">
        <v>4136</v>
      </c>
      <c r="AM117" s="55">
        <v>44364</v>
      </c>
      <c r="AN117" s="22"/>
      <c r="AO117" s="46">
        <v>44372</v>
      </c>
      <c r="AP117" s="22" t="s">
        <v>4131</v>
      </c>
    </row>
    <row r="118" spans="1:42" ht="24.75" hidden="1" customHeight="1" x14ac:dyDescent="0.2">
      <c r="A118" s="54"/>
      <c r="B118" s="20" t="s">
        <v>4124</v>
      </c>
      <c r="C118" s="21" t="s">
        <v>4125</v>
      </c>
      <c r="D118" s="21" t="s">
        <v>3491</v>
      </c>
      <c r="E118" s="20"/>
      <c r="F118" s="20"/>
      <c r="G118" s="22" t="s">
        <v>4126</v>
      </c>
      <c r="H118" s="20" t="s">
        <v>4127</v>
      </c>
      <c r="I118" s="20" t="s">
        <v>3508</v>
      </c>
      <c r="J118" s="22" t="s">
        <v>4128</v>
      </c>
      <c r="K118" s="22"/>
      <c r="L118" s="22"/>
      <c r="M118" s="22" t="s">
        <v>4129</v>
      </c>
      <c r="N118" s="22"/>
      <c r="O118" s="22" t="s">
        <v>340</v>
      </c>
      <c r="P118" s="20" t="s">
        <v>341</v>
      </c>
      <c r="Q118" s="22" t="s">
        <v>342</v>
      </c>
      <c r="R118" s="22" t="s">
        <v>343</v>
      </c>
      <c r="S118" s="20" t="s">
        <v>344</v>
      </c>
      <c r="T118" s="20"/>
      <c r="U118" s="22" t="s">
        <v>3296</v>
      </c>
      <c r="V118" s="20" t="s">
        <v>3511</v>
      </c>
      <c r="W118" s="22" t="s">
        <v>3298</v>
      </c>
      <c r="X118" s="22" t="s">
        <v>3569</v>
      </c>
      <c r="Y118" s="20" t="s">
        <v>3570</v>
      </c>
      <c r="Z118" s="22"/>
      <c r="AA118" s="20">
        <v>5</v>
      </c>
      <c r="AB118" s="20" t="s">
        <v>59</v>
      </c>
      <c r="AC118" s="28" t="s">
        <v>49</v>
      </c>
      <c r="AD118" s="35">
        <v>1</v>
      </c>
      <c r="AE118" s="57"/>
      <c r="AF118" s="57" t="str">
        <f t="shared" si="3"/>
        <v/>
      </c>
      <c r="AG118" s="24">
        <v>44368</v>
      </c>
      <c r="AH118" s="36">
        <v>44364</v>
      </c>
      <c r="AI118" s="25" t="str">
        <f t="shared" si="4"/>
        <v>～</v>
      </c>
      <c r="AJ118" s="37">
        <f t="shared" si="5"/>
        <v>46189</v>
      </c>
      <c r="AK118" s="20" t="s">
        <v>2126</v>
      </c>
      <c r="AL118" s="20" t="s">
        <v>4137</v>
      </c>
      <c r="AM118" s="55">
        <v>44364</v>
      </c>
      <c r="AN118" s="22"/>
      <c r="AO118" s="46">
        <v>44372</v>
      </c>
      <c r="AP118" s="22" t="s">
        <v>4131</v>
      </c>
    </row>
    <row r="119" spans="1:42" ht="24.75" hidden="1" customHeight="1" x14ac:dyDescent="0.2">
      <c r="A119" s="54"/>
      <c r="B119" s="20" t="s">
        <v>4124</v>
      </c>
      <c r="C119" s="21" t="s">
        <v>4125</v>
      </c>
      <c r="D119" s="21" t="s">
        <v>3491</v>
      </c>
      <c r="E119" s="20"/>
      <c r="F119" s="20"/>
      <c r="G119" s="22" t="s">
        <v>4126</v>
      </c>
      <c r="H119" s="20" t="s">
        <v>4127</v>
      </c>
      <c r="I119" s="20" t="s">
        <v>3508</v>
      </c>
      <c r="J119" s="22" t="s">
        <v>4128</v>
      </c>
      <c r="K119" s="22"/>
      <c r="L119" s="22"/>
      <c r="M119" s="22" t="s">
        <v>4129</v>
      </c>
      <c r="N119" s="22"/>
      <c r="O119" s="22" t="s">
        <v>340</v>
      </c>
      <c r="P119" s="20" t="s">
        <v>341</v>
      </c>
      <c r="Q119" s="22" t="s">
        <v>342</v>
      </c>
      <c r="R119" s="22" t="s">
        <v>343</v>
      </c>
      <c r="S119" s="20" t="s">
        <v>344</v>
      </c>
      <c r="T119" s="20"/>
      <c r="U119" s="22" t="s">
        <v>3296</v>
      </c>
      <c r="V119" s="20" t="s">
        <v>3511</v>
      </c>
      <c r="W119" s="22" t="s">
        <v>3298</v>
      </c>
      <c r="X119" s="22" t="s">
        <v>3569</v>
      </c>
      <c r="Y119" s="20" t="s">
        <v>3570</v>
      </c>
      <c r="Z119" s="22"/>
      <c r="AA119" s="20">
        <v>5</v>
      </c>
      <c r="AB119" s="20" t="s">
        <v>59</v>
      </c>
      <c r="AC119" s="28" t="s">
        <v>49</v>
      </c>
      <c r="AD119" s="35">
        <v>1</v>
      </c>
      <c r="AE119" s="57"/>
      <c r="AF119" s="57" t="str">
        <f t="shared" si="3"/>
        <v/>
      </c>
      <c r="AG119" s="24">
        <v>44368</v>
      </c>
      <c r="AH119" s="36">
        <v>44364</v>
      </c>
      <c r="AI119" s="25" t="str">
        <f t="shared" si="4"/>
        <v>～</v>
      </c>
      <c r="AJ119" s="37">
        <f t="shared" si="5"/>
        <v>46189</v>
      </c>
      <c r="AK119" s="20" t="s">
        <v>2126</v>
      </c>
      <c r="AL119" s="20" t="s">
        <v>4138</v>
      </c>
      <c r="AM119" s="55">
        <v>44364</v>
      </c>
      <c r="AN119" s="22"/>
      <c r="AO119" s="46">
        <v>44372</v>
      </c>
      <c r="AP119" s="22" t="s">
        <v>4131</v>
      </c>
    </row>
    <row r="120" spans="1:42" ht="24.75" hidden="1" customHeight="1" x14ac:dyDescent="0.2">
      <c r="A120" s="54"/>
      <c r="B120" s="20" t="s">
        <v>4124</v>
      </c>
      <c r="C120" s="21" t="s">
        <v>4125</v>
      </c>
      <c r="D120" s="21" t="s">
        <v>3491</v>
      </c>
      <c r="E120" s="20"/>
      <c r="F120" s="20"/>
      <c r="G120" s="22" t="s">
        <v>4126</v>
      </c>
      <c r="H120" s="20" t="s">
        <v>4127</v>
      </c>
      <c r="I120" s="20" t="s">
        <v>3508</v>
      </c>
      <c r="J120" s="22" t="s">
        <v>4128</v>
      </c>
      <c r="K120" s="22"/>
      <c r="L120" s="22"/>
      <c r="M120" s="22" t="s">
        <v>4129</v>
      </c>
      <c r="N120" s="22"/>
      <c r="O120" s="22" t="s">
        <v>340</v>
      </c>
      <c r="P120" s="20" t="s">
        <v>341</v>
      </c>
      <c r="Q120" s="22" t="s">
        <v>342</v>
      </c>
      <c r="R120" s="22" t="s">
        <v>343</v>
      </c>
      <c r="S120" s="20" t="s">
        <v>344</v>
      </c>
      <c r="T120" s="20"/>
      <c r="U120" s="22" t="s">
        <v>3296</v>
      </c>
      <c r="V120" s="20" t="s">
        <v>3511</v>
      </c>
      <c r="W120" s="22" t="s">
        <v>3298</v>
      </c>
      <c r="X120" s="22" t="s">
        <v>3569</v>
      </c>
      <c r="Y120" s="20" t="s">
        <v>3570</v>
      </c>
      <c r="Z120" s="22"/>
      <c r="AA120" s="20">
        <v>5</v>
      </c>
      <c r="AB120" s="20" t="s">
        <v>59</v>
      </c>
      <c r="AC120" s="28" t="s">
        <v>49</v>
      </c>
      <c r="AD120" s="35">
        <v>1</v>
      </c>
      <c r="AE120" s="57"/>
      <c r="AF120" s="57" t="str">
        <f t="shared" si="3"/>
        <v/>
      </c>
      <c r="AG120" s="24">
        <v>44368</v>
      </c>
      <c r="AH120" s="36">
        <v>44364</v>
      </c>
      <c r="AI120" s="25" t="str">
        <f t="shared" si="4"/>
        <v>～</v>
      </c>
      <c r="AJ120" s="37">
        <f t="shared" si="5"/>
        <v>46189</v>
      </c>
      <c r="AK120" s="20" t="s">
        <v>3642</v>
      </c>
      <c r="AL120" s="20" t="s">
        <v>4139</v>
      </c>
      <c r="AM120" s="55">
        <v>44364</v>
      </c>
      <c r="AN120" s="22"/>
      <c r="AO120" s="46">
        <v>44372</v>
      </c>
      <c r="AP120" s="22" t="s">
        <v>4131</v>
      </c>
    </row>
    <row r="121" spans="1:42" ht="24.75" hidden="1" customHeight="1" x14ac:dyDescent="0.2">
      <c r="A121" s="54"/>
      <c r="B121" s="20" t="s">
        <v>4124</v>
      </c>
      <c r="C121" s="21" t="s">
        <v>4125</v>
      </c>
      <c r="D121" s="21" t="s">
        <v>3491</v>
      </c>
      <c r="E121" s="20"/>
      <c r="F121" s="20"/>
      <c r="G121" s="22" t="s">
        <v>4126</v>
      </c>
      <c r="H121" s="20" t="s">
        <v>4127</v>
      </c>
      <c r="I121" s="20" t="s">
        <v>3508</v>
      </c>
      <c r="J121" s="22" t="s">
        <v>4128</v>
      </c>
      <c r="K121" s="22"/>
      <c r="L121" s="22"/>
      <c r="M121" s="22" t="s">
        <v>4129</v>
      </c>
      <c r="N121" s="22"/>
      <c r="O121" s="22" t="s">
        <v>340</v>
      </c>
      <c r="P121" s="20" t="s">
        <v>341</v>
      </c>
      <c r="Q121" s="22" t="s">
        <v>342</v>
      </c>
      <c r="R121" s="22" t="s">
        <v>343</v>
      </c>
      <c r="S121" s="20" t="s">
        <v>344</v>
      </c>
      <c r="T121" s="20"/>
      <c r="U121" s="22" t="s">
        <v>3296</v>
      </c>
      <c r="V121" s="20" t="s">
        <v>3511</v>
      </c>
      <c r="W121" s="22" t="s">
        <v>3298</v>
      </c>
      <c r="X121" s="22" t="s">
        <v>3569</v>
      </c>
      <c r="Y121" s="20" t="s">
        <v>3570</v>
      </c>
      <c r="Z121" s="22"/>
      <c r="AA121" s="20">
        <v>5</v>
      </c>
      <c r="AB121" s="20" t="s">
        <v>59</v>
      </c>
      <c r="AC121" s="28" t="s">
        <v>49</v>
      </c>
      <c r="AD121" s="35">
        <v>1</v>
      </c>
      <c r="AE121" s="57"/>
      <c r="AF121" s="57" t="str">
        <f t="shared" si="3"/>
        <v/>
      </c>
      <c r="AG121" s="24">
        <v>44368</v>
      </c>
      <c r="AH121" s="36">
        <v>44364</v>
      </c>
      <c r="AI121" s="25" t="str">
        <f t="shared" si="4"/>
        <v>～</v>
      </c>
      <c r="AJ121" s="37">
        <f t="shared" si="5"/>
        <v>46189</v>
      </c>
      <c r="AK121" s="20" t="s">
        <v>1314</v>
      </c>
      <c r="AL121" s="20" t="s">
        <v>4140</v>
      </c>
      <c r="AM121" s="55">
        <v>44364</v>
      </c>
      <c r="AN121" s="22"/>
      <c r="AO121" s="46">
        <v>44372</v>
      </c>
      <c r="AP121" s="22" t="s">
        <v>4131</v>
      </c>
    </row>
    <row r="122" spans="1:42" ht="24.75" hidden="1" customHeight="1" x14ac:dyDescent="0.2">
      <c r="A122" s="54"/>
      <c r="B122" s="20" t="s">
        <v>4124</v>
      </c>
      <c r="C122" s="21" t="s">
        <v>4125</v>
      </c>
      <c r="D122" s="21" t="s">
        <v>3491</v>
      </c>
      <c r="E122" s="20"/>
      <c r="F122" s="20"/>
      <c r="G122" s="22" t="s">
        <v>4126</v>
      </c>
      <c r="H122" s="20" t="s">
        <v>4127</v>
      </c>
      <c r="I122" s="20" t="s">
        <v>3508</v>
      </c>
      <c r="J122" s="22" t="s">
        <v>4128</v>
      </c>
      <c r="K122" s="22"/>
      <c r="L122" s="22"/>
      <c r="M122" s="22" t="s">
        <v>4129</v>
      </c>
      <c r="N122" s="22"/>
      <c r="O122" s="22" t="s">
        <v>340</v>
      </c>
      <c r="P122" s="20" t="s">
        <v>341</v>
      </c>
      <c r="Q122" s="22" t="s">
        <v>342</v>
      </c>
      <c r="R122" s="22" t="s">
        <v>343</v>
      </c>
      <c r="S122" s="20" t="s">
        <v>344</v>
      </c>
      <c r="T122" s="20"/>
      <c r="U122" s="22" t="s">
        <v>3296</v>
      </c>
      <c r="V122" s="20" t="s">
        <v>3511</v>
      </c>
      <c r="W122" s="22" t="s">
        <v>3298</v>
      </c>
      <c r="X122" s="22" t="s">
        <v>3569</v>
      </c>
      <c r="Y122" s="20" t="s">
        <v>3570</v>
      </c>
      <c r="Z122" s="22"/>
      <c r="AA122" s="20">
        <v>5</v>
      </c>
      <c r="AB122" s="20" t="s">
        <v>59</v>
      </c>
      <c r="AC122" s="28" t="s">
        <v>49</v>
      </c>
      <c r="AD122" s="35">
        <v>1</v>
      </c>
      <c r="AE122" s="57"/>
      <c r="AF122" s="57" t="str">
        <f t="shared" si="3"/>
        <v/>
      </c>
      <c r="AG122" s="24">
        <v>44368</v>
      </c>
      <c r="AH122" s="36">
        <v>44364</v>
      </c>
      <c r="AI122" s="25" t="str">
        <f t="shared" si="4"/>
        <v>～</v>
      </c>
      <c r="AJ122" s="37">
        <f t="shared" si="5"/>
        <v>46189</v>
      </c>
      <c r="AK122" s="20" t="s">
        <v>3488</v>
      </c>
      <c r="AL122" s="20" t="s">
        <v>4141</v>
      </c>
      <c r="AM122" s="55">
        <v>44364</v>
      </c>
      <c r="AN122" s="22"/>
      <c r="AO122" s="46">
        <v>44372</v>
      </c>
      <c r="AP122" s="22" t="s">
        <v>4131</v>
      </c>
    </row>
    <row r="123" spans="1:42" ht="24.75" hidden="1" customHeight="1" x14ac:dyDescent="0.2">
      <c r="A123" s="54"/>
      <c r="B123" s="20" t="s">
        <v>4142</v>
      </c>
      <c r="C123" s="21" t="s">
        <v>4107</v>
      </c>
      <c r="D123" s="21" t="s">
        <v>4143</v>
      </c>
      <c r="E123" s="20"/>
      <c r="F123" s="20"/>
      <c r="G123" s="22" t="s">
        <v>4144</v>
      </c>
      <c r="H123" s="20" t="s">
        <v>4145</v>
      </c>
      <c r="I123" s="20" t="s">
        <v>1018</v>
      </c>
      <c r="J123" s="22" t="s">
        <v>4146</v>
      </c>
      <c r="K123" s="22"/>
      <c r="L123" s="22"/>
      <c r="M123" s="22" t="s">
        <v>4147</v>
      </c>
      <c r="N123" s="22"/>
      <c r="O123" s="22" t="s">
        <v>340</v>
      </c>
      <c r="P123" s="20" t="s">
        <v>341</v>
      </c>
      <c r="Q123" s="22" t="s">
        <v>342</v>
      </c>
      <c r="R123" s="22" t="s">
        <v>343</v>
      </c>
      <c r="S123" s="20" t="s">
        <v>344</v>
      </c>
      <c r="T123" s="20"/>
      <c r="U123" s="22" t="s">
        <v>3296</v>
      </c>
      <c r="V123" s="20" t="s">
        <v>3511</v>
      </c>
      <c r="W123" s="22" t="s">
        <v>3298</v>
      </c>
      <c r="X123" s="22" t="s">
        <v>3569</v>
      </c>
      <c r="Y123" s="20" t="s">
        <v>3570</v>
      </c>
      <c r="Z123" s="22"/>
      <c r="AA123" s="20">
        <v>5</v>
      </c>
      <c r="AB123" s="20" t="s">
        <v>59</v>
      </c>
      <c r="AC123" s="28" t="s">
        <v>49</v>
      </c>
      <c r="AD123" s="35">
        <v>1</v>
      </c>
      <c r="AE123" s="35">
        <v>76500</v>
      </c>
      <c r="AF123" s="35">
        <f t="shared" ref="AF123:AF186" si="6">IF(ISBLANK($AE123),"",$AE123*$AD123)</f>
        <v>76500</v>
      </c>
      <c r="AG123" s="24">
        <v>44398</v>
      </c>
      <c r="AH123" s="36">
        <v>44382</v>
      </c>
      <c r="AI123" s="25" t="str">
        <f t="shared" ref="AI123:AI186" si="7">IF(ISBLANK($AG123),"","～")</f>
        <v>～</v>
      </c>
      <c r="AJ123" s="37">
        <f t="shared" ref="AJ123:AJ186" si="8">IF(ISBLANK($AH123),"",DATE(YEAR($AH123)+$AA123,MONTH($AH123),DAY($AH123)-1))</f>
        <v>46207</v>
      </c>
      <c r="AK123" s="20" t="s">
        <v>2126</v>
      </c>
      <c r="AL123" s="20" t="s">
        <v>4148</v>
      </c>
      <c r="AM123" s="55">
        <v>44382</v>
      </c>
      <c r="AN123" s="22"/>
      <c r="AO123" s="46">
        <v>44392</v>
      </c>
      <c r="AP123" s="22" t="s">
        <v>4149</v>
      </c>
    </row>
    <row r="124" spans="1:42" ht="24.75" hidden="1" customHeight="1" x14ac:dyDescent="0.2">
      <c r="A124" s="54"/>
      <c r="B124" s="20" t="s">
        <v>4142</v>
      </c>
      <c r="C124" s="21" t="s">
        <v>4107</v>
      </c>
      <c r="D124" s="21" t="s">
        <v>4143</v>
      </c>
      <c r="E124" s="20"/>
      <c r="F124" s="20"/>
      <c r="G124" s="22" t="s">
        <v>4144</v>
      </c>
      <c r="H124" s="20" t="s">
        <v>4145</v>
      </c>
      <c r="I124" s="20" t="s">
        <v>1018</v>
      </c>
      <c r="J124" s="22" t="s">
        <v>4146</v>
      </c>
      <c r="K124" s="22"/>
      <c r="L124" s="22"/>
      <c r="M124" s="22" t="s">
        <v>4147</v>
      </c>
      <c r="N124" s="22"/>
      <c r="O124" s="22" t="s">
        <v>340</v>
      </c>
      <c r="P124" s="20" t="s">
        <v>341</v>
      </c>
      <c r="Q124" s="22" t="s">
        <v>342</v>
      </c>
      <c r="R124" s="22" t="s">
        <v>343</v>
      </c>
      <c r="S124" s="20" t="s">
        <v>344</v>
      </c>
      <c r="T124" s="20"/>
      <c r="U124" s="22" t="s">
        <v>3296</v>
      </c>
      <c r="V124" s="20" t="s">
        <v>3511</v>
      </c>
      <c r="W124" s="22" t="s">
        <v>3298</v>
      </c>
      <c r="X124" s="22" t="s">
        <v>3569</v>
      </c>
      <c r="Y124" s="20" t="s">
        <v>3570</v>
      </c>
      <c r="Z124" s="22"/>
      <c r="AA124" s="20">
        <v>5</v>
      </c>
      <c r="AB124" s="20" t="s">
        <v>59</v>
      </c>
      <c r="AC124" s="28" t="s">
        <v>49</v>
      </c>
      <c r="AD124" s="35">
        <v>1</v>
      </c>
      <c r="AE124" s="57"/>
      <c r="AF124" s="57" t="str">
        <f t="shared" si="6"/>
        <v/>
      </c>
      <c r="AG124" s="24">
        <v>44398</v>
      </c>
      <c r="AH124" s="36">
        <v>44382</v>
      </c>
      <c r="AI124" s="25" t="str">
        <f t="shared" si="7"/>
        <v>～</v>
      </c>
      <c r="AJ124" s="37">
        <f t="shared" si="8"/>
        <v>46207</v>
      </c>
      <c r="AK124" s="20" t="s">
        <v>2126</v>
      </c>
      <c r="AL124" s="20" t="s">
        <v>4150</v>
      </c>
      <c r="AM124" s="55">
        <v>44382</v>
      </c>
      <c r="AN124" s="22"/>
      <c r="AO124" s="46">
        <v>44392</v>
      </c>
      <c r="AP124" s="22" t="s">
        <v>4149</v>
      </c>
    </row>
    <row r="125" spans="1:42" ht="24.75" hidden="1" customHeight="1" x14ac:dyDescent="0.2">
      <c r="A125" s="54"/>
      <c r="B125" s="20" t="s">
        <v>4142</v>
      </c>
      <c r="C125" s="21" t="s">
        <v>4107</v>
      </c>
      <c r="D125" s="21" t="s">
        <v>4143</v>
      </c>
      <c r="E125" s="20"/>
      <c r="F125" s="20"/>
      <c r="G125" s="22" t="s">
        <v>4144</v>
      </c>
      <c r="H125" s="20" t="s">
        <v>4145</v>
      </c>
      <c r="I125" s="20" t="s">
        <v>1018</v>
      </c>
      <c r="J125" s="22" t="s">
        <v>4146</v>
      </c>
      <c r="K125" s="22"/>
      <c r="L125" s="22"/>
      <c r="M125" s="22" t="s">
        <v>4147</v>
      </c>
      <c r="N125" s="22"/>
      <c r="O125" s="22" t="s">
        <v>340</v>
      </c>
      <c r="P125" s="20" t="s">
        <v>341</v>
      </c>
      <c r="Q125" s="22" t="s">
        <v>342</v>
      </c>
      <c r="R125" s="22" t="s">
        <v>343</v>
      </c>
      <c r="S125" s="20" t="s">
        <v>344</v>
      </c>
      <c r="T125" s="20"/>
      <c r="U125" s="22" t="s">
        <v>3296</v>
      </c>
      <c r="V125" s="20" t="s">
        <v>3511</v>
      </c>
      <c r="W125" s="22" t="s">
        <v>3298</v>
      </c>
      <c r="X125" s="22" t="s">
        <v>3569</v>
      </c>
      <c r="Y125" s="20" t="s">
        <v>3570</v>
      </c>
      <c r="Z125" s="22"/>
      <c r="AA125" s="20">
        <v>5</v>
      </c>
      <c r="AB125" s="20" t="s">
        <v>59</v>
      </c>
      <c r="AC125" s="28" t="s">
        <v>49</v>
      </c>
      <c r="AD125" s="35">
        <v>1</v>
      </c>
      <c r="AE125" s="57"/>
      <c r="AF125" s="57" t="str">
        <f t="shared" si="6"/>
        <v/>
      </c>
      <c r="AG125" s="24">
        <v>44398</v>
      </c>
      <c r="AH125" s="36">
        <v>44382</v>
      </c>
      <c r="AI125" s="25" t="str">
        <f t="shared" si="7"/>
        <v>～</v>
      </c>
      <c r="AJ125" s="37">
        <f t="shared" si="8"/>
        <v>46207</v>
      </c>
      <c r="AK125" s="20" t="s">
        <v>2126</v>
      </c>
      <c r="AL125" s="20" t="s">
        <v>4151</v>
      </c>
      <c r="AM125" s="55">
        <v>44382</v>
      </c>
      <c r="AN125" s="22"/>
      <c r="AO125" s="46">
        <v>44392</v>
      </c>
      <c r="AP125" s="22" t="s">
        <v>4149</v>
      </c>
    </row>
    <row r="126" spans="1:42" ht="24.75" hidden="1" customHeight="1" x14ac:dyDescent="0.2">
      <c r="A126" s="54"/>
      <c r="B126" s="20" t="s">
        <v>4142</v>
      </c>
      <c r="C126" s="21" t="s">
        <v>4107</v>
      </c>
      <c r="D126" s="21" t="s">
        <v>4143</v>
      </c>
      <c r="E126" s="20"/>
      <c r="F126" s="20"/>
      <c r="G126" s="22" t="s">
        <v>4144</v>
      </c>
      <c r="H126" s="20" t="s">
        <v>4145</v>
      </c>
      <c r="I126" s="20" t="s">
        <v>1018</v>
      </c>
      <c r="J126" s="22" t="s">
        <v>4146</v>
      </c>
      <c r="K126" s="22"/>
      <c r="L126" s="22"/>
      <c r="M126" s="22" t="s">
        <v>4147</v>
      </c>
      <c r="N126" s="22"/>
      <c r="O126" s="22" t="s">
        <v>340</v>
      </c>
      <c r="P126" s="20" t="s">
        <v>341</v>
      </c>
      <c r="Q126" s="22" t="s">
        <v>342</v>
      </c>
      <c r="R126" s="22" t="s">
        <v>343</v>
      </c>
      <c r="S126" s="20" t="s">
        <v>344</v>
      </c>
      <c r="T126" s="20"/>
      <c r="U126" s="22" t="s">
        <v>3296</v>
      </c>
      <c r="V126" s="20" t="s">
        <v>3511</v>
      </c>
      <c r="W126" s="22" t="s">
        <v>3298</v>
      </c>
      <c r="X126" s="22" t="s">
        <v>3569</v>
      </c>
      <c r="Y126" s="20" t="s">
        <v>3570</v>
      </c>
      <c r="Z126" s="22"/>
      <c r="AA126" s="20">
        <v>5</v>
      </c>
      <c r="AB126" s="20" t="s">
        <v>59</v>
      </c>
      <c r="AC126" s="28" t="s">
        <v>49</v>
      </c>
      <c r="AD126" s="35">
        <v>1</v>
      </c>
      <c r="AE126" s="57"/>
      <c r="AF126" s="57" t="str">
        <f t="shared" si="6"/>
        <v/>
      </c>
      <c r="AG126" s="24">
        <v>44398</v>
      </c>
      <c r="AH126" s="36">
        <v>44382</v>
      </c>
      <c r="AI126" s="25" t="str">
        <f t="shared" si="7"/>
        <v>～</v>
      </c>
      <c r="AJ126" s="37">
        <f t="shared" si="8"/>
        <v>46207</v>
      </c>
      <c r="AK126" s="20" t="s">
        <v>2126</v>
      </c>
      <c r="AL126" s="20" t="s">
        <v>4152</v>
      </c>
      <c r="AM126" s="55">
        <v>44382</v>
      </c>
      <c r="AN126" s="22"/>
      <c r="AO126" s="46">
        <v>44392</v>
      </c>
      <c r="AP126" s="22" t="s">
        <v>4149</v>
      </c>
    </row>
    <row r="127" spans="1:42" ht="24.75" hidden="1" customHeight="1" x14ac:dyDescent="0.2">
      <c r="A127" s="54"/>
      <c r="B127" s="20" t="s">
        <v>4142</v>
      </c>
      <c r="C127" s="21" t="s">
        <v>4107</v>
      </c>
      <c r="D127" s="21" t="s">
        <v>4143</v>
      </c>
      <c r="E127" s="20"/>
      <c r="F127" s="20"/>
      <c r="G127" s="22" t="s">
        <v>4144</v>
      </c>
      <c r="H127" s="20" t="s">
        <v>4145</v>
      </c>
      <c r="I127" s="20" t="s">
        <v>1018</v>
      </c>
      <c r="J127" s="22" t="s">
        <v>4146</v>
      </c>
      <c r="K127" s="22"/>
      <c r="L127" s="22"/>
      <c r="M127" s="22" t="s">
        <v>4147</v>
      </c>
      <c r="N127" s="22"/>
      <c r="O127" s="22" t="s">
        <v>340</v>
      </c>
      <c r="P127" s="20" t="s">
        <v>341</v>
      </c>
      <c r="Q127" s="22" t="s">
        <v>342</v>
      </c>
      <c r="R127" s="22" t="s">
        <v>343</v>
      </c>
      <c r="S127" s="20" t="s">
        <v>344</v>
      </c>
      <c r="T127" s="20"/>
      <c r="U127" s="22" t="s">
        <v>3296</v>
      </c>
      <c r="V127" s="20" t="s">
        <v>3511</v>
      </c>
      <c r="W127" s="22" t="s">
        <v>3298</v>
      </c>
      <c r="X127" s="22" t="s">
        <v>3569</v>
      </c>
      <c r="Y127" s="20" t="s">
        <v>3570</v>
      </c>
      <c r="Z127" s="22"/>
      <c r="AA127" s="20">
        <v>5</v>
      </c>
      <c r="AB127" s="20" t="s">
        <v>59</v>
      </c>
      <c r="AC127" s="28" t="s">
        <v>49</v>
      </c>
      <c r="AD127" s="35">
        <v>1</v>
      </c>
      <c r="AE127" s="57"/>
      <c r="AF127" s="57" t="str">
        <f t="shared" si="6"/>
        <v/>
      </c>
      <c r="AG127" s="24">
        <v>44398</v>
      </c>
      <c r="AH127" s="36">
        <v>44382</v>
      </c>
      <c r="AI127" s="25" t="str">
        <f t="shared" si="7"/>
        <v>～</v>
      </c>
      <c r="AJ127" s="37">
        <f t="shared" si="8"/>
        <v>46207</v>
      </c>
      <c r="AK127" s="20" t="s">
        <v>2126</v>
      </c>
      <c r="AL127" s="20" t="s">
        <v>4153</v>
      </c>
      <c r="AM127" s="55">
        <v>44382</v>
      </c>
      <c r="AN127" s="22"/>
      <c r="AO127" s="46">
        <v>44392</v>
      </c>
      <c r="AP127" s="22" t="s">
        <v>4149</v>
      </c>
    </row>
    <row r="128" spans="1:42" ht="24.75" hidden="1" customHeight="1" x14ac:dyDescent="0.2">
      <c r="A128" s="54"/>
      <c r="B128" s="20" t="s">
        <v>4142</v>
      </c>
      <c r="C128" s="21" t="s">
        <v>4107</v>
      </c>
      <c r="D128" s="21" t="s">
        <v>4143</v>
      </c>
      <c r="E128" s="20"/>
      <c r="F128" s="20"/>
      <c r="G128" s="22" t="s">
        <v>4144</v>
      </c>
      <c r="H128" s="20" t="s">
        <v>4145</v>
      </c>
      <c r="I128" s="20" t="s">
        <v>1018</v>
      </c>
      <c r="J128" s="22" t="s">
        <v>4146</v>
      </c>
      <c r="K128" s="22"/>
      <c r="L128" s="22"/>
      <c r="M128" s="22" t="s">
        <v>4147</v>
      </c>
      <c r="N128" s="22"/>
      <c r="O128" s="22" t="s">
        <v>340</v>
      </c>
      <c r="P128" s="20" t="s">
        <v>341</v>
      </c>
      <c r="Q128" s="22" t="s">
        <v>342</v>
      </c>
      <c r="R128" s="22" t="s">
        <v>343</v>
      </c>
      <c r="S128" s="20" t="s">
        <v>344</v>
      </c>
      <c r="T128" s="20"/>
      <c r="U128" s="22" t="s">
        <v>3296</v>
      </c>
      <c r="V128" s="20" t="s">
        <v>3511</v>
      </c>
      <c r="W128" s="22" t="s">
        <v>3298</v>
      </c>
      <c r="X128" s="22" t="s">
        <v>3569</v>
      </c>
      <c r="Y128" s="20" t="s">
        <v>3570</v>
      </c>
      <c r="Z128" s="22"/>
      <c r="AA128" s="20">
        <v>5</v>
      </c>
      <c r="AB128" s="20" t="s">
        <v>59</v>
      </c>
      <c r="AC128" s="28" t="s">
        <v>49</v>
      </c>
      <c r="AD128" s="35">
        <v>1</v>
      </c>
      <c r="AE128" s="57"/>
      <c r="AF128" s="57" t="str">
        <f t="shared" si="6"/>
        <v/>
      </c>
      <c r="AG128" s="24">
        <v>44398</v>
      </c>
      <c r="AH128" s="36">
        <v>44382</v>
      </c>
      <c r="AI128" s="25" t="str">
        <f t="shared" si="7"/>
        <v>～</v>
      </c>
      <c r="AJ128" s="37">
        <f t="shared" si="8"/>
        <v>46207</v>
      </c>
      <c r="AK128" s="20" t="s">
        <v>2126</v>
      </c>
      <c r="AL128" s="20" t="s">
        <v>4154</v>
      </c>
      <c r="AM128" s="55">
        <v>44382</v>
      </c>
      <c r="AN128" s="22"/>
      <c r="AO128" s="46">
        <v>44392</v>
      </c>
      <c r="AP128" s="22" t="s">
        <v>4149</v>
      </c>
    </row>
    <row r="129" spans="1:42" ht="24.75" hidden="1" customHeight="1" x14ac:dyDescent="0.2">
      <c r="A129" s="54"/>
      <c r="B129" s="20" t="s">
        <v>4142</v>
      </c>
      <c r="C129" s="21" t="s">
        <v>4107</v>
      </c>
      <c r="D129" s="21" t="s">
        <v>4143</v>
      </c>
      <c r="E129" s="20"/>
      <c r="F129" s="20"/>
      <c r="G129" s="22" t="s">
        <v>4144</v>
      </c>
      <c r="H129" s="20" t="s">
        <v>4145</v>
      </c>
      <c r="I129" s="20" t="s">
        <v>1018</v>
      </c>
      <c r="J129" s="22" t="s">
        <v>4146</v>
      </c>
      <c r="K129" s="22"/>
      <c r="L129" s="22"/>
      <c r="M129" s="22" t="s">
        <v>4147</v>
      </c>
      <c r="N129" s="22"/>
      <c r="O129" s="22" t="s">
        <v>340</v>
      </c>
      <c r="P129" s="20" t="s">
        <v>341</v>
      </c>
      <c r="Q129" s="22" t="s">
        <v>342</v>
      </c>
      <c r="R129" s="22" t="s">
        <v>343</v>
      </c>
      <c r="S129" s="20" t="s">
        <v>344</v>
      </c>
      <c r="T129" s="20"/>
      <c r="U129" s="22" t="s">
        <v>3296</v>
      </c>
      <c r="V129" s="20" t="s">
        <v>3511</v>
      </c>
      <c r="W129" s="22" t="s">
        <v>3298</v>
      </c>
      <c r="X129" s="22" t="s">
        <v>3569</v>
      </c>
      <c r="Y129" s="20" t="s">
        <v>3570</v>
      </c>
      <c r="Z129" s="22"/>
      <c r="AA129" s="20">
        <v>5</v>
      </c>
      <c r="AB129" s="20" t="s">
        <v>59</v>
      </c>
      <c r="AC129" s="28" t="s">
        <v>49</v>
      </c>
      <c r="AD129" s="35">
        <v>1</v>
      </c>
      <c r="AE129" s="57"/>
      <c r="AF129" s="57" t="str">
        <f t="shared" si="6"/>
        <v/>
      </c>
      <c r="AG129" s="24">
        <v>44398</v>
      </c>
      <c r="AH129" s="36">
        <v>44382</v>
      </c>
      <c r="AI129" s="25" t="str">
        <f t="shared" si="7"/>
        <v>～</v>
      </c>
      <c r="AJ129" s="37">
        <f t="shared" si="8"/>
        <v>46207</v>
      </c>
      <c r="AK129" s="20" t="s">
        <v>2126</v>
      </c>
      <c r="AL129" s="20" t="s">
        <v>4155</v>
      </c>
      <c r="AM129" s="55">
        <v>44382</v>
      </c>
      <c r="AN129" s="22"/>
      <c r="AO129" s="46">
        <v>44392</v>
      </c>
      <c r="AP129" s="22" t="s">
        <v>4149</v>
      </c>
    </row>
    <row r="130" spans="1:42" ht="24.75" hidden="1" customHeight="1" x14ac:dyDescent="0.2">
      <c r="A130" s="54"/>
      <c r="B130" s="20" t="s">
        <v>4142</v>
      </c>
      <c r="C130" s="21" t="s">
        <v>4107</v>
      </c>
      <c r="D130" s="21" t="s">
        <v>4143</v>
      </c>
      <c r="E130" s="20"/>
      <c r="F130" s="20"/>
      <c r="G130" s="22" t="s">
        <v>4144</v>
      </c>
      <c r="H130" s="20" t="s">
        <v>4145</v>
      </c>
      <c r="I130" s="20" t="s">
        <v>1018</v>
      </c>
      <c r="J130" s="22" t="s">
        <v>4146</v>
      </c>
      <c r="K130" s="22"/>
      <c r="L130" s="22"/>
      <c r="M130" s="22" t="s">
        <v>4147</v>
      </c>
      <c r="N130" s="22"/>
      <c r="O130" s="22" t="s">
        <v>340</v>
      </c>
      <c r="P130" s="20" t="s">
        <v>341</v>
      </c>
      <c r="Q130" s="22" t="s">
        <v>342</v>
      </c>
      <c r="R130" s="22" t="s">
        <v>343</v>
      </c>
      <c r="S130" s="20" t="s">
        <v>344</v>
      </c>
      <c r="T130" s="20"/>
      <c r="U130" s="22" t="s">
        <v>3296</v>
      </c>
      <c r="V130" s="20" t="s">
        <v>3511</v>
      </c>
      <c r="W130" s="22" t="s">
        <v>3298</v>
      </c>
      <c r="X130" s="22" t="s">
        <v>3569</v>
      </c>
      <c r="Y130" s="20" t="s">
        <v>3570</v>
      </c>
      <c r="Z130" s="22"/>
      <c r="AA130" s="20">
        <v>5</v>
      </c>
      <c r="AB130" s="20" t="s">
        <v>59</v>
      </c>
      <c r="AC130" s="28" t="s">
        <v>49</v>
      </c>
      <c r="AD130" s="35">
        <v>1</v>
      </c>
      <c r="AE130" s="57"/>
      <c r="AF130" s="57" t="str">
        <f t="shared" si="6"/>
        <v/>
      </c>
      <c r="AG130" s="24">
        <v>44398</v>
      </c>
      <c r="AH130" s="36">
        <v>44382</v>
      </c>
      <c r="AI130" s="25" t="str">
        <f t="shared" si="7"/>
        <v>～</v>
      </c>
      <c r="AJ130" s="37">
        <f t="shared" si="8"/>
        <v>46207</v>
      </c>
      <c r="AK130" s="20" t="s">
        <v>2126</v>
      </c>
      <c r="AL130" s="20" t="s">
        <v>4156</v>
      </c>
      <c r="AM130" s="55">
        <v>44382</v>
      </c>
      <c r="AN130" s="22"/>
      <c r="AO130" s="46">
        <v>44392</v>
      </c>
      <c r="AP130" s="22" t="s">
        <v>4149</v>
      </c>
    </row>
    <row r="131" spans="1:42" ht="24.75" hidden="1" customHeight="1" x14ac:dyDescent="0.2">
      <c r="A131" s="54"/>
      <c r="B131" s="20" t="s">
        <v>4142</v>
      </c>
      <c r="C131" s="21" t="s">
        <v>4107</v>
      </c>
      <c r="D131" s="21" t="s">
        <v>4143</v>
      </c>
      <c r="E131" s="20"/>
      <c r="F131" s="20"/>
      <c r="G131" s="22" t="s">
        <v>4144</v>
      </c>
      <c r="H131" s="20" t="s">
        <v>4145</v>
      </c>
      <c r="I131" s="20" t="s">
        <v>1018</v>
      </c>
      <c r="J131" s="22" t="s">
        <v>4146</v>
      </c>
      <c r="K131" s="22"/>
      <c r="L131" s="22"/>
      <c r="M131" s="22" t="s">
        <v>4147</v>
      </c>
      <c r="N131" s="22"/>
      <c r="O131" s="22" t="s">
        <v>340</v>
      </c>
      <c r="P131" s="20" t="s">
        <v>341</v>
      </c>
      <c r="Q131" s="22" t="s">
        <v>342</v>
      </c>
      <c r="R131" s="22" t="s">
        <v>343</v>
      </c>
      <c r="S131" s="20" t="s">
        <v>344</v>
      </c>
      <c r="T131" s="20"/>
      <c r="U131" s="22" t="s">
        <v>3296</v>
      </c>
      <c r="V131" s="20" t="s">
        <v>3511</v>
      </c>
      <c r="W131" s="22" t="s">
        <v>3298</v>
      </c>
      <c r="X131" s="22" t="s">
        <v>3569</v>
      </c>
      <c r="Y131" s="20" t="s">
        <v>3570</v>
      </c>
      <c r="Z131" s="22"/>
      <c r="AA131" s="20">
        <v>5</v>
      </c>
      <c r="AB131" s="20" t="s">
        <v>59</v>
      </c>
      <c r="AC131" s="28" t="s">
        <v>49</v>
      </c>
      <c r="AD131" s="35">
        <v>1</v>
      </c>
      <c r="AE131" s="57"/>
      <c r="AF131" s="57" t="str">
        <f t="shared" si="6"/>
        <v/>
      </c>
      <c r="AG131" s="24">
        <v>44398</v>
      </c>
      <c r="AH131" s="36">
        <v>44382</v>
      </c>
      <c r="AI131" s="25" t="str">
        <f t="shared" si="7"/>
        <v>～</v>
      </c>
      <c r="AJ131" s="37">
        <f t="shared" si="8"/>
        <v>46207</v>
      </c>
      <c r="AK131" s="20" t="s">
        <v>2126</v>
      </c>
      <c r="AL131" s="20" t="s">
        <v>4157</v>
      </c>
      <c r="AM131" s="55">
        <v>44382</v>
      </c>
      <c r="AN131" s="22"/>
      <c r="AO131" s="46">
        <v>44392</v>
      </c>
      <c r="AP131" s="22" t="s">
        <v>4149</v>
      </c>
    </row>
    <row r="132" spans="1:42" ht="24.75" hidden="1" customHeight="1" x14ac:dyDescent="0.2">
      <c r="A132" s="54"/>
      <c r="B132" s="20" t="s">
        <v>4142</v>
      </c>
      <c r="C132" s="21" t="s">
        <v>4107</v>
      </c>
      <c r="D132" s="21" t="s">
        <v>4143</v>
      </c>
      <c r="E132" s="20"/>
      <c r="F132" s="20"/>
      <c r="G132" s="22" t="s">
        <v>4144</v>
      </c>
      <c r="H132" s="20" t="s">
        <v>4145</v>
      </c>
      <c r="I132" s="20" t="s">
        <v>1018</v>
      </c>
      <c r="J132" s="22" t="s">
        <v>4146</v>
      </c>
      <c r="K132" s="22"/>
      <c r="L132" s="22"/>
      <c r="M132" s="22" t="s">
        <v>4147</v>
      </c>
      <c r="N132" s="22"/>
      <c r="O132" s="22" t="s">
        <v>340</v>
      </c>
      <c r="P132" s="20" t="s">
        <v>341</v>
      </c>
      <c r="Q132" s="22" t="s">
        <v>342</v>
      </c>
      <c r="R132" s="22" t="s">
        <v>343</v>
      </c>
      <c r="S132" s="20" t="s">
        <v>344</v>
      </c>
      <c r="T132" s="20"/>
      <c r="U132" s="22" t="s">
        <v>3296</v>
      </c>
      <c r="V132" s="20" t="s">
        <v>3511</v>
      </c>
      <c r="W132" s="22" t="s">
        <v>3298</v>
      </c>
      <c r="X132" s="22" t="s">
        <v>3569</v>
      </c>
      <c r="Y132" s="20" t="s">
        <v>3570</v>
      </c>
      <c r="Z132" s="22"/>
      <c r="AA132" s="20">
        <v>5</v>
      </c>
      <c r="AB132" s="20" t="s">
        <v>59</v>
      </c>
      <c r="AC132" s="28" t="s">
        <v>49</v>
      </c>
      <c r="AD132" s="35">
        <v>1</v>
      </c>
      <c r="AE132" s="57"/>
      <c r="AF132" s="57" t="str">
        <f t="shared" si="6"/>
        <v/>
      </c>
      <c r="AG132" s="24">
        <v>44398</v>
      </c>
      <c r="AH132" s="36">
        <v>44382</v>
      </c>
      <c r="AI132" s="25" t="str">
        <f t="shared" si="7"/>
        <v>～</v>
      </c>
      <c r="AJ132" s="37">
        <f t="shared" si="8"/>
        <v>46207</v>
      </c>
      <c r="AK132" s="20" t="s">
        <v>2126</v>
      </c>
      <c r="AL132" s="20" t="s">
        <v>4158</v>
      </c>
      <c r="AM132" s="55">
        <v>44382</v>
      </c>
      <c r="AN132" s="22"/>
      <c r="AO132" s="46">
        <v>44392</v>
      </c>
      <c r="AP132" s="22" t="s">
        <v>4149</v>
      </c>
    </row>
    <row r="133" spans="1:42" ht="24.75" hidden="1" customHeight="1" x14ac:dyDescent="0.2">
      <c r="A133" s="54"/>
      <c r="B133" s="20" t="s">
        <v>4142</v>
      </c>
      <c r="C133" s="21" t="s">
        <v>4107</v>
      </c>
      <c r="D133" s="21" t="s">
        <v>4143</v>
      </c>
      <c r="E133" s="20"/>
      <c r="F133" s="20"/>
      <c r="G133" s="22" t="s">
        <v>4144</v>
      </c>
      <c r="H133" s="20" t="s">
        <v>4145</v>
      </c>
      <c r="I133" s="20" t="s">
        <v>1018</v>
      </c>
      <c r="J133" s="22" t="s">
        <v>4146</v>
      </c>
      <c r="K133" s="22"/>
      <c r="L133" s="22"/>
      <c r="M133" s="22" t="s">
        <v>4147</v>
      </c>
      <c r="N133" s="22"/>
      <c r="O133" s="22" t="s">
        <v>340</v>
      </c>
      <c r="P133" s="20" t="s">
        <v>341</v>
      </c>
      <c r="Q133" s="22" t="s">
        <v>342</v>
      </c>
      <c r="R133" s="22" t="s">
        <v>343</v>
      </c>
      <c r="S133" s="20" t="s">
        <v>344</v>
      </c>
      <c r="T133" s="20"/>
      <c r="U133" s="22" t="s">
        <v>3296</v>
      </c>
      <c r="V133" s="20" t="s">
        <v>3511</v>
      </c>
      <c r="W133" s="22" t="s">
        <v>3298</v>
      </c>
      <c r="X133" s="22" t="s">
        <v>3569</v>
      </c>
      <c r="Y133" s="20" t="s">
        <v>3570</v>
      </c>
      <c r="Z133" s="22"/>
      <c r="AA133" s="20">
        <v>5</v>
      </c>
      <c r="AB133" s="20" t="s">
        <v>59</v>
      </c>
      <c r="AC133" s="28" t="s">
        <v>49</v>
      </c>
      <c r="AD133" s="35">
        <v>1</v>
      </c>
      <c r="AE133" s="57"/>
      <c r="AF133" s="57" t="str">
        <f t="shared" si="6"/>
        <v/>
      </c>
      <c r="AG133" s="24">
        <v>44398</v>
      </c>
      <c r="AH133" s="36">
        <v>44382</v>
      </c>
      <c r="AI133" s="25" t="str">
        <f t="shared" si="7"/>
        <v>～</v>
      </c>
      <c r="AJ133" s="37">
        <f t="shared" si="8"/>
        <v>46207</v>
      </c>
      <c r="AK133" s="20" t="s">
        <v>2126</v>
      </c>
      <c r="AL133" s="20" t="s">
        <v>4159</v>
      </c>
      <c r="AM133" s="55">
        <v>44382</v>
      </c>
      <c r="AN133" s="22"/>
      <c r="AO133" s="46">
        <v>44392</v>
      </c>
      <c r="AP133" s="22" t="s">
        <v>4149</v>
      </c>
    </row>
    <row r="134" spans="1:42" ht="24.75" hidden="1" customHeight="1" x14ac:dyDescent="0.2">
      <c r="A134" s="54"/>
      <c r="B134" s="20" t="s">
        <v>4142</v>
      </c>
      <c r="C134" s="21" t="s">
        <v>4107</v>
      </c>
      <c r="D134" s="21" t="s">
        <v>4143</v>
      </c>
      <c r="E134" s="20"/>
      <c r="F134" s="20"/>
      <c r="G134" s="22" t="s">
        <v>4144</v>
      </c>
      <c r="H134" s="20" t="s">
        <v>4145</v>
      </c>
      <c r="I134" s="20" t="s">
        <v>1018</v>
      </c>
      <c r="J134" s="22" t="s">
        <v>4146</v>
      </c>
      <c r="K134" s="22"/>
      <c r="L134" s="22"/>
      <c r="M134" s="22" t="s">
        <v>4147</v>
      </c>
      <c r="N134" s="22"/>
      <c r="O134" s="22" t="s">
        <v>340</v>
      </c>
      <c r="P134" s="20" t="s">
        <v>341</v>
      </c>
      <c r="Q134" s="22" t="s">
        <v>342</v>
      </c>
      <c r="R134" s="22" t="s">
        <v>343</v>
      </c>
      <c r="S134" s="20" t="s">
        <v>344</v>
      </c>
      <c r="T134" s="20"/>
      <c r="U134" s="22" t="s">
        <v>3296</v>
      </c>
      <c r="V134" s="20" t="s">
        <v>3511</v>
      </c>
      <c r="W134" s="22" t="s">
        <v>3298</v>
      </c>
      <c r="X134" s="22" t="s">
        <v>3569</v>
      </c>
      <c r="Y134" s="20" t="s">
        <v>3570</v>
      </c>
      <c r="Z134" s="22"/>
      <c r="AA134" s="20">
        <v>5</v>
      </c>
      <c r="AB134" s="20" t="s">
        <v>59</v>
      </c>
      <c r="AC134" s="28" t="s">
        <v>49</v>
      </c>
      <c r="AD134" s="35">
        <v>1</v>
      </c>
      <c r="AE134" s="57"/>
      <c r="AF134" s="57" t="str">
        <f t="shared" si="6"/>
        <v/>
      </c>
      <c r="AG134" s="24">
        <v>44398</v>
      </c>
      <c r="AH134" s="36">
        <v>44382</v>
      </c>
      <c r="AI134" s="25" t="str">
        <f t="shared" si="7"/>
        <v>～</v>
      </c>
      <c r="AJ134" s="37">
        <f t="shared" si="8"/>
        <v>46207</v>
      </c>
      <c r="AK134" s="20" t="s">
        <v>2126</v>
      </c>
      <c r="AL134" s="20" t="s">
        <v>4160</v>
      </c>
      <c r="AM134" s="55">
        <v>44382</v>
      </c>
      <c r="AN134" s="22"/>
      <c r="AO134" s="46">
        <v>44392</v>
      </c>
      <c r="AP134" s="22" t="s">
        <v>4149</v>
      </c>
    </row>
    <row r="135" spans="1:42" ht="24.75" hidden="1" customHeight="1" x14ac:dyDescent="0.2">
      <c r="A135" s="54"/>
      <c r="B135" s="20" t="s">
        <v>4142</v>
      </c>
      <c r="C135" s="21" t="s">
        <v>4107</v>
      </c>
      <c r="D135" s="21" t="s">
        <v>4143</v>
      </c>
      <c r="E135" s="20"/>
      <c r="F135" s="20"/>
      <c r="G135" s="22" t="s">
        <v>4144</v>
      </c>
      <c r="H135" s="20" t="s">
        <v>4145</v>
      </c>
      <c r="I135" s="20" t="s">
        <v>1018</v>
      </c>
      <c r="J135" s="22" t="s">
        <v>4146</v>
      </c>
      <c r="K135" s="22"/>
      <c r="L135" s="22"/>
      <c r="M135" s="22" t="s">
        <v>4147</v>
      </c>
      <c r="N135" s="22"/>
      <c r="O135" s="22" t="s">
        <v>340</v>
      </c>
      <c r="P135" s="20" t="s">
        <v>341</v>
      </c>
      <c r="Q135" s="22" t="s">
        <v>342</v>
      </c>
      <c r="R135" s="22" t="s">
        <v>343</v>
      </c>
      <c r="S135" s="20" t="s">
        <v>344</v>
      </c>
      <c r="T135" s="20"/>
      <c r="U135" s="22" t="s">
        <v>3296</v>
      </c>
      <c r="V135" s="20" t="s">
        <v>3511</v>
      </c>
      <c r="W135" s="22" t="s">
        <v>3298</v>
      </c>
      <c r="X135" s="22" t="s">
        <v>3569</v>
      </c>
      <c r="Y135" s="20" t="s">
        <v>3570</v>
      </c>
      <c r="Z135" s="22"/>
      <c r="AA135" s="20">
        <v>5</v>
      </c>
      <c r="AB135" s="20" t="s">
        <v>59</v>
      </c>
      <c r="AC135" s="28" t="s">
        <v>49</v>
      </c>
      <c r="AD135" s="35">
        <v>1</v>
      </c>
      <c r="AE135" s="57"/>
      <c r="AF135" s="57" t="str">
        <f t="shared" si="6"/>
        <v/>
      </c>
      <c r="AG135" s="24">
        <v>44398</v>
      </c>
      <c r="AH135" s="36">
        <v>44382</v>
      </c>
      <c r="AI135" s="25" t="str">
        <f t="shared" si="7"/>
        <v>～</v>
      </c>
      <c r="AJ135" s="37">
        <f t="shared" si="8"/>
        <v>46207</v>
      </c>
      <c r="AK135" s="20" t="s">
        <v>1594</v>
      </c>
      <c r="AL135" s="20" t="s">
        <v>4161</v>
      </c>
      <c r="AM135" s="55">
        <v>44382</v>
      </c>
      <c r="AN135" s="22"/>
      <c r="AO135" s="46">
        <v>44392</v>
      </c>
      <c r="AP135" s="22" t="s">
        <v>4149</v>
      </c>
    </row>
    <row r="136" spans="1:42" ht="24.75" hidden="1" customHeight="1" x14ac:dyDescent="0.2">
      <c r="A136" s="54"/>
      <c r="B136" s="20" t="s">
        <v>4142</v>
      </c>
      <c r="C136" s="21" t="s">
        <v>4107</v>
      </c>
      <c r="D136" s="21" t="s">
        <v>4143</v>
      </c>
      <c r="E136" s="20"/>
      <c r="F136" s="20"/>
      <c r="G136" s="22" t="s">
        <v>4144</v>
      </c>
      <c r="H136" s="20" t="s">
        <v>4145</v>
      </c>
      <c r="I136" s="20" t="s">
        <v>1018</v>
      </c>
      <c r="J136" s="22" t="s">
        <v>4146</v>
      </c>
      <c r="K136" s="22"/>
      <c r="L136" s="22"/>
      <c r="M136" s="22" t="s">
        <v>4147</v>
      </c>
      <c r="N136" s="22"/>
      <c r="O136" s="22" t="s">
        <v>340</v>
      </c>
      <c r="P136" s="20" t="s">
        <v>341</v>
      </c>
      <c r="Q136" s="22" t="s">
        <v>342</v>
      </c>
      <c r="R136" s="22" t="s">
        <v>343</v>
      </c>
      <c r="S136" s="20" t="s">
        <v>344</v>
      </c>
      <c r="T136" s="20"/>
      <c r="U136" s="22" t="s">
        <v>3296</v>
      </c>
      <c r="V136" s="20" t="s">
        <v>3511</v>
      </c>
      <c r="W136" s="22" t="s">
        <v>3298</v>
      </c>
      <c r="X136" s="22" t="s">
        <v>3569</v>
      </c>
      <c r="Y136" s="20" t="s">
        <v>3570</v>
      </c>
      <c r="Z136" s="22"/>
      <c r="AA136" s="20">
        <v>5</v>
      </c>
      <c r="AB136" s="20" t="s">
        <v>59</v>
      </c>
      <c r="AC136" s="28" t="s">
        <v>49</v>
      </c>
      <c r="AD136" s="35">
        <v>1</v>
      </c>
      <c r="AE136" s="57"/>
      <c r="AF136" s="57" t="str">
        <f t="shared" si="6"/>
        <v/>
      </c>
      <c r="AG136" s="24">
        <v>44398</v>
      </c>
      <c r="AH136" s="36">
        <v>44382</v>
      </c>
      <c r="AI136" s="25" t="str">
        <f t="shared" si="7"/>
        <v>～</v>
      </c>
      <c r="AJ136" s="37">
        <f t="shared" si="8"/>
        <v>46207</v>
      </c>
      <c r="AK136" s="20" t="s">
        <v>3500</v>
      </c>
      <c r="AL136" s="20" t="s">
        <v>4162</v>
      </c>
      <c r="AM136" s="55">
        <v>44382</v>
      </c>
      <c r="AN136" s="22"/>
      <c r="AO136" s="46">
        <v>44392</v>
      </c>
      <c r="AP136" s="22" t="s">
        <v>4149</v>
      </c>
    </row>
    <row r="137" spans="1:42" ht="24.75" hidden="1" customHeight="1" x14ac:dyDescent="0.2">
      <c r="A137" s="54"/>
      <c r="B137" s="20" t="s">
        <v>4142</v>
      </c>
      <c r="C137" s="21" t="s">
        <v>4107</v>
      </c>
      <c r="D137" s="21" t="s">
        <v>4143</v>
      </c>
      <c r="E137" s="20"/>
      <c r="F137" s="20"/>
      <c r="G137" s="22" t="s">
        <v>4144</v>
      </c>
      <c r="H137" s="20" t="s">
        <v>4163</v>
      </c>
      <c r="I137" s="20" t="s">
        <v>1018</v>
      </c>
      <c r="J137" s="22" t="s">
        <v>4146</v>
      </c>
      <c r="K137" s="22"/>
      <c r="L137" s="22"/>
      <c r="M137" s="22" t="s">
        <v>4147</v>
      </c>
      <c r="N137" s="22"/>
      <c r="O137" s="22" t="s">
        <v>340</v>
      </c>
      <c r="P137" s="20" t="s">
        <v>341</v>
      </c>
      <c r="Q137" s="22" t="s">
        <v>342</v>
      </c>
      <c r="R137" s="22" t="s">
        <v>343</v>
      </c>
      <c r="S137" s="20" t="s">
        <v>344</v>
      </c>
      <c r="T137" s="20"/>
      <c r="U137" s="22" t="s">
        <v>3296</v>
      </c>
      <c r="V137" s="20" t="s">
        <v>3511</v>
      </c>
      <c r="W137" s="22" t="s">
        <v>3298</v>
      </c>
      <c r="X137" s="22" t="s">
        <v>3569</v>
      </c>
      <c r="Y137" s="20" t="s">
        <v>3570</v>
      </c>
      <c r="Z137" s="22"/>
      <c r="AA137" s="20">
        <v>5</v>
      </c>
      <c r="AB137" s="20" t="s">
        <v>59</v>
      </c>
      <c r="AC137" s="28" t="s">
        <v>49</v>
      </c>
      <c r="AD137" s="35">
        <v>1</v>
      </c>
      <c r="AE137" s="57"/>
      <c r="AF137" s="57" t="str">
        <f t="shared" si="6"/>
        <v/>
      </c>
      <c r="AG137" s="24">
        <v>44398</v>
      </c>
      <c r="AH137" s="36">
        <v>44382</v>
      </c>
      <c r="AI137" s="25" t="str">
        <f t="shared" si="7"/>
        <v>～</v>
      </c>
      <c r="AJ137" s="37">
        <f t="shared" si="8"/>
        <v>46207</v>
      </c>
      <c r="AK137" s="20" t="s">
        <v>3606</v>
      </c>
      <c r="AL137" s="20" t="s">
        <v>4164</v>
      </c>
      <c r="AM137" s="55">
        <v>44382</v>
      </c>
      <c r="AN137" s="22"/>
      <c r="AO137" s="46">
        <v>44392</v>
      </c>
      <c r="AP137" s="22" t="s">
        <v>4149</v>
      </c>
    </row>
    <row r="138" spans="1:42" ht="24.75" hidden="1" customHeight="1" x14ac:dyDescent="0.2">
      <c r="A138" s="54"/>
      <c r="B138" s="20" t="s">
        <v>4165</v>
      </c>
      <c r="C138" s="21" t="s">
        <v>4125</v>
      </c>
      <c r="D138" s="21" t="s">
        <v>3491</v>
      </c>
      <c r="E138" s="20"/>
      <c r="F138" s="20"/>
      <c r="G138" s="22" t="s">
        <v>4166</v>
      </c>
      <c r="H138" s="20" t="s">
        <v>4167</v>
      </c>
      <c r="I138" s="20" t="s">
        <v>3537</v>
      </c>
      <c r="J138" s="22" t="s">
        <v>4168</v>
      </c>
      <c r="K138" s="22"/>
      <c r="L138" s="22"/>
      <c r="M138" s="22" t="s">
        <v>4169</v>
      </c>
      <c r="N138" s="22"/>
      <c r="O138" s="22" t="s">
        <v>340</v>
      </c>
      <c r="P138" s="20" t="s">
        <v>341</v>
      </c>
      <c r="Q138" s="22" t="s">
        <v>342</v>
      </c>
      <c r="R138" s="22" t="s">
        <v>343</v>
      </c>
      <c r="S138" s="20" t="s">
        <v>344</v>
      </c>
      <c r="T138" s="20"/>
      <c r="U138" s="22" t="s">
        <v>3296</v>
      </c>
      <c r="V138" s="20" t="s">
        <v>3511</v>
      </c>
      <c r="W138" s="22" t="s">
        <v>3298</v>
      </c>
      <c r="X138" s="22" t="s">
        <v>3569</v>
      </c>
      <c r="Y138" s="20" t="s">
        <v>3570</v>
      </c>
      <c r="Z138" s="22"/>
      <c r="AA138" s="20">
        <v>5</v>
      </c>
      <c r="AB138" s="20" t="s">
        <v>59</v>
      </c>
      <c r="AC138" s="28" t="s">
        <v>49</v>
      </c>
      <c r="AD138" s="35">
        <v>1</v>
      </c>
      <c r="AE138" s="35">
        <v>76500</v>
      </c>
      <c r="AF138" s="35">
        <f t="shared" si="6"/>
        <v>76500</v>
      </c>
      <c r="AG138" s="24">
        <v>44490</v>
      </c>
      <c r="AH138" s="36">
        <v>44483</v>
      </c>
      <c r="AI138" s="25" t="str">
        <f t="shared" si="7"/>
        <v>～</v>
      </c>
      <c r="AJ138" s="37">
        <f t="shared" si="8"/>
        <v>46308</v>
      </c>
      <c r="AK138" s="20" t="s">
        <v>2126</v>
      </c>
      <c r="AL138" s="20" t="s">
        <v>4170</v>
      </c>
      <c r="AM138" s="55">
        <v>44483</v>
      </c>
      <c r="AN138" s="22"/>
      <c r="AO138" s="46">
        <v>44491</v>
      </c>
      <c r="AP138" s="22" t="s">
        <v>4171</v>
      </c>
    </row>
    <row r="139" spans="1:42" ht="24.75" hidden="1" customHeight="1" x14ac:dyDescent="0.2">
      <c r="A139" s="54"/>
      <c r="B139" s="20" t="s">
        <v>4165</v>
      </c>
      <c r="C139" s="21" t="s">
        <v>4125</v>
      </c>
      <c r="D139" s="21" t="s">
        <v>3491</v>
      </c>
      <c r="E139" s="20"/>
      <c r="F139" s="20"/>
      <c r="G139" s="22" t="s">
        <v>4166</v>
      </c>
      <c r="H139" s="20" t="s">
        <v>4167</v>
      </c>
      <c r="I139" s="20" t="s">
        <v>3537</v>
      </c>
      <c r="J139" s="22" t="s">
        <v>4168</v>
      </c>
      <c r="K139" s="22"/>
      <c r="L139" s="22"/>
      <c r="M139" s="22" t="s">
        <v>4169</v>
      </c>
      <c r="N139" s="22"/>
      <c r="O139" s="22" t="s">
        <v>340</v>
      </c>
      <c r="P139" s="20" t="s">
        <v>341</v>
      </c>
      <c r="Q139" s="22" t="s">
        <v>342</v>
      </c>
      <c r="R139" s="22" t="s">
        <v>343</v>
      </c>
      <c r="S139" s="20" t="s">
        <v>344</v>
      </c>
      <c r="T139" s="20"/>
      <c r="U139" s="22" t="s">
        <v>3296</v>
      </c>
      <c r="V139" s="20" t="s">
        <v>3511</v>
      </c>
      <c r="W139" s="22" t="s">
        <v>3298</v>
      </c>
      <c r="X139" s="22" t="s">
        <v>3569</v>
      </c>
      <c r="Y139" s="20" t="s">
        <v>3570</v>
      </c>
      <c r="Z139" s="22"/>
      <c r="AA139" s="20">
        <v>5</v>
      </c>
      <c r="AB139" s="20" t="s">
        <v>59</v>
      </c>
      <c r="AC139" s="28" t="s">
        <v>49</v>
      </c>
      <c r="AD139" s="35">
        <v>1</v>
      </c>
      <c r="AE139" s="57"/>
      <c r="AF139" s="57" t="str">
        <f t="shared" si="6"/>
        <v/>
      </c>
      <c r="AG139" s="24">
        <v>44490</v>
      </c>
      <c r="AH139" s="36">
        <v>44483</v>
      </c>
      <c r="AI139" s="25" t="str">
        <f t="shared" si="7"/>
        <v>～</v>
      </c>
      <c r="AJ139" s="37">
        <f t="shared" si="8"/>
        <v>46308</v>
      </c>
      <c r="AK139" s="20" t="s">
        <v>2126</v>
      </c>
      <c r="AL139" s="20" t="s">
        <v>4172</v>
      </c>
      <c r="AM139" s="55">
        <v>44483</v>
      </c>
      <c r="AN139" s="22"/>
      <c r="AO139" s="46">
        <v>44491</v>
      </c>
      <c r="AP139" s="22" t="s">
        <v>4171</v>
      </c>
    </row>
    <row r="140" spans="1:42" ht="24.75" hidden="1" customHeight="1" x14ac:dyDescent="0.2">
      <c r="A140" s="54"/>
      <c r="B140" s="20" t="s">
        <v>4165</v>
      </c>
      <c r="C140" s="21" t="s">
        <v>4125</v>
      </c>
      <c r="D140" s="21" t="s">
        <v>3491</v>
      </c>
      <c r="E140" s="20"/>
      <c r="F140" s="20"/>
      <c r="G140" s="22" t="s">
        <v>4166</v>
      </c>
      <c r="H140" s="20" t="s">
        <v>4167</v>
      </c>
      <c r="I140" s="20" t="s">
        <v>3537</v>
      </c>
      <c r="J140" s="22" t="s">
        <v>4168</v>
      </c>
      <c r="K140" s="22"/>
      <c r="L140" s="22"/>
      <c r="M140" s="22" t="s">
        <v>4169</v>
      </c>
      <c r="N140" s="22"/>
      <c r="O140" s="22" t="s">
        <v>340</v>
      </c>
      <c r="P140" s="20" t="s">
        <v>341</v>
      </c>
      <c r="Q140" s="22" t="s">
        <v>342</v>
      </c>
      <c r="R140" s="22" t="s">
        <v>343</v>
      </c>
      <c r="S140" s="20" t="s">
        <v>344</v>
      </c>
      <c r="T140" s="20"/>
      <c r="U140" s="22" t="s">
        <v>3296</v>
      </c>
      <c r="V140" s="20" t="s">
        <v>3511</v>
      </c>
      <c r="W140" s="22" t="s">
        <v>3298</v>
      </c>
      <c r="X140" s="22" t="s">
        <v>3569</v>
      </c>
      <c r="Y140" s="20" t="s">
        <v>3570</v>
      </c>
      <c r="Z140" s="22"/>
      <c r="AA140" s="20">
        <v>5</v>
      </c>
      <c r="AB140" s="20" t="s">
        <v>59</v>
      </c>
      <c r="AC140" s="28" t="s">
        <v>49</v>
      </c>
      <c r="AD140" s="35">
        <v>1</v>
      </c>
      <c r="AE140" s="57"/>
      <c r="AF140" s="57" t="str">
        <f t="shared" si="6"/>
        <v/>
      </c>
      <c r="AG140" s="24">
        <v>44490</v>
      </c>
      <c r="AH140" s="36">
        <v>44483</v>
      </c>
      <c r="AI140" s="25" t="str">
        <f t="shared" si="7"/>
        <v>～</v>
      </c>
      <c r="AJ140" s="37">
        <f t="shared" si="8"/>
        <v>46308</v>
      </c>
      <c r="AK140" s="20" t="s">
        <v>2126</v>
      </c>
      <c r="AL140" s="20" t="s">
        <v>4173</v>
      </c>
      <c r="AM140" s="55">
        <v>44483</v>
      </c>
      <c r="AN140" s="22"/>
      <c r="AO140" s="46">
        <v>44491</v>
      </c>
      <c r="AP140" s="22" t="s">
        <v>4171</v>
      </c>
    </row>
    <row r="141" spans="1:42" ht="24.75" hidden="1" customHeight="1" x14ac:dyDescent="0.2">
      <c r="A141" s="54"/>
      <c r="B141" s="20" t="s">
        <v>4165</v>
      </c>
      <c r="C141" s="21" t="s">
        <v>4125</v>
      </c>
      <c r="D141" s="21" t="s">
        <v>3491</v>
      </c>
      <c r="E141" s="20"/>
      <c r="F141" s="20"/>
      <c r="G141" s="22" t="s">
        <v>4166</v>
      </c>
      <c r="H141" s="20" t="s">
        <v>4167</v>
      </c>
      <c r="I141" s="20" t="s">
        <v>3537</v>
      </c>
      <c r="J141" s="22" t="s">
        <v>4168</v>
      </c>
      <c r="K141" s="22"/>
      <c r="L141" s="22"/>
      <c r="M141" s="22" t="s">
        <v>4169</v>
      </c>
      <c r="N141" s="22"/>
      <c r="O141" s="22" t="s">
        <v>340</v>
      </c>
      <c r="P141" s="20" t="s">
        <v>341</v>
      </c>
      <c r="Q141" s="22" t="s">
        <v>342</v>
      </c>
      <c r="R141" s="22" t="s">
        <v>343</v>
      </c>
      <c r="S141" s="20" t="s">
        <v>344</v>
      </c>
      <c r="T141" s="20"/>
      <c r="U141" s="22" t="s">
        <v>3296</v>
      </c>
      <c r="V141" s="20" t="s">
        <v>3511</v>
      </c>
      <c r="W141" s="22" t="s">
        <v>3298</v>
      </c>
      <c r="X141" s="22" t="s">
        <v>3569</v>
      </c>
      <c r="Y141" s="20" t="s">
        <v>3570</v>
      </c>
      <c r="Z141" s="22"/>
      <c r="AA141" s="20">
        <v>5</v>
      </c>
      <c r="AB141" s="20" t="s">
        <v>59</v>
      </c>
      <c r="AC141" s="28" t="s">
        <v>49</v>
      </c>
      <c r="AD141" s="35">
        <v>1</v>
      </c>
      <c r="AE141" s="57"/>
      <c r="AF141" s="57" t="str">
        <f t="shared" si="6"/>
        <v/>
      </c>
      <c r="AG141" s="24">
        <v>44490</v>
      </c>
      <c r="AH141" s="36">
        <v>44483</v>
      </c>
      <c r="AI141" s="25" t="str">
        <f t="shared" si="7"/>
        <v>～</v>
      </c>
      <c r="AJ141" s="37">
        <f t="shared" si="8"/>
        <v>46308</v>
      </c>
      <c r="AK141" s="20" t="s">
        <v>2126</v>
      </c>
      <c r="AL141" s="20" t="s">
        <v>4174</v>
      </c>
      <c r="AM141" s="55">
        <v>44483</v>
      </c>
      <c r="AN141" s="22"/>
      <c r="AO141" s="46">
        <v>44491</v>
      </c>
      <c r="AP141" s="22" t="s">
        <v>4171</v>
      </c>
    </row>
    <row r="142" spans="1:42" ht="24.75" hidden="1" customHeight="1" x14ac:dyDescent="0.2">
      <c r="A142" s="54"/>
      <c r="B142" s="20" t="s">
        <v>4165</v>
      </c>
      <c r="C142" s="21" t="s">
        <v>4125</v>
      </c>
      <c r="D142" s="21" t="s">
        <v>3491</v>
      </c>
      <c r="E142" s="20"/>
      <c r="F142" s="20"/>
      <c r="G142" s="22" t="s">
        <v>4166</v>
      </c>
      <c r="H142" s="20" t="s">
        <v>4167</v>
      </c>
      <c r="I142" s="20" t="s">
        <v>3537</v>
      </c>
      <c r="J142" s="22" t="s">
        <v>4168</v>
      </c>
      <c r="K142" s="22"/>
      <c r="L142" s="22"/>
      <c r="M142" s="22" t="s">
        <v>4169</v>
      </c>
      <c r="N142" s="22"/>
      <c r="O142" s="22" t="s">
        <v>340</v>
      </c>
      <c r="P142" s="20" t="s">
        <v>341</v>
      </c>
      <c r="Q142" s="22" t="s">
        <v>342</v>
      </c>
      <c r="R142" s="22" t="s">
        <v>343</v>
      </c>
      <c r="S142" s="20" t="s">
        <v>344</v>
      </c>
      <c r="T142" s="20"/>
      <c r="U142" s="22" t="s">
        <v>3296</v>
      </c>
      <c r="V142" s="20" t="s">
        <v>3511</v>
      </c>
      <c r="W142" s="22" t="s">
        <v>3298</v>
      </c>
      <c r="X142" s="22" t="s">
        <v>3569</v>
      </c>
      <c r="Y142" s="20" t="s">
        <v>3570</v>
      </c>
      <c r="Z142" s="22"/>
      <c r="AA142" s="20">
        <v>5</v>
      </c>
      <c r="AB142" s="20" t="s">
        <v>59</v>
      </c>
      <c r="AC142" s="28" t="s">
        <v>49</v>
      </c>
      <c r="AD142" s="35">
        <v>1</v>
      </c>
      <c r="AE142" s="57"/>
      <c r="AF142" s="57" t="str">
        <f t="shared" si="6"/>
        <v/>
      </c>
      <c r="AG142" s="24">
        <v>44490</v>
      </c>
      <c r="AH142" s="36">
        <v>44483</v>
      </c>
      <c r="AI142" s="25" t="str">
        <f t="shared" si="7"/>
        <v>～</v>
      </c>
      <c r="AJ142" s="37">
        <f t="shared" si="8"/>
        <v>46308</v>
      </c>
      <c r="AK142" s="20" t="s">
        <v>2126</v>
      </c>
      <c r="AL142" s="20" t="s">
        <v>4175</v>
      </c>
      <c r="AM142" s="55">
        <v>44483</v>
      </c>
      <c r="AN142" s="22"/>
      <c r="AO142" s="46">
        <v>44491</v>
      </c>
      <c r="AP142" s="22" t="s">
        <v>4171</v>
      </c>
    </row>
    <row r="143" spans="1:42" ht="24.75" hidden="1" customHeight="1" x14ac:dyDescent="0.2">
      <c r="A143" s="54"/>
      <c r="B143" s="20" t="s">
        <v>4165</v>
      </c>
      <c r="C143" s="21" t="s">
        <v>4125</v>
      </c>
      <c r="D143" s="21" t="s">
        <v>3491</v>
      </c>
      <c r="E143" s="20"/>
      <c r="F143" s="20"/>
      <c r="G143" s="22" t="s">
        <v>4166</v>
      </c>
      <c r="H143" s="20" t="s">
        <v>4167</v>
      </c>
      <c r="I143" s="20" t="s">
        <v>3537</v>
      </c>
      <c r="J143" s="22" t="s">
        <v>4168</v>
      </c>
      <c r="K143" s="22"/>
      <c r="L143" s="22"/>
      <c r="M143" s="22" t="s">
        <v>4169</v>
      </c>
      <c r="N143" s="22"/>
      <c r="O143" s="22" t="s">
        <v>340</v>
      </c>
      <c r="P143" s="20" t="s">
        <v>341</v>
      </c>
      <c r="Q143" s="22" t="s">
        <v>342</v>
      </c>
      <c r="R143" s="22" t="s">
        <v>343</v>
      </c>
      <c r="S143" s="20" t="s">
        <v>344</v>
      </c>
      <c r="T143" s="20"/>
      <c r="U143" s="22" t="s">
        <v>3296</v>
      </c>
      <c r="V143" s="20" t="s">
        <v>3511</v>
      </c>
      <c r="W143" s="22" t="s">
        <v>3298</v>
      </c>
      <c r="X143" s="22" t="s">
        <v>3569</v>
      </c>
      <c r="Y143" s="20" t="s">
        <v>3570</v>
      </c>
      <c r="Z143" s="22"/>
      <c r="AA143" s="20">
        <v>5</v>
      </c>
      <c r="AB143" s="20" t="s">
        <v>59</v>
      </c>
      <c r="AC143" s="28" t="s">
        <v>49</v>
      </c>
      <c r="AD143" s="35">
        <v>1</v>
      </c>
      <c r="AE143" s="57"/>
      <c r="AF143" s="57" t="str">
        <f t="shared" si="6"/>
        <v/>
      </c>
      <c r="AG143" s="24">
        <v>44490</v>
      </c>
      <c r="AH143" s="36">
        <v>44483</v>
      </c>
      <c r="AI143" s="25" t="str">
        <f t="shared" si="7"/>
        <v>～</v>
      </c>
      <c r="AJ143" s="37">
        <f t="shared" si="8"/>
        <v>46308</v>
      </c>
      <c r="AK143" s="20" t="s">
        <v>2126</v>
      </c>
      <c r="AL143" s="20" t="s">
        <v>4176</v>
      </c>
      <c r="AM143" s="55">
        <v>44483</v>
      </c>
      <c r="AN143" s="22"/>
      <c r="AO143" s="46">
        <v>44491</v>
      </c>
      <c r="AP143" s="22" t="s">
        <v>4171</v>
      </c>
    </row>
    <row r="144" spans="1:42" ht="24.75" hidden="1" customHeight="1" x14ac:dyDescent="0.2">
      <c r="A144" s="54"/>
      <c r="B144" s="20" t="s">
        <v>4165</v>
      </c>
      <c r="C144" s="21" t="s">
        <v>4125</v>
      </c>
      <c r="D144" s="21" t="s">
        <v>3491</v>
      </c>
      <c r="E144" s="20"/>
      <c r="F144" s="20"/>
      <c r="G144" s="22" t="s">
        <v>4166</v>
      </c>
      <c r="H144" s="20" t="s">
        <v>4167</v>
      </c>
      <c r="I144" s="20" t="s">
        <v>3537</v>
      </c>
      <c r="J144" s="22" t="s">
        <v>4168</v>
      </c>
      <c r="K144" s="22"/>
      <c r="L144" s="22"/>
      <c r="M144" s="22" t="s">
        <v>4169</v>
      </c>
      <c r="N144" s="22"/>
      <c r="O144" s="22" t="s">
        <v>340</v>
      </c>
      <c r="P144" s="20" t="s">
        <v>341</v>
      </c>
      <c r="Q144" s="22" t="s">
        <v>342</v>
      </c>
      <c r="R144" s="22" t="s">
        <v>343</v>
      </c>
      <c r="S144" s="20" t="s">
        <v>344</v>
      </c>
      <c r="T144" s="20"/>
      <c r="U144" s="22" t="s">
        <v>3296</v>
      </c>
      <c r="V144" s="20" t="s">
        <v>3511</v>
      </c>
      <c r="W144" s="22" t="s">
        <v>3298</v>
      </c>
      <c r="X144" s="22" t="s">
        <v>3569</v>
      </c>
      <c r="Y144" s="20" t="s">
        <v>3570</v>
      </c>
      <c r="Z144" s="22"/>
      <c r="AA144" s="20">
        <v>5</v>
      </c>
      <c r="AB144" s="20" t="s">
        <v>59</v>
      </c>
      <c r="AC144" s="28" t="s">
        <v>49</v>
      </c>
      <c r="AD144" s="35">
        <v>1</v>
      </c>
      <c r="AE144" s="57"/>
      <c r="AF144" s="57" t="str">
        <f t="shared" si="6"/>
        <v/>
      </c>
      <c r="AG144" s="24">
        <v>44490</v>
      </c>
      <c r="AH144" s="36">
        <v>44483</v>
      </c>
      <c r="AI144" s="25" t="str">
        <f t="shared" si="7"/>
        <v>～</v>
      </c>
      <c r="AJ144" s="37">
        <f t="shared" si="8"/>
        <v>46308</v>
      </c>
      <c r="AK144" s="20" t="s">
        <v>2126</v>
      </c>
      <c r="AL144" s="20" t="s">
        <v>4177</v>
      </c>
      <c r="AM144" s="55">
        <v>44483</v>
      </c>
      <c r="AN144" s="22"/>
      <c r="AO144" s="46">
        <v>44491</v>
      </c>
      <c r="AP144" s="22" t="s">
        <v>4171</v>
      </c>
    </row>
    <row r="145" spans="1:42" ht="24.75" hidden="1" customHeight="1" x14ac:dyDescent="0.2">
      <c r="A145" s="54"/>
      <c r="B145" s="20" t="s">
        <v>4165</v>
      </c>
      <c r="C145" s="21" t="s">
        <v>4125</v>
      </c>
      <c r="D145" s="21" t="s">
        <v>3491</v>
      </c>
      <c r="E145" s="20"/>
      <c r="F145" s="20"/>
      <c r="G145" s="22" t="s">
        <v>4166</v>
      </c>
      <c r="H145" s="20" t="s">
        <v>4167</v>
      </c>
      <c r="I145" s="20" t="s">
        <v>3537</v>
      </c>
      <c r="J145" s="22" t="s">
        <v>4168</v>
      </c>
      <c r="K145" s="22"/>
      <c r="L145" s="22"/>
      <c r="M145" s="22" t="s">
        <v>4169</v>
      </c>
      <c r="N145" s="22"/>
      <c r="O145" s="22" t="s">
        <v>340</v>
      </c>
      <c r="P145" s="20" t="s">
        <v>341</v>
      </c>
      <c r="Q145" s="22" t="s">
        <v>342</v>
      </c>
      <c r="R145" s="22" t="s">
        <v>343</v>
      </c>
      <c r="S145" s="20" t="s">
        <v>344</v>
      </c>
      <c r="T145" s="20"/>
      <c r="U145" s="22" t="s">
        <v>3296</v>
      </c>
      <c r="V145" s="20" t="s">
        <v>3511</v>
      </c>
      <c r="W145" s="22" t="s">
        <v>3298</v>
      </c>
      <c r="X145" s="22" t="s">
        <v>3569</v>
      </c>
      <c r="Y145" s="20" t="s">
        <v>3570</v>
      </c>
      <c r="Z145" s="22"/>
      <c r="AA145" s="20">
        <v>5</v>
      </c>
      <c r="AB145" s="20" t="s">
        <v>59</v>
      </c>
      <c r="AC145" s="28" t="s">
        <v>49</v>
      </c>
      <c r="AD145" s="35">
        <v>1</v>
      </c>
      <c r="AE145" s="57"/>
      <c r="AF145" s="57" t="str">
        <f t="shared" si="6"/>
        <v/>
      </c>
      <c r="AG145" s="24">
        <v>44490</v>
      </c>
      <c r="AH145" s="36">
        <v>44483</v>
      </c>
      <c r="AI145" s="25" t="str">
        <f t="shared" si="7"/>
        <v>～</v>
      </c>
      <c r="AJ145" s="37">
        <f t="shared" si="8"/>
        <v>46308</v>
      </c>
      <c r="AK145" s="20" t="s">
        <v>2126</v>
      </c>
      <c r="AL145" s="20" t="s">
        <v>4178</v>
      </c>
      <c r="AM145" s="55">
        <v>44483</v>
      </c>
      <c r="AN145" s="22"/>
      <c r="AO145" s="46">
        <v>44491</v>
      </c>
      <c r="AP145" s="22" t="s">
        <v>4171</v>
      </c>
    </row>
    <row r="146" spans="1:42" ht="24.75" hidden="1" customHeight="1" x14ac:dyDescent="0.2">
      <c r="A146" s="54"/>
      <c r="B146" s="20" t="s">
        <v>4165</v>
      </c>
      <c r="C146" s="21" t="s">
        <v>4125</v>
      </c>
      <c r="D146" s="21" t="s">
        <v>3491</v>
      </c>
      <c r="E146" s="20"/>
      <c r="F146" s="20"/>
      <c r="G146" s="22" t="s">
        <v>4166</v>
      </c>
      <c r="H146" s="20" t="s">
        <v>4167</v>
      </c>
      <c r="I146" s="20" t="s">
        <v>3537</v>
      </c>
      <c r="J146" s="22" t="s">
        <v>4168</v>
      </c>
      <c r="K146" s="22"/>
      <c r="L146" s="22"/>
      <c r="M146" s="22" t="s">
        <v>4169</v>
      </c>
      <c r="N146" s="22"/>
      <c r="O146" s="22" t="s">
        <v>340</v>
      </c>
      <c r="P146" s="20" t="s">
        <v>341</v>
      </c>
      <c r="Q146" s="22" t="s">
        <v>342</v>
      </c>
      <c r="R146" s="22" t="s">
        <v>343</v>
      </c>
      <c r="S146" s="20" t="s">
        <v>344</v>
      </c>
      <c r="T146" s="20"/>
      <c r="U146" s="22" t="s">
        <v>3296</v>
      </c>
      <c r="V146" s="20" t="s">
        <v>3511</v>
      </c>
      <c r="W146" s="22" t="s">
        <v>3298</v>
      </c>
      <c r="X146" s="22" t="s">
        <v>3569</v>
      </c>
      <c r="Y146" s="20" t="s">
        <v>3570</v>
      </c>
      <c r="Z146" s="22"/>
      <c r="AA146" s="20">
        <v>5</v>
      </c>
      <c r="AB146" s="20" t="s">
        <v>59</v>
      </c>
      <c r="AC146" s="28" t="s">
        <v>49</v>
      </c>
      <c r="AD146" s="35">
        <v>1</v>
      </c>
      <c r="AE146" s="57"/>
      <c r="AF146" s="57" t="str">
        <f t="shared" si="6"/>
        <v/>
      </c>
      <c r="AG146" s="24">
        <v>44490</v>
      </c>
      <c r="AH146" s="36">
        <v>44483</v>
      </c>
      <c r="AI146" s="25" t="str">
        <f t="shared" si="7"/>
        <v>～</v>
      </c>
      <c r="AJ146" s="37">
        <f t="shared" si="8"/>
        <v>46308</v>
      </c>
      <c r="AK146" s="20" t="s">
        <v>4179</v>
      </c>
      <c r="AL146" s="20" t="s">
        <v>4180</v>
      </c>
      <c r="AM146" s="55">
        <v>44483</v>
      </c>
      <c r="AN146" s="22"/>
      <c r="AO146" s="46">
        <v>44491</v>
      </c>
      <c r="AP146" s="22" t="s">
        <v>4171</v>
      </c>
    </row>
    <row r="147" spans="1:42" ht="24.75" hidden="1" customHeight="1" x14ac:dyDescent="0.2">
      <c r="A147" s="54"/>
      <c r="B147" s="20" t="s">
        <v>4165</v>
      </c>
      <c r="C147" s="21" t="s">
        <v>4125</v>
      </c>
      <c r="D147" s="21" t="s">
        <v>3491</v>
      </c>
      <c r="E147" s="20"/>
      <c r="F147" s="20"/>
      <c r="G147" s="22" t="s">
        <v>4166</v>
      </c>
      <c r="H147" s="20" t="s">
        <v>4167</v>
      </c>
      <c r="I147" s="20" t="s">
        <v>3537</v>
      </c>
      <c r="J147" s="22" t="s">
        <v>4168</v>
      </c>
      <c r="K147" s="22"/>
      <c r="L147" s="22"/>
      <c r="M147" s="22" t="s">
        <v>4169</v>
      </c>
      <c r="N147" s="22"/>
      <c r="O147" s="22" t="s">
        <v>340</v>
      </c>
      <c r="P147" s="20" t="s">
        <v>341</v>
      </c>
      <c r="Q147" s="22" t="s">
        <v>342</v>
      </c>
      <c r="R147" s="22" t="s">
        <v>343</v>
      </c>
      <c r="S147" s="20" t="s">
        <v>344</v>
      </c>
      <c r="T147" s="20"/>
      <c r="U147" s="22" t="s">
        <v>3296</v>
      </c>
      <c r="V147" s="20" t="s">
        <v>3511</v>
      </c>
      <c r="W147" s="22" t="s">
        <v>3298</v>
      </c>
      <c r="X147" s="22" t="s">
        <v>3569</v>
      </c>
      <c r="Y147" s="20" t="s">
        <v>3570</v>
      </c>
      <c r="Z147" s="22"/>
      <c r="AA147" s="20">
        <v>5</v>
      </c>
      <c r="AB147" s="20" t="s">
        <v>59</v>
      </c>
      <c r="AC147" s="28" t="s">
        <v>49</v>
      </c>
      <c r="AD147" s="35">
        <v>1</v>
      </c>
      <c r="AE147" s="57"/>
      <c r="AF147" s="57" t="str">
        <f t="shared" si="6"/>
        <v/>
      </c>
      <c r="AG147" s="24">
        <v>44490</v>
      </c>
      <c r="AH147" s="36">
        <v>44483</v>
      </c>
      <c r="AI147" s="25" t="str">
        <f t="shared" si="7"/>
        <v>～</v>
      </c>
      <c r="AJ147" s="37">
        <f t="shared" si="8"/>
        <v>46308</v>
      </c>
      <c r="AK147" s="20" t="s">
        <v>1314</v>
      </c>
      <c r="AL147" s="20" t="s">
        <v>4181</v>
      </c>
      <c r="AM147" s="55">
        <v>44483</v>
      </c>
      <c r="AN147" s="22"/>
      <c r="AO147" s="46">
        <v>44491</v>
      </c>
      <c r="AP147" s="22" t="s">
        <v>4171</v>
      </c>
    </row>
    <row r="148" spans="1:42" ht="24.75" hidden="1" customHeight="1" x14ac:dyDescent="0.2">
      <c r="A148" s="54"/>
      <c r="B148" s="20" t="s">
        <v>4165</v>
      </c>
      <c r="C148" s="21" t="s">
        <v>4125</v>
      </c>
      <c r="D148" s="21" t="s">
        <v>3491</v>
      </c>
      <c r="E148" s="20"/>
      <c r="F148" s="20"/>
      <c r="G148" s="22" t="s">
        <v>4166</v>
      </c>
      <c r="H148" s="20" t="s">
        <v>4167</v>
      </c>
      <c r="I148" s="20" t="s">
        <v>3537</v>
      </c>
      <c r="J148" s="22" t="s">
        <v>4168</v>
      </c>
      <c r="K148" s="22"/>
      <c r="L148" s="22"/>
      <c r="M148" s="22" t="s">
        <v>4169</v>
      </c>
      <c r="N148" s="22"/>
      <c r="O148" s="22" t="s">
        <v>340</v>
      </c>
      <c r="P148" s="20" t="s">
        <v>341</v>
      </c>
      <c r="Q148" s="22" t="s">
        <v>342</v>
      </c>
      <c r="R148" s="22" t="s">
        <v>343</v>
      </c>
      <c r="S148" s="20" t="s">
        <v>344</v>
      </c>
      <c r="T148" s="20"/>
      <c r="U148" s="22" t="s">
        <v>3296</v>
      </c>
      <c r="V148" s="20" t="s">
        <v>3511</v>
      </c>
      <c r="W148" s="22" t="s">
        <v>3298</v>
      </c>
      <c r="X148" s="22" t="s">
        <v>3569</v>
      </c>
      <c r="Y148" s="20" t="s">
        <v>3570</v>
      </c>
      <c r="Z148" s="22"/>
      <c r="AA148" s="20">
        <v>5</v>
      </c>
      <c r="AB148" s="20" t="s">
        <v>59</v>
      </c>
      <c r="AC148" s="28" t="s">
        <v>49</v>
      </c>
      <c r="AD148" s="35">
        <v>1</v>
      </c>
      <c r="AE148" s="57"/>
      <c r="AF148" s="57" t="str">
        <f t="shared" si="6"/>
        <v/>
      </c>
      <c r="AG148" s="24">
        <v>44490</v>
      </c>
      <c r="AH148" s="36">
        <v>44483</v>
      </c>
      <c r="AI148" s="25" t="str">
        <f t="shared" si="7"/>
        <v>～</v>
      </c>
      <c r="AJ148" s="37">
        <f t="shared" si="8"/>
        <v>46308</v>
      </c>
      <c r="AK148" s="20" t="s">
        <v>3488</v>
      </c>
      <c r="AL148" s="20" t="s">
        <v>4182</v>
      </c>
      <c r="AM148" s="55">
        <v>44483</v>
      </c>
      <c r="AN148" s="22"/>
      <c r="AO148" s="46">
        <v>44491</v>
      </c>
      <c r="AP148" s="22" t="s">
        <v>4171</v>
      </c>
    </row>
    <row r="149" spans="1:42" ht="24.75" hidden="1" customHeight="1" x14ac:dyDescent="0.2">
      <c r="A149" s="54"/>
      <c r="B149" s="20" t="s">
        <v>4183</v>
      </c>
      <c r="C149" s="21" t="s">
        <v>2619</v>
      </c>
      <c r="D149" s="21" t="s">
        <v>1128</v>
      </c>
      <c r="E149" s="20"/>
      <c r="F149" s="20"/>
      <c r="G149" s="22" t="s">
        <v>4184</v>
      </c>
      <c r="H149" s="20" t="s">
        <v>4185</v>
      </c>
      <c r="I149" s="20" t="s">
        <v>4186</v>
      </c>
      <c r="J149" s="22" t="s">
        <v>4187</v>
      </c>
      <c r="K149" s="22"/>
      <c r="L149" s="22"/>
      <c r="M149" s="22" t="s">
        <v>4188</v>
      </c>
      <c r="N149" s="22"/>
      <c r="O149" s="22" t="s">
        <v>340</v>
      </c>
      <c r="P149" s="20" t="s">
        <v>341</v>
      </c>
      <c r="Q149" s="22" t="s">
        <v>342</v>
      </c>
      <c r="R149" s="22" t="s">
        <v>3614</v>
      </c>
      <c r="S149" s="20" t="s">
        <v>3615</v>
      </c>
      <c r="T149" s="20"/>
      <c r="U149" s="22" t="s">
        <v>3296</v>
      </c>
      <c r="V149" s="20" t="s">
        <v>341</v>
      </c>
      <c r="W149" s="22" t="s">
        <v>342</v>
      </c>
      <c r="X149" s="22" t="s">
        <v>3614</v>
      </c>
      <c r="Y149" s="20" t="s">
        <v>3615</v>
      </c>
      <c r="Z149" s="22"/>
      <c r="AA149" s="20">
        <v>5</v>
      </c>
      <c r="AB149" s="20" t="s">
        <v>59</v>
      </c>
      <c r="AC149" s="28" t="s">
        <v>49</v>
      </c>
      <c r="AD149" s="35">
        <v>1</v>
      </c>
      <c r="AE149" s="35">
        <v>76500</v>
      </c>
      <c r="AF149" s="35">
        <f t="shared" si="6"/>
        <v>76500</v>
      </c>
      <c r="AG149" s="24">
        <v>44531</v>
      </c>
      <c r="AH149" s="36">
        <v>44546</v>
      </c>
      <c r="AI149" s="25" t="str">
        <f t="shared" si="7"/>
        <v>～</v>
      </c>
      <c r="AJ149" s="37">
        <f t="shared" si="8"/>
        <v>46371</v>
      </c>
      <c r="AK149" s="20" t="s">
        <v>2752</v>
      </c>
      <c r="AL149" s="20" t="s">
        <v>4189</v>
      </c>
      <c r="AM149" s="55">
        <v>44546</v>
      </c>
      <c r="AN149" s="22"/>
      <c r="AO149" s="46">
        <v>44553</v>
      </c>
      <c r="AP149" s="22" t="s">
        <v>4190</v>
      </c>
    </row>
    <row r="150" spans="1:42" ht="24.75" hidden="1" customHeight="1" x14ac:dyDescent="0.2">
      <c r="A150" s="54"/>
      <c r="B150" s="20" t="s">
        <v>4183</v>
      </c>
      <c r="C150" s="21" t="s">
        <v>2619</v>
      </c>
      <c r="D150" s="21" t="s">
        <v>1128</v>
      </c>
      <c r="E150" s="20"/>
      <c r="F150" s="20"/>
      <c r="G150" s="22" t="s">
        <v>4184</v>
      </c>
      <c r="H150" s="20" t="s">
        <v>4185</v>
      </c>
      <c r="I150" s="20" t="s">
        <v>4186</v>
      </c>
      <c r="J150" s="22" t="s">
        <v>4187</v>
      </c>
      <c r="K150" s="22"/>
      <c r="L150" s="22"/>
      <c r="M150" s="22" t="s">
        <v>4188</v>
      </c>
      <c r="N150" s="22"/>
      <c r="O150" s="22" t="s">
        <v>340</v>
      </c>
      <c r="P150" s="20" t="s">
        <v>341</v>
      </c>
      <c r="Q150" s="22" t="s">
        <v>342</v>
      </c>
      <c r="R150" s="22" t="s">
        <v>3614</v>
      </c>
      <c r="S150" s="20" t="s">
        <v>3615</v>
      </c>
      <c r="T150" s="20"/>
      <c r="U150" s="22" t="s">
        <v>3296</v>
      </c>
      <c r="V150" s="20" t="s">
        <v>341</v>
      </c>
      <c r="W150" s="22" t="s">
        <v>342</v>
      </c>
      <c r="X150" s="22" t="s">
        <v>3614</v>
      </c>
      <c r="Y150" s="20" t="s">
        <v>3615</v>
      </c>
      <c r="Z150" s="22"/>
      <c r="AA150" s="20">
        <v>5</v>
      </c>
      <c r="AB150" s="20" t="s">
        <v>59</v>
      </c>
      <c r="AC150" s="28" t="s">
        <v>49</v>
      </c>
      <c r="AD150" s="35">
        <v>1</v>
      </c>
      <c r="AE150" s="57"/>
      <c r="AF150" s="57" t="str">
        <f t="shared" si="6"/>
        <v/>
      </c>
      <c r="AG150" s="24">
        <v>44531</v>
      </c>
      <c r="AH150" s="36">
        <v>44546</v>
      </c>
      <c r="AI150" s="25" t="str">
        <f t="shared" si="7"/>
        <v>～</v>
      </c>
      <c r="AJ150" s="37">
        <f t="shared" si="8"/>
        <v>46371</v>
      </c>
      <c r="AK150" s="20" t="s">
        <v>2752</v>
      </c>
      <c r="AL150" s="20" t="s">
        <v>4191</v>
      </c>
      <c r="AM150" s="55">
        <v>44546</v>
      </c>
      <c r="AN150" s="22"/>
      <c r="AO150" s="46">
        <v>44553</v>
      </c>
      <c r="AP150" s="22" t="s">
        <v>4192</v>
      </c>
    </row>
    <row r="151" spans="1:42" ht="24.75" hidden="1" customHeight="1" x14ac:dyDescent="0.2">
      <c r="A151" s="54"/>
      <c r="B151" s="20" t="s">
        <v>4183</v>
      </c>
      <c r="C151" s="21" t="s">
        <v>2619</v>
      </c>
      <c r="D151" s="21" t="s">
        <v>1128</v>
      </c>
      <c r="E151" s="20"/>
      <c r="F151" s="20"/>
      <c r="G151" s="22" t="s">
        <v>4184</v>
      </c>
      <c r="H151" s="20" t="s">
        <v>4185</v>
      </c>
      <c r="I151" s="20" t="s">
        <v>4186</v>
      </c>
      <c r="J151" s="22" t="s">
        <v>4187</v>
      </c>
      <c r="K151" s="22"/>
      <c r="L151" s="22"/>
      <c r="M151" s="22" t="s">
        <v>4188</v>
      </c>
      <c r="N151" s="22"/>
      <c r="O151" s="22" t="s">
        <v>340</v>
      </c>
      <c r="P151" s="20" t="s">
        <v>341</v>
      </c>
      <c r="Q151" s="22" t="s">
        <v>342</v>
      </c>
      <c r="R151" s="22" t="s">
        <v>3614</v>
      </c>
      <c r="S151" s="20" t="s">
        <v>3615</v>
      </c>
      <c r="T151" s="20"/>
      <c r="U151" s="22" t="s">
        <v>3296</v>
      </c>
      <c r="V151" s="20" t="s">
        <v>341</v>
      </c>
      <c r="W151" s="22" t="s">
        <v>342</v>
      </c>
      <c r="X151" s="22" t="s">
        <v>3614</v>
      </c>
      <c r="Y151" s="20" t="s">
        <v>3615</v>
      </c>
      <c r="Z151" s="22"/>
      <c r="AA151" s="20">
        <v>5</v>
      </c>
      <c r="AB151" s="20" t="s">
        <v>59</v>
      </c>
      <c r="AC151" s="28" t="s">
        <v>49</v>
      </c>
      <c r="AD151" s="35">
        <v>1</v>
      </c>
      <c r="AE151" s="57"/>
      <c r="AF151" s="57" t="str">
        <f t="shared" si="6"/>
        <v/>
      </c>
      <c r="AG151" s="24">
        <v>44531</v>
      </c>
      <c r="AH151" s="36">
        <v>44546</v>
      </c>
      <c r="AI151" s="25" t="str">
        <f t="shared" si="7"/>
        <v>～</v>
      </c>
      <c r="AJ151" s="37">
        <f t="shared" si="8"/>
        <v>46371</v>
      </c>
      <c r="AK151" s="20" t="s">
        <v>2752</v>
      </c>
      <c r="AL151" s="20" t="s">
        <v>4193</v>
      </c>
      <c r="AM151" s="55">
        <v>44546</v>
      </c>
      <c r="AN151" s="22"/>
      <c r="AO151" s="46">
        <v>44553</v>
      </c>
      <c r="AP151" s="22" t="s">
        <v>4192</v>
      </c>
    </row>
    <row r="152" spans="1:42" ht="24.75" hidden="1" customHeight="1" x14ac:dyDescent="0.2">
      <c r="B152" s="20" t="s">
        <v>4183</v>
      </c>
      <c r="C152" s="21" t="s">
        <v>2619</v>
      </c>
      <c r="D152" s="21" t="s">
        <v>1128</v>
      </c>
      <c r="E152" s="20"/>
      <c r="F152" s="20"/>
      <c r="G152" s="22" t="s">
        <v>4184</v>
      </c>
      <c r="H152" s="20" t="s">
        <v>4185</v>
      </c>
      <c r="I152" s="20" t="s">
        <v>4186</v>
      </c>
      <c r="J152" s="22" t="s">
        <v>4187</v>
      </c>
      <c r="K152" s="22"/>
      <c r="L152" s="22"/>
      <c r="M152" s="22" t="s">
        <v>4188</v>
      </c>
      <c r="N152" s="22"/>
      <c r="O152" s="22" t="s">
        <v>340</v>
      </c>
      <c r="P152" s="20" t="s">
        <v>341</v>
      </c>
      <c r="Q152" s="22" t="s">
        <v>342</v>
      </c>
      <c r="R152" s="22" t="s">
        <v>3614</v>
      </c>
      <c r="S152" s="20" t="s">
        <v>3615</v>
      </c>
      <c r="T152" s="20"/>
      <c r="U152" s="22" t="s">
        <v>3296</v>
      </c>
      <c r="V152" s="20" t="s">
        <v>341</v>
      </c>
      <c r="W152" s="22" t="s">
        <v>342</v>
      </c>
      <c r="X152" s="22" t="s">
        <v>3614</v>
      </c>
      <c r="Y152" s="20" t="s">
        <v>3615</v>
      </c>
      <c r="Z152" s="22"/>
      <c r="AA152" s="20">
        <v>5</v>
      </c>
      <c r="AB152" s="20" t="s">
        <v>59</v>
      </c>
      <c r="AC152" s="28" t="s">
        <v>49</v>
      </c>
      <c r="AD152" s="35">
        <v>1</v>
      </c>
      <c r="AE152" s="57"/>
      <c r="AF152" s="57" t="str">
        <f t="shared" si="6"/>
        <v/>
      </c>
      <c r="AG152" s="24">
        <v>44531</v>
      </c>
      <c r="AH152" s="36">
        <v>44546</v>
      </c>
      <c r="AI152" s="25" t="str">
        <f t="shared" si="7"/>
        <v>～</v>
      </c>
      <c r="AJ152" s="37">
        <f t="shared" si="8"/>
        <v>46371</v>
      </c>
      <c r="AK152" s="20" t="s">
        <v>2752</v>
      </c>
      <c r="AL152" s="20" t="s">
        <v>4194</v>
      </c>
      <c r="AM152" s="55">
        <v>44546</v>
      </c>
      <c r="AN152" s="22"/>
      <c r="AO152" s="46">
        <v>44553</v>
      </c>
      <c r="AP152" s="22" t="s">
        <v>4192</v>
      </c>
    </row>
    <row r="153" spans="1:42" ht="24.75" hidden="1" customHeight="1" x14ac:dyDescent="0.2">
      <c r="B153" s="20" t="s">
        <v>4183</v>
      </c>
      <c r="C153" s="21" t="s">
        <v>2619</v>
      </c>
      <c r="D153" s="21" t="s">
        <v>1128</v>
      </c>
      <c r="E153" s="20"/>
      <c r="F153" s="20"/>
      <c r="G153" s="22" t="s">
        <v>4184</v>
      </c>
      <c r="H153" s="20" t="s">
        <v>4185</v>
      </c>
      <c r="I153" s="20" t="s">
        <v>4186</v>
      </c>
      <c r="J153" s="22" t="s">
        <v>4187</v>
      </c>
      <c r="K153" s="22"/>
      <c r="L153" s="22"/>
      <c r="M153" s="22" t="s">
        <v>4188</v>
      </c>
      <c r="N153" s="22"/>
      <c r="O153" s="22" t="s">
        <v>340</v>
      </c>
      <c r="P153" s="20" t="s">
        <v>341</v>
      </c>
      <c r="Q153" s="22" t="s">
        <v>342</v>
      </c>
      <c r="R153" s="22" t="s">
        <v>3614</v>
      </c>
      <c r="S153" s="20" t="s">
        <v>3615</v>
      </c>
      <c r="T153" s="20"/>
      <c r="U153" s="22" t="s">
        <v>3296</v>
      </c>
      <c r="V153" s="20" t="s">
        <v>341</v>
      </c>
      <c r="W153" s="22" t="s">
        <v>342</v>
      </c>
      <c r="X153" s="22" t="s">
        <v>3614</v>
      </c>
      <c r="Y153" s="20" t="s">
        <v>3615</v>
      </c>
      <c r="Z153" s="22"/>
      <c r="AA153" s="20">
        <v>5</v>
      </c>
      <c r="AB153" s="20" t="s">
        <v>59</v>
      </c>
      <c r="AC153" s="28" t="s">
        <v>49</v>
      </c>
      <c r="AD153" s="35">
        <v>1</v>
      </c>
      <c r="AE153" s="57"/>
      <c r="AF153" s="57" t="str">
        <f t="shared" si="6"/>
        <v/>
      </c>
      <c r="AG153" s="24">
        <v>44531</v>
      </c>
      <c r="AH153" s="36">
        <v>44546</v>
      </c>
      <c r="AI153" s="25" t="str">
        <f t="shared" si="7"/>
        <v>～</v>
      </c>
      <c r="AJ153" s="37">
        <f t="shared" si="8"/>
        <v>46371</v>
      </c>
      <c r="AK153" s="20" t="s">
        <v>1314</v>
      </c>
      <c r="AL153" s="20" t="s">
        <v>4195</v>
      </c>
      <c r="AM153" s="55">
        <v>44546</v>
      </c>
      <c r="AN153" s="22"/>
      <c r="AO153" s="46">
        <v>44553</v>
      </c>
      <c r="AP153" s="22" t="s">
        <v>4192</v>
      </c>
    </row>
    <row r="154" spans="1:42" ht="24.75" hidden="1" customHeight="1" x14ac:dyDescent="0.2">
      <c r="B154" s="20" t="s">
        <v>4183</v>
      </c>
      <c r="C154" s="21" t="s">
        <v>2619</v>
      </c>
      <c r="D154" s="21" t="s">
        <v>1128</v>
      </c>
      <c r="E154" s="20"/>
      <c r="F154" s="20"/>
      <c r="G154" s="22" t="s">
        <v>4184</v>
      </c>
      <c r="H154" s="20" t="s">
        <v>4185</v>
      </c>
      <c r="I154" s="20" t="s">
        <v>4186</v>
      </c>
      <c r="J154" s="22" t="s">
        <v>4187</v>
      </c>
      <c r="K154" s="22"/>
      <c r="L154" s="22"/>
      <c r="M154" s="22" t="s">
        <v>4188</v>
      </c>
      <c r="N154" s="22"/>
      <c r="O154" s="22" t="s">
        <v>340</v>
      </c>
      <c r="P154" s="20" t="s">
        <v>341</v>
      </c>
      <c r="Q154" s="22" t="s">
        <v>342</v>
      </c>
      <c r="R154" s="22" t="s">
        <v>3614</v>
      </c>
      <c r="S154" s="20" t="s">
        <v>3615</v>
      </c>
      <c r="T154" s="20"/>
      <c r="U154" s="22" t="s">
        <v>3296</v>
      </c>
      <c r="V154" s="20" t="s">
        <v>341</v>
      </c>
      <c r="W154" s="22" t="s">
        <v>342</v>
      </c>
      <c r="X154" s="22" t="s">
        <v>3614</v>
      </c>
      <c r="Y154" s="20" t="s">
        <v>3615</v>
      </c>
      <c r="Z154" s="22"/>
      <c r="AA154" s="20">
        <v>5</v>
      </c>
      <c r="AB154" s="20" t="s">
        <v>59</v>
      </c>
      <c r="AC154" s="28" t="s">
        <v>49</v>
      </c>
      <c r="AD154" s="35">
        <v>1</v>
      </c>
      <c r="AE154" s="57"/>
      <c r="AF154" s="57" t="str">
        <f t="shared" si="6"/>
        <v/>
      </c>
      <c r="AG154" s="24">
        <v>44531</v>
      </c>
      <c r="AH154" s="36">
        <v>44546</v>
      </c>
      <c r="AI154" s="25" t="str">
        <f t="shared" si="7"/>
        <v>～</v>
      </c>
      <c r="AJ154" s="37">
        <f t="shared" si="8"/>
        <v>46371</v>
      </c>
      <c r="AK154" s="20" t="s">
        <v>4196</v>
      </c>
      <c r="AL154" s="20" t="s">
        <v>4197</v>
      </c>
      <c r="AM154" s="55">
        <v>44546</v>
      </c>
      <c r="AN154" s="22"/>
      <c r="AO154" s="46">
        <v>44553</v>
      </c>
      <c r="AP154" s="22" t="s">
        <v>4192</v>
      </c>
    </row>
    <row r="155" spans="1:42" ht="24.75" hidden="1" customHeight="1" x14ac:dyDescent="0.2">
      <c r="B155" s="20" t="s">
        <v>4198</v>
      </c>
      <c r="C155" s="21" t="s">
        <v>4125</v>
      </c>
      <c r="D155" s="21" t="s">
        <v>3491</v>
      </c>
      <c r="E155" s="20"/>
      <c r="F155" s="20"/>
      <c r="G155" s="22" t="s">
        <v>4199</v>
      </c>
      <c r="H155" s="20" t="s">
        <v>4200</v>
      </c>
      <c r="I155" s="20" t="s">
        <v>474</v>
      </c>
      <c r="J155" s="22" t="s">
        <v>4201</v>
      </c>
      <c r="K155" s="22"/>
      <c r="L155" s="22"/>
      <c r="M155" s="22" t="s">
        <v>4169</v>
      </c>
      <c r="N155" s="22"/>
      <c r="O155" s="22" t="s">
        <v>340</v>
      </c>
      <c r="P155" s="20" t="s">
        <v>341</v>
      </c>
      <c r="Q155" s="22" t="s">
        <v>342</v>
      </c>
      <c r="R155" s="22" t="s">
        <v>3569</v>
      </c>
      <c r="S155" s="20" t="s">
        <v>3570</v>
      </c>
      <c r="T155" s="20"/>
      <c r="U155" s="22" t="s">
        <v>340</v>
      </c>
      <c r="V155" s="20" t="s">
        <v>341</v>
      </c>
      <c r="W155" s="22" t="s">
        <v>342</v>
      </c>
      <c r="X155" s="22" t="s">
        <v>3569</v>
      </c>
      <c r="Y155" s="20" t="s">
        <v>3570</v>
      </c>
      <c r="Z155" s="22"/>
      <c r="AA155" s="20">
        <v>5</v>
      </c>
      <c r="AB155" s="20" t="s">
        <v>59</v>
      </c>
      <c r="AC155" s="28" t="s">
        <v>49</v>
      </c>
      <c r="AD155" s="35">
        <v>1</v>
      </c>
      <c r="AE155" s="35">
        <v>76500</v>
      </c>
      <c r="AF155" s="35">
        <f t="shared" si="6"/>
        <v>76500</v>
      </c>
      <c r="AG155" s="24">
        <v>44531</v>
      </c>
      <c r="AH155" s="36">
        <v>44550</v>
      </c>
      <c r="AI155" s="25" t="str">
        <f t="shared" si="7"/>
        <v>～</v>
      </c>
      <c r="AJ155" s="37">
        <f t="shared" si="8"/>
        <v>46375</v>
      </c>
      <c r="AK155" s="20" t="s">
        <v>2126</v>
      </c>
      <c r="AL155" s="20" t="s">
        <v>4202</v>
      </c>
      <c r="AM155" s="55">
        <v>44550</v>
      </c>
      <c r="AN155" s="22"/>
      <c r="AO155" s="46">
        <v>44553</v>
      </c>
      <c r="AP155" s="22" t="s">
        <v>4203</v>
      </c>
    </row>
    <row r="156" spans="1:42" ht="24.75" hidden="1" customHeight="1" x14ac:dyDescent="0.2">
      <c r="B156" s="20" t="s">
        <v>4198</v>
      </c>
      <c r="C156" s="21" t="s">
        <v>4125</v>
      </c>
      <c r="D156" s="21" t="s">
        <v>3491</v>
      </c>
      <c r="E156" s="20"/>
      <c r="F156" s="20"/>
      <c r="G156" s="22" t="s">
        <v>4199</v>
      </c>
      <c r="H156" s="20" t="s">
        <v>4200</v>
      </c>
      <c r="I156" s="20" t="s">
        <v>474</v>
      </c>
      <c r="J156" s="22" t="s">
        <v>4201</v>
      </c>
      <c r="K156" s="22"/>
      <c r="L156" s="22"/>
      <c r="M156" s="22" t="s">
        <v>4169</v>
      </c>
      <c r="N156" s="22"/>
      <c r="O156" s="22" t="s">
        <v>340</v>
      </c>
      <c r="P156" s="20" t="s">
        <v>341</v>
      </c>
      <c r="Q156" s="22" t="s">
        <v>342</v>
      </c>
      <c r="R156" s="22" t="s">
        <v>3569</v>
      </c>
      <c r="S156" s="20" t="s">
        <v>3570</v>
      </c>
      <c r="T156" s="20"/>
      <c r="U156" s="22" t="s">
        <v>340</v>
      </c>
      <c r="V156" s="20" t="s">
        <v>341</v>
      </c>
      <c r="W156" s="22" t="s">
        <v>342</v>
      </c>
      <c r="X156" s="22" t="s">
        <v>3569</v>
      </c>
      <c r="Y156" s="20" t="s">
        <v>3570</v>
      </c>
      <c r="Z156" s="22"/>
      <c r="AA156" s="20">
        <v>5</v>
      </c>
      <c r="AB156" s="20" t="s">
        <v>59</v>
      </c>
      <c r="AC156" s="28" t="s">
        <v>49</v>
      </c>
      <c r="AD156" s="35">
        <v>1</v>
      </c>
      <c r="AE156" s="57"/>
      <c r="AF156" s="57" t="str">
        <f t="shared" si="6"/>
        <v/>
      </c>
      <c r="AG156" s="24">
        <v>44531</v>
      </c>
      <c r="AH156" s="36">
        <v>44550</v>
      </c>
      <c r="AI156" s="25" t="str">
        <f t="shared" si="7"/>
        <v>～</v>
      </c>
      <c r="AJ156" s="37">
        <f t="shared" si="8"/>
        <v>46375</v>
      </c>
      <c r="AK156" s="20" t="s">
        <v>2126</v>
      </c>
      <c r="AL156" s="20" t="s">
        <v>4204</v>
      </c>
      <c r="AM156" s="55">
        <v>44550</v>
      </c>
      <c r="AN156" s="22"/>
      <c r="AO156" s="46">
        <v>44553</v>
      </c>
      <c r="AP156" s="22" t="s">
        <v>4203</v>
      </c>
    </row>
    <row r="157" spans="1:42" ht="24.75" hidden="1" customHeight="1" x14ac:dyDescent="0.2">
      <c r="B157" s="20" t="s">
        <v>4198</v>
      </c>
      <c r="C157" s="21" t="s">
        <v>4125</v>
      </c>
      <c r="D157" s="21" t="s">
        <v>3491</v>
      </c>
      <c r="E157" s="20"/>
      <c r="F157" s="20"/>
      <c r="G157" s="22" t="s">
        <v>4199</v>
      </c>
      <c r="H157" s="20" t="s">
        <v>4200</v>
      </c>
      <c r="I157" s="20" t="s">
        <v>474</v>
      </c>
      <c r="J157" s="22" t="s">
        <v>4201</v>
      </c>
      <c r="K157" s="22"/>
      <c r="L157" s="22"/>
      <c r="M157" s="22" t="s">
        <v>4169</v>
      </c>
      <c r="N157" s="22"/>
      <c r="O157" s="22" t="s">
        <v>340</v>
      </c>
      <c r="P157" s="20" t="s">
        <v>341</v>
      </c>
      <c r="Q157" s="22" t="s">
        <v>342</v>
      </c>
      <c r="R157" s="22" t="s">
        <v>3569</v>
      </c>
      <c r="S157" s="20" t="s">
        <v>3570</v>
      </c>
      <c r="T157" s="20"/>
      <c r="U157" s="22" t="s">
        <v>340</v>
      </c>
      <c r="V157" s="20" t="s">
        <v>341</v>
      </c>
      <c r="W157" s="22" t="s">
        <v>342</v>
      </c>
      <c r="X157" s="22" t="s">
        <v>3569</v>
      </c>
      <c r="Y157" s="20" t="s">
        <v>3570</v>
      </c>
      <c r="Z157" s="22"/>
      <c r="AA157" s="20">
        <v>5</v>
      </c>
      <c r="AB157" s="20" t="s">
        <v>59</v>
      </c>
      <c r="AC157" s="28" t="s">
        <v>49</v>
      </c>
      <c r="AD157" s="35">
        <v>1</v>
      </c>
      <c r="AE157" s="57"/>
      <c r="AF157" s="57" t="str">
        <f t="shared" si="6"/>
        <v/>
      </c>
      <c r="AG157" s="24">
        <v>44531</v>
      </c>
      <c r="AH157" s="36">
        <v>44550</v>
      </c>
      <c r="AI157" s="25" t="str">
        <f t="shared" si="7"/>
        <v>～</v>
      </c>
      <c r="AJ157" s="37">
        <f t="shared" si="8"/>
        <v>46375</v>
      </c>
      <c r="AK157" s="20" t="s">
        <v>2126</v>
      </c>
      <c r="AL157" s="20" t="s">
        <v>4205</v>
      </c>
      <c r="AM157" s="55">
        <v>44550</v>
      </c>
      <c r="AN157" s="22"/>
      <c r="AO157" s="46">
        <v>44553</v>
      </c>
      <c r="AP157" s="22" t="s">
        <v>4203</v>
      </c>
    </row>
    <row r="158" spans="1:42" ht="24.75" hidden="1" customHeight="1" x14ac:dyDescent="0.2">
      <c r="B158" s="20" t="s">
        <v>4198</v>
      </c>
      <c r="C158" s="21" t="s">
        <v>4125</v>
      </c>
      <c r="D158" s="21" t="s">
        <v>3491</v>
      </c>
      <c r="E158" s="20"/>
      <c r="F158" s="20"/>
      <c r="G158" s="22" t="s">
        <v>4199</v>
      </c>
      <c r="H158" s="20" t="s">
        <v>4200</v>
      </c>
      <c r="I158" s="20" t="s">
        <v>474</v>
      </c>
      <c r="J158" s="22" t="s">
        <v>4201</v>
      </c>
      <c r="K158" s="22"/>
      <c r="L158" s="22"/>
      <c r="M158" s="22" t="s">
        <v>4169</v>
      </c>
      <c r="N158" s="22"/>
      <c r="O158" s="22" t="s">
        <v>340</v>
      </c>
      <c r="P158" s="20" t="s">
        <v>341</v>
      </c>
      <c r="Q158" s="22" t="s">
        <v>342</v>
      </c>
      <c r="R158" s="22" t="s">
        <v>3569</v>
      </c>
      <c r="S158" s="20" t="s">
        <v>3570</v>
      </c>
      <c r="T158" s="20"/>
      <c r="U158" s="22" t="s">
        <v>340</v>
      </c>
      <c r="V158" s="20" t="s">
        <v>341</v>
      </c>
      <c r="W158" s="22" t="s">
        <v>342</v>
      </c>
      <c r="X158" s="22" t="s">
        <v>3569</v>
      </c>
      <c r="Y158" s="20" t="s">
        <v>3570</v>
      </c>
      <c r="Z158" s="22"/>
      <c r="AA158" s="20">
        <v>5</v>
      </c>
      <c r="AB158" s="20" t="s">
        <v>59</v>
      </c>
      <c r="AC158" s="28" t="s">
        <v>49</v>
      </c>
      <c r="AD158" s="35">
        <v>1</v>
      </c>
      <c r="AE158" s="57"/>
      <c r="AF158" s="57" t="str">
        <f t="shared" si="6"/>
        <v/>
      </c>
      <c r="AG158" s="24">
        <v>44531</v>
      </c>
      <c r="AH158" s="36">
        <v>44550</v>
      </c>
      <c r="AI158" s="25" t="str">
        <f t="shared" si="7"/>
        <v>～</v>
      </c>
      <c r="AJ158" s="37">
        <f t="shared" si="8"/>
        <v>46375</v>
      </c>
      <c r="AK158" s="20" t="s">
        <v>2126</v>
      </c>
      <c r="AL158" s="20" t="s">
        <v>4206</v>
      </c>
      <c r="AM158" s="55">
        <v>44550</v>
      </c>
      <c r="AN158" s="22"/>
      <c r="AO158" s="46">
        <v>44553</v>
      </c>
      <c r="AP158" s="22" t="s">
        <v>4203</v>
      </c>
    </row>
    <row r="159" spans="1:42" ht="24.75" hidden="1" customHeight="1" x14ac:dyDescent="0.2">
      <c r="B159" s="20" t="s">
        <v>4198</v>
      </c>
      <c r="C159" s="21" t="s">
        <v>4125</v>
      </c>
      <c r="D159" s="21" t="s">
        <v>3491</v>
      </c>
      <c r="E159" s="20"/>
      <c r="F159" s="20"/>
      <c r="G159" s="22" t="s">
        <v>4199</v>
      </c>
      <c r="H159" s="20" t="s">
        <v>4200</v>
      </c>
      <c r="I159" s="20" t="s">
        <v>474</v>
      </c>
      <c r="J159" s="22" t="s">
        <v>4201</v>
      </c>
      <c r="K159" s="22"/>
      <c r="L159" s="22"/>
      <c r="M159" s="22" t="s">
        <v>4169</v>
      </c>
      <c r="N159" s="22"/>
      <c r="O159" s="22" t="s">
        <v>340</v>
      </c>
      <c r="P159" s="20" t="s">
        <v>341</v>
      </c>
      <c r="Q159" s="22" t="s">
        <v>342</v>
      </c>
      <c r="R159" s="22" t="s">
        <v>3569</v>
      </c>
      <c r="S159" s="20" t="s">
        <v>3570</v>
      </c>
      <c r="T159" s="20"/>
      <c r="U159" s="22" t="s">
        <v>340</v>
      </c>
      <c r="V159" s="20" t="s">
        <v>341</v>
      </c>
      <c r="W159" s="22" t="s">
        <v>342</v>
      </c>
      <c r="X159" s="22" t="s">
        <v>3569</v>
      </c>
      <c r="Y159" s="20" t="s">
        <v>3570</v>
      </c>
      <c r="Z159" s="22"/>
      <c r="AA159" s="20">
        <v>5</v>
      </c>
      <c r="AB159" s="20" t="s">
        <v>59</v>
      </c>
      <c r="AC159" s="28" t="s">
        <v>49</v>
      </c>
      <c r="AD159" s="35">
        <v>1</v>
      </c>
      <c r="AE159" s="57"/>
      <c r="AF159" s="57" t="str">
        <f t="shared" si="6"/>
        <v/>
      </c>
      <c r="AG159" s="24">
        <v>44531</v>
      </c>
      <c r="AH159" s="36">
        <v>44550</v>
      </c>
      <c r="AI159" s="25" t="str">
        <f t="shared" si="7"/>
        <v>～</v>
      </c>
      <c r="AJ159" s="37">
        <f t="shared" si="8"/>
        <v>46375</v>
      </c>
      <c r="AK159" s="20" t="s">
        <v>2126</v>
      </c>
      <c r="AL159" s="20" t="s">
        <v>4207</v>
      </c>
      <c r="AM159" s="55">
        <v>44550</v>
      </c>
      <c r="AN159" s="22"/>
      <c r="AO159" s="46">
        <v>44553</v>
      </c>
      <c r="AP159" s="22" t="s">
        <v>4203</v>
      </c>
    </row>
    <row r="160" spans="1:42" ht="24.75" hidden="1" customHeight="1" x14ac:dyDescent="0.2">
      <c r="B160" s="20" t="s">
        <v>4198</v>
      </c>
      <c r="C160" s="21" t="s">
        <v>4125</v>
      </c>
      <c r="D160" s="21" t="s">
        <v>3491</v>
      </c>
      <c r="E160" s="20"/>
      <c r="F160" s="20"/>
      <c r="G160" s="22" t="s">
        <v>4199</v>
      </c>
      <c r="H160" s="20" t="s">
        <v>4200</v>
      </c>
      <c r="I160" s="20" t="s">
        <v>474</v>
      </c>
      <c r="J160" s="22" t="s">
        <v>4201</v>
      </c>
      <c r="K160" s="22"/>
      <c r="L160" s="22"/>
      <c r="M160" s="22" t="s">
        <v>4169</v>
      </c>
      <c r="N160" s="22"/>
      <c r="O160" s="22" t="s">
        <v>340</v>
      </c>
      <c r="P160" s="20" t="s">
        <v>341</v>
      </c>
      <c r="Q160" s="22" t="s">
        <v>342</v>
      </c>
      <c r="R160" s="22" t="s">
        <v>3569</v>
      </c>
      <c r="S160" s="20" t="s">
        <v>3570</v>
      </c>
      <c r="T160" s="20"/>
      <c r="U160" s="22" t="s">
        <v>340</v>
      </c>
      <c r="V160" s="20" t="s">
        <v>341</v>
      </c>
      <c r="W160" s="22" t="s">
        <v>342</v>
      </c>
      <c r="X160" s="22" t="s">
        <v>3569</v>
      </c>
      <c r="Y160" s="20" t="s">
        <v>3570</v>
      </c>
      <c r="Z160" s="22"/>
      <c r="AA160" s="20">
        <v>5</v>
      </c>
      <c r="AB160" s="20" t="s">
        <v>59</v>
      </c>
      <c r="AC160" s="28" t="s">
        <v>49</v>
      </c>
      <c r="AD160" s="35">
        <v>1</v>
      </c>
      <c r="AE160" s="57"/>
      <c r="AF160" s="57" t="str">
        <f t="shared" si="6"/>
        <v/>
      </c>
      <c r="AG160" s="24">
        <v>44531</v>
      </c>
      <c r="AH160" s="36">
        <v>44550</v>
      </c>
      <c r="AI160" s="25" t="str">
        <f t="shared" si="7"/>
        <v>～</v>
      </c>
      <c r="AJ160" s="37">
        <f t="shared" si="8"/>
        <v>46375</v>
      </c>
      <c r="AK160" s="20" t="s">
        <v>2126</v>
      </c>
      <c r="AL160" s="20" t="s">
        <v>4208</v>
      </c>
      <c r="AM160" s="55">
        <v>44550</v>
      </c>
      <c r="AN160" s="22"/>
      <c r="AO160" s="46">
        <v>44553</v>
      </c>
      <c r="AP160" s="22" t="s">
        <v>4203</v>
      </c>
    </row>
    <row r="161" spans="2:42" ht="24.75" hidden="1" customHeight="1" x14ac:dyDescent="0.2">
      <c r="B161" s="20" t="s">
        <v>4198</v>
      </c>
      <c r="C161" s="21" t="s">
        <v>4125</v>
      </c>
      <c r="D161" s="21" t="s">
        <v>3491</v>
      </c>
      <c r="E161" s="20"/>
      <c r="F161" s="20"/>
      <c r="G161" s="22" t="s">
        <v>4199</v>
      </c>
      <c r="H161" s="20" t="s">
        <v>4200</v>
      </c>
      <c r="I161" s="20" t="s">
        <v>474</v>
      </c>
      <c r="J161" s="22" t="s">
        <v>4201</v>
      </c>
      <c r="K161" s="22"/>
      <c r="L161" s="22"/>
      <c r="M161" s="22" t="s">
        <v>4169</v>
      </c>
      <c r="N161" s="22"/>
      <c r="O161" s="22" t="s">
        <v>340</v>
      </c>
      <c r="P161" s="20" t="s">
        <v>341</v>
      </c>
      <c r="Q161" s="22" t="s">
        <v>342</v>
      </c>
      <c r="R161" s="22" t="s">
        <v>3569</v>
      </c>
      <c r="S161" s="20" t="s">
        <v>3570</v>
      </c>
      <c r="T161" s="20"/>
      <c r="U161" s="22" t="s">
        <v>340</v>
      </c>
      <c r="V161" s="20" t="s">
        <v>341</v>
      </c>
      <c r="W161" s="22" t="s">
        <v>342</v>
      </c>
      <c r="X161" s="22" t="s">
        <v>3569</v>
      </c>
      <c r="Y161" s="20" t="s">
        <v>3570</v>
      </c>
      <c r="Z161" s="22"/>
      <c r="AA161" s="20">
        <v>5</v>
      </c>
      <c r="AB161" s="20" t="s">
        <v>59</v>
      </c>
      <c r="AC161" s="28" t="s">
        <v>49</v>
      </c>
      <c r="AD161" s="35">
        <v>1</v>
      </c>
      <c r="AE161" s="57"/>
      <c r="AF161" s="57" t="str">
        <f t="shared" si="6"/>
        <v/>
      </c>
      <c r="AG161" s="24">
        <v>44531</v>
      </c>
      <c r="AH161" s="36">
        <v>44550</v>
      </c>
      <c r="AI161" s="25" t="str">
        <f t="shared" si="7"/>
        <v>～</v>
      </c>
      <c r="AJ161" s="37">
        <f t="shared" si="8"/>
        <v>46375</v>
      </c>
      <c r="AK161" s="20" t="s">
        <v>2126</v>
      </c>
      <c r="AL161" s="20" t="s">
        <v>4209</v>
      </c>
      <c r="AM161" s="55">
        <v>44550</v>
      </c>
      <c r="AN161" s="22"/>
      <c r="AO161" s="46">
        <v>44553</v>
      </c>
      <c r="AP161" s="22" t="s">
        <v>4203</v>
      </c>
    </row>
    <row r="162" spans="2:42" ht="24.75" hidden="1" customHeight="1" x14ac:dyDescent="0.2">
      <c r="B162" s="20" t="s">
        <v>4198</v>
      </c>
      <c r="C162" s="21" t="s">
        <v>4125</v>
      </c>
      <c r="D162" s="21" t="s">
        <v>3491</v>
      </c>
      <c r="E162" s="20"/>
      <c r="F162" s="20"/>
      <c r="G162" s="22" t="s">
        <v>4199</v>
      </c>
      <c r="H162" s="20" t="s">
        <v>4200</v>
      </c>
      <c r="I162" s="20" t="s">
        <v>474</v>
      </c>
      <c r="J162" s="22" t="s">
        <v>4201</v>
      </c>
      <c r="K162" s="22"/>
      <c r="L162" s="22"/>
      <c r="M162" s="22" t="s">
        <v>4169</v>
      </c>
      <c r="N162" s="22"/>
      <c r="O162" s="22" t="s">
        <v>340</v>
      </c>
      <c r="P162" s="20" t="s">
        <v>341</v>
      </c>
      <c r="Q162" s="22" t="s">
        <v>342</v>
      </c>
      <c r="R162" s="22" t="s">
        <v>3569</v>
      </c>
      <c r="S162" s="20" t="s">
        <v>3570</v>
      </c>
      <c r="T162" s="20"/>
      <c r="U162" s="22" t="s">
        <v>340</v>
      </c>
      <c r="V162" s="20" t="s">
        <v>341</v>
      </c>
      <c r="W162" s="22" t="s">
        <v>342</v>
      </c>
      <c r="X162" s="22" t="s">
        <v>3569</v>
      </c>
      <c r="Y162" s="20" t="s">
        <v>3570</v>
      </c>
      <c r="Z162" s="22"/>
      <c r="AA162" s="20">
        <v>5</v>
      </c>
      <c r="AB162" s="20" t="s">
        <v>59</v>
      </c>
      <c r="AC162" s="28" t="s">
        <v>49</v>
      </c>
      <c r="AD162" s="35">
        <v>1</v>
      </c>
      <c r="AE162" s="57"/>
      <c r="AF162" s="57" t="str">
        <f t="shared" si="6"/>
        <v/>
      </c>
      <c r="AG162" s="24">
        <v>44531</v>
      </c>
      <c r="AH162" s="36">
        <v>44550</v>
      </c>
      <c r="AI162" s="25" t="str">
        <f t="shared" si="7"/>
        <v>～</v>
      </c>
      <c r="AJ162" s="37">
        <f t="shared" si="8"/>
        <v>46375</v>
      </c>
      <c r="AK162" s="20" t="s">
        <v>4179</v>
      </c>
      <c r="AL162" s="20" t="s">
        <v>4210</v>
      </c>
      <c r="AM162" s="55">
        <v>44550</v>
      </c>
      <c r="AN162" s="22"/>
      <c r="AO162" s="46">
        <v>44553</v>
      </c>
      <c r="AP162" s="22" t="s">
        <v>4203</v>
      </c>
    </row>
    <row r="163" spans="2:42" ht="24.75" hidden="1" customHeight="1" x14ac:dyDescent="0.2">
      <c r="B163" s="20" t="s">
        <v>4198</v>
      </c>
      <c r="C163" s="21" t="s">
        <v>4125</v>
      </c>
      <c r="D163" s="21" t="s">
        <v>3491</v>
      </c>
      <c r="E163" s="20"/>
      <c r="F163" s="20"/>
      <c r="G163" s="22" t="s">
        <v>4199</v>
      </c>
      <c r="H163" s="20" t="s">
        <v>4200</v>
      </c>
      <c r="I163" s="20" t="s">
        <v>474</v>
      </c>
      <c r="J163" s="22" t="s">
        <v>4201</v>
      </c>
      <c r="K163" s="22"/>
      <c r="L163" s="22"/>
      <c r="M163" s="22" t="s">
        <v>4169</v>
      </c>
      <c r="N163" s="22"/>
      <c r="O163" s="22" t="s">
        <v>340</v>
      </c>
      <c r="P163" s="20" t="s">
        <v>341</v>
      </c>
      <c r="Q163" s="22" t="s">
        <v>342</v>
      </c>
      <c r="R163" s="22" t="s">
        <v>3569</v>
      </c>
      <c r="S163" s="20" t="s">
        <v>3570</v>
      </c>
      <c r="T163" s="20"/>
      <c r="U163" s="22" t="s">
        <v>340</v>
      </c>
      <c r="V163" s="20" t="s">
        <v>341</v>
      </c>
      <c r="W163" s="22" t="s">
        <v>342</v>
      </c>
      <c r="X163" s="22" t="s">
        <v>3569</v>
      </c>
      <c r="Y163" s="20" t="s">
        <v>3570</v>
      </c>
      <c r="Z163" s="22"/>
      <c r="AA163" s="20">
        <v>5</v>
      </c>
      <c r="AB163" s="20" t="s">
        <v>59</v>
      </c>
      <c r="AC163" s="28" t="s">
        <v>49</v>
      </c>
      <c r="AD163" s="35">
        <v>1</v>
      </c>
      <c r="AE163" s="57"/>
      <c r="AF163" s="57" t="str">
        <f t="shared" si="6"/>
        <v/>
      </c>
      <c r="AG163" s="24">
        <v>44531</v>
      </c>
      <c r="AH163" s="36">
        <v>44550</v>
      </c>
      <c r="AI163" s="25" t="str">
        <f t="shared" si="7"/>
        <v>～</v>
      </c>
      <c r="AJ163" s="37">
        <f t="shared" si="8"/>
        <v>46375</v>
      </c>
      <c r="AK163" s="20" t="s">
        <v>4211</v>
      </c>
      <c r="AL163" s="20" t="s">
        <v>4212</v>
      </c>
      <c r="AM163" s="55">
        <v>44550</v>
      </c>
      <c r="AN163" s="22"/>
      <c r="AO163" s="46">
        <v>44553</v>
      </c>
      <c r="AP163" s="22" t="s">
        <v>4203</v>
      </c>
    </row>
    <row r="164" spans="2:42" ht="24.75" hidden="1" customHeight="1" x14ac:dyDescent="0.2">
      <c r="B164" s="20" t="s">
        <v>4198</v>
      </c>
      <c r="C164" s="21" t="s">
        <v>4125</v>
      </c>
      <c r="D164" s="21" t="s">
        <v>3491</v>
      </c>
      <c r="E164" s="20"/>
      <c r="F164" s="20"/>
      <c r="G164" s="22" t="s">
        <v>4199</v>
      </c>
      <c r="H164" s="20" t="s">
        <v>4200</v>
      </c>
      <c r="I164" s="20" t="s">
        <v>474</v>
      </c>
      <c r="J164" s="22" t="s">
        <v>4201</v>
      </c>
      <c r="K164" s="22"/>
      <c r="L164" s="22"/>
      <c r="M164" s="22" t="s">
        <v>4169</v>
      </c>
      <c r="N164" s="22"/>
      <c r="O164" s="22" t="s">
        <v>340</v>
      </c>
      <c r="P164" s="20" t="s">
        <v>341</v>
      </c>
      <c r="Q164" s="22" t="s">
        <v>342</v>
      </c>
      <c r="R164" s="22" t="s">
        <v>3569</v>
      </c>
      <c r="S164" s="20" t="s">
        <v>3570</v>
      </c>
      <c r="T164" s="20"/>
      <c r="U164" s="22" t="s">
        <v>340</v>
      </c>
      <c r="V164" s="20" t="s">
        <v>341</v>
      </c>
      <c r="W164" s="22" t="s">
        <v>342</v>
      </c>
      <c r="X164" s="22" t="s">
        <v>3569</v>
      </c>
      <c r="Y164" s="20" t="s">
        <v>3570</v>
      </c>
      <c r="Z164" s="22"/>
      <c r="AA164" s="20">
        <v>5</v>
      </c>
      <c r="AB164" s="20" t="s">
        <v>59</v>
      </c>
      <c r="AC164" s="28" t="s">
        <v>49</v>
      </c>
      <c r="AD164" s="35">
        <v>1</v>
      </c>
      <c r="AE164" s="57"/>
      <c r="AF164" s="57" t="str">
        <f t="shared" si="6"/>
        <v/>
      </c>
      <c r="AG164" s="24">
        <v>44531</v>
      </c>
      <c r="AH164" s="36">
        <v>44550</v>
      </c>
      <c r="AI164" s="25" t="str">
        <f t="shared" si="7"/>
        <v>～</v>
      </c>
      <c r="AJ164" s="37">
        <f t="shared" si="8"/>
        <v>46375</v>
      </c>
      <c r="AK164" s="20" t="s">
        <v>1314</v>
      </c>
      <c r="AL164" s="20" t="s">
        <v>4213</v>
      </c>
      <c r="AM164" s="55">
        <v>44550</v>
      </c>
      <c r="AN164" s="22"/>
      <c r="AO164" s="46">
        <v>44553</v>
      </c>
      <c r="AP164" s="22" t="s">
        <v>4203</v>
      </c>
    </row>
    <row r="165" spans="2:42" ht="24.75" hidden="1" customHeight="1" x14ac:dyDescent="0.2">
      <c r="B165" s="20" t="s">
        <v>4214</v>
      </c>
      <c r="C165" s="21" t="s">
        <v>4125</v>
      </c>
      <c r="D165" s="21" t="s">
        <v>3491</v>
      </c>
      <c r="E165" s="20"/>
      <c r="F165" s="20"/>
      <c r="G165" s="22" t="s">
        <v>4215</v>
      </c>
      <c r="H165" s="20" t="s">
        <v>4216</v>
      </c>
      <c r="I165" s="20" t="s">
        <v>168</v>
      </c>
      <c r="J165" s="22" t="s">
        <v>4217</v>
      </c>
      <c r="K165" s="22"/>
      <c r="L165" s="22"/>
      <c r="M165" s="22" t="s">
        <v>4218</v>
      </c>
      <c r="N165" s="22"/>
      <c r="O165" s="22" t="s">
        <v>340</v>
      </c>
      <c r="P165" s="20" t="s">
        <v>341</v>
      </c>
      <c r="Q165" s="22" t="s">
        <v>342</v>
      </c>
      <c r="R165" s="22" t="s">
        <v>3569</v>
      </c>
      <c r="S165" s="20" t="s">
        <v>3570</v>
      </c>
      <c r="T165" s="20"/>
      <c r="U165" s="22" t="s">
        <v>340</v>
      </c>
      <c r="V165" s="20" t="s">
        <v>341</v>
      </c>
      <c r="W165" s="22" t="s">
        <v>342</v>
      </c>
      <c r="X165" s="22" t="s">
        <v>3569</v>
      </c>
      <c r="Y165" s="20" t="s">
        <v>3570</v>
      </c>
      <c r="Z165" s="22"/>
      <c r="AA165" s="20">
        <v>5</v>
      </c>
      <c r="AB165" s="20" t="s">
        <v>59</v>
      </c>
      <c r="AC165" s="28" t="s">
        <v>49</v>
      </c>
      <c r="AD165" s="35">
        <v>1</v>
      </c>
      <c r="AE165" s="35">
        <v>76500</v>
      </c>
      <c r="AF165" s="35">
        <f t="shared" si="6"/>
        <v>76500</v>
      </c>
      <c r="AG165" s="24">
        <v>44531</v>
      </c>
      <c r="AH165" s="36">
        <v>44546</v>
      </c>
      <c r="AI165" s="25" t="str">
        <f t="shared" si="7"/>
        <v>～</v>
      </c>
      <c r="AJ165" s="37">
        <f t="shared" si="8"/>
        <v>46371</v>
      </c>
      <c r="AK165" s="20" t="s">
        <v>2126</v>
      </c>
      <c r="AL165" s="20" t="s">
        <v>4219</v>
      </c>
      <c r="AM165" s="55">
        <v>44546</v>
      </c>
      <c r="AN165" s="22"/>
      <c r="AO165" s="46">
        <v>44553</v>
      </c>
      <c r="AP165" s="22" t="s">
        <v>4220</v>
      </c>
    </row>
    <row r="166" spans="2:42" ht="24.75" hidden="1" customHeight="1" x14ac:dyDescent="0.2">
      <c r="B166" s="20" t="s">
        <v>4214</v>
      </c>
      <c r="C166" s="21" t="s">
        <v>4125</v>
      </c>
      <c r="D166" s="21" t="s">
        <v>3491</v>
      </c>
      <c r="E166" s="20"/>
      <c r="F166" s="20"/>
      <c r="G166" s="22" t="s">
        <v>4215</v>
      </c>
      <c r="H166" s="20" t="s">
        <v>4216</v>
      </c>
      <c r="I166" s="20" t="s">
        <v>168</v>
      </c>
      <c r="J166" s="22" t="s">
        <v>4217</v>
      </c>
      <c r="K166" s="22"/>
      <c r="L166" s="22"/>
      <c r="M166" s="22" t="s">
        <v>4218</v>
      </c>
      <c r="N166" s="22"/>
      <c r="O166" s="22" t="s">
        <v>340</v>
      </c>
      <c r="P166" s="20" t="s">
        <v>341</v>
      </c>
      <c r="Q166" s="22" t="s">
        <v>342</v>
      </c>
      <c r="R166" s="22" t="s">
        <v>3569</v>
      </c>
      <c r="S166" s="20" t="s">
        <v>3570</v>
      </c>
      <c r="T166" s="20"/>
      <c r="U166" s="22" t="s">
        <v>340</v>
      </c>
      <c r="V166" s="20" t="s">
        <v>341</v>
      </c>
      <c r="W166" s="22" t="s">
        <v>342</v>
      </c>
      <c r="X166" s="22" t="s">
        <v>3569</v>
      </c>
      <c r="Y166" s="20" t="s">
        <v>3570</v>
      </c>
      <c r="Z166" s="22"/>
      <c r="AA166" s="20">
        <v>5</v>
      </c>
      <c r="AB166" s="20" t="s">
        <v>59</v>
      </c>
      <c r="AC166" s="28" t="s">
        <v>49</v>
      </c>
      <c r="AD166" s="35">
        <v>1</v>
      </c>
      <c r="AE166" s="57"/>
      <c r="AF166" s="57" t="str">
        <f t="shared" si="6"/>
        <v/>
      </c>
      <c r="AG166" s="24">
        <v>44531</v>
      </c>
      <c r="AH166" s="36">
        <v>44546</v>
      </c>
      <c r="AI166" s="25" t="str">
        <f t="shared" si="7"/>
        <v>～</v>
      </c>
      <c r="AJ166" s="37">
        <f t="shared" si="8"/>
        <v>46371</v>
      </c>
      <c r="AK166" s="20" t="s">
        <v>2126</v>
      </c>
      <c r="AL166" s="20" t="s">
        <v>4221</v>
      </c>
      <c r="AM166" s="55">
        <v>44546</v>
      </c>
      <c r="AN166" s="22"/>
      <c r="AO166" s="46">
        <v>44553</v>
      </c>
      <c r="AP166" s="22" t="s">
        <v>4220</v>
      </c>
    </row>
    <row r="167" spans="2:42" ht="24.75" hidden="1" customHeight="1" x14ac:dyDescent="0.2">
      <c r="B167" s="20" t="s">
        <v>4214</v>
      </c>
      <c r="C167" s="21" t="s">
        <v>4125</v>
      </c>
      <c r="D167" s="21" t="s">
        <v>3491</v>
      </c>
      <c r="E167" s="20"/>
      <c r="F167" s="20"/>
      <c r="G167" s="22" t="s">
        <v>4215</v>
      </c>
      <c r="H167" s="20" t="s">
        <v>4216</v>
      </c>
      <c r="I167" s="20" t="s">
        <v>168</v>
      </c>
      <c r="J167" s="22" t="s">
        <v>4217</v>
      </c>
      <c r="K167" s="22"/>
      <c r="L167" s="22"/>
      <c r="M167" s="22" t="s">
        <v>4218</v>
      </c>
      <c r="N167" s="22"/>
      <c r="O167" s="22" t="s">
        <v>340</v>
      </c>
      <c r="P167" s="20" t="s">
        <v>341</v>
      </c>
      <c r="Q167" s="22" t="s">
        <v>342</v>
      </c>
      <c r="R167" s="22" t="s">
        <v>3569</v>
      </c>
      <c r="S167" s="20" t="s">
        <v>3570</v>
      </c>
      <c r="T167" s="20"/>
      <c r="U167" s="22" t="s">
        <v>340</v>
      </c>
      <c r="V167" s="20" t="s">
        <v>341</v>
      </c>
      <c r="W167" s="22" t="s">
        <v>342</v>
      </c>
      <c r="X167" s="22" t="s">
        <v>3569</v>
      </c>
      <c r="Y167" s="20" t="s">
        <v>3570</v>
      </c>
      <c r="Z167" s="22"/>
      <c r="AA167" s="20">
        <v>5</v>
      </c>
      <c r="AB167" s="20" t="s">
        <v>59</v>
      </c>
      <c r="AC167" s="28" t="s">
        <v>49</v>
      </c>
      <c r="AD167" s="35">
        <v>1</v>
      </c>
      <c r="AE167" s="57"/>
      <c r="AF167" s="57" t="str">
        <f t="shared" si="6"/>
        <v/>
      </c>
      <c r="AG167" s="24">
        <v>44531</v>
      </c>
      <c r="AH167" s="36">
        <v>44546</v>
      </c>
      <c r="AI167" s="25" t="str">
        <f t="shared" si="7"/>
        <v>～</v>
      </c>
      <c r="AJ167" s="37">
        <f t="shared" si="8"/>
        <v>46371</v>
      </c>
      <c r="AK167" s="20" t="s">
        <v>2126</v>
      </c>
      <c r="AL167" s="20" t="s">
        <v>4222</v>
      </c>
      <c r="AM167" s="55">
        <v>44546</v>
      </c>
      <c r="AN167" s="22"/>
      <c r="AO167" s="46">
        <v>44553</v>
      </c>
      <c r="AP167" s="22" t="s">
        <v>4220</v>
      </c>
    </row>
    <row r="168" spans="2:42" ht="24.75" hidden="1" customHeight="1" x14ac:dyDescent="0.2">
      <c r="B168" s="20" t="s">
        <v>4214</v>
      </c>
      <c r="C168" s="21" t="s">
        <v>4125</v>
      </c>
      <c r="D168" s="21" t="s">
        <v>3491</v>
      </c>
      <c r="E168" s="20"/>
      <c r="F168" s="20"/>
      <c r="G168" s="22" t="s">
        <v>4215</v>
      </c>
      <c r="H168" s="20" t="s">
        <v>4216</v>
      </c>
      <c r="I168" s="20" t="s">
        <v>168</v>
      </c>
      <c r="J168" s="22" t="s">
        <v>4217</v>
      </c>
      <c r="K168" s="22"/>
      <c r="L168" s="22"/>
      <c r="M168" s="22" t="s">
        <v>4218</v>
      </c>
      <c r="N168" s="22"/>
      <c r="O168" s="22" t="s">
        <v>340</v>
      </c>
      <c r="P168" s="20" t="s">
        <v>341</v>
      </c>
      <c r="Q168" s="22" t="s">
        <v>342</v>
      </c>
      <c r="R168" s="22" t="s">
        <v>3569</v>
      </c>
      <c r="S168" s="20" t="s">
        <v>3570</v>
      </c>
      <c r="T168" s="20"/>
      <c r="U168" s="22" t="s">
        <v>340</v>
      </c>
      <c r="V168" s="20" t="s">
        <v>341</v>
      </c>
      <c r="W168" s="22" t="s">
        <v>342</v>
      </c>
      <c r="X168" s="22" t="s">
        <v>3569</v>
      </c>
      <c r="Y168" s="20" t="s">
        <v>3570</v>
      </c>
      <c r="Z168" s="22"/>
      <c r="AA168" s="20">
        <v>5</v>
      </c>
      <c r="AB168" s="20" t="s">
        <v>59</v>
      </c>
      <c r="AC168" s="28" t="s">
        <v>49</v>
      </c>
      <c r="AD168" s="35">
        <v>1</v>
      </c>
      <c r="AE168" s="57"/>
      <c r="AF168" s="57" t="str">
        <f t="shared" si="6"/>
        <v/>
      </c>
      <c r="AG168" s="24">
        <v>44531</v>
      </c>
      <c r="AH168" s="36">
        <v>44546</v>
      </c>
      <c r="AI168" s="25" t="str">
        <f t="shared" si="7"/>
        <v>～</v>
      </c>
      <c r="AJ168" s="37">
        <f t="shared" si="8"/>
        <v>46371</v>
      </c>
      <c r="AK168" s="20" t="s">
        <v>2126</v>
      </c>
      <c r="AL168" s="20" t="s">
        <v>4223</v>
      </c>
      <c r="AM168" s="55">
        <v>44546</v>
      </c>
      <c r="AN168" s="22"/>
      <c r="AO168" s="46">
        <v>44553</v>
      </c>
      <c r="AP168" s="22" t="s">
        <v>4220</v>
      </c>
    </row>
    <row r="169" spans="2:42" ht="24.75" hidden="1" customHeight="1" x14ac:dyDescent="0.2">
      <c r="B169" s="20" t="s">
        <v>4214</v>
      </c>
      <c r="C169" s="21" t="s">
        <v>4125</v>
      </c>
      <c r="D169" s="21" t="s">
        <v>3491</v>
      </c>
      <c r="E169" s="20"/>
      <c r="F169" s="20"/>
      <c r="G169" s="22" t="s">
        <v>4215</v>
      </c>
      <c r="H169" s="20" t="s">
        <v>4216</v>
      </c>
      <c r="I169" s="20" t="s">
        <v>168</v>
      </c>
      <c r="J169" s="22" t="s">
        <v>4217</v>
      </c>
      <c r="K169" s="22"/>
      <c r="L169" s="22"/>
      <c r="M169" s="22" t="s">
        <v>4218</v>
      </c>
      <c r="N169" s="22"/>
      <c r="O169" s="22" t="s">
        <v>340</v>
      </c>
      <c r="P169" s="20" t="s">
        <v>341</v>
      </c>
      <c r="Q169" s="22" t="s">
        <v>342</v>
      </c>
      <c r="R169" s="22" t="s">
        <v>3569</v>
      </c>
      <c r="S169" s="20" t="s">
        <v>3570</v>
      </c>
      <c r="T169" s="20"/>
      <c r="U169" s="22" t="s">
        <v>340</v>
      </c>
      <c r="V169" s="20" t="s">
        <v>341</v>
      </c>
      <c r="W169" s="22" t="s">
        <v>342</v>
      </c>
      <c r="X169" s="22" t="s">
        <v>3569</v>
      </c>
      <c r="Y169" s="20" t="s">
        <v>3570</v>
      </c>
      <c r="Z169" s="22"/>
      <c r="AA169" s="20">
        <v>5</v>
      </c>
      <c r="AB169" s="20" t="s">
        <v>59</v>
      </c>
      <c r="AC169" s="28" t="s">
        <v>49</v>
      </c>
      <c r="AD169" s="35">
        <v>1</v>
      </c>
      <c r="AE169" s="57"/>
      <c r="AF169" s="57" t="str">
        <f t="shared" si="6"/>
        <v/>
      </c>
      <c r="AG169" s="24">
        <v>44531</v>
      </c>
      <c r="AH169" s="36">
        <v>44546</v>
      </c>
      <c r="AI169" s="25" t="str">
        <f t="shared" si="7"/>
        <v>～</v>
      </c>
      <c r="AJ169" s="37">
        <f t="shared" si="8"/>
        <v>46371</v>
      </c>
      <c r="AK169" s="20" t="s">
        <v>2126</v>
      </c>
      <c r="AL169" s="20" t="s">
        <v>4224</v>
      </c>
      <c r="AM169" s="55">
        <v>44546</v>
      </c>
      <c r="AN169" s="22"/>
      <c r="AO169" s="46">
        <v>44553</v>
      </c>
      <c r="AP169" s="22" t="s">
        <v>4220</v>
      </c>
    </row>
    <row r="170" spans="2:42" ht="24.75" hidden="1" customHeight="1" x14ac:dyDescent="0.2">
      <c r="B170" s="20" t="s">
        <v>4214</v>
      </c>
      <c r="C170" s="21" t="s">
        <v>4125</v>
      </c>
      <c r="D170" s="21" t="s">
        <v>3491</v>
      </c>
      <c r="E170" s="20"/>
      <c r="F170" s="20"/>
      <c r="G170" s="22" t="s">
        <v>4215</v>
      </c>
      <c r="H170" s="20" t="s">
        <v>4216</v>
      </c>
      <c r="I170" s="20" t="s">
        <v>168</v>
      </c>
      <c r="J170" s="22" t="s">
        <v>4217</v>
      </c>
      <c r="K170" s="22"/>
      <c r="L170" s="22"/>
      <c r="M170" s="22" t="s">
        <v>4218</v>
      </c>
      <c r="N170" s="22"/>
      <c r="O170" s="22" t="s">
        <v>340</v>
      </c>
      <c r="P170" s="20" t="s">
        <v>341</v>
      </c>
      <c r="Q170" s="22" t="s">
        <v>342</v>
      </c>
      <c r="R170" s="22" t="s">
        <v>3569</v>
      </c>
      <c r="S170" s="20" t="s">
        <v>3570</v>
      </c>
      <c r="T170" s="20"/>
      <c r="U170" s="22" t="s">
        <v>340</v>
      </c>
      <c r="V170" s="20" t="s">
        <v>341</v>
      </c>
      <c r="W170" s="22" t="s">
        <v>342</v>
      </c>
      <c r="X170" s="22" t="s">
        <v>3569</v>
      </c>
      <c r="Y170" s="20" t="s">
        <v>3570</v>
      </c>
      <c r="Z170" s="22"/>
      <c r="AA170" s="20">
        <v>5</v>
      </c>
      <c r="AB170" s="20" t="s">
        <v>59</v>
      </c>
      <c r="AC170" s="28" t="s">
        <v>49</v>
      </c>
      <c r="AD170" s="35">
        <v>1</v>
      </c>
      <c r="AE170" s="57"/>
      <c r="AF170" s="57" t="str">
        <f t="shared" si="6"/>
        <v/>
      </c>
      <c r="AG170" s="24">
        <v>44531</v>
      </c>
      <c r="AH170" s="36">
        <v>44546</v>
      </c>
      <c r="AI170" s="25" t="str">
        <f t="shared" si="7"/>
        <v>～</v>
      </c>
      <c r="AJ170" s="37">
        <f t="shared" si="8"/>
        <v>46371</v>
      </c>
      <c r="AK170" s="20" t="s">
        <v>2126</v>
      </c>
      <c r="AL170" s="20" t="s">
        <v>4225</v>
      </c>
      <c r="AM170" s="55">
        <v>44546</v>
      </c>
      <c r="AN170" s="22"/>
      <c r="AO170" s="46">
        <v>44553</v>
      </c>
      <c r="AP170" s="22" t="s">
        <v>4220</v>
      </c>
    </row>
    <row r="171" spans="2:42" ht="24.75" hidden="1" customHeight="1" x14ac:dyDescent="0.2">
      <c r="B171" s="20" t="s">
        <v>4214</v>
      </c>
      <c r="C171" s="21" t="s">
        <v>4125</v>
      </c>
      <c r="D171" s="21" t="s">
        <v>3491</v>
      </c>
      <c r="E171" s="20"/>
      <c r="F171" s="20"/>
      <c r="G171" s="22" t="s">
        <v>4215</v>
      </c>
      <c r="H171" s="20" t="s">
        <v>4216</v>
      </c>
      <c r="I171" s="20" t="s">
        <v>168</v>
      </c>
      <c r="J171" s="22" t="s">
        <v>4217</v>
      </c>
      <c r="K171" s="22"/>
      <c r="L171" s="22"/>
      <c r="M171" s="22" t="s">
        <v>4218</v>
      </c>
      <c r="N171" s="22"/>
      <c r="O171" s="22" t="s">
        <v>340</v>
      </c>
      <c r="P171" s="20" t="s">
        <v>341</v>
      </c>
      <c r="Q171" s="22" t="s">
        <v>342</v>
      </c>
      <c r="R171" s="22" t="s">
        <v>3569</v>
      </c>
      <c r="S171" s="20" t="s">
        <v>3570</v>
      </c>
      <c r="T171" s="20"/>
      <c r="U171" s="22" t="s">
        <v>340</v>
      </c>
      <c r="V171" s="20" t="s">
        <v>341</v>
      </c>
      <c r="W171" s="22" t="s">
        <v>342</v>
      </c>
      <c r="X171" s="22" t="s">
        <v>3569</v>
      </c>
      <c r="Y171" s="20" t="s">
        <v>3570</v>
      </c>
      <c r="Z171" s="22"/>
      <c r="AA171" s="20">
        <v>5</v>
      </c>
      <c r="AB171" s="20" t="s">
        <v>59</v>
      </c>
      <c r="AC171" s="28" t="s">
        <v>49</v>
      </c>
      <c r="AD171" s="35">
        <v>1</v>
      </c>
      <c r="AE171" s="57"/>
      <c r="AF171" s="57" t="str">
        <f t="shared" si="6"/>
        <v/>
      </c>
      <c r="AG171" s="24">
        <v>44531</v>
      </c>
      <c r="AH171" s="36">
        <v>44546</v>
      </c>
      <c r="AI171" s="25" t="str">
        <f t="shared" si="7"/>
        <v>～</v>
      </c>
      <c r="AJ171" s="37">
        <f t="shared" si="8"/>
        <v>46371</v>
      </c>
      <c r="AK171" s="20" t="s">
        <v>2126</v>
      </c>
      <c r="AL171" s="20" t="s">
        <v>4226</v>
      </c>
      <c r="AM171" s="55">
        <v>44546</v>
      </c>
      <c r="AN171" s="22"/>
      <c r="AO171" s="46">
        <v>44553</v>
      </c>
      <c r="AP171" s="22" t="s">
        <v>4220</v>
      </c>
    </row>
    <row r="172" spans="2:42" ht="24.75" hidden="1" customHeight="1" x14ac:dyDescent="0.2">
      <c r="B172" s="20" t="s">
        <v>4214</v>
      </c>
      <c r="C172" s="21" t="s">
        <v>4125</v>
      </c>
      <c r="D172" s="21" t="s">
        <v>3491</v>
      </c>
      <c r="E172" s="20"/>
      <c r="F172" s="20"/>
      <c r="G172" s="22" t="s">
        <v>4215</v>
      </c>
      <c r="H172" s="20" t="s">
        <v>4216</v>
      </c>
      <c r="I172" s="20" t="s">
        <v>168</v>
      </c>
      <c r="J172" s="22" t="s">
        <v>4217</v>
      </c>
      <c r="K172" s="22"/>
      <c r="L172" s="22"/>
      <c r="M172" s="22" t="s">
        <v>4218</v>
      </c>
      <c r="N172" s="22"/>
      <c r="O172" s="22" t="s">
        <v>340</v>
      </c>
      <c r="P172" s="20" t="s">
        <v>341</v>
      </c>
      <c r="Q172" s="22" t="s">
        <v>342</v>
      </c>
      <c r="R172" s="22" t="s">
        <v>3569</v>
      </c>
      <c r="S172" s="20" t="s">
        <v>3570</v>
      </c>
      <c r="T172" s="20"/>
      <c r="U172" s="22" t="s">
        <v>340</v>
      </c>
      <c r="V172" s="20" t="s">
        <v>341</v>
      </c>
      <c r="W172" s="22" t="s">
        <v>342</v>
      </c>
      <c r="X172" s="22" t="s">
        <v>3569</v>
      </c>
      <c r="Y172" s="20" t="s">
        <v>3570</v>
      </c>
      <c r="Z172" s="22"/>
      <c r="AA172" s="20">
        <v>5</v>
      </c>
      <c r="AB172" s="20" t="s">
        <v>59</v>
      </c>
      <c r="AC172" s="28" t="s">
        <v>49</v>
      </c>
      <c r="AD172" s="35">
        <v>1</v>
      </c>
      <c r="AE172" s="57"/>
      <c r="AF172" s="57" t="str">
        <f t="shared" si="6"/>
        <v/>
      </c>
      <c r="AG172" s="24">
        <v>44531</v>
      </c>
      <c r="AH172" s="36">
        <v>44546</v>
      </c>
      <c r="AI172" s="25" t="str">
        <f t="shared" si="7"/>
        <v>～</v>
      </c>
      <c r="AJ172" s="37">
        <f t="shared" si="8"/>
        <v>46371</v>
      </c>
      <c r="AK172" s="20" t="s">
        <v>355</v>
      </c>
      <c r="AL172" s="20" t="s">
        <v>4227</v>
      </c>
      <c r="AM172" s="55">
        <v>44546</v>
      </c>
      <c r="AN172" s="22"/>
      <c r="AO172" s="46">
        <v>44553</v>
      </c>
      <c r="AP172" s="22" t="s">
        <v>4220</v>
      </c>
    </row>
    <row r="173" spans="2:42" ht="24.75" hidden="1" customHeight="1" x14ac:dyDescent="0.2">
      <c r="B173" s="20" t="s">
        <v>4214</v>
      </c>
      <c r="C173" s="21" t="s">
        <v>4125</v>
      </c>
      <c r="D173" s="21" t="s">
        <v>3491</v>
      </c>
      <c r="E173" s="20"/>
      <c r="F173" s="20"/>
      <c r="G173" s="22" t="s">
        <v>4215</v>
      </c>
      <c r="H173" s="20" t="s">
        <v>4216</v>
      </c>
      <c r="I173" s="20" t="s">
        <v>168</v>
      </c>
      <c r="J173" s="22" t="s">
        <v>4217</v>
      </c>
      <c r="K173" s="22"/>
      <c r="L173" s="22"/>
      <c r="M173" s="22" t="s">
        <v>4218</v>
      </c>
      <c r="N173" s="22"/>
      <c r="O173" s="22" t="s">
        <v>340</v>
      </c>
      <c r="P173" s="20" t="s">
        <v>341</v>
      </c>
      <c r="Q173" s="22" t="s">
        <v>342</v>
      </c>
      <c r="R173" s="22" t="s">
        <v>3569</v>
      </c>
      <c r="S173" s="20" t="s">
        <v>3570</v>
      </c>
      <c r="T173" s="20"/>
      <c r="U173" s="22" t="s">
        <v>340</v>
      </c>
      <c r="V173" s="20" t="s">
        <v>341</v>
      </c>
      <c r="W173" s="22" t="s">
        <v>342</v>
      </c>
      <c r="X173" s="22" t="s">
        <v>3569</v>
      </c>
      <c r="Y173" s="20" t="s">
        <v>3570</v>
      </c>
      <c r="Z173" s="22"/>
      <c r="AA173" s="20">
        <v>5</v>
      </c>
      <c r="AB173" s="20" t="s">
        <v>59</v>
      </c>
      <c r="AC173" s="28" t="s">
        <v>49</v>
      </c>
      <c r="AD173" s="35">
        <v>1</v>
      </c>
      <c r="AE173" s="57"/>
      <c r="AF173" s="57" t="str">
        <f t="shared" si="6"/>
        <v/>
      </c>
      <c r="AG173" s="24">
        <v>44531</v>
      </c>
      <c r="AH173" s="36">
        <v>44546</v>
      </c>
      <c r="AI173" s="25" t="str">
        <f t="shared" si="7"/>
        <v>～</v>
      </c>
      <c r="AJ173" s="37">
        <f t="shared" si="8"/>
        <v>46371</v>
      </c>
      <c r="AK173" s="20" t="s">
        <v>4196</v>
      </c>
      <c r="AL173" s="20" t="s">
        <v>4228</v>
      </c>
      <c r="AM173" s="55">
        <v>44546</v>
      </c>
      <c r="AN173" s="22"/>
      <c r="AO173" s="46">
        <v>44553</v>
      </c>
      <c r="AP173" s="22" t="s">
        <v>4220</v>
      </c>
    </row>
    <row r="174" spans="2:42" ht="24.75" hidden="1" customHeight="1" x14ac:dyDescent="0.2">
      <c r="B174" s="20" t="s">
        <v>4214</v>
      </c>
      <c r="C174" s="21" t="s">
        <v>4125</v>
      </c>
      <c r="D174" s="21" t="s">
        <v>3491</v>
      </c>
      <c r="E174" s="20"/>
      <c r="F174" s="20"/>
      <c r="G174" s="22" t="s">
        <v>4215</v>
      </c>
      <c r="H174" s="20" t="s">
        <v>4216</v>
      </c>
      <c r="I174" s="20" t="s">
        <v>168</v>
      </c>
      <c r="J174" s="22" t="s">
        <v>4217</v>
      </c>
      <c r="K174" s="22"/>
      <c r="L174" s="22"/>
      <c r="M174" s="22" t="s">
        <v>4218</v>
      </c>
      <c r="N174" s="22"/>
      <c r="O174" s="22" t="s">
        <v>340</v>
      </c>
      <c r="P174" s="20" t="s">
        <v>341</v>
      </c>
      <c r="Q174" s="22" t="s">
        <v>342</v>
      </c>
      <c r="R174" s="22" t="s">
        <v>3569</v>
      </c>
      <c r="S174" s="20" t="s">
        <v>3570</v>
      </c>
      <c r="T174" s="20"/>
      <c r="U174" s="22" t="s">
        <v>340</v>
      </c>
      <c r="V174" s="20" t="s">
        <v>341</v>
      </c>
      <c r="W174" s="22" t="s">
        <v>342</v>
      </c>
      <c r="X174" s="22" t="s">
        <v>3569</v>
      </c>
      <c r="Y174" s="20" t="s">
        <v>3570</v>
      </c>
      <c r="Z174" s="22"/>
      <c r="AA174" s="20">
        <v>5</v>
      </c>
      <c r="AB174" s="20" t="s">
        <v>59</v>
      </c>
      <c r="AC174" s="28" t="s">
        <v>49</v>
      </c>
      <c r="AD174" s="35">
        <v>1</v>
      </c>
      <c r="AE174" s="57"/>
      <c r="AF174" s="57" t="str">
        <f t="shared" si="6"/>
        <v/>
      </c>
      <c r="AG174" s="24">
        <v>44531</v>
      </c>
      <c r="AH174" s="36">
        <v>44546</v>
      </c>
      <c r="AI174" s="25" t="str">
        <f t="shared" si="7"/>
        <v>～</v>
      </c>
      <c r="AJ174" s="37">
        <f t="shared" si="8"/>
        <v>46371</v>
      </c>
      <c r="AK174" s="20" t="s">
        <v>1314</v>
      </c>
      <c r="AL174" s="20" t="s">
        <v>4229</v>
      </c>
      <c r="AM174" s="55">
        <v>44546</v>
      </c>
      <c r="AN174" s="22"/>
      <c r="AO174" s="46">
        <v>44553</v>
      </c>
      <c r="AP174" s="22" t="s">
        <v>4220</v>
      </c>
    </row>
    <row r="175" spans="2:42" ht="24.75" hidden="1" customHeight="1" x14ac:dyDescent="0.2">
      <c r="B175" s="20" t="s">
        <v>4230</v>
      </c>
      <c r="C175" s="21" t="s">
        <v>4125</v>
      </c>
      <c r="D175" s="21" t="s">
        <v>3491</v>
      </c>
      <c r="E175" s="20"/>
      <c r="F175" s="20"/>
      <c r="G175" s="22" t="s">
        <v>4231</v>
      </c>
      <c r="H175" s="20" t="s">
        <v>4232</v>
      </c>
      <c r="I175" s="20" t="s">
        <v>707</v>
      </c>
      <c r="J175" s="22" t="s">
        <v>4233</v>
      </c>
      <c r="K175" s="22"/>
      <c r="L175" s="22"/>
      <c r="M175" s="22" t="s">
        <v>4234</v>
      </c>
      <c r="N175" s="22"/>
      <c r="O175" s="22" t="s">
        <v>340</v>
      </c>
      <c r="P175" s="20" t="s">
        <v>341</v>
      </c>
      <c r="Q175" s="22" t="s">
        <v>342</v>
      </c>
      <c r="R175" s="22" t="s">
        <v>3569</v>
      </c>
      <c r="S175" s="20" t="s">
        <v>3570</v>
      </c>
      <c r="T175" s="20"/>
      <c r="U175" s="22" t="s">
        <v>340</v>
      </c>
      <c r="V175" s="20" t="s">
        <v>341</v>
      </c>
      <c r="W175" s="22" t="s">
        <v>342</v>
      </c>
      <c r="X175" s="22" t="s">
        <v>3569</v>
      </c>
      <c r="Y175" s="20" t="s">
        <v>3570</v>
      </c>
      <c r="Z175" s="22"/>
      <c r="AA175" s="20">
        <v>5</v>
      </c>
      <c r="AB175" s="20" t="s">
        <v>59</v>
      </c>
      <c r="AC175" s="28" t="s">
        <v>49</v>
      </c>
      <c r="AD175" s="35">
        <v>1</v>
      </c>
      <c r="AE175" s="35">
        <v>76500</v>
      </c>
      <c r="AF175" s="35">
        <f t="shared" si="6"/>
        <v>76500</v>
      </c>
      <c r="AG175" s="24">
        <v>44531</v>
      </c>
      <c r="AH175" s="36">
        <v>44538</v>
      </c>
      <c r="AI175" s="25" t="str">
        <f t="shared" si="7"/>
        <v>～</v>
      </c>
      <c r="AJ175" s="37">
        <f t="shared" si="8"/>
        <v>46363</v>
      </c>
      <c r="AK175" s="20" t="s">
        <v>2126</v>
      </c>
      <c r="AL175" s="20" t="s">
        <v>4235</v>
      </c>
      <c r="AM175" s="55">
        <v>44538</v>
      </c>
      <c r="AN175" s="22"/>
      <c r="AO175" s="46">
        <v>44553</v>
      </c>
      <c r="AP175" s="22" t="s">
        <v>4236</v>
      </c>
    </row>
    <row r="176" spans="2:42" ht="24.75" hidden="1" customHeight="1" x14ac:dyDescent="0.2">
      <c r="B176" s="20" t="s">
        <v>4230</v>
      </c>
      <c r="C176" s="21" t="s">
        <v>4125</v>
      </c>
      <c r="D176" s="21" t="s">
        <v>3491</v>
      </c>
      <c r="E176" s="20"/>
      <c r="F176" s="20"/>
      <c r="G176" s="22" t="s">
        <v>4231</v>
      </c>
      <c r="H176" s="20" t="s">
        <v>4232</v>
      </c>
      <c r="I176" s="20" t="s">
        <v>707</v>
      </c>
      <c r="J176" s="22" t="s">
        <v>4233</v>
      </c>
      <c r="K176" s="22"/>
      <c r="L176" s="22"/>
      <c r="M176" s="22" t="s">
        <v>4234</v>
      </c>
      <c r="N176" s="22"/>
      <c r="O176" s="22" t="s">
        <v>340</v>
      </c>
      <c r="P176" s="20" t="s">
        <v>341</v>
      </c>
      <c r="Q176" s="22" t="s">
        <v>342</v>
      </c>
      <c r="R176" s="22" t="s">
        <v>3569</v>
      </c>
      <c r="S176" s="20" t="s">
        <v>3570</v>
      </c>
      <c r="T176" s="20"/>
      <c r="U176" s="22" t="s">
        <v>340</v>
      </c>
      <c r="V176" s="20" t="s">
        <v>341</v>
      </c>
      <c r="W176" s="22" t="s">
        <v>342</v>
      </c>
      <c r="X176" s="22" t="s">
        <v>3569</v>
      </c>
      <c r="Y176" s="20" t="s">
        <v>3570</v>
      </c>
      <c r="Z176" s="22"/>
      <c r="AA176" s="20">
        <v>5</v>
      </c>
      <c r="AB176" s="20" t="s">
        <v>59</v>
      </c>
      <c r="AC176" s="28" t="s">
        <v>49</v>
      </c>
      <c r="AD176" s="35">
        <v>1</v>
      </c>
      <c r="AE176" s="57"/>
      <c r="AF176" s="57" t="str">
        <f t="shared" si="6"/>
        <v/>
      </c>
      <c r="AG176" s="24">
        <v>44531</v>
      </c>
      <c r="AH176" s="36">
        <v>44538</v>
      </c>
      <c r="AI176" s="25" t="str">
        <f t="shared" si="7"/>
        <v>～</v>
      </c>
      <c r="AJ176" s="37">
        <f t="shared" si="8"/>
        <v>46363</v>
      </c>
      <c r="AK176" s="20" t="s">
        <v>2126</v>
      </c>
      <c r="AL176" s="20" t="s">
        <v>4237</v>
      </c>
      <c r="AM176" s="55">
        <v>44538</v>
      </c>
      <c r="AN176" s="22"/>
      <c r="AO176" s="46">
        <v>44553</v>
      </c>
      <c r="AP176" s="22" t="s">
        <v>4236</v>
      </c>
    </row>
    <row r="177" spans="2:42" ht="24.75" hidden="1" customHeight="1" x14ac:dyDescent="0.2">
      <c r="B177" s="20" t="s">
        <v>4230</v>
      </c>
      <c r="C177" s="21" t="s">
        <v>4125</v>
      </c>
      <c r="D177" s="21" t="s">
        <v>3491</v>
      </c>
      <c r="E177" s="20"/>
      <c r="F177" s="20"/>
      <c r="G177" s="22" t="s">
        <v>4231</v>
      </c>
      <c r="H177" s="20" t="s">
        <v>4232</v>
      </c>
      <c r="I177" s="20" t="s">
        <v>707</v>
      </c>
      <c r="J177" s="22" t="s">
        <v>4233</v>
      </c>
      <c r="K177" s="22"/>
      <c r="L177" s="22"/>
      <c r="M177" s="22" t="s">
        <v>4234</v>
      </c>
      <c r="N177" s="22"/>
      <c r="O177" s="22" t="s">
        <v>340</v>
      </c>
      <c r="P177" s="20" t="s">
        <v>341</v>
      </c>
      <c r="Q177" s="22" t="s">
        <v>342</v>
      </c>
      <c r="R177" s="22" t="s">
        <v>3569</v>
      </c>
      <c r="S177" s="20" t="s">
        <v>3570</v>
      </c>
      <c r="T177" s="20"/>
      <c r="U177" s="22" t="s">
        <v>340</v>
      </c>
      <c r="V177" s="20" t="s">
        <v>341</v>
      </c>
      <c r="W177" s="22" t="s">
        <v>342</v>
      </c>
      <c r="X177" s="22" t="s">
        <v>3569</v>
      </c>
      <c r="Y177" s="20" t="s">
        <v>3570</v>
      </c>
      <c r="Z177" s="22"/>
      <c r="AA177" s="20">
        <v>5</v>
      </c>
      <c r="AB177" s="20" t="s">
        <v>59</v>
      </c>
      <c r="AC177" s="28" t="s">
        <v>49</v>
      </c>
      <c r="AD177" s="35">
        <v>1</v>
      </c>
      <c r="AE177" s="57"/>
      <c r="AF177" s="57" t="str">
        <f t="shared" si="6"/>
        <v/>
      </c>
      <c r="AG177" s="24">
        <v>44531</v>
      </c>
      <c r="AH177" s="36">
        <v>44538</v>
      </c>
      <c r="AI177" s="25" t="str">
        <f t="shared" si="7"/>
        <v>～</v>
      </c>
      <c r="AJ177" s="37">
        <f t="shared" si="8"/>
        <v>46363</v>
      </c>
      <c r="AK177" s="20" t="s">
        <v>2126</v>
      </c>
      <c r="AL177" s="20" t="s">
        <v>4238</v>
      </c>
      <c r="AM177" s="55">
        <v>44538</v>
      </c>
      <c r="AN177" s="22"/>
      <c r="AO177" s="46">
        <v>44553</v>
      </c>
      <c r="AP177" s="22" t="s">
        <v>4236</v>
      </c>
    </row>
    <row r="178" spans="2:42" ht="24.75" hidden="1" customHeight="1" x14ac:dyDescent="0.2">
      <c r="B178" s="20" t="s">
        <v>4230</v>
      </c>
      <c r="C178" s="21" t="s">
        <v>4125</v>
      </c>
      <c r="D178" s="21" t="s">
        <v>3491</v>
      </c>
      <c r="E178" s="20"/>
      <c r="F178" s="20"/>
      <c r="G178" s="22" t="s">
        <v>4231</v>
      </c>
      <c r="H178" s="20" t="s">
        <v>4232</v>
      </c>
      <c r="I178" s="20" t="s">
        <v>707</v>
      </c>
      <c r="J178" s="22" t="s">
        <v>4233</v>
      </c>
      <c r="K178" s="22"/>
      <c r="L178" s="22"/>
      <c r="M178" s="22" t="s">
        <v>4234</v>
      </c>
      <c r="N178" s="22"/>
      <c r="O178" s="22" t="s">
        <v>340</v>
      </c>
      <c r="P178" s="20" t="s">
        <v>341</v>
      </c>
      <c r="Q178" s="22" t="s">
        <v>342</v>
      </c>
      <c r="R178" s="22" t="s">
        <v>3569</v>
      </c>
      <c r="S178" s="20" t="s">
        <v>3570</v>
      </c>
      <c r="T178" s="20"/>
      <c r="U178" s="22" t="s">
        <v>340</v>
      </c>
      <c r="V178" s="20" t="s">
        <v>341</v>
      </c>
      <c r="W178" s="22" t="s">
        <v>342</v>
      </c>
      <c r="X178" s="22" t="s">
        <v>3569</v>
      </c>
      <c r="Y178" s="20" t="s">
        <v>3570</v>
      </c>
      <c r="Z178" s="22"/>
      <c r="AA178" s="20">
        <v>5</v>
      </c>
      <c r="AB178" s="20" t="s">
        <v>59</v>
      </c>
      <c r="AC178" s="28" t="s">
        <v>49</v>
      </c>
      <c r="AD178" s="35">
        <v>1</v>
      </c>
      <c r="AE178" s="57"/>
      <c r="AF178" s="57" t="str">
        <f t="shared" si="6"/>
        <v/>
      </c>
      <c r="AG178" s="24">
        <v>44531</v>
      </c>
      <c r="AH178" s="36">
        <v>44538</v>
      </c>
      <c r="AI178" s="25" t="str">
        <f t="shared" si="7"/>
        <v>～</v>
      </c>
      <c r="AJ178" s="37">
        <f t="shared" si="8"/>
        <v>46363</v>
      </c>
      <c r="AK178" s="20" t="s">
        <v>2126</v>
      </c>
      <c r="AL178" s="20" t="s">
        <v>4239</v>
      </c>
      <c r="AM178" s="55">
        <v>44538</v>
      </c>
      <c r="AN178" s="22"/>
      <c r="AO178" s="46">
        <v>44553</v>
      </c>
      <c r="AP178" s="22" t="s">
        <v>4236</v>
      </c>
    </row>
    <row r="179" spans="2:42" ht="24.75" hidden="1" customHeight="1" x14ac:dyDescent="0.2">
      <c r="B179" s="20" t="s">
        <v>4230</v>
      </c>
      <c r="C179" s="21" t="s">
        <v>4125</v>
      </c>
      <c r="D179" s="21" t="s">
        <v>3491</v>
      </c>
      <c r="E179" s="20"/>
      <c r="F179" s="20"/>
      <c r="G179" s="22" t="s">
        <v>4231</v>
      </c>
      <c r="H179" s="20" t="s">
        <v>4232</v>
      </c>
      <c r="I179" s="20" t="s">
        <v>707</v>
      </c>
      <c r="J179" s="22" t="s">
        <v>4233</v>
      </c>
      <c r="K179" s="22"/>
      <c r="L179" s="22"/>
      <c r="M179" s="22" t="s">
        <v>4234</v>
      </c>
      <c r="N179" s="22"/>
      <c r="O179" s="22" t="s">
        <v>340</v>
      </c>
      <c r="P179" s="20" t="s">
        <v>341</v>
      </c>
      <c r="Q179" s="22" t="s">
        <v>342</v>
      </c>
      <c r="R179" s="22" t="s">
        <v>3569</v>
      </c>
      <c r="S179" s="20" t="s">
        <v>3570</v>
      </c>
      <c r="T179" s="20"/>
      <c r="U179" s="22" t="s">
        <v>340</v>
      </c>
      <c r="V179" s="20" t="s">
        <v>341</v>
      </c>
      <c r="W179" s="22" t="s">
        <v>342</v>
      </c>
      <c r="X179" s="22" t="s">
        <v>3569</v>
      </c>
      <c r="Y179" s="20" t="s">
        <v>3570</v>
      </c>
      <c r="Z179" s="22"/>
      <c r="AA179" s="20">
        <v>5</v>
      </c>
      <c r="AB179" s="20" t="s">
        <v>59</v>
      </c>
      <c r="AC179" s="28" t="s">
        <v>49</v>
      </c>
      <c r="AD179" s="35">
        <v>1</v>
      </c>
      <c r="AE179" s="57"/>
      <c r="AF179" s="57" t="str">
        <f t="shared" si="6"/>
        <v/>
      </c>
      <c r="AG179" s="24">
        <v>44531</v>
      </c>
      <c r="AH179" s="36">
        <v>44538</v>
      </c>
      <c r="AI179" s="25" t="str">
        <f t="shared" si="7"/>
        <v>～</v>
      </c>
      <c r="AJ179" s="37">
        <f t="shared" si="8"/>
        <v>46363</v>
      </c>
      <c r="AK179" s="20" t="s">
        <v>2126</v>
      </c>
      <c r="AL179" s="20" t="s">
        <v>4240</v>
      </c>
      <c r="AM179" s="55">
        <v>44538</v>
      </c>
      <c r="AN179" s="22"/>
      <c r="AO179" s="46">
        <v>44553</v>
      </c>
      <c r="AP179" s="22" t="s">
        <v>4236</v>
      </c>
    </row>
    <row r="180" spans="2:42" ht="24.75" hidden="1" customHeight="1" x14ac:dyDescent="0.2">
      <c r="B180" s="20" t="s">
        <v>4230</v>
      </c>
      <c r="C180" s="21" t="s">
        <v>4125</v>
      </c>
      <c r="D180" s="21" t="s">
        <v>3491</v>
      </c>
      <c r="E180" s="20"/>
      <c r="F180" s="20"/>
      <c r="G180" s="22" t="s">
        <v>4231</v>
      </c>
      <c r="H180" s="20" t="s">
        <v>4232</v>
      </c>
      <c r="I180" s="20" t="s">
        <v>707</v>
      </c>
      <c r="J180" s="22" t="s">
        <v>4233</v>
      </c>
      <c r="K180" s="22"/>
      <c r="L180" s="22"/>
      <c r="M180" s="22" t="s">
        <v>4234</v>
      </c>
      <c r="N180" s="22"/>
      <c r="O180" s="22" t="s">
        <v>340</v>
      </c>
      <c r="P180" s="20" t="s">
        <v>341</v>
      </c>
      <c r="Q180" s="22" t="s">
        <v>342</v>
      </c>
      <c r="R180" s="22" t="s">
        <v>3569</v>
      </c>
      <c r="S180" s="20" t="s">
        <v>3570</v>
      </c>
      <c r="T180" s="20"/>
      <c r="U180" s="22" t="s">
        <v>340</v>
      </c>
      <c r="V180" s="20" t="s">
        <v>341</v>
      </c>
      <c r="W180" s="22" t="s">
        <v>342</v>
      </c>
      <c r="X180" s="22" t="s">
        <v>3569</v>
      </c>
      <c r="Y180" s="20" t="s">
        <v>3570</v>
      </c>
      <c r="Z180" s="22"/>
      <c r="AA180" s="20">
        <v>5</v>
      </c>
      <c r="AB180" s="20" t="s">
        <v>59</v>
      </c>
      <c r="AC180" s="28" t="s">
        <v>49</v>
      </c>
      <c r="AD180" s="35">
        <v>1</v>
      </c>
      <c r="AE180" s="57"/>
      <c r="AF180" s="57" t="str">
        <f t="shared" si="6"/>
        <v/>
      </c>
      <c r="AG180" s="24">
        <v>44531</v>
      </c>
      <c r="AH180" s="36">
        <v>44538</v>
      </c>
      <c r="AI180" s="25" t="str">
        <f t="shared" si="7"/>
        <v>～</v>
      </c>
      <c r="AJ180" s="37">
        <f t="shared" si="8"/>
        <v>46363</v>
      </c>
      <c r="AK180" s="20" t="s">
        <v>2126</v>
      </c>
      <c r="AL180" s="20" t="s">
        <v>4241</v>
      </c>
      <c r="AM180" s="55">
        <v>44538</v>
      </c>
      <c r="AN180" s="22"/>
      <c r="AO180" s="46">
        <v>44553</v>
      </c>
      <c r="AP180" s="22" t="s">
        <v>4236</v>
      </c>
    </row>
    <row r="181" spans="2:42" ht="24.75" hidden="1" customHeight="1" x14ac:dyDescent="0.2">
      <c r="B181" s="20" t="s">
        <v>4230</v>
      </c>
      <c r="C181" s="21" t="s">
        <v>4125</v>
      </c>
      <c r="D181" s="21" t="s">
        <v>3491</v>
      </c>
      <c r="E181" s="20"/>
      <c r="F181" s="20"/>
      <c r="G181" s="22" t="s">
        <v>4231</v>
      </c>
      <c r="H181" s="20" t="s">
        <v>4232</v>
      </c>
      <c r="I181" s="20" t="s">
        <v>707</v>
      </c>
      <c r="J181" s="22" t="s">
        <v>4233</v>
      </c>
      <c r="K181" s="22"/>
      <c r="L181" s="22"/>
      <c r="M181" s="22" t="s">
        <v>4234</v>
      </c>
      <c r="N181" s="22"/>
      <c r="O181" s="22" t="s">
        <v>340</v>
      </c>
      <c r="P181" s="20" t="s">
        <v>341</v>
      </c>
      <c r="Q181" s="22" t="s">
        <v>342</v>
      </c>
      <c r="R181" s="22" t="s">
        <v>3569</v>
      </c>
      <c r="S181" s="20" t="s">
        <v>3570</v>
      </c>
      <c r="T181" s="20"/>
      <c r="U181" s="22" t="s">
        <v>340</v>
      </c>
      <c r="V181" s="20" t="s">
        <v>341</v>
      </c>
      <c r="W181" s="22" t="s">
        <v>342</v>
      </c>
      <c r="X181" s="22" t="s">
        <v>3569</v>
      </c>
      <c r="Y181" s="20" t="s">
        <v>3570</v>
      </c>
      <c r="Z181" s="22"/>
      <c r="AA181" s="20">
        <v>5</v>
      </c>
      <c r="AB181" s="20" t="s">
        <v>59</v>
      </c>
      <c r="AC181" s="28" t="s">
        <v>49</v>
      </c>
      <c r="AD181" s="35">
        <v>1</v>
      </c>
      <c r="AE181" s="57"/>
      <c r="AF181" s="57" t="str">
        <f t="shared" si="6"/>
        <v/>
      </c>
      <c r="AG181" s="24">
        <v>44531</v>
      </c>
      <c r="AH181" s="36">
        <v>44538</v>
      </c>
      <c r="AI181" s="25" t="str">
        <f t="shared" si="7"/>
        <v>～</v>
      </c>
      <c r="AJ181" s="37">
        <f t="shared" si="8"/>
        <v>46363</v>
      </c>
      <c r="AK181" s="20" t="s">
        <v>2126</v>
      </c>
      <c r="AL181" s="20" t="s">
        <v>4242</v>
      </c>
      <c r="AM181" s="55">
        <v>44538</v>
      </c>
      <c r="AN181" s="22"/>
      <c r="AO181" s="46">
        <v>44553</v>
      </c>
      <c r="AP181" s="22" t="s">
        <v>4236</v>
      </c>
    </row>
    <row r="182" spans="2:42" ht="24.75" hidden="1" customHeight="1" x14ac:dyDescent="0.2">
      <c r="B182" s="20" t="s">
        <v>4230</v>
      </c>
      <c r="C182" s="21" t="s">
        <v>4125</v>
      </c>
      <c r="D182" s="21" t="s">
        <v>3491</v>
      </c>
      <c r="E182" s="20"/>
      <c r="F182" s="20"/>
      <c r="G182" s="22" t="s">
        <v>4231</v>
      </c>
      <c r="H182" s="20" t="s">
        <v>4232</v>
      </c>
      <c r="I182" s="20" t="s">
        <v>707</v>
      </c>
      <c r="J182" s="22" t="s">
        <v>4233</v>
      </c>
      <c r="K182" s="22"/>
      <c r="L182" s="22"/>
      <c r="M182" s="22" t="s">
        <v>4234</v>
      </c>
      <c r="N182" s="22"/>
      <c r="O182" s="22" t="s">
        <v>340</v>
      </c>
      <c r="P182" s="20" t="s">
        <v>341</v>
      </c>
      <c r="Q182" s="22" t="s">
        <v>342</v>
      </c>
      <c r="R182" s="22" t="s">
        <v>3569</v>
      </c>
      <c r="S182" s="20" t="s">
        <v>3570</v>
      </c>
      <c r="T182" s="20"/>
      <c r="U182" s="22" t="s">
        <v>340</v>
      </c>
      <c r="V182" s="20" t="s">
        <v>341</v>
      </c>
      <c r="W182" s="22" t="s">
        <v>342</v>
      </c>
      <c r="X182" s="22" t="s">
        <v>3569</v>
      </c>
      <c r="Y182" s="20" t="s">
        <v>3570</v>
      </c>
      <c r="Z182" s="22"/>
      <c r="AA182" s="20">
        <v>5</v>
      </c>
      <c r="AB182" s="20" t="s">
        <v>59</v>
      </c>
      <c r="AC182" s="28" t="s">
        <v>49</v>
      </c>
      <c r="AD182" s="35">
        <v>1</v>
      </c>
      <c r="AE182" s="57"/>
      <c r="AF182" s="57" t="str">
        <f t="shared" si="6"/>
        <v/>
      </c>
      <c r="AG182" s="24">
        <v>44531</v>
      </c>
      <c r="AH182" s="36">
        <v>44538</v>
      </c>
      <c r="AI182" s="25" t="str">
        <f t="shared" si="7"/>
        <v>～</v>
      </c>
      <c r="AJ182" s="37">
        <f t="shared" si="8"/>
        <v>46363</v>
      </c>
      <c r="AK182" s="20" t="s">
        <v>2126</v>
      </c>
      <c r="AL182" s="20" t="s">
        <v>4243</v>
      </c>
      <c r="AM182" s="55">
        <v>44538</v>
      </c>
      <c r="AN182" s="22"/>
      <c r="AO182" s="46">
        <v>44553</v>
      </c>
      <c r="AP182" s="22" t="s">
        <v>4236</v>
      </c>
    </row>
    <row r="183" spans="2:42" ht="24.75" hidden="1" customHeight="1" x14ac:dyDescent="0.2">
      <c r="B183" s="20" t="s">
        <v>4230</v>
      </c>
      <c r="C183" s="21" t="s">
        <v>4125</v>
      </c>
      <c r="D183" s="21" t="s">
        <v>3491</v>
      </c>
      <c r="E183" s="20"/>
      <c r="F183" s="20"/>
      <c r="G183" s="22" t="s">
        <v>4231</v>
      </c>
      <c r="H183" s="20" t="s">
        <v>4232</v>
      </c>
      <c r="I183" s="20" t="s">
        <v>707</v>
      </c>
      <c r="J183" s="22" t="s">
        <v>4233</v>
      </c>
      <c r="K183" s="22"/>
      <c r="L183" s="22"/>
      <c r="M183" s="22" t="s">
        <v>4234</v>
      </c>
      <c r="N183" s="22"/>
      <c r="O183" s="22" t="s">
        <v>340</v>
      </c>
      <c r="P183" s="20" t="s">
        <v>341</v>
      </c>
      <c r="Q183" s="22" t="s">
        <v>342</v>
      </c>
      <c r="R183" s="22" t="s">
        <v>3569</v>
      </c>
      <c r="S183" s="20" t="s">
        <v>3570</v>
      </c>
      <c r="T183" s="20"/>
      <c r="U183" s="22" t="s">
        <v>340</v>
      </c>
      <c r="V183" s="20" t="s">
        <v>341</v>
      </c>
      <c r="W183" s="22" t="s">
        <v>342</v>
      </c>
      <c r="X183" s="22" t="s">
        <v>3569</v>
      </c>
      <c r="Y183" s="20" t="s">
        <v>3570</v>
      </c>
      <c r="Z183" s="22"/>
      <c r="AA183" s="20">
        <v>5</v>
      </c>
      <c r="AB183" s="20" t="s">
        <v>59</v>
      </c>
      <c r="AC183" s="28" t="s">
        <v>49</v>
      </c>
      <c r="AD183" s="35">
        <v>1</v>
      </c>
      <c r="AE183" s="57"/>
      <c r="AF183" s="57" t="str">
        <f t="shared" si="6"/>
        <v/>
      </c>
      <c r="AG183" s="24">
        <v>44531</v>
      </c>
      <c r="AH183" s="36">
        <v>44538</v>
      </c>
      <c r="AI183" s="25" t="str">
        <f t="shared" si="7"/>
        <v>～</v>
      </c>
      <c r="AJ183" s="37">
        <f t="shared" si="8"/>
        <v>46363</v>
      </c>
      <c r="AK183" s="20" t="s">
        <v>2126</v>
      </c>
      <c r="AL183" s="20" t="s">
        <v>4244</v>
      </c>
      <c r="AM183" s="55">
        <v>44538</v>
      </c>
      <c r="AN183" s="22"/>
      <c r="AO183" s="46">
        <v>44553</v>
      </c>
      <c r="AP183" s="22" t="s">
        <v>4236</v>
      </c>
    </row>
    <row r="184" spans="2:42" ht="24.75" hidden="1" customHeight="1" x14ac:dyDescent="0.2">
      <c r="B184" s="20" t="s">
        <v>4230</v>
      </c>
      <c r="C184" s="21" t="s">
        <v>4125</v>
      </c>
      <c r="D184" s="21" t="s">
        <v>3491</v>
      </c>
      <c r="E184" s="20"/>
      <c r="F184" s="20"/>
      <c r="G184" s="22" t="s">
        <v>4231</v>
      </c>
      <c r="H184" s="20" t="s">
        <v>4232</v>
      </c>
      <c r="I184" s="20" t="s">
        <v>707</v>
      </c>
      <c r="J184" s="22" t="s">
        <v>4233</v>
      </c>
      <c r="K184" s="22"/>
      <c r="L184" s="22"/>
      <c r="M184" s="22" t="s">
        <v>4234</v>
      </c>
      <c r="N184" s="22"/>
      <c r="O184" s="22" t="s">
        <v>340</v>
      </c>
      <c r="P184" s="20" t="s">
        <v>341</v>
      </c>
      <c r="Q184" s="22" t="s">
        <v>342</v>
      </c>
      <c r="R184" s="22" t="s">
        <v>3569</v>
      </c>
      <c r="S184" s="20" t="s">
        <v>3570</v>
      </c>
      <c r="T184" s="20"/>
      <c r="U184" s="22" t="s">
        <v>340</v>
      </c>
      <c r="V184" s="20" t="s">
        <v>341</v>
      </c>
      <c r="W184" s="22" t="s">
        <v>342</v>
      </c>
      <c r="X184" s="22" t="s">
        <v>3569</v>
      </c>
      <c r="Y184" s="20" t="s">
        <v>3570</v>
      </c>
      <c r="Z184" s="22"/>
      <c r="AA184" s="20">
        <v>5</v>
      </c>
      <c r="AB184" s="20" t="s">
        <v>59</v>
      </c>
      <c r="AC184" s="28" t="s">
        <v>49</v>
      </c>
      <c r="AD184" s="35">
        <v>1</v>
      </c>
      <c r="AE184" s="57"/>
      <c r="AF184" s="57" t="str">
        <f t="shared" si="6"/>
        <v/>
      </c>
      <c r="AG184" s="24">
        <v>44531</v>
      </c>
      <c r="AH184" s="36">
        <v>44538</v>
      </c>
      <c r="AI184" s="25" t="str">
        <f t="shared" si="7"/>
        <v>～</v>
      </c>
      <c r="AJ184" s="37">
        <f t="shared" si="8"/>
        <v>46363</v>
      </c>
      <c r="AK184" s="20" t="s">
        <v>355</v>
      </c>
      <c r="AL184" s="20" t="s">
        <v>4245</v>
      </c>
      <c r="AM184" s="55">
        <v>44538</v>
      </c>
      <c r="AN184" s="22"/>
      <c r="AO184" s="46">
        <v>44553</v>
      </c>
      <c r="AP184" s="22" t="s">
        <v>4236</v>
      </c>
    </row>
    <row r="185" spans="2:42" ht="24.75" hidden="1" customHeight="1" x14ac:dyDescent="0.2">
      <c r="B185" s="20" t="s">
        <v>4230</v>
      </c>
      <c r="C185" s="21" t="s">
        <v>4125</v>
      </c>
      <c r="D185" s="21" t="s">
        <v>3491</v>
      </c>
      <c r="E185" s="20"/>
      <c r="F185" s="20"/>
      <c r="G185" s="22" t="s">
        <v>4231</v>
      </c>
      <c r="H185" s="20" t="s">
        <v>4232</v>
      </c>
      <c r="I185" s="20" t="s">
        <v>707</v>
      </c>
      <c r="J185" s="22" t="s">
        <v>4233</v>
      </c>
      <c r="K185" s="22"/>
      <c r="L185" s="22"/>
      <c r="M185" s="22" t="s">
        <v>4234</v>
      </c>
      <c r="N185" s="22"/>
      <c r="O185" s="22" t="s">
        <v>340</v>
      </c>
      <c r="P185" s="20" t="s">
        <v>341</v>
      </c>
      <c r="Q185" s="22" t="s">
        <v>342</v>
      </c>
      <c r="R185" s="22" t="s">
        <v>3569</v>
      </c>
      <c r="S185" s="20" t="s">
        <v>3570</v>
      </c>
      <c r="T185" s="20"/>
      <c r="U185" s="22" t="s">
        <v>340</v>
      </c>
      <c r="V185" s="20" t="s">
        <v>341</v>
      </c>
      <c r="W185" s="22" t="s">
        <v>342</v>
      </c>
      <c r="X185" s="22" t="s">
        <v>3569</v>
      </c>
      <c r="Y185" s="20" t="s">
        <v>3570</v>
      </c>
      <c r="Z185" s="22"/>
      <c r="AA185" s="20">
        <v>5</v>
      </c>
      <c r="AB185" s="20" t="s">
        <v>59</v>
      </c>
      <c r="AC185" s="28" t="s">
        <v>49</v>
      </c>
      <c r="AD185" s="35">
        <v>1</v>
      </c>
      <c r="AE185" s="57"/>
      <c r="AF185" s="57" t="str">
        <f t="shared" si="6"/>
        <v/>
      </c>
      <c r="AG185" s="24">
        <v>44531</v>
      </c>
      <c r="AH185" s="36">
        <v>44538</v>
      </c>
      <c r="AI185" s="25" t="str">
        <f t="shared" si="7"/>
        <v>～</v>
      </c>
      <c r="AJ185" s="37">
        <f t="shared" si="8"/>
        <v>46363</v>
      </c>
      <c r="AK185" s="20" t="s">
        <v>4246</v>
      </c>
      <c r="AL185" s="20" t="s">
        <v>4247</v>
      </c>
      <c r="AM185" s="55">
        <v>44538</v>
      </c>
      <c r="AN185" s="22"/>
      <c r="AO185" s="46">
        <v>44553</v>
      </c>
      <c r="AP185" s="22" t="s">
        <v>4236</v>
      </c>
    </row>
    <row r="186" spans="2:42" ht="24.75" hidden="1" customHeight="1" x14ac:dyDescent="0.2">
      <c r="B186" s="20" t="s">
        <v>4230</v>
      </c>
      <c r="C186" s="21" t="s">
        <v>4125</v>
      </c>
      <c r="D186" s="21" t="s">
        <v>3491</v>
      </c>
      <c r="E186" s="20"/>
      <c r="F186" s="20"/>
      <c r="G186" s="22" t="s">
        <v>4231</v>
      </c>
      <c r="H186" s="20" t="s">
        <v>4232</v>
      </c>
      <c r="I186" s="20" t="s">
        <v>707</v>
      </c>
      <c r="J186" s="22" t="s">
        <v>4233</v>
      </c>
      <c r="K186" s="22"/>
      <c r="L186" s="22"/>
      <c r="M186" s="22" t="s">
        <v>4234</v>
      </c>
      <c r="N186" s="22"/>
      <c r="O186" s="22" t="s">
        <v>340</v>
      </c>
      <c r="P186" s="20" t="s">
        <v>341</v>
      </c>
      <c r="Q186" s="22" t="s">
        <v>342</v>
      </c>
      <c r="R186" s="22" t="s">
        <v>3569</v>
      </c>
      <c r="S186" s="20" t="s">
        <v>3570</v>
      </c>
      <c r="T186" s="20"/>
      <c r="U186" s="22" t="s">
        <v>340</v>
      </c>
      <c r="V186" s="20" t="s">
        <v>341</v>
      </c>
      <c r="W186" s="22" t="s">
        <v>342</v>
      </c>
      <c r="X186" s="22" t="s">
        <v>3569</v>
      </c>
      <c r="Y186" s="20" t="s">
        <v>3570</v>
      </c>
      <c r="Z186" s="22"/>
      <c r="AA186" s="20">
        <v>5</v>
      </c>
      <c r="AB186" s="20" t="s">
        <v>59</v>
      </c>
      <c r="AC186" s="28" t="s">
        <v>49</v>
      </c>
      <c r="AD186" s="35">
        <v>1</v>
      </c>
      <c r="AE186" s="57"/>
      <c r="AF186" s="57" t="str">
        <f t="shared" si="6"/>
        <v/>
      </c>
      <c r="AG186" s="24">
        <v>44531</v>
      </c>
      <c r="AH186" s="36">
        <v>44538</v>
      </c>
      <c r="AI186" s="25" t="str">
        <f t="shared" si="7"/>
        <v>～</v>
      </c>
      <c r="AJ186" s="37">
        <f t="shared" si="8"/>
        <v>46363</v>
      </c>
      <c r="AK186" s="20" t="s">
        <v>1314</v>
      </c>
      <c r="AL186" s="20" t="s">
        <v>4248</v>
      </c>
      <c r="AM186" s="55">
        <v>44538</v>
      </c>
      <c r="AN186" s="22"/>
      <c r="AO186" s="46">
        <v>44553</v>
      </c>
      <c r="AP186" s="22" t="s">
        <v>4236</v>
      </c>
    </row>
    <row r="187" spans="2:42" ht="24.75" hidden="1" customHeight="1" x14ac:dyDescent="0.2">
      <c r="B187" s="20" t="s">
        <v>4249</v>
      </c>
      <c r="C187" s="21" t="s">
        <v>4125</v>
      </c>
      <c r="D187" s="21" t="s">
        <v>3491</v>
      </c>
      <c r="E187" s="20"/>
      <c r="F187" s="20"/>
      <c r="G187" s="22" t="s">
        <v>4250</v>
      </c>
      <c r="H187" s="20" t="s">
        <v>4251</v>
      </c>
      <c r="I187" s="20" t="s">
        <v>168</v>
      </c>
      <c r="J187" s="22" t="s">
        <v>4252</v>
      </c>
      <c r="K187" s="22"/>
      <c r="L187" s="22"/>
      <c r="M187" s="22" t="s">
        <v>4253</v>
      </c>
      <c r="N187" s="22"/>
      <c r="O187" s="22" t="s">
        <v>340</v>
      </c>
      <c r="P187" s="20" t="s">
        <v>341</v>
      </c>
      <c r="Q187" s="22" t="s">
        <v>342</v>
      </c>
      <c r="R187" s="22" t="s">
        <v>3569</v>
      </c>
      <c r="S187" s="20" t="s">
        <v>3570</v>
      </c>
      <c r="T187" s="20"/>
      <c r="U187" s="22" t="s">
        <v>340</v>
      </c>
      <c r="V187" s="20" t="s">
        <v>341</v>
      </c>
      <c r="W187" s="22" t="s">
        <v>342</v>
      </c>
      <c r="X187" s="22" t="s">
        <v>3569</v>
      </c>
      <c r="Y187" s="20" t="s">
        <v>3570</v>
      </c>
      <c r="Z187" s="22"/>
      <c r="AA187" s="20">
        <v>5</v>
      </c>
      <c r="AB187" s="20" t="s">
        <v>59</v>
      </c>
      <c r="AC187" s="28" t="s">
        <v>49</v>
      </c>
      <c r="AD187" s="35">
        <v>1</v>
      </c>
      <c r="AE187" s="35">
        <v>76500</v>
      </c>
      <c r="AF187" s="35">
        <f t="shared" ref="AF187:AF250" si="9">IF(ISBLANK($AE187),"",$AE187*$AD187)</f>
        <v>76500</v>
      </c>
      <c r="AG187" s="24">
        <v>44531</v>
      </c>
      <c r="AH187" s="36">
        <v>44537</v>
      </c>
      <c r="AI187" s="25" t="str">
        <f t="shared" ref="AI187:AI250" si="10">IF(ISBLANK($AG187),"","～")</f>
        <v>～</v>
      </c>
      <c r="AJ187" s="37">
        <f t="shared" ref="AJ187:AJ250" si="11">IF(ISBLANK($AH187),"",DATE(YEAR($AH187)+$AA187,MONTH($AH187),DAY($AH187)-1))</f>
        <v>46362</v>
      </c>
      <c r="AK187" s="20" t="s">
        <v>2126</v>
      </c>
      <c r="AL187" s="20" t="s">
        <v>4254</v>
      </c>
      <c r="AM187" s="55">
        <v>44537</v>
      </c>
      <c r="AN187" s="22"/>
      <c r="AO187" s="46">
        <v>44553</v>
      </c>
      <c r="AP187" s="22" t="s">
        <v>4255</v>
      </c>
    </row>
    <row r="188" spans="2:42" ht="24.75" hidden="1" customHeight="1" x14ac:dyDescent="0.2">
      <c r="B188" s="20" t="s">
        <v>4249</v>
      </c>
      <c r="C188" s="21" t="s">
        <v>4125</v>
      </c>
      <c r="D188" s="21" t="s">
        <v>3491</v>
      </c>
      <c r="E188" s="20"/>
      <c r="F188" s="20"/>
      <c r="G188" s="22" t="s">
        <v>4250</v>
      </c>
      <c r="H188" s="20" t="s">
        <v>4251</v>
      </c>
      <c r="I188" s="20" t="s">
        <v>168</v>
      </c>
      <c r="J188" s="22" t="s">
        <v>4252</v>
      </c>
      <c r="K188" s="22"/>
      <c r="L188" s="22"/>
      <c r="M188" s="22" t="s">
        <v>4253</v>
      </c>
      <c r="N188" s="22"/>
      <c r="O188" s="22" t="s">
        <v>340</v>
      </c>
      <c r="P188" s="20" t="s">
        <v>341</v>
      </c>
      <c r="Q188" s="22" t="s">
        <v>342</v>
      </c>
      <c r="R188" s="22" t="s">
        <v>3569</v>
      </c>
      <c r="S188" s="20" t="s">
        <v>3570</v>
      </c>
      <c r="T188" s="20"/>
      <c r="U188" s="22" t="s">
        <v>340</v>
      </c>
      <c r="V188" s="20" t="s">
        <v>341</v>
      </c>
      <c r="W188" s="22" t="s">
        <v>342</v>
      </c>
      <c r="X188" s="22" t="s">
        <v>3569</v>
      </c>
      <c r="Y188" s="20" t="s">
        <v>3570</v>
      </c>
      <c r="Z188" s="22"/>
      <c r="AA188" s="20">
        <v>5</v>
      </c>
      <c r="AB188" s="20" t="s">
        <v>59</v>
      </c>
      <c r="AC188" s="28" t="s">
        <v>49</v>
      </c>
      <c r="AD188" s="35">
        <v>1</v>
      </c>
      <c r="AE188" s="57"/>
      <c r="AF188" s="57" t="str">
        <f t="shared" si="9"/>
        <v/>
      </c>
      <c r="AG188" s="24">
        <v>44531</v>
      </c>
      <c r="AH188" s="36">
        <v>44537</v>
      </c>
      <c r="AI188" s="25" t="str">
        <f t="shared" si="10"/>
        <v>～</v>
      </c>
      <c r="AJ188" s="37">
        <f t="shared" si="11"/>
        <v>46362</v>
      </c>
      <c r="AK188" s="20" t="s">
        <v>2126</v>
      </c>
      <c r="AL188" s="20" t="s">
        <v>4256</v>
      </c>
      <c r="AM188" s="55">
        <v>44537</v>
      </c>
      <c r="AN188" s="22"/>
      <c r="AO188" s="46">
        <v>44553</v>
      </c>
      <c r="AP188" s="22" t="s">
        <v>4255</v>
      </c>
    </row>
    <row r="189" spans="2:42" ht="24.75" hidden="1" customHeight="1" x14ac:dyDescent="0.2">
      <c r="B189" s="20" t="s">
        <v>4249</v>
      </c>
      <c r="C189" s="21" t="s">
        <v>4125</v>
      </c>
      <c r="D189" s="21" t="s">
        <v>3491</v>
      </c>
      <c r="E189" s="20"/>
      <c r="F189" s="20"/>
      <c r="G189" s="22" t="s">
        <v>4250</v>
      </c>
      <c r="H189" s="20" t="s">
        <v>4251</v>
      </c>
      <c r="I189" s="20" t="s">
        <v>168</v>
      </c>
      <c r="J189" s="22" t="s">
        <v>4252</v>
      </c>
      <c r="K189" s="22"/>
      <c r="L189" s="22"/>
      <c r="M189" s="22" t="s">
        <v>4253</v>
      </c>
      <c r="N189" s="22"/>
      <c r="O189" s="22" t="s">
        <v>340</v>
      </c>
      <c r="P189" s="20" t="s">
        <v>341</v>
      </c>
      <c r="Q189" s="22" t="s">
        <v>342</v>
      </c>
      <c r="R189" s="22" t="s">
        <v>3569</v>
      </c>
      <c r="S189" s="20" t="s">
        <v>3570</v>
      </c>
      <c r="T189" s="20"/>
      <c r="U189" s="22" t="s">
        <v>340</v>
      </c>
      <c r="V189" s="20" t="s">
        <v>341</v>
      </c>
      <c r="W189" s="22" t="s">
        <v>342</v>
      </c>
      <c r="X189" s="22" t="s">
        <v>3569</v>
      </c>
      <c r="Y189" s="20" t="s">
        <v>3570</v>
      </c>
      <c r="Z189" s="22"/>
      <c r="AA189" s="20">
        <v>5</v>
      </c>
      <c r="AB189" s="20" t="s">
        <v>59</v>
      </c>
      <c r="AC189" s="28" t="s">
        <v>49</v>
      </c>
      <c r="AD189" s="35">
        <v>1</v>
      </c>
      <c r="AE189" s="57"/>
      <c r="AF189" s="57" t="str">
        <f t="shared" si="9"/>
        <v/>
      </c>
      <c r="AG189" s="24">
        <v>44531</v>
      </c>
      <c r="AH189" s="36">
        <v>44537</v>
      </c>
      <c r="AI189" s="25" t="str">
        <f t="shared" si="10"/>
        <v>～</v>
      </c>
      <c r="AJ189" s="37">
        <f t="shared" si="11"/>
        <v>46362</v>
      </c>
      <c r="AK189" s="20" t="s">
        <v>2126</v>
      </c>
      <c r="AL189" s="20" t="s">
        <v>4257</v>
      </c>
      <c r="AM189" s="55">
        <v>44537</v>
      </c>
      <c r="AN189" s="22"/>
      <c r="AO189" s="46">
        <v>44553</v>
      </c>
      <c r="AP189" s="22" t="s">
        <v>4255</v>
      </c>
    </row>
    <row r="190" spans="2:42" ht="24.75" hidden="1" customHeight="1" x14ac:dyDescent="0.2">
      <c r="B190" s="20" t="s">
        <v>4249</v>
      </c>
      <c r="C190" s="21" t="s">
        <v>4125</v>
      </c>
      <c r="D190" s="21" t="s">
        <v>3491</v>
      </c>
      <c r="E190" s="20"/>
      <c r="F190" s="20"/>
      <c r="G190" s="22" t="s">
        <v>4250</v>
      </c>
      <c r="H190" s="20" t="s">
        <v>4251</v>
      </c>
      <c r="I190" s="20" t="s">
        <v>168</v>
      </c>
      <c r="J190" s="22" t="s">
        <v>4252</v>
      </c>
      <c r="K190" s="22"/>
      <c r="L190" s="22"/>
      <c r="M190" s="22" t="s">
        <v>4253</v>
      </c>
      <c r="N190" s="22"/>
      <c r="O190" s="22" t="s">
        <v>340</v>
      </c>
      <c r="P190" s="20" t="s">
        <v>341</v>
      </c>
      <c r="Q190" s="22" t="s">
        <v>342</v>
      </c>
      <c r="R190" s="22" t="s">
        <v>3569</v>
      </c>
      <c r="S190" s="20" t="s">
        <v>3570</v>
      </c>
      <c r="T190" s="20"/>
      <c r="U190" s="22" t="s">
        <v>340</v>
      </c>
      <c r="V190" s="20" t="s">
        <v>341</v>
      </c>
      <c r="W190" s="22" t="s">
        <v>342</v>
      </c>
      <c r="X190" s="22" t="s">
        <v>3569</v>
      </c>
      <c r="Y190" s="20" t="s">
        <v>3570</v>
      </c>
      <c r="Z190" s="22"/>
      <c r="AA190" s="20">
        <v>5</v>
      </c>
      <c r="AB190" s="20" t="s">
        <v>59</v>
      </c>
      <c r="AC190" s="28" t="s">
        <v>49</v>
      </c>
      <c r="AD190" s="35">
        <v>1</v>
      </c>
      <c r="AE190" s="57"/>
      <c r="AF190" s="57" t="str">
        <f t="shared" si="9"/>
        <v/>
      </c>
      <c r="AG190" s="24">
        <v>44531</v>
      </c>
      <c r="AH190" s="36">
        <v>44537</v>
      </c>
      <c r="AI190" s="25" t="str">
        <f t="shared" si="10"/>
        <v>～</v>
      </c>
      <c r="AJ190" s="37">
        <f t="shared" si="11"/>
        <v>46362</v>
      </c>
      <c r="AK190" s="20" t="s">
        <v>2126</v>
      </c>
      <c r="AL190" s="20" t="s">
        <v>4258</v>
      </c>
      <c r="AM190" s="55">
        <v>44537</v>
      </c>
      <c r="AN190" s="22"/>
      <c r="AO190" s="46">
        <v>44553</v>
      </c>
      <c r="AP190" s="22" t="s">
        <v>4255</v>
      </c>
    </row>
    <row r="191" spans="2:42" ht="24.75" hidden="1" customHeight="1" x14ac:dyDescent="0.2">
      <c r="B191" s="20" t="s">
        <v>4249</v>
      </c>
      <c r="C191" s="21" t="s">
        <v>4125</v>
      </c>
      <c r="D191" s="21" t="s">
        <v>3491</v>
      </c>
      <c r="E191" s="20"/>
      <c r="F191" s="20"/>
      <c r="G191" s="22" t="s">
        <v>4250</v>
      </c>
      <c r="H191" s="20" t="s">
        <v>4251</v>
      </c>
      <c r="I191" s="20" t="s">
        <v>168</v>
      </c>
      <c r="J191" s="22" t="s">
        <v>4252</v>
      </c>
      <c r="K191" s="22"/>
      <c r="L191" s="22"/>
      <c r="M191" s="22" t="s">
        <v>4253</v>
      </c>
      <c r="N191" s="22"/>
      <c r="O191" s="22" t="s">
        <v>340</v>
      </c>
      <c r="P191" s="20" t="s">
        <v>341</v>
      </c>
      <c r="Q191" s="22" t="s">
        <v>342</v>
      </c>
      <c r="R191" s="22" t="s">
        <v>3569</v>
      </c>
      <c r="S191" s="20" t="s">
        <v>3570</v>
      </c>
      <c r="T191" s="20"/>
      <c r="U191" s="22" t="s">
        <v>340</v>
      </c>
      <c r="V191" s="20" t="s">
        <v>341</v>
      </c>
      <c r="W191" s="22" t="s">
        <v>342</v>
      </c>
      <c r="X191" s="22" t="s">
        <v>3569</v>
      </c>
      <c r="Y191" s="20" t="s">
        <v>3570</v>
      </c>
      <c r="Z191" s="22"/>
      <c r="AA191" s="20">
        <v>5</v>
      </c>
      <c r="AB191" s="20" t="s">
        <v>59</v>
      </c>
      <c r="AC191" s="28" t="s">
        <v>49</v>
      </c>
      <c r="AD191" s="35">
        <v>1</v>
      </c>
      <c r="AE191" s="57"/>
      <c r="AF191" s="57" t="str">
        <f t="shared" si="9"/>
        <v/>
      </c>
      <c r="AG191" s="24">
        <v>44531</v>
      </c>
      <c r="AH191" s="36">
        <v>44537</v>
      </c>
      <c r="AI191" s="25" t="str">
        <f t="shared" si="10"/>
        <v>～</v>
      </c>
      <c r="AJ191" s="37">
        <f t="shared" si="11"/>
        <v>46362</v>
      </c>
      <c r="AK191" s="20" t="s">
        <v>2126</v>
      </c>
      <c r="AL191" s="20" t="s">
        <v>4259</v>
      </c>
      <c r="AM191" s="55">
        <v>44537</v>
      </c>
      <c r="AN191" s="22"/>
      <c r="AO191" s="46">
        <v>44553</v>
      </c>
      <c r="AP191" s="22" t="s">
        <v>4255</v>
      </c>
    </row>
    <row r="192" spans="2:42" ht="24.75" hidden="1" customHeight="1" x14ac:dyDescent="0.2">
      <c r="B192" s="20" t="s">
        <v>4249</v>
      </c>
      <c r="C192" s="21" t="s">
        <v>4125</v>
      </c>
      <c r="D192" s="21" t="s">
        <v>3491</v>
      </c>
      <c r="E192" s="20"/>
      <c r="F192" s="20"/>
      <c r="G192" s="22" t="s">
        <v>4250</v>
      </c>
      <c r="H192" s="20" t="s">
        <v>4251</v>
      </c>
      <c r="I192" s="20" t="s">
        <v>168</v>
      </c>
      <c r="J192" s="22" t="s">
        <v>4252</v>
      </c>
      <c r="K192" s="22"/>
      <c r="L192" s="22"/>
      <c r="M192" s="22" t="s">
        <v>4253</v>
      </c>
      <c r="N192" s="22"/>
      <c r="O192" s="22" t="s">
        <v>340</v>
      </c>
      <c r="P192" s="20" t="s">
        <v>341</v>
      </c>
      <c r="Q192" s="22" t="s">
        <v>342</v>
      </c>
      <c r="R192" s="22" t="s">
        <v>3569</v>
      </c>
      <c r="S192" s="20" t="s">
        <v>3570</v>
      </c>
      <c r="T192" s="20"/>
      <c r="U192" s="22" t="s">
        <v>340</v>
      </c>
      <c r="V192" s="20" t="s">
        <v>341</v>
      </c>
      <c r="W192" s="22" t="s">
        <v>342</v>
      </c>
      <c r="X192" s="22" t="s">
        <v>3569</v>
      </c>
      <c r="Y192" s="20" t="s">
        <v>3570</v>
      </c>
      <c r="Z192" s="22"/>
      <c r="AA192" s="20">
        <v>5</v>
      </c>
      <c r="AB192" s="20" t="s">
        <v>59</v>
      </c>
      <c r="AC192" s="28" t="s">
        <v>49</v>
      </c>
      <c r="AD192" s="35">
        <v>1</v>
      </c>
      <c r="AE192" s="57"/>
      <c r="AF192" s="57" t="str">
        <f t="shared" si="9"/>
        <v/>
      </c>
      <c r="AG192" s="24">
        <v>44531</v>
      </c>
      <c r="AH192" s="36">
        <v>44537</v>
      </c>
      <c r="AI192" s="25" t="str">
        <f t="shared" si="10"/>
        <v>～</v>
      </c>
      <c r="AJ192" s="37">
        <f t="shared" si="11"/>
        <v>46362</v>
      </c>
      <c r="AK192" s="20" t="s">
        <v>2126</v>
      </c>
      <c r="AL192" s="20" t="s">
        <v>4260</v>
      </c>
      <c r="AM192" s="55">
        <v>44537</v>
      </c>
      <c r="AN192" s="22"/>
      <c r="AO192" s="46">
        <v>44553</v>
      </c>
      <c r="AP192" s="22" t="s">
        <v>4255</v>
      </c>
    </row>
    <row r="193" spans="2:42" ht="24.75" hidden="1" customHeight="1" x14ac:dyDescent="0.2">
      <c r="B193" s="20" t="s">
        <v>4249</v>
      </c>
      <c r="C193" s="21" t="s">
        <v>4125</v>
      </c>
      <c r="D193" s="21" t="s">
        <v>3491</v>
      </c>
      <c r="E193" s="20"/>
      <c r="F193" s="20"/>
      <c r="G193" s="22" t="s">
        <v>4250</v>
      </c>
      <c r="H193" s="20" t="s">
        <v>4251</v>
      </c>
      <c r="I193" s="20" t="s">
        <v>168</v>
      </c>
      <c r="J193" s="22" t="s">
        <v>4252</v>
      </c>
      <c r="K193" s="22"/>
      <c r="L193" s="22"/>
      <c r="M193" s="22" t="s">
        <v>4253</v>
      </c>
      <c r="N193" s="22"/>
      <c r="O193" s="22" t="s">
        <v>340</v>
      </c>
      <c r="P193" s="20" t="s">
        <v>341</v>
      </c>
      <c r="Q193" s="22" t="s">
        <v>342</v>
      </c>
      <c r="R193" s="22" t="s">
        <v>3569</v>
      </c>
      <c r="S193" s="20" t="s">
        <v>3570</v>
      </c>
      <c r="T193" s="20"/>
      <c r="U193" s="22" t="s">
        <v>340</v>
      </c>
      <c r="V193" s="20" t="s">
        <v>341</v>
      </c>
      <c r="W193" s="22" t="s">
        <v>342</v>
      </c>
      <c r="X193" s="22" t="s">
        <v>3569</v>
      </c>
      <c r="Y193" s="20" t="s">
        <v>3570</v>
      </c>
      <c r="Z193" s="22"/>
      <c r="AA193" s="20">
        <v>5</v>
      </c>
      <c r="AB193" s="20" t="s">
        <v>59</v>
      </c>
      <c r="AC193" s="28" t="s">
        <v>49</v>
      </c>
      <c r="AD193" s="35">
        <v>1</v>
      </c>
      <c r="AE193" s="57"/>
      <c r="AF193" s="57" t="str">
        <f t="shared" si="9"/>
        <v/>
      </c>
      <c r="AG193" s="24">
        <v>44531</v>
      </c>
      <c r="AH193" s="36">
        <v>44537</v>
      </c>
      <c r="AI193" s="25" t="str">
        <f t="shared" si="10"/>
        <v>～</v>
      </c>
      <c r="AJ193" s="37">
        <f t="shared" si="11"/>
        <v>46362</v>
      </c>
      <c r="AK193" s="20" t="s">
        <v>2126</v>
      </c>
      <c r="AL193" s="20" t="s">
        <v>4261</v>
      </c>
      <c r="AM193" s="55">
        <v>44537</v>
      </c>
      <c r="AN193" s="22"/>
      <c r="AO193" s="46">
        <v>44553</v>
      </c>
      <c r="AP193" s="22" t="s">
        <v>4255</v>
      </c>
    </row>
    <row r="194" spans="2:42" ht="24.75" hidden="1" customHeight="1" x14ac:dyDescent="0.2">
      <c r="B194" s="20" t="s">
        <v>4249</v>
      </c>
      <c r="C194" s="21" t="s">
        <v>4125</v>
      </c>
      <c r="D194" s="21" t="s">
        <v>3491</v>
      </c>
      <c r="E194" s="20"/>
      <c r="F194" s="20"/>
      <c r="G194" s="22" t="s">
        <v>4250</v>
      </c>
      <c r="H194" s="20" t="s">
        <v>4251</v>
      </c>
      <c r="I194" s="20" t="s">
        <v>168</v>
      </c>
      <c r="J194" s="22" t="s">
        <v>4252</v>
      </c>
      <c r="K194" s="22"/>
      <c r="L194" s="22"/>
      <c r="M194" s="22" t="s">
        <v>4253</v>
      </c>
      <c r="N194" s="22"/>
      <c r="O194" s="22" t="s">
        <v>340</v>
      </c>
      <c r="P194" s="20" t="s">
        <v>341</v>
      </c>
      <c r="Q194" s="22" t="s">
        <v>342</v>
      </c>
      <c r="R194" s="22" t="s">
        <v>3569</v>
      </c>
      <c r="S194" s="20" t="s">
        <v>3570</v>
      </c>
      <c r="T194" s="20"/>
      <c r="U194" s="22" t="s">
        <v>340</v>
      </c>
      <c r="V194" s="20" t="s">
        <v>341</v>
      </c>
      <c r="W194" s="22" t="s">
        <v>342</v>
      </c>
      <c r="X194" s="22" t="s">
        <v>3569</v>
      </c>
      <c r="Y194" s="20" t="s">
        <v>3570</v>
      </c>
      <c r="Z194" s="22"/>
      <c r="AA194" s="20">
        <v>5</v>
      </c>
      <c r="AB194" s="20" t="s">
        <v>59</v>
      </c>
      <c r="AC194" s="28" t="s">
        <v>49</v>
      </c>
      <c r="AD194" s="35">
        <v>1</v>
      </c>
      <c r="AE194" s="57"/>
      <c r="AF194" s="57" t="str">
        <f t="shared" si="9"/>
        <v/>
      </c>
      <c r="AG194" s="24">
        <v>44531</v>
      </c>
      <c r="AH194" s="36">
        <v>44537</v>
      </c>
      <c r="AI194" s="25" t="str">
        <f t="shared" si="10"/>
        <v>～</v>
      </c>
      <c r="AJ194" s="37">
        <f t="shared" si="11"/>
        <v>46362</v>
      </c>
      <c r="AK194" s="20" t="s">
        <v>2126</v>
      </c>
      <c r="AL194" s="20" t="s">
        <v>4262</v>
      </c>
      <c r="AM194" s="55">
        <v>44537</v>
      </c>
      <c r="AN194" s="22"/>
      <c r="AO194" s="46">
        <v>44553</v>
      </c>
      <c r="AP194" s="22" t="s">
        <v>4255</v>
      </c>
    </row>
    <row r="195" spans="2:42" ht="24.75" hidden="1" customHeight="1" x14ac:dyDescent="0.2">
      <c r="B195" s="20" t="s">
        <v>4249</v>
      </c>
      <c r="C195" s="21" t="s">
        <v>4125</v>
      </c>
      <c r="D195" s="21" t="s">
        <v>3491</v>
      </c>
      <c r="E195" s="20"/>
      <c r="F195" s="20"/>
      <c r="G195" s="22" t="s">
        <v>4250</v>
      </c>
      <c r="H195" s="20" t="s">
        <v>4251</v>
      </c>
      <c r="I195" s="20" t="s">
        <v>168</v>
      </c>
      <c r="J195" s="22" t="s">
        <v>4252</v>
      </c>
      <c r="K195" s="22"/>
      <c r="L195" s="22"/>
      <c r="M195" s="22" t="s">
        <v>4253</v>
      </c>
      <c r="N195" s="22"/>
      <c r="O195" s="22" t="s">
        <v>340</v>
      </c>
      <c r="P195" s="20" t="s">
        <v>341</v>
      </c>
      <c r="Q195" s="22" t="s">
        <v>342</v>
      </c>
      <c r="R195" s="22" t="s">
        <v>3569</v>
      </c>
      <c r="S195" s="20" t="s">
        <v>3570</v>
      </c>
      <c r="T195" s="20"/>
      <c r="U195" s="22" t="s">
        <v>340</v>
      </c>
      <c r="V195" s="20" t="s">
        <v>341</v>
      </c>
      <c r="W195" s="22" t="s">
        <v>342</v>
      </c>
      <c r="X195" s="22" t="s">
        <v>3569</v>
      </c>
      <c r="Y195" s="20" t="s">
        <v>3570</v>
      </c>
      <c r="Z195" s="22"/>
      <c r="AA195" s="20">
        <v>5</v>
      </c>
      <c r="AB195" s="20" t="s">
        <v>59</v>
      </c>
      <c r="AC195" s="28" t="s">
        <v>49</v>
      </c>
      <c r="AD195" s="35">
        <v>1</v>
      </c>
      <c r="AE195" s="57"/>
      <c r="AF195" s="57" t="str">
        <f t="shared" si="9"/>
        <v/>
      </c>
      <c r="AG195" s="24">
        <v>44531</v>
      </c>
      <c r="AH195" s="36">
        <v>44537</v>
      </c>
      <c r="AI195" s="25" t="str">
        <f t="shared" si="10"/>
        <v>～</v>
      </c>
      <c r="AJ195" s="37">
        <f t="shared" si="11"/>
        <v>46362</v>
      </c>
      <c r="AK195" s="20" t="s">
        <v>355</v>
      </c>
      <c r="AL195" s="20" t="s">
        <v>4263</v>
      </c>
      <c r="AM195" s="55">
        <v>44537</v>
      </c>
      <c r="AN195" s="22"/>
      <c r="AO195" s="46">
        <v>44553</v>
      </c>
      <c r="AP195" s="22" t="s">
        <v>4255</v>
      </c>
    </row>
    <row r="196" spans="2:42" ht="24.75" hidden="1" customHeight="1" x14ac:dyDescent="0.2">
      <c r="B196" s="20" t="s">
        <v>4249</v>
      </c>
      <c r="C196" s="21" t="s">
        <v>4125</v>
      </c>
      <c r="D196" s="21" t="s">
        <v>3491</v>
      </c>
      <c r="E196" s="20"/>
      <c r="F196" s="20"/>
      <c r="G196" s="22" t="s">
        <v>4250</v>
      </c>
      <c r="H196" s="20" t="s">
        <v>4251</v>
      </c>
      <c r="I196" s="20" t="s">
        <v>168</v>
      </c>
      <c r="J196" s="22" t="s">
        <v>4252</v>
      </c>
      <c r="K196" s="22"/>
      <c r="L196" s="22"/>
      <c r="M196" s="22" t="s">
        <v>4253</v>
      </c>
      <c r="N196" s="22"/>
      <c r="O196" s="22" t="s">
        <v>340</v>
      </c>
      <c r="P196" s="20" t="s">
        <v>341</v>
      </c>
      <c r="Q196" s="22" t="s">
        <v>342</v>
      </c>
      <c r="R196" s="22" t="s">
        <v>3569</v>
      </c>
      <c r="S196" s="20" t="s">
        <v>3570</v>
      </c>
      <c r="T196" s="20"/>
      <c r="U196" s="22" t="s">
        <v>340</v>
      </c>
      <c r="V196" s="20" t="s">
        <v>341</v>
      </c>
      <c r="W196" s="22" t="s">
        <v>342</v>
      </c>
      <c r="X196" s="22" t="s">
        <v>3569</v>
      </c>
      <c r="Y196" s="20" t="s">
        <v>3570</v>
      </c>
      <c r="Z196" s="22"/>
      <c r="AA196" s="20">
        <v>5</v>
      </c>
      <c r="AB196" s="20" t="s">
        <v>59</v>
      </c>
      <c r="AC196" s="28" t="s">
        <v>49</v>
      </c>
      <c r="AD196" s="35">
        <v>1</v>
      </c>
      <c r="AE196" s="57"/>
      <c r="AF196" s="57" t="str">
        <f t="shared" si="9"/>
        <v/>
      </c>
      <c r="AG196" s="24">
        <v>44531</v>
      </c>
      <c r="AH196" s="36">
        <v>44537</v>
      </c>
      <c r="AI196" s="25" t="str">
        <f t="shared" si="10"/>
        <v>～</v>
      </c>
      <c r="AJ196" s="37">
        <f t="shared" si="11"/>
        <v>46362</v>
      </c>
      <c r="AK196" s="20" t="s">
        <v>4196</v>
      </c>
      <c r="AL196" s="20" t="s">
        <v>4264</v>
      </c>
      <c r="AM196" s="55">
        <v>44537</v>
      </c>
      <c r="AN196" s="22"/>
      <c r="AO196" s="46">
        <v>44553</v>
      </c>
      <c r="AP196" s="22" t="s">
        <v>4255</v>
      </c>
    </row>
    <row r="197" spans="2:42" ht="24.75" hidden="1" customHeight="1" x14ac:dyDescent="0.2">
      <c r="B197" s="20" t="s">
        <v>4249</v>
      </c>
      <c r="C197" s="21" t="s">
        <v>4125</v>
      </c>
      <c r="D197" s="21" t="s">
        <v>3491</v>
      </c>
      <c r="E197" s="20"/>
      <c r="F197" s="20"/>
      <c r="G197" s="22" t="s">
        <v>4250</v>
      </c>
      <c r="H197" s="20" t="s">
        <v>4251</v>
      </c>
      <c r="I197" s="20" t="s">
        <v>168</v>
      </c>
      <c r="J197" s="22" t="s">
        <v>4252</v>
      </c>
      <c r="K197" s="22"/>
      <c r="L197" s="22"/>
      <c r="M197" s="22" t="s">
        <v>4253</v>
      </c>
      <c r="N197" s="22"/>
      <c r="O197" s="22" t="s">
        <v>340</v>
      </c>
      <c r="P197" s="20" t="s">
        <v>341</v>
      </c>
      <c r="Q197" s="22" t="s">
        <v>342</v>
      </c>
      <c r="R197" s="22" t="s">
        <v>3569</v>
      </c>
      <c r="S197" s="20" t="s">
        <v>3570</v>
      </c>
      <c r="T197" s="20"/>
      <c r="U197" s="22" t="s">
        <v>340</v>
      </c>
      <c r="V197" s="20" t="s">
        <v>341</v>
      </c>
      <c r="W197" s="22" t="s">
        <v>342</v>
      </c>
      <c r="X197" s="22" t="s">
        <v>3569</v>
      </c>
      <c r="Y197" s="20" t="s">
        <v>3570</v>
      </c>
      <c r="Z197" s="22"/>
      <c r="AA197" s="20">
        <v>5</v>
      </c>
      <c r="AB197" s="20" t="s">
        <v>59</v>
      </c>
      <c r="AC197" s="28" t="s">
        <v>49</v>
      </c>
      <c r="AD197" s="35">
        <v>1</v>
      </c>
      <c r="AE197" s="57"/>
      <c r="AF197" s="57" t="str">
        <f t="shared" si="9"/>
        <v/>
      </c>
      <c r="AG197" s="24">
        <v>44531</v>
      </c>
      <c r="AH197" s="36">
        <v>44537</v>
      </c>
      <c r="AI197" s="25" t="str">
        <f t="shared" si="10"/>
        <v>～</v>
      </c>
      <c r="AJ197" s="37">
        <f t="shared" si="11"/>
        <v>46362</v>
      </c>
      <c r="AK197" s="20" t="s">
        <v>1314</v>
      </c>
      <c r="AL197" s="20" t="s">
        <v>4265</v>
      </c>
      <c r="AM197" s="55">
        <v>44537</v>
      </c>
      <c r="AN197" s="22"/>
      <c r="AO197" s="46">
        <v>44553</v>
      </c>
      <c r="AP197" s="22" t="s">
        <v>4255</v>
      </c>
    </row>
    <row r="198" spans="2:42" ht="24.75" hidden="1" customHeight="1" x14ac:dyDescent="0.2">
      <c r="B198" s="20" t="s">
        <v>4266</v>
      </c>
      <c r="C198" s="21" t="s">
        <v>4125</v>
      </c>
      <c r="D198" s="21" t="s">
        <v>3491</v>
      </c>
      <c r="E198" s="20"/>
      <c r="F198" s="20"/>
      <c r="G198" s="22" t="s">
        <v>4267</v>
      </c>
      <c r="H198" s="20" t="s">
        <v>4268</v>
      </c>
      <c r="I198" s="20" t="s">
        <v>168</v>
      </c>
      <c r="J198" s="22" t="s">
        <v>4269</v>
      </c>
      <c r="K198" s="22"/>
      <c r="L198" s="22"/>
      <c r="M198" s="22" t="s">
        <v>4270</v>
      </c>
      <c r="N198" s="22"/>
      <c r="O198" s="22" t="s">
        <v>340</v>
      </c>
      <c r="P198" s="20" t="s">
        <v>341</v>
      </c>
      <c r="Q198" s="22" t="s">
        <v>342</v>
      </c>
      <c r="R198" s="22" t="s">
        <v>3569</v>
      </c>
      <c r="S198" s="20" t="s">
        <v>3570</v>
      </c>
      <c r="T198" s="20"/>
      <c r="U198" s="22" t="s">
        <v>340</v>
      </c>
      <c r="V198" s="20" t="s">
        <v>341</v>
      </c>
      <c r="W198" s="22" t="s">
        <v>342</v>
      </c>
      <c r="X198" s="22" t="s">
        <v>3569</v>
      </c>
      <c r="Y198" s="20" t="s">
        <v>3570</v>
      </c>
      <c r="Z198" s="22"/>
      <c r="AA198" s="20">
        <v>5</v>
      </c>
      <c r="AB198" s="20" t="s">
        <v>59</v>
      </c>
      <c r="AC198" s="28" t="s">
        <v>49</v>
      </c>
      <c r="AD198" s="35">
        <v>1</v>
      </c>
      <c r="AE198" s="35">
        <v>76500</v>
      </c>
      <c r="AF198" s="35">
        <f t="shared" si="9"/>
        <v>76500</v>
      </c>
      <c r="AG198" s="24">
        <v>44531</v>
      </c>
      <c r="AH198" s="36">
        <v>44536</v>
      </c>
      <c r="AI198" s="25" t="str">
        <f t="shared" si="10"/>
        <v>～</v>
      </c>
      <c r="AJ198" s="37">
        <f t="shared" si="11"/>
        <v>46361</v>
      </c>
      <c r="AK198" s="20" t="s">
        <v>2126</v>
      </c>
      <c r="AL198" s="20" t="s">
        <v>4271</v>
      </c>
      <c r="AM198" s="55">
        <v>44536</v>
      </c>
      <c r="AN198" s="22"/>
      <c r="AO198" s="46">
        <v>44553</v>
      </c>
      <c r="AP198" s="22" t="s">
        <v>4272</v>
      </c>
    </row>
    <row r="199" spans="2:42" ht="24.75" hidden="1" customHeight="1" x14ac:dyDescent="0.2">
      <c r="B199" s="20" t="s">
        <v>4266</v>
      </c>
      <c r="C199" s="21" t="s">
        <v>4125</v>
      </c>
      <c r="D199" s="21" t="s">
        <v>3491</v>
      </c>
      <c r="E199" s="20"/>
      <c r="F199" s="20"/>
      <c r="G199" s="22" t="s">
        <v>4267</v>
      </c>
      <c r="H199" s="20" t="s">
        <v>4268</v>
      </c>
      <c r="I199" s="20" t="s">
        <v>168</v>
      </c>
      <c r="J199" s="22" t="s">
        <v>4269</v>
      </c>
      <c r="K199" s="22"/>
      <c r="L199" s="22"/>
      <c r="M199" s="22" t="s">
        <v>4270</v>
      </c>
      <c r="N199" s="22"/>
      <c r="O199" s="22" t="s">
        <v>340</v>
      </c>
      <c r="P199" s="20" t="s">
        <v>341</v>
      </c>
      <c r="Q199" s="22" t="s">
        <v>342</v>
      </c>
      <c r="R199" s="22" t="s">
        <v>3569</v>
      </c>
      <c r="S199" s="20" t="s">
        <v>3570</v>
      </c>
      <c r="T199" s="20"/>
      <c r="U199" s="22" t="s">
        <v>340</v>
      </c>
      <c r="V199" s="20" t="s">
        <v>341</v>
      </c>
      <c r="W199" s="22" t="s">
        <v>342</v>
      </c>
      <c r="X199" s="22" t="s">
        <v>3569</v>
      </c>
      <c r="Y199" s="20" t="s">
        <v>3570</v>
      </c>
      <c r="Z199" s="22"/>
      <c r="AA199" s="20">
        <v>5</v>
      </c>
      <c r="AB199" s="20" t="s">
        <v>59</v>
      </c>
      <c r="AC199" s="28" t="s">
        <v>49</v>
      </c>
      <c r="AD199" s="35">
        <v>1</v>
      </c>
      <c r="AE199" s="57"/>
      <c r="AF199" s="57" t="str">
        <f t="shared" si="9"/>
        <v/>
      </c>
      <c r="AG199" s="24">
        <v>44531</v>
      </c>
      <c r="AH199" s="36">
        <v>44536</v>
      </c>
      <c r="AI199" s="25" t="str">
        <f t="shared" si="10"/>
        <v>～</v>
      </c>
      <c r="AJ199" s="37">
        <f t="shared" si="11"/>
        <v>46361</v>
      </c>
      <c r="AK199" s="20" t="s">
        <v>2126</v>
      </c>
      <c r="AL199" s="20" t="s">
        <v>4273</v>
      </c>
      <c r="AM199" s="55">
        <v>44536</v>
      </c>
      <c r="AN199" s="22"/>
      <c r="AO199" s="46">
        <v>44553</v>
      </c>
      <c r="AP199" s="22" t="s">
        <v>4272</v>
      </c>
    </row>
    <row r="200" spans="2:42" ht="24.75" hidden="1" customHeight="1" x14ac:dyDescent="0.2">
      <c r="B200" s="20" t="s">
        <v>4266</v>
      </c>
      <c r="C200" s="21" t="s">
        <v>4125</v>
      </c>
      <c r="D200" s="21" t="s">
        <v>3491</v>
      </c>
      <c r="E200" s="20"/>
      <c r="F200" s="20"/>
      <c r="G200" s="22" t="s">
        <v>4267</v>
      </c>
      <c r="H200" s="20" t="s">
        <v>4268</v>
      </c>
      <c r="I200" s="20" t="s">
        <v>168</v>
      </c>
      <c r="J200" s="22" t="s">
        <v>4269</v>
      </c>
      <c r="K200" s="22"/>
      <c r="L200" s="22"/>
      <c r="M200" s="22" t="s">
        <v>4270</v>
      </c>
      <c r="N200" s="22"/>
      <c r="O200" s="22" t="s">
        <v>340</v>
      </c>
      <c r="P200" s="20" t="s">
        <v>341</v>
      </c>
      <c r="Q200" s="22" t="s">
        <v>342</v>
      </c>
      <c r="R200" s="22" t="s">
        <v>3569</v>
      </c>
      <c r="S200" s="20" t="s">
        <v>3570</v>
      </c>
      <c r="T200" s="20"/>
      <c r="U200" s="22" t="s">
        <v>340</v>
      </c>
      <c r="V200" s="20" t="s">
        <v>341</v>
      </c>
      <c r="W200" s="22" t="s">
        <v>342</v>
      </c>
      <c r="X200" s="22" t="s">
        <v>3569</v>
      </c>
      <c r="Y200" s="20" t="s">
        <v>3570</v>
      </c>
      <c r="Z200" s="22"/>
      <c r="AA200" s="20">
        <v>5</v>
      </c>
      <c r="AB200" s="20" t="s">
        <v>59</v>
      </c>
      <c r="AC200" s="28" t="s">
        <v>49</v>
      </c>
      <c r="AD200" s="35">
        <v>1</v>
      </c>
      <c r="AE200" s="57"/>
      <c r="AF200" s="57" t="str">
        <f t="shared" si="9"/>
        <v/>
      </c>
      <c r="AG200" s="24">
        <v>44531</v>
      </c>
      <c r="AH200" s="36">
        <v>44536</v>
      </c>
      <c r="AI200" s="25" t="str">
        <f t="shared" si="10"/>
        <v>～</v>
      </c>
      <c r="AJ200" s="37">
        <f t="shared" si="11"/>
        <v>46361</v>
      </c>
      <c r="AK200" s="20" t="s">
        <v>2126</v>
      </c>
      <c r="AL200" s="20" t="s">
        <v>4274</v>
      </c>
      <c r="AM200" s="55">
        <v>44536</v>
      </c>
      <c r="AN200" s="22"/>
      <c r="AO200" s="46">
        <v>44553</v>
      </c>
      <c r="AP200" s="22" t="s">
        <v>4272</v>
      </c>
    </row>
    <row r="201" spans="2:42" ht="24.75" hidden="1" customHeight="1" x14ac:dyDescent="0.2">
      <c r="B201" s="20" t="s">
        <v>4266</v>
      </c>
      <c r="C201" s="21" t="s">
        <v>4125</v>
      </c>
      <c r="D201" s="21" t="s">
        <v>3491</v>
      </c>
      <c r="E201" s="20"/>
      <c r="F201" s="20"/>
      <c r="G201" s="22" t="s">
        <v>4267</v>
      </c>
      <c r="H201" s="20" t="s">
        <v>4268</v>
      </c>
      <c r="I201" s="20" t="s">
        <v>168</v>
      </c>
      <c r="J201" s="22" t="s">
        <v>4269</v>
      </c>
      <c r="K201" s="22"/>
      <c r="L201" s="22"/>
      <c r="M201" s="22" t="s">
        <v>4270</v>
      </c>
      <c r="N201" s="22"/>
      <c r="O201" s="22" t="s">
        <v>340</v>
      </c>
      <c r="P201" s="20" t="s">
        <v>341</v>
      </c>
      <c r="Q201" s="22" t="s">
        <v>342</v>
      </c>
      <c r="R201" s="22" t="s">
        <v>3569</v>
      </c>
      <c r="S201" s="20" t="s">
        <v>3570</v>
      </c>
      <c r="T201" s="20"/>
      <c r="U201" s="22" t="s">
        <v>340</v>
      </c>
      <c r="V201" s="20" t="s">
        <v>341</v>
      </c>
      <c r="W201" s="22" t="s">
        <v>342</v>
      </c>
      <c r="X201" s="22" t="s">
        <v>3569</v>
      </c>
      <c r="Y201" s="20" t="s">
        <v>3570</v>
      </c>
      <c r="Z201" s="22"/>
      <c r="AA201" s="20">
        <v>5</v>
      </c>
      <c r="AB201" s="20" t="s">
        <v>59</v>
      </c>
      <c r="AC201" s="28" t="s">
        <v>49</v>
      </c>
      <c r="AD201" s="35">
        <v>1</v>
      </c>
      <c r="AE201" s="57"/>
      <c r="AF201" s="57" t="str">
        <f t="shared" si="9"/>
        <v/>
      </c>
      <c r="AG201" s="24">
        <v>44531</v>
      </c>
      <c r="AH201" s="36">
        <v>44536</v>
      </c>
      <c r="AI201" s="25" t="str">
        <f t="shared" si="10"/>
        <v>～</v>
      </c>
      <c r="AJ201" s="37">
        <f t="shared" si="11"/>
        <v>46361</v>
      </c>
      <c r="AK201" s="20" t="s">
        <v>2126</v>
      </c>
      <c r="AL201" s="20" t="s">
        <v>4275</v>
      </c>
      <c r="AM201" s="55">
        <v>44536</v>
      </c>
      <c r="AN201" s="22"/>
      <c r="AO201" s="46">
        <v>44553</v>
      </c>
      <c r="AP201" s="22" t="s">
        <v>4272</v>
      </c>
    </row>
    <row r="202" spans="2:42" ht="24.75" hidden="1" customHeight="1" x14ac:dyDescent="0.2">
      <c r="B202" s="20" t="s">
        <v>4266</v>
      </c>
      <c r="C202" s="21" t="s">
        <v>4125</v>
      </c>
      <c r="D202" s="21" t="s">
        <v>3491</v>
      </c>
      <c r="E202" s="20"/>
      <c r="F202" s="20"/>
      <c r="G202" s="22" t="s">
        <v>4267</v>
      </c>
      <c r="H202" s="20" t="s">
        <v>4268</v>
      </c>
      <c r="I202" s="20" t="s">
        <v>168</v>
      </c>
      <c r="J202" s="22" t="s">
        <v>4269</v>
      </c>
      <c r="K202" s="22"/>
      <c r="L202" s="22"/>
      <c r="M202" s="22" t="s">
        <v>4270</v>
      </c>
      <c r="N202" s="22"/>
      <c r="O202" s="22" t="s">
        <v>340</v>
      </c>
      <c r="P202" s="20" t="s">
        <v>341</v>
      </c>
      <c r="Q202" s="22" t="s">
        <v>342</v>
      </c>
      <c r="R202" s="22" t="s">
        <v>3569</v>
      </c>
      <c r="S202" s="20" t="s">
        <v>3570</v>
      </c>
      <c r="T202" s="20"/>
      <c r="U202" s="22" t="s">
        <v>340</v>
      </c>
      <c r="V202" s="20" t="s">
        <v>341</v>
      </c>
      <c r="W202" s="22" t="s">
        <v>342</v>
      </c>
      <c r="X202" s="22" t="s">
        <v>3569</v>
      </c>
      <c r="Y202" s="20" t="s">
        <v>3570</v>
      </c>
      <c r="Z202" s="22"/>
      <c r="AA202" s="20">
        <v>5</v>
      </c>
      <c r="AB202" s="20" t="s">
        <v>59</v>
      </c>
      <c r="AC202" s="28" t="s">
        <v>49</v>
      </c>
      <c r="AD202" s="35">
        <v>1</v>
      </c>
      <c r="AE202" s="57"/>
      <c r="AF202" s="57" t="str">
        <f t="shared" si="9"/>
        <v/>
      </c>
      <c r="AG202" s="24">
        <v>44531</v>
      </c>
      <c r="AH202" s="36">
        <v>44536</v>
      </c>
      <c r="AI202" s="25" t="str">
        <f t="shared" si="10"/>
        <v>～</v>
      </c>
      <c r="AJ202" s="37">
        <f t="shared" si="11"/>
        <v>46361</v>
      </c>
      <c r="AK202" s="20" t="s">
        <v>2126</v>
      </c>
      <c r="AL202" s="20" t="s">
        <v>4276</v>
      </c>
      <c r="AM202" s="55">
        <v>44536</v>
      </c>
      <c r="AN202" s="22"/>
      <c r="AO202" s="46">
        <v>44553</v>
      </c>
      <c r="AP202" s="22" t="s">
        <v>4272</v>
      </c>
    </row>
    <row r="203" spans="2:42" ht="24.75" hidden="1" customHeight="1" x14ac:dyDescent="0.2">
      <c r="B203" s="20" t="s">
        <v>4266</v>
      </c>
      <c r="C203" s="21" t="s">
        <v>4125</v>
      </c>
      <c r="D203" s="21" t="s">
        <v>3491</v>
      </c>
      <c r="E203" s="20"/>
      <c r="F203" s="20"/>
      <c r="G203" s="22" t="s">
        <v>4267</v>
      </c>
      <c r="H203" s="20" t="s">
        <v>4268</v>
      </c>
      <c r="I203" s="20" t="s">
        <v>168</v>
      </c>
      <c r="J203" s="22" t="s">
        <v>4269</v>
      </c>
      <c r="K203" s="22"/>
      <c r="L203" s="22"/>
      <c r="M203" s="22" t="s">
        <v>4270</v>
      </c>
      <c r="N203" s="22"/>
      <c r="O203" s="22" t="s">
        <v>340</v>
      </c>
      <c r="P203" s="20" t="s">
        <v>341</v>
      </c>
      <c r="Q203" s="22" t="s">
        <v>342</v>
      </c>
      <c r="R203" s="22" t="s">
        <v>3569</v>
      </c>
      <c r="S203" s="20" t="s">
        <v>3570</v>
      </c>
      <c r="T203" s="20"/>
      <c r="U203" s="22" t="s">
        <v>340</v>
      </c>
      <c r="V203" s="20" t="s">
        <v>341</v>
      </c>
      <c r="W203" s="22" t="s">
        <v>342</v>
      </c>
      <c r="X203" s="22" t="s">
        <v>3569</v>
      </c>
      <c r="Y203" s="20" t="s">
        <v>3570</v>
      </c>
      <c r="Z203" s="22"/>
      <c r="AA203" s="20">
        <v>5</v>
      </c>
      <c r="AB203" s="20" t="s">
        <v>59</v>
      </c>
      <c r="AC203" s="28" t="s">
        <v>49</v>
      </c>
      <c r="AD203" s="35">
        <v>1</v>
      </c>
      <c r="AE203" s="57"/>
      <c r="AF203" s="57" t="str">
        <f t="shared" si="9"/>
        <v/>
      </c>
      <c r="AG203" s="24">
        <v>44531</v>
      </c>
      <c r="AH203" s="36">
        <v>44536</v>
      </c>
      <c r="AI203" s="25" t="str">
        <f t="shared" si="10"/>
        <v>～</v>
      </c>
      <c r="AJ203" s="37">
        <f t="shared" si="11"/>
        <v>46361</v>
      </c>
      <c r="AK203" s="20" t="s">
        <v>2126</v>
      </c>
      <c r="AL203" s="20" t="s">
        <v>4277</v>
      </c>
      <c r="AM203" s="55">
        <v>44536</v>
      </c>
      <c r="AN203" s="22"/>
      <c r="AO203" s="46">
        <v>44553</v>
      </c>
      <c r="AP203" s="22" t="s">
        <v>4272</v>
      </c>
    </row>
    <row r="204" spans="2:42" ht="24.75" hidden="1" customHeight="1" x14ac:dyDescent="0.2">
      <c r="B204" s="20" t="s">
        <v>4266</v>
      </c>
      <c r="C204" s="21" t="s">
        <v>4125</v>
      </c>
      <c r="D204" s="21" t="s">
        <v>3491</v>
      </c>
      <c r="E204" s="20"/>
      <c r="F204" s="20"/>
      <c r="G204" s="22" t="s">
        <v>4267</v>
      </c>
      <c r="H204" s="20" t="s">
        <v>4268</v>
      </c>
      <c r="I204" s="20" t="s">
        <v>168</v>
      </c>
      <c r="J204" s="22" t="s">
        <v>4269</v>
      </c>
      <c r="K204" s="22"/>
      <c r="L204" s="22"/>
      <c r="M204" s="22" t="s">
        <v>4270</v>
      </c>
      <c r="N204" s="22"/>
      <c r="O204" s="22" t="s">
        <v>340</v>
      </c>
      <c r="P204" s="20" t="s">
        <v>341</v>
      </c>
      <c r="Q204" s="22" t="s">
        <v>342</v>
      </c>
      <c r="R204" s="22" t="s">
        <v>3569</v>
      </c>
      <c r="S204" s="20" t="s">
        <v>3570</v>
      </c>
      <c r="T204" s="20"/>
      <c r="U204" s="22" t="s">
        <v>340</v>
      </c>
      <c r="V204" s="20" t="s">
        <v>341</v>
      </c>
      <c r="W204" s="22" t="s">
        <v>342</v>
      </c>
      <c r="X204" s="22" t="s">
        <v>3569</v>
      </c>
      <c r="Y204" s="20" t="s">
        <v>3570</v>
      </c>
      <c r="Z204" s="22"/>
      <c r="AA204" s="20">
        <v>5</v>
      </c>
      <c r="AB204" s="20" t="s">
        <v>59</v>
      </c>
      <c r="AC204" s="28" t="s">
        <v>49</v>
      </c>
      <c r="AD204" s="35">
        <v>1</v>
      </c>
      <c r="AE204" s="57"/>
      <c r="AF204" s="57" t="str">
        <f t="shared" si="9"/>
        <v/>
      </c>
      <c r="AG204" s="24">
        <v>44531</v>
      </c>
      <c r="AH204" s="36">
        <v>44536</v>
      </c>
      <c r="AI204" s="25" t="str">
        <f t="shared" si="10"/>
        <v>～</v>
      </c>
      <c r="AJ204" s="37">
        <f t="shared" si="11"/>
        <v>46361</v>
      </c>
      <c r="AK204" s="20" t="s">
        <v>2126</v>
      </c>
      <c r="AL204" s="20" t="s">
        <v>4278</v>
      </c>
      <c r="AM204" s="55">
        <v>44536</v>
      </c>
      <c r="AN204" s="22"/>
      <c r="AO204" s="46">
        <v>44553</v>
      </c>
      <c r="AP204" s="22" t="s">
        <v>4272</v>
      </c>
    </row>
    <row r="205" spans="2:42" ht="24.75" hidden="1" customHeight="1" x14ac:dyDescent="0.2">
      <c r="B205" s="20" t="s">
        <v>4266</v>
      </c>
      <c r="C205" s="21" t="s">
        <v>4125</v>
      </c>
      <c r="D205" s="21" t="s">
        <v>3491</v>
      </c>
      <c r="E205" s="20"/>
      <c r="F205" s="20"/>
      <c r="G205" s="22" t="s">
        <v>4267</v>
      </c>
      <c r="H205" s="20" t="s">
        <v>4268</v>
      </c>
      <c r="I205" s="20" t="s">
        <v>168</v>
      </c>
      <c r="J205" s="22" t="s">
        <v>4269</v>
      </c>
      <c r="K205" s="22"/>
      <c r="L205" s="22"/>
      <c r="M205" s="22" t="s">
        <v>4270</v>
      </c>
      <c r="N205" s="22"/>
      <c r="O205" s="22" t="s">
        <v>340</v>
      </c>
      <c r="P205" s="20" t="s">
        <v>341</v>
      </c>
      <c r="Q205" s="22" t="s">
        <v>342</v>
      </c>
      <c r="R205" s="22" t="s">
        <v>3569</v>
      </c>
      <c r="S205" s="20" t="s">
        <v>3570</v>
      </c>
      <c r="T205" s="20"/>
      <c r="U205" s="22" t="s">
        <v>340</v>
      </c>
      <c r="V205" s="20" t="s">
        <v>341</v>
      </c>
      <c r="W205" s="22" t="s">
        <v>342</v>
      </c>
      <c r="X205" s="22" t="s">
        <v>3569</v>
      </c>
      <c r="Y205" s="20" t="s">
        <v>3570</v>
      </c>
      <c r="Z205" s="22"/>
      <c r="AA205" s="20">
        <v>5</v>
      </c>
      <c r="AB205" s="20" t="s">
        <v>59</v>
      </c>
      <c r="AC205" s="28" t="s">
        <v>49</v>
      </c>
      <c r="AD205" s="35">
        <v>1</v>
      </c>
      <c r="AE205" s="57"/>
      <c r="AF205" s="57" t="str">
        <f t="shared" si="9"/>
        <v/>
      </c>
      <c r="AG205" s="24">
        <v>44531</v>
      </c>
      <c r="AH205" s="36">
        <v>44536</v>
      </c>
      <c r="AI205" s="25" t="str">
        <f t="shared" si="10"/>
        <v>～</v>
      </c>
      <c r="AJ205" s="37">
        <f t="shared" si="11"/>
        <v>46361</v>
      </c>
      <c r="AK205" s="20" t="s">
        <v>2126</v>
      </c>
      <c r="AL205" s="20" t="s">
        <v>4279</v>
      </c>
      <c r="AM205" s="55">
        <v>44536</v>
      </c>
      <c r="AN205" s="22"/>
      <c r="AO205" s="46">
        <v>44553</v>
      </c>
      <c r="AP205" s="22" t="s">
        <v>4272</v>
      </c>
    </row>
    <row r="206" spans="2:42" ht="24.75" hidden="1" customHeight="1" x14ac:dyDescent="0.2">
      <c r="B206" s="20" t="s">
        <v>4266</v>
      </c>
      <c r="C206" s="21" t="s">
        <v>4125</v>
      </c>
      <c r="D206" s="21" t="s">
        <v>3491</v>
      </c>
      <c r="E206" s="20"/>
      <c r="F206" s="20"/>
      <c r="G206" s="22" t="s">
        <v>4267</v>
      </c>
      <c r="H206" s="20" t="s">
        <v>4268</v>
      </c>
      <c r="I206" s="20" t="s">
        <v>168</v>
      </c>
      <c r="J206" s="22" t="s">
        <v>4269</v>
      </c>
      <c r="K206" s="22"/>
      <c r="L206" s="22"/>
      <c r="M206" s="22" t="s">
        <v>4270</v>
      </c>
      <c r="N206" s="22"/>
      <c r="O206" s="22" t="s">
        <v>340</v>
      </c>
      <c r="P206" s="20" t="s">
        <v>341</v>
      </c>
      <c r="Q206" s="22" t="s">
        <v>342</v>
      </c>
      <c r="R206" s="22" t="s">
        <v>3569</v>
      </c>
      <c r="S206" s="20" t="s">
        <v>3570</v>
      </c>
      <c r="T206" s="20"/>
      <c r="U206" s="22" t="s">
        <v>340</v>
      </c>
      <c r="V206" s="20" t="s">
        <v>341</v>
      </c>
      <c r="W206" s="22" t="s">
        <v>342</v>
      </c>
      <c r="X206" s="22" t="s">
        <v>3569</v>
      </c>
      <c r="Y206" s="20" t="s">
        <v>3570</v>
      </c>
      <c r="Z206" s="22"/>
      <c r="AA206" s="20">
        <v>5</v>
      </c>
      <c r="AB206" s="20" t="s">
        <v>59</v>
      </c>
      <c r="AC206" s="28" t="s">
        <v>49</v>
      </c>
      <c r="AD206" s="35">
        <v>1</v>
      </c>
      <c r="AE206" s="57"/>
      <c r="AF206" s="57" t="str">
        <f t="shared" si="9"/>
        <v/>
      </c>
      <c r="AG206" s="24">
        <v>44531</v>
      </c>
      <c r="AH206" s="36">
        <v>44536</v>
      </c>
      <c r="AI206" s="25" t="str">
        <f t="shared" si="10"/>
        <v>～</v>
      </c>
      <c r="AJ206" s="37">
        <f t="shared" si="11"/>
        <v>46361</v>
      </c>
      <c r="AK206" s="20" t="s">
        <v>355</v>
      </c>
      <c r="AL206" s="20" t="s">
        <v>4180</v>
      </c>
      <c r="AM206" s="55">
        <v>44536</v>
      </c>
      <c r="AN206" s="22"/>
      <c r="AO206" s="46">
        <v>44553</v>
      </c>
      <c r="AP206" s="22" t="s">
        <v>4272</v>
      </c>
    </row>
    <row r="207" spans="2:42" ht="24.75" hidden="1" customHeight="1" x14ac:dyDescent="0.2">
      <c r="B207" s="20" t="s">
        <v>4266</v>
      </c>
      <c r="C207" s="21" t="s">
        <v>4125</v>
      </c>
      <c r="D207" s="21" t="s">
        <v>3491</v>
      </c>
      <c r="E207" s="20"/>
      <c r="F207" s="20"/>
      <c r="G207" s="22" t="s">
        <v>4267</v>
      </c>
      <c r="H207" s="20" t="s">
        <v>4268</v>
      </c>
      <c r="I207" s="20" t="s">
        <v>168</v>
      </c>
      <c r="J207" s="22" t="s">
        <v>4269</v>
      </c>
      <c r="K207" s="22"/>
      <c r="L207" s="22"/>
      <c r="M207" s="22" t="s">
        <v>4270</v>
      </c>
      <c r="N207" s="22"/>
      <c r="O207" s="22" t="s">
        <v>340</v>
      </c>
      <c r="P207" s="20" t="s">
        <v>341</v>
      </c>
      <c r="Q207" s="22" t="s">
        <v>342</v>
      </c>
      <c r="R207" s="22" t="s">
        <v>3569</v>
      </c>
      <c r="S207" s="20" t="s">
        <v>3570</v>
      </c>
      <c r="T207" s="20"/>
      <c r="U207" s="22" t="s">
        <v>340</v>
      </c>
      <c r="V207" s="20" t="s">
        <v>341</v>
      </c>
      <c r="W207" s="22" t="s">
        <v>342</v>
      </c>
      <c r="X207" s="22" t="s">
        <v>3569</v>
      </c>
      <c r="Y207" s="20" t="s">
        <v>3570</v>
      </c>
      <c r="Z207" s="22"/>
      <c r="AA207" s="20">
        <v>5</v>
      </c>
      <c r="AB207" s="20" t="s">
        <v>59</v>
      </c>
      <c r="AC207" s="28" t="s">
        <v>49</v>
      </c>
      <c r="AD207" s="35">
        <v>1</v>
      </c>
      <c r="AE207" s="57"/>
      <c r="AF207" s="57" t="str">
        <f t="shared" si="9"/>
        <v/>
      </c>
      <c r="AG207" s="24">
        <v>44531</v>
      </c>
      <c r="AH207" s="36">
        <v>44536</v>
      </c>
      <c r="AI207" s="25" t="str">
        <f t="shared" si="10"/>
        <v>～</v>
      </c>
      <c r="AJ207" s="37">
        <f t="shared" si="11"/>
        <v>46361</v>
      </c>
      <c r="AK207" s="20" t="s">
        <v>4196</v>
      </c>
      <c r="AL207" s="20" t="s">
        <v>4182</v>
      </c>
      <c r="AM207" s="55">
        <v>44536</v>
      </c>
      <c r="AN207" s="22"/>
      <c r="AO207" s="46">
        <v>44553</v>
      </c>
      <c r="AP207" s="22" t="s">
        <v>4272</v>
      </c>
    </row>
    <row r="208" spans="2:42" ht="24.75" hidden="1" customHeight="1" x14ac:dyDescent="0.2">
      <c r="B208" s="20" t="s">
        <v>4266</v>
      </c>
      <c r="C208" s="21" t="s">
        <v>4125</v>
      </c>
      <c r="D208" s="21" t="s">
        <v>3491</v>
      </c>
      <c r="E208" s="20"/>
      <c r="F208" s="20"/>
      <c r="G208" s="22" t="s">
        <v>4267</v>
      </c>
      <c r="H208" s="20" t="s">
        <v>4268</v>
      </c>
      <c r="I208" s="20" t="s">
        <v>168</v>
      </c>
      <c r="J208" s="22" t="s">
        <v>4269</v>
      </c>
      <c r="K208" s="22"/>
      <c r="L208" s="22"/>
      <c r="M208" s="22" t="s">
        <v>4270</v>
      </c>
      <c r="N208" s="22"/>
      <c r="O208" s="22" t="s">
        <v>340</v>
      </c>
      <c r="P208" s="20" t="s">
        <v>341</v>
      </c>
      <c r="Q208" s="22" t="s">
        <v>342</v>
      </c>
      <c r="R208" s="22" t="s">
        <v>3569</v>
      </c>
      <c r="S208" s="20" t="s">
        <v>3570</v>
      </c>
      <c r="T208" s="20"/>
      <c r="U208" s="22" t="s">
        <v>340</v>
      </c>
      <c r="V208" s="20" t="s">
        <v>341</v>
      </c>
      <c r="W208" s="22" t="s">
        <v>342</v>
      </c>
      <c r="X208" s="22" t="s">
        <v>3569</v>
      </c>
      <c r="Y208" s="20" t="s">
        <v>3570</v>
      </c>
      <c r="Z208" s="22"/>
      <c r="AA208" s="20">
        <v>5</v>
      </c>
      <c r="AB208" s="20" t="s">
        <v>59</v>
      </c>
      <c r="AC208" s="28" t="s">
        <v>49</v>
      </c>
      <c r="AD208" s="35">
        <v>1</v>
      </c>
      <c r="AE208" s="57"/>
      <c r="AF208" s="57" t="str">
        <f t="shared" si="9"/>
        <v/>
      </c>
      <c r="AG208" s="24">
        <v>44531</v>
      </c>
      <c r="AH208" s="36">
        <v>44536</v>
      </c>
      <c r="AI208" s="25" t="str">
        <f t="shared" si="10"/>
        <v>～</v>
      </c>
      <c r="AJ208" s="37">
        <f t="shared" si="11"/>
        <v>46361</v>
      </c>
      <c r="AK208" s="20" t="s">
        <v>1314</v>
      </c>
      <c r="AL208" s="20" t="s">
        <v>4280</v>
      </c>
      <c r="AM208" s="55">
        <v>44536</v>
      </c>
      <c r="AN208" s="22"/>
      <c r="AO208" s="46">
        <v>44553</v>
      </c>
      <c r="AP208" s="22" t="s">
        <v>4272</v>
      </c>
    </row>
    <row r="209" spans="1:42" ht="24.75" hidden="1" customHeight="1" x14ac:dyDescent="0.2">
      <c r="B209" s="20" t="s">
        <v>4281</v>
      </c>
      <c r="C209" s="21" t="s">
        <v>4125</v>
      </c>
      <c r="D209" s="21" t="s">
        <v>3491</v>
      </c>
      <c r="E209" s="20"/>
      <c r="F209" s="20"/>
      <c r="G209" s="22" t="s">
        <v>4282</v>
      </c>
      <c r="H209" s="20" t="s">
        <v>4283</v>
      </c>
      <c r="I209" s="20" t="s">
        <v>168</v>
      </c>
      <c r="J209" s="22" t="s">
        <v>4284</v>
      </c>
      <c r="K209" s="22"/>
      <c r="L209" s="22"/>
      <c r="M209" s="62"/>
      <c r="N209" s="22"/>
      <c r="O209" s="22" t="s">
        <v>340</v>
      </c>
      <c r="P209" s="20" t="s">
        <v>341</v>
      </c>
      <c r="Q209" s="22" t="s">
        <v>342</v>
      </c>
      <c r="R209" s="22" t="s">
        <v>3512</v>
      </c>
      <c r="S209" s="20" t="s">
        <v>4285</v>
      </c>
      <c r="T209" s="20"/>
      <c r="U209" s="22" t="s">
        <v>340</v>
      </c>
      <c r="V209" s="20" t="s">
        <v>341</v>
      </c>
      <c r="W209" s="22" t="s">
        <v>342</v>
      </c>
      <c r="X209" s="22" t="s">
        <v>3512</v>
      </c>
      <c r="Y209" s="20" t="s">
        <v>4285</v>
      </c>
      <c r="Z209" s="22"/>
      <c r="AA209" s="20">
        <v>5</v>
      </c>
      <c r="AB209" s="20" t="s">
        <v>59</v>
      </c>
      <c r="AC209" s="28" t="s">
        <v>49</v>
      </c>
      <c r="AD209" s="35">
        <v>1</v>
      </c>
      <c r="AE209" s="35">
        <v>76500</v>
      </c>
      <c r="AF209" s="35">
        <f t="shared" si="9"/>
        <v>76500</v>
      </c>
      <c r="AG209" s="24">
        <v>44562</v>
      </c>
      <c r="AH209" s="36">
        <v>44576</v>
      </c>
      <c r="AI209" s="25" t="str">
        <f t="shared" si="10"/>
        <v>～</v>
      </c>
      <c r="AJ209" s="37">
        <f t="shared" si="11"/>
        <v>46401</v>
      </c>
      <c r="AK209" s="20" t="s">
        <v>1239</v>
      </c>
      <c r="AL209" s="20" t="s">
        <v>4286</v>
      </c>
      <c r="AM209" s="55">
        <v>44576</v>
      </c>
      <c r="AN209" s="22"/>
      <c r="AO209" s="46">
        <v>44588</v>
      </c>
      <c r="AP209" s="22" t="s">
        <v>4287</v>
      </c>
    </row>
    <row r="210" spans="1:42" ht="24.75" hidden="1" customHeight="1" x14ac:dyDescent="0.2">
      <c r="B210" s="20" t="s">
        <v>4281</v>
      </c>
      <c r="C210" s="21" t="s">
        <v>4125</v>
      </c>
      <c r="D210" s="21" t="s">
        <v>3491</v>
      </c>
      <c r="E210" s="20"/>
      <c r="F210" s="20"/>
      <c r="G210" s="22" t="s">
        <v>4282</v>
      </c>
      <c r="H210" s="20" t="s">
        <v>4283</v>
      </c>
      <c r="I210" s="20" t="s">
        <v>168</v>
      </c>
      <c r="J210" s="22" t="s">
        <v>4284</v>
      </c>
      <c r="K210" s="22"/>
      <c r="L210" s="22"/>
      <c r="M210" s="62"/>
      <c r="N210" s="22"/>
      <c r="O210" s="22" t="s">
        <v>340</v>
      </c>
      <c r="P210" s="20" t="s">
        <v>341</v>
      </c>
      <c r="Q210" s="22" t="s">
        <v>342</v>
      </c>
      <c r="R210" s="22" t="s">
        <v>3512</v>
      </c>
      <c r="S210" s="20" t="s">
        <v>4285</v>
      </c>
      <c r="T210" s="20"/>
      <c r="U210" s="22" t="s">
        <v>340</v>
      </c>
      <c r="V210" s="20" t="s">
        <v>341</v>
      </c>
      <c r="W210" s="22" t="s">
        <v>342</v>
      </c>
      <c r="X210" s="22" t="s">
        <v>3512</v>
      </c>
      <c r="Y210" s="20" t="s">
        <v>4285</v>
      </c>
      <c r="Z210" s="22"/>
      <c r="AA210" s="20">
        <v>5</v>
      </c>
      <c r="AB210" s="20" t="s">
        <v>59</v>
      </c>
      <c r="AC210" s="28" t="s">
        <v>49</v>
      </c>
      <c r="AD210" s="35">
        <v>1</v>
      </c>
      <c r="AE210" s="57"/>
      <c r="AF210" s="57" t="str">
        <f t="shared" si="9"/>
        <v/>
      </c>
      <c r="AG210" s="24">
        <v>44562</v>
      </c>
      <c r="AH210" s="36">
        <v>44576</v>
      </c>
      <c r="AI210" s="25" t="str">
        <f t="shared" si="10"/>
        <v>～</v>
      </c>
      <c r="AJ210" s="37">
        <f t="shared" si="11"/>
        <v>46401</v>
      </c>
      <c r="AK210" s="20" t="s">
        <v>1239</v>
      </c>
      <c r="AL210" s="20" t="s">
        <v>4288</v>
      </c>
      <c r="AM210" s="55">
        <v>44576</v>
      </c>
      <c r="AN210" s="22"/>
      <c r="AO210" s="46">
        <v>44588</v>
      </c>
      <c r="AP210" s="22" t="s">
        <v>4287</v>
      </c>
    </row>
    <row r="211" spans="1:42" ht="24.75" hidden="1" customHeight="1" x14ac:dyDescent="0.2">
      <c r="B211" s="20" t="s">
        <v>4281</v>
      </c>
      <c r="C211" s="21" t="s">
        <v>4125</v>
      </c>
      <c r="D211" s="21" t="s">
        <v>3491</v>
      </c>
      <c r="E211" s="20"/>
      <c r="F211" s="20"/>
      <c r="G211" s="22" t="s">
        <v>4282</v>
      </c>
      <c r="H211" s="20" t="s">
        <v>4283</v>
      </c>
      <c r="I211" s="20" t="s">
        <v>168</v>
      </c>
      <c r="J211" s="22" t="s">
        <v>4284</v>
      </c>
      <c r="K211" s="22"/>
      <c r="L211" s="22"/>
      <c r="M211" s="62"/>
      <c r="N211" s="22"/>
      <c r="O211" s="22" t="s">
        <v>340</v>
      </c>
      <c r="P211" s="20" t="s">
        <v>341</v>
      </c>
      <c r="Q211" s="22" t="s">
        <v>342</v>
      </c>
      <c r="R211" s="22" t="s">
        <v>3512</v>
      </c>
      <c r="S211" s="20" t="s">
        <v>4285</v>
      </c>
      <c r="T211" s="20"/>
      <c r="U211" s="22" t="s">
        <v>340</v>
      </c>
      <c r="V211" s="20" t="s">
        <v>341</v>
      </c>
      <c r="W211" s="22" t="s">
        <v>342</v>
      </c>
      <c r="X211" s="22" t="s">
        <v>3512</v>
      </c>
      <c r="Y211" s="20" t="s">
        <v>4285</v>
      </c>
      <c r="Z211" s="22"/>
      <c r="AA211" s="20">
        <v>5</v>
      </c>
      <c r="AB211" s="20" t="s">
        <v>59</v>
      </c>
      <c r="AC211" s="28" t="s">
        <v>49</v>
      </c>
      <c r="AD211" s="35">
        <v>1</v>
      </c>
      <c r="AE211" s="57"/>
      <c r="AF211" s="57" t="str">
        <f t="shared" si="9"/>
        <v/>
      </c>
      <c r="AG211" s="24">
        <v>44562</v>
      </c>
      <c r="AH211" s="36">
        <v>44576</v>
      </c>
      <c r="AI211" s="25" t="str">
        <f t="shared" si="10"/>
        <v>～</v>
      </c>
      <c r="AJ211" s="37">
        <f t="shared" si="11"/>
        <v>46401</v>
      </c>
      <c r="AK211" s="20" t="s">
        <v>1239</v>
      </c>
      <c r="AL211" s="20" t="s">
        <v>4289</v>
      </c>
      <c r="AM211" s="55">
        <v>44576</v>
      </c>
      <c r="AN211" s="22"/>
      <c r="AO211" s="46">
        <v>44588</v>
      </c>
      <c r="AP211" s="22" t="s">
        <v>4287</v>
      </c>
    </row>
    <row r="212" spans="1:42" ht="24.75" hidden="1" customHeight="1" x14ac:dyDescent="0.2">
      <c r="B212" s="20" t="s">
        <v>4281</v>
      </c>
      <c r="C212" s="21" t="s">
        <v>4125</v>
      </c>
      <c r="D212" s="21" t="s">
        <v>3491</v>
      </c>
      <c r="E212" s="20"/>
      <c r="F212" s="20"/>
      <c r="G212" s="22" t="s">
        <v>4282</v>
      </c>
      <c r="H212" s="20" t="s">
        <v>4283</v>
      </c>
      <c r="I212" s="20" t="s">
        <v>168</v>
      </c>
      <c r="J212" s="22" t="s">
        <v>4284</v>
      </c>
      <c r="K212" s="22"/>
      <c r="L212" s="22"/>
      <c r="M212" s="62"/>
      <c r="N212" s="22"/>
      <c r="O212" s="22" t="s">
        <v>340</v>
      </c>
      <c r="P212" s="20" t="s">
        <v>341</v>
      </c>
      <c r="Q212" s="22" t="s">
        <v>342</v>
      </c>
      <c r="R212" s="22" t="s">
        <v>3512</v>
      </c>
      <c r="S212" s="20" t="s">
        <v>4285</v>
      </c>
      <c r="T212" s="20"/>
      <c r="U212" s="22" t="s">
        <v>340</v>
      </c>
      <c r="V212" s="20" t="s">
        <v>341</v>
      </c>
      <c r="W212" s="22" t="s">
        <v>342</v>
      </c>
      <c r="X212" s="22" t="s">
        <v>3512</v>
      </c>
      <c r="Y212" s="20" t="s">
        <v>4285</v>
      </c>
      <c r="Z212" s="22"/>
      <c r="AA212" s="20">
        <v>5</v>
      </c>
      <c r="AB212" s="20" t="s">
        <v>59</v>
      </c>
      <c r="AC212" s="28" t="s">
        <v>49</v>
      </c>
      <c r="AD212" s="35">
        <v>1</v>
      </c>
      <c r="AE212" s="57"/>
      <c r="AF212" s="57" t="str">
        <f t="shared" si="9"/>
        <v/>
      </c>
      <c r="AG212" s="24">
        <v>44562</v>
      </c>
      <c r="AH212" s="36">
        <v>44576</v>
      </c>
      <c r="AI212" s="25" t="str">
        <f t="shared" si="10"/>
        <v>～</v>
      </c>
      <c r="AJ212" s="37">
        <f t="shared" si="11"/>
        <v>46401</v>
      </c>
      <c r="AK212" s="20" t="s">
        <v>1239</v>
      </c>
      <c r="AL212" s="20" t="s">
        <v>4290</v>
      </c>
      <c r="AM212" s="55">
        <v>44576</v>
      </c>
      <c r="AN212" s="22"/>
      <c r="AO212" s="46">
        <v>44588</v>
      </c>
      <c r="AP212" s="22" t="s">
        <v>4287</v>
      </c>
    </row>
    <row r="213" spans="1:42" ht="24.75" hidden="1" customHeight="1" x14ac:dyDescent="0.2">
      <c r="B213" s="20" t="s">
        <v>4281</v>
      </c>
      <c r="C213" s="21" t="s">
        <v>4125</v>
      </c>
      <c r="D213" s="21" t="s">
        <v>3491</v>
      </c>
      <c r="E213" s="20"/>
      <c r="F213" s="20"/>
      <c r="G213" s="22" t="s">
        <v>4282</v>
      </c>
      <c r="H213" s="20" t="s">
        <v>4283</v>
      </c>
      <c r="I213" s="20" t="s">
        <v>168</v>
      </c>
      <c r="J213" s="22" t="s">
        <v>4284</v>
      </c>
      <c r="K213" s="22"/>
      <c r="L213" s="22"/>
      <c r="M213" s="62"/>
      <c r="N213" s="22"/>
      <c r="O213" s="22" t="s">
        <v>340</v>
      </c>
      <c r="P213" s="20" t="s">
        <v>341</v>
      </c>
      <c r="Q213" s="22" t="s">
        <v>342</v>
      </c>
      <c r="R213" s="22" t="s">
        <v>3512</v>
      </c>
      <c r="S213" s="20" t="s">
        <v>4285</v>
      </c>
      <c r="T213" s="20"/>
      <c r="U213" s="22" t="s">
        <v>340</v>
      </c>
      <c r="V213" s="20" t="s">
        <v>341</v>
      </c>
      <c r="W213" s="22" t="s">
        <v>342</v>
      </c>
      <c r="X213" s="22" t="s">
        <v>3512</v>
      </c>
      <c r="Y213" s="20" t="s">
        <v>4285</v>
      </c>
      <c r="Z213" s="22"/>
      <c r="AA213" s="20">
        <v>5</v>
      </c>
      <c r="AB213" s="20" t="s">
        <v>59</v>
      </c>
      <c r="AC213" s="28" t="s">
        <v>49</v>
      </c>
      <c r="AD213" s="35">
        <v>1</v>
      </c>
      <c r="AE213" s="57"/>
      <c r="AF213" s="57" t="str">
        <f t="shared" si="9"/>
        <v/>
      </c>
      <c r="AG213" s="24">
        <v>44562</v>
      </c>
      <c r="AH213" s="36">
        <v>44576</v>
      </c>
      <c r="AI213" s="25" t="str">
        <f t="shared" si="10"/>
        <v>～</v>
      </c>
      <c r="AJ213" s="37">
        <f t="shared" si="11"/>
        <v>46401</v>
      </c>
      <c r="AK213" s="20" t="s">
        <v>1239</v>
      </c>
      <c r="AL213" s="20" t="s">
        <v>4291</v>
      </c>
      <c r="AM213" s="55">
        <v>44576</v>
      </c>
      <c r="AN213" s="22"/>
      <c r="AO213" s="46">
        <v>44588</v>
      </c>
      <c r="AP213" s="22" t="s">
        <v>4287</v>
      </c>
    </row>
    <row r="214" spans="1:42" ht="24.75" hidden="1" customHeight="1" x14ac:dyDescent="0.2">
      <c r="B214" s="20" t="s">
        <v>4281</v>
      </c>
      <c r="C214" s="21" t="s">
        <v>4125</v>
      </c>
      <c r="D214" s="21" t="s">
        <v>3491</v>
      </c>
      <c r="E214" s="20"/>
      <c r="F214" s="20"/>
      <c r="G214" s="22" t="s">
        <v>4282</v>
      </c>
      <c r="H214" s="20" t="s">
        <v>4283</v>
      </c>
      <c r="I214" s="20" t="s">
        <v>168</v>
      </c>
      <c r="J214" s="22" t="s">
        <v>4284</v>
      </c>
      <c r="K214" s="22"/>
      <c r="L214" s="22"/>
      <c r="M214" s="62"/>
      <c r="N214" s="22"/>
      <c r="O214" s="22" t="s">
        <v>340</v>
      </c>
      <c r="P214" s="20" t="s">
        <v>341</v>
      </c>
      <c r="Q214" s="22" t="s">
        <v>342</v>
      </c>
      <c r="R214" s="22" t="s">
        <v>3512</v>
      </c>
      <c r="S214" s="20" t="s">
        <v>4285</v>
      </c>
      <c r="T214" s="20"/>
      <c r="U214" s="22" t="s">
        <v>340</v>
      </c>
      <c r="V214" s="20" t="s">
        <v>341</v>
      </c>
      <c r="W214" s="22" t="s">
        <v>342</v>
      </c>
      <c r="X214" s="22" t="s">
        <v>3512</v>
      </c>
      <c r="Y214" s="20" t="s">
        <v>4285</v>
      </c>
      <c r="Z214" s="22"/>
      <c r="AA214" s="20">
        <v>5</v>
      </c>
      <c r="AB214" s="20" t="s">
        <v>59</v>
      </c>
      <c r="AC214" s="28" t="s">
        <v>49</v>
      </c>
      <c r="AD214" s="35">
        <v>1</v>
      </c>
      <c r="AE214" s="57"/>
      <c r="AF214" s="57" t="str">
        <f t="shared" si="9"/>
        <v/>
      </c>
      <c r="AG214" s="24">
        <v>44562</v>
      </c>
      <c r="AH214" s="36">
        <v>44576</v>
      </c>
      <c r="AI214" s="25" t="str">
        <f t="shared" si="10"/>
        <v>～</v>
      </c>
      <c r="AJ214" s="37">
        <f t="shared" si="11"/>
        <v>46401</v>
      </c>
      <c r="AK214" s="20" t="s">
        <v>1239</v>
      </c>
      <c r="AL214" s="20" t="s">
        <v>4292</v>
      </c>
      <c r="AM214" s="55">
        <v>44576</v>
      </c>
      <c r="AN214" s="22"/>
      <c r="AO214" s="46">
        <v>44588</v>
      </c>
      <c r="AP214" s="22" t="s">
        <v>4287</v>
      </c>
    </row>
    <row r="215" spans="1:42" ht="24.75" hidden="1" customHeight="1" x14ac:dyDescent="0.2">
      <c r="B215" s="20" t="s">
        <v>4281</v>
      </c>
      <c r="C215" s="21" t="s">
        <v>4125</v>
      </c>
      <c r="D215" s="21" t="s">
        <v>3491</v>
      </c>
      <c r="E215" s="20"/>
      <c r="F215" s="20"/>
      <c r="G215" s="22" t="s">
        <v>4282</v>
      </c>
      <c r="H215" s="20" t="s">
        <v>4283</v>
      </c>
      <c r="I215" s="20" t="s">
        <v>168</v>
      </c>
      <c r="J215" s="22" t="s">
        <v>4284</v>
      </c>
      <c r="K215" s="22"/>
      <c r="L215" s="22"/>
      <c r="M215" s="62"/>
      <c r="N215" s="22"/>
      <c r="O215" s="22" t="s">
        <v>340</v>
      </c>
      <c r="P215" s="20" t="s">
        <v>341</v>
      </c>
      <c r="Q215" s="22" t="s">
        <v>342</v>
      </c>
      <c r="R215" s="22" t="s">
        <v>3512</v>
      </c>
      <c r="S215" s="20" t="s">
        <v>4285</v>
      </c>
      <c r="T215" s="20"/>
      <c r="U215" s="22" t="s">
        <v>340</v>
      </c>
      <c r="V215" s="20" t="s">
        <v>341</v>
      </c>
      <c r="W215" s="22" t="s">
        <v>342</v>
      </c>
      <c r="X215" s="22" t="s">
        <v>3512</v>
      </c>
      <c r="Y215" s="20" t="s">
        <v>4285</v>
      </c>
      <c r="Z215" s="22"/>
      <c r="AA215" s="20">
        <v>5</v>
      </c>
      <c r="AB215" s="20" t="s">
        <v>59</v>
      </c>
      <c r="AC215" s="28" t="s">
        <v>49</v>
      </c>
      <c r="AD215" s="35">
        <v>1</v>
      </c>
      <c r="AE215" s="57"/>
      <c r="AF215" s="57" t="str">
        <f t="shared" si="9"/>
        <v/>
      </c>
      <c r="AG215" s="24">
        <v>44562</v>
      </c>
      <c r="AH215" s="36">
        <v>44576</v>
      </c>
      <c r="AI215" s="25" t="str">
        <f t="shared" si="10"/>
        <v>～</v>
      </c>
      <c r="AJ215" s="37">
        <f t="shared" si="11"/>
        <v>46401</v>
      </c>
      <c r="AK215" s="20" t="s">
        <v>1239</v>
      </c>
      <c r="AL215" s="20" t="s">
        <v>4293</v>
      </c>
      <c r="AM215" s="55">
        <v>44576</v>
      </c>
      <c r="AN215" s="22"/>
      <c r="AO215" s="46">
        <v>44588</v>
      </c>
      <c r="AP215" s="22" t="s">
        <v>4287</v>
      </c>
    </row>
    <row r="216" spans="1:42" ht="24.75" hidden="1" customHeight="1" x14ac:dyDescent="0.2">
      <c r="B216" s="20" t="s">
        <v>4281</v>
      </c>
      <c r="C216" s="21" t="s">
        <v>4125</v>
      </c>
      <c r="D216" s="21" t="s">
        <v>3491</v>
      </c>
      <c r="E216" s="20"/>
      <c r="F216" s="20"/>
      <c r="G216" s="22" t="s">
        <v>4282</v>
      </c>
      <c r="H216" s="20" t="s">
        <v>4283</v>
      </c>
      <c r="I216" s="20" t="s">
        <v>168</v>
      </c>
      <c r="J216" s="22" t="s">
        <v>4284</v>
      </c>
      <c r="K216" s="22"/>
      <c r="L216" s="22"/>
      <c r="M216" s="62"/>
      <c r="N216" s="22"/>
      <c r="O216" s="22" t="s">
        <v>340</v>
      </c>
      <c r="P216" s="20" t="s">
        <v>341</v>
      </c>
      <c r="Q216" s="22" t="s">
        <v>342</v>
      </c>
      <c r="R216" s="22" t="s">
        <v>3512</v>
      </c>
      <c r="S216" s="20" t="s">
        <v>4285</v>
      </c>
      <c r="T216" s="20"/>
      <c r="U216" s="22" t="s">
        <v>340</v>
      </c>
      <c r="V216" s="20" t="s">
        <v>341</v>
      </c>
      <c r="W216" s="22" t="s">
        <v>342</v>
      </c>
      <c r="X216" s="22" t="s">
        <v>3512</v>
      </c>
      <c r="Y216" s="20" t="s">
        <v>4285</v>
      </c>
      <c r="Z216" s="22"/>
      <c r="AA216" s="20">
        <v>5</v>
      </c>
      <c r="AB216" s="20" t="s">
        <v>59</v>
      </c>
      <c r="AC216" s="28" t="s">
        <v>49</v>
      </c>
      <c r="AD216" s="35">
        <v>1</v>
      </c>
      <c r="AE216" s="57"/>
      <c r="AF216" s="57" t="str">
        <f t="shared" si="9"/>
        <v/>
      </c>
      <c r="AG216" s="24">
        <v>44562</v>
      </c>
      <c r="AH216" s="36">
        <v>44576</v>
      </c>
      <c r="AI216" s="25" t="str">
        <f t="shared" si="10"/>
        <v>～</v>
      </c>
      <c r="AJ216" s="37">
        <f t="shared" si="11"/>
        <v>46401</v>
      </c>
      <c r="AK216" s="20" t="s">
        <v>1239</v>
      </c>
      <c r="AL216" s="20" t="s">
        <v>4294</v>
      </c>
      <c r="AM216" s="55">
        <v>44576</v>
      </c>
      <c r="AN216" s="22"/>
      <c r="AO216" s="46">
        <v>44588</v>
      </c>
      <c r="AP216" s="22" t="s">
        <v>4287</v>
      </c>
    </row>
    <row r="217" spans="1:42" ht="24.75" hidden="1" customHeight="1" x14ac:dyDescent="0.2">
      <c r="B217" s="20" t="s">
        <v>4281</v>
      </c>
      <c r="C217" s="21" t="s">
        <v>4125</v>
      </c>
      <c r="D217" s="21" t="s">
        <v>3491</v>
      </c>
      <c r="E217" s="20"/>
      <c r="F217" s="20"/>
      <c r="G217" s="22" t="s">
        <v>4282</v>
      </c>
      <c r="H217" s="20" t="s">
        <v>4283</v>
      </c>
      <c r="I217" s="20" t="s">
        <v>168</v>
      </c>
      <c r="J217" s="22" t="s">
        <v>4284</v>
      </c>
      <c r="K217" s="22"/>
      <c r="L217" s="22"/>
      <c r="M217" s="62"/>
      <c r="N217" s="22"/>
      <c r="O217" s="22" t="s">
        <v>340</v>
      </c>
      <c r="P217" s="20" t="s">
        <v>341</v>
      </c>
      <c r="Q217" s="22" t="s">
        <v>342</v>
      </c>
      <c r="R217" s="22" t="s">
        <v>3512</v>
      </c>
      <c r="S217" s="20" t="s">
        <v>4285</v>
      </c>
      <c r="T217" s="20"/>
      <c r="U217" s="22" t="s">
        <v>340</v>
      </c>
      <c r="V217" s="20" t="s">
        <v>341</v>
      </c>
      <c r="W217" s="22" t="s">
        <v>342</v>
      </c>
      <c r="X217" s="22" t="s">
        <v>3512</v>
      </c>
      <c r="Y217" s="20" t="s">
        <v>4285</v>
      </c>
      <c r="Z217" s="22"/>
      <c r="AA217" s="20">
        <v>5</v>
      </c>
      <c r="AB217" s="20" t="s">
        <v>59</v>
      </c>
      <c r="AC217" s="28" t="s">
        <v>49</v>
      </c>
      <c r="AD217" s="35">
        <v>1</v>
      </c>
      <c r="AE217" s="57"/>
      <c r="AF217" s="57" t="str">
        <f t="shared" si="9"/>
        <v/>
      </c>
      <c r="AG217" s="24">
        <v>44562</v>
      </c>
      <c r="AH217" s="36">
        <v>44576</v>
      </c>
      <c r="AI217" s="25" t="str">
        <f t="shared" si="10"/>
        <v>～</v>
      </c>
      <c r="AJ217" s="37">
        <f t="shared" si="11"/>
        <v>46401</v>
      </c>
      <c r="AK217" s="20" t="s">
        <v>1239</v>
      </c>
      <c r="AL217" s="20" t="s">
        <v>4295</v>
      </c>
      <c r="AM217" s="55">
        <v>44576</v>
      </c>
      <c r="AN217" s="22"/>
      <c r="AO217" s="46">
        <v>44588</v>
      </c>
      <c r="AP217" s="22" t="s">
        <v>4287</v>
      </c>
    </row>
    <row r="218" spans="1:42" ht="24.75" hidden="1" customHeight="1" x14ac:dyDescent="0.2">
      <c r="B218" s="20" t="s">
        <v>4281</v>
      </c>
      <c r="C218" s="21" t="s">
        <v>4125</v>
      </c>
      <c r="D218" s="21" t="s">
        <v>3491</v>
      </c>
      <c r="E218" s="20"/>
      <c r="F218" s="20"/>
      <c r="G218" s="22" t="s">
        <v>4282</v>
      </c>
      <c r="H218" s="20" t="s">
        <v>4283</v>
      </c>
      <c r="I218" s="20" t="s">
        <v>168</v>
      </c>
      <c r="J218" s="22" t="s">
        <v>4284</v>
      </c>
      <c r="K218" s="22"/>
      <c r="L218" s="22"/>
      <c r="M218" s="62"/>
      <c r="N218" s="22"/>
      <c r="O218" s="22" t="s">
        <v>340</v>
      </c>
      <c r="P218" s="20" t="s">
        <v>341</v>
      </c>
      <c r="Q218" s="22" t="s">
        <v>342</v>
      </c>
      <c r="R218" s="22" t="s">
        <v>3512</v>
      </c>
      <c r="S218" s="20" t="s">
        <v>4285</v>
      </c>
      <c r="T218" s="20"/>
      <c r="U218" s="22" t="s">
        <v>340</v>
      </c>
      <c r="V218" s="20" t="s">
        <v>341</v>
      </c>
      <c r="W218" s="22" t="s">
        <v>342</v>
      </c>
      <c r="X218" s="22" t="s">
        <v>3512</v>
      </c>
      <c r="Y218" s="20" t="s">
        <v>4285</v>
      </c>
      <c r="Z218" s="22"/>
      <c r="AA218" s="20">
        <v>5</v>
      </c>
      <c r="AB218" s="20" t="s">
        <v>59</v>
      </c>
      <c r="AC218" s="28" t="s">
        <v>49</v>
      </c>
      <c r="AD218" s="35">
        <v>1</v>
      </c>
      <c r="AE218" s="57"/>
      <c r="AF218" s="57" t="str">
        <f t="shared" si="9"/>
        <v/>
      </c>
      <c r="AG218" s="24">
        <v>44562</v>
      </c>
      <c r="AH218" s="36">
        <v>44576</v>
      </c>
      <c r="AI218" s="25" t="str">
        <f t="shared" si="10"/>
        <v>～</v>
      </c>
      <c r="AJ218" s="37">
        <f t="shared" si="11"/>
        <v>46401</v>
      </c>
      <c r="AK218" s="20" t="s">
        <v>1239</v>
      </c>
      <c r="AL218" s="20" t="s">
        <v>4296</v>
      </c>
      <c r="AM218" s="55">
        <v>44576</v>
      </c>
      <c r="AN218" s="22"/>
      <c r="AO218" s="46">
        <v>44588</v>
      </c>
      <c r="AP218" s="22" t="s">
        <v>4287</v>
      </c>
    </row>
    <row r="219" spans="1:42" ht="24.75" hidden="1" customHeight="1" x14ac:dyDescent="0.2">
      <c r="B219" s="20" t="s">
        <v>4281</v>
      </c>
      <c r="C219" s="21" t="s">
        <v>4125</v>
      </c>
      <c r="D219" s="21" t="s">
        <v>3491</v>
      </c>
      <c r="E219" s="20"/>
      <c r="F219" s="20"/>
      <c r="G219" s="22" t="s">
        <v>4282</v>
      </c>
      <c r="H219" s="20" t="s">
        <v>4283</v>
      </c>
      <c r="I219" s="20" t="s">
        <v>168</v>
      </c>
      <c r="J219" s="22" t="s">
        <v>4284</v>
      </c>
      <c r="K219" s="22"/>
      <c r="L219" s="22"/>
      <c r="M219" s="62"/>
      <c r="N219" s="22"/>
      <c r="O219" s="22" t="s">
        <v>340</v>
      </c>
      <c r="P219" s="20" t="s">
        <v>341</v>
      </c>
      <c r="Q219" s="22" t="s">
        <v>342</v>
      </c>
      <c r="R219" s="22" t="s">
        <v>3512</v>
      </c>
      <c r="S219" s="20" t="s">
        <v>4285</v>
      </c>
      <c r="T219" s="20"/>
      <c r="U219" s="22" t="s">
        <v>340</v>
      </c>
      <c r="V219" s="20" t="s">
        <v>341</v>
      </c>
      <c r="W219" s="22" t="s">
        <v>342</v>
      </c>
      <c r="X219" s="22" t="s">
        <v>3512</v>
      </c>
      <c r="Y219" s="20" t="s">
        <v>4285</v>
      </c>
      <c r="Z219" s="22"/>
      <c r="AA219" s="20">
        <v>5</v>
      </c>
      <c r="AB219" s="20" t="s">
        <v>59</v>
      </c>
      <c r="AC219" s="28" t="s">
        <v>49</v>
      </c>
      <c r="AD219" s="35">
        <v>1</v>
      </c>
      <c r="AE219" s="57"/>
      <c r="AF219" s="57" t="str">
        <f t="shared" si="9"/>
        <v/>
      </c>
      <c r="AG219" s="24">
        <v>44562</v>
      </c>
      <c r="AH219" s="36">
        <v>44576</v>
      </c>
      <c r="AI219" s="25" t="str">
        <f t="shared" si="10"/>
        <v>～</v>
      </c>
      <c r="AJ219" s="37">
        <f t="shared" si="11"/>
        <v>46401</v>
      </c>
      <c r="AK219" s="20" t="s">
        <v>1239</v>
      </c>
      <c r="AL219" s="20" t="s">
        <v>4297</v>
      </c>
      <c r="AM219" s="55">
        <v>44576</v>
      </c>
      <c r="AN219" s="22"/>
      <c r="AO219" s="46">
        <v>44588</v>
      </c>
      <c r="AP219" s="22" t="s">
        <v>4287</v>
      </c>
    </row>
    <row r="220" spans="1:42" ht="24.75" hidden="1" customHeight="1" x14ac:dyDescent="0.2">
      <c r="B220" s="20" t="s">
        <v>4281</v>
      </c>
      <c r="C220" s="21" t="s">
        <v>4125</v>
      </c>
      <c r="D220" s="21" t="s">
        <v>3491</v>
      </c>
      <c r="E220" s="20"/>
      <c r="F220" s="20"/>
      <c r="G220" s="22" t="s">
        <v>4282</v>
      </c>
      <c r="H220" s="20" t="s">
        <v>4283</v>
      </c>
      <c r="I220" s="20" t="s">
        <v>168</v>
      </c>
      <c r="J220" s="22" t="s">
        <v>4284</v>
      </c>
      <c r="K220" s="22"/>
      <c r="L220" s="22"/>
      <c r="M220" s="62"/>
      <c r="N220" s="22"/>
      <c r="O220" s="22" t="s">
        <v>340</v>
      </c>
      <c r="P220" s="20" t="s">
        <v>341</v>
      </c>
      <c r="Q220" s="22" t="s">
        <v>342</v>
      </c>
      <c r="R220" s="22" t="s">
        <v>3512</v>
      </c>
      <c r="S220" s="20" t="s">
        <v>4285</v>
      </c>
      <c r="T220" s="20"/>
      <c r="U220" s="22" t="s">
        <v>340</v>
      </c>
      <c r="V220" s="20" t="s">
        <v>341</v>
      </c>
      <c r="W220" s="22" t="s">
        <v>342</v>
      </c>
      <c r="X220" s="22" t="s">
        <v>3512</v>
      </c>
      <c r="Y220" s="20" t="s">
        <v>4285</v>
      </c>
      <c r="Z220" s="22"/>
      <c r="AA220" s="20">
        <v>5</v>
      </c>
      <c r="AB220" s="20" t="s">
        <v>59</v>
      </c>
      <c r="AC220" s="28" t="s">
        <v>49</v>
      </c>
      <c r="AD220" s="35">
        <v>1</v>
      </c>
      <c r="AE220" s="57"/>
      <c r="AF220" s="57" t="str">
        <f t="shared" si="9"/>
        <v/>
      </c>
      <c r="AG220" s="24">
        <v>44562</v>
      </c>
      <c r="AH220" s="36">
        <v>44576</v>
      </c>
      <c r="AI220" s="25" t="str">
        <f t="shared" si="10"/>
        <v>～</v>
      </c>
      <c r="AJ220" s="37">
        <f t="shared" si="11"/>
        <v>46401</v>
      </c>
      <c r="AK220" s="20" t="s">
        <v>1239</v>
      </c>
      <c r="AL220" s="20" t="s">
        <v>4298</v>
      </c>
      <c r="AM220" s="55">
        <v>44576</v>
      </c>
      <c r="AN220" s="22"/>
      <c r="AO220" s="46">
        <v>44588</v>
      </c>
      <c r="AP220" s="22" t="s">
        <v>4287</v>
      </c>
    </row>
    <row r="221" spans="1:42" ht="24.75" hidden="1" customHeight="1" x14ac:dyDescent="0.2">
      <c r="B221" s="20" t="s">
        <v>4281</v>
      </c>
      <c r="C221" s="21" t="s">
        <v>4125</v>
      </c>
      <c r="D221" s="21" t="s">
        <v>3491</v>
      </c>
      <c r="E221" s="20"/>
      <c r="F221" s="20"/>
      <c r="G221" s="22" t="s">
        <v>4282</v>
      </c>
      <c r="H221" s="20" t="s">
        <v>4283</v>
      </c>
      <c r="I221" s="20" t="s">
        <v>168</v>
      </c>
      <c r="J221" s="22" t="s">
        <v>4284</v>
      </c>
      <c r="K221" s="22"/>
      <c r="L221" s="22"/>
      <c r="M221" s="62"/>
      <c r="N221" s="22"/>
      <c r="O221" s="22" t="s">
        <v>340</v>
      </c>
      <c r="P221" s="20" t="s">
        <v>341</v>
      </c>
      <c r="Q221" s="22" t="s">
        <v>342</v>
      </c>
      <c r="R221" s="22" t="s">
        <v>3512</v>
      </c>
      <c r="S221" s="20" t="s">
        <v>4285</v>
      </c>
      <c r="T221" s="20"/>
      <c r="U221" s="22" t="s">
        <v>340</v>
      </c>
      <c r="V221" s="20" t="s">
        <v>341</v>
      </c>
      <c r="W221" s="22" t="s">
        <v>342</v>
      </c>
      <c r="X221" s="22" t="s">
        <v>3512</v>
      </c>
      <c r="Y221" s="20" t="s">
        <v>4285</v>
      </c>
      <c r="Z221" s="22"/>
      <c r="AA221" s="20">
        <v>5</v>
      </c>
      <c r="AB221" s="20" t="s">
        <v>59</v>
      </c>
      <c r="AC221" s="28" t="s">
        <v>49</v>
      </c>
      <c r="AD221" s="35">
        <v>1</v>
      </c>
      <c r="AE221" s="57"/>
      <c r="AF221" s="57" t="str">
        <f t="shared" si="9"/>
        <v/>
      </c>
      <c r="AG221" s="24">
        <v>44562</v>
      </c>
      <c r="AH221" s="36">
        <v>44576</v>
      </c>
      <c r="AI221" s="25" t="str">
        <f t="shared" si="10"/>
        <v>～</v>
      </c>
      <c r="AJ221" s="37">
        <f t="shared" si="11"/>
        <v>46401</v>
      </c>
      <c r="AK221" s="20" t="s">
        <v>355</v>
      </c>
      <c r="AL221" s="20" t="s">
        <v>4299</v>
      </c>
      <c r="AM221" s="55">
        <v>44576</v>
      </c>
      <c r="AN221" s="22"/>
      <c r="AO221" s="46">
        <v>44588</v>
      </c>
      <c r="AP221" s="22" t="s">
        <v>4287</v>
      </c>
    </row>
    <row r="222" spans="1:42" ht="24.75" hidden="1" customHeight="1" x14ac:dyDescent="0.2">
      <c r="B222" s="20" t="s">
        <v>4281</v>
      </c>
      <c r="C222" s="21" t="s">
        <v>4125</v>
      </c>
      <c r="D222" s="21" t="s">
        <v>3491</v>
      </c>
      <c r="E222" s="20"/>
      <c r="F222" s="20"/>
      <c r="G222" s="22" t="s">
        <v>4282</v>
      </c>
      <c r="H222" s="20" t="s">
        <v>4283</v>
      </c>
      <c r="I222" s="20" t="s">
        <v>168</v>
      </c>
      <c r="J222" s="22" t="s">
        <v>4284</v>
      </c>
      <c r="K222" s="22"/>
      <c r="L222" s="22"/>
      <c r="M222" s="62"/>
      <c r="N222" s="22"/>
      <c r="O222" s="22" t="s">
        <v>340</v>
      </c>
      <c r="P222" s="20" t="s">
        <v>341</v>
      </c>
      <c r="Q222" s="22" t="s">
        <v>342</v>
      </c>
      <c r="R222" s="22" t="s">
        <v>3512</v>
      </c>
      <c r="S222" s="20" t="s">
        <v>4285</v>
      </c>
      <c r="T222" s="20"/>
      <c r="U222" s="22" t="s">
        <v>340</v>
      </c>
      <c r="V222" s="20" t="s">
        <v>341</v>
      </c>
      <c r="W222" s="22" t="s">
        <v>342</v>
      </c>
      <c r="X222" s="22" t="s">
        <v>3512</v>
      </c>
      <c r="Y222" s="20" t="s">
        <v>4285</v>
      </c>
      <c r="Z222" s="22"/>
      <c r="AA222" s="20">
        <v>5</v>
      </c>
      <c r="AB222" s="20" t="s">
        <v>59</v>
      </c>
      <c r="AC222" s="28" t="s">
        <v>49</v>
      </c>
      <c r="AD222" s="35">
        <v>1</v>
      </c>
      <c r="AE222" s="57"/>
      <c r="AF222" s="57" t="str">
        <f t="shared" si="9"/>
        <v/>
      </c>
      <c r="AG222" s="24">
        <v>44562</v>
      </c>
      <c r="AH222" s="36">
        <v>44576</v>
      </c>
      <c r="AI222" s="25" t="str">
        <f t="shared" si="10"/>
        <v>～</v>
      </c>
      <c r="AJ222" s="37">
        <f t="shared" si="11"/>
        <v>46401</v>
      </c>
      <c r="AK222" s="20" t="s">
        <v>4300</v>
      </c>
      <c r="AL222" s="20" t="s">
        <v>4301</v>
      </c>
      <c r="AM222" s="55">
        <v>44576</v>
      </c>
      <c r="AN222" s="22"/>
      <c r="AO222" s="46">
        <v>44588</v>
      </c>
      <c r="AP222" s="22" t="s">
        <v>4287</v>
      </c>
    </row>
    <row r="223" spans="1:42" ht="24.75" hidden="1" customHeight="1" x14ac:dyDescent="0.2">
      <c r="A223">
        <v>2021</v>
      </c>
      <c r="B223" s="20" t="s">
        <v>4281</v>
      </c>
      <c r="C223" s="21" t="s">
        <v>4125</v>
      </c>
      <c r="D223" s="21" t="s">
        <v>3491</v>
      </c>
      <c r="E223" s="20"/>
      <c r="F223" s="20"/>
      <c r="G223" s="22" t="s">
        <v>4282</v>
      </c>
      <c r="H223" s="20" t="s">
        <v>4283</v>
      </c>
      <c r="I223" s="20" t="s">
        <v>168</v>
      </c>
      <c r="J223" s="22" t="s">
        <v>4284</v>
      </c>
      <c r="K223" s="22"/>
      <c r="L223" s="22"/>
      <c r="M223" s="62"/>
      <c r="N223" s="22"/>
      <c r="O223" s="22" t="s">
        <v>340</v>
      </c>
      <c r="P223" s="20" t="s">
        <v>341</v>
      </c>
      <c r="Q223" s="22" t="s">
        <v>342</v>
      </c>
      <c r="R223" s="22" t="s">
        <v>3512</v>
      </c>
      <c r="S223" s="20" t="s">
        <v>4285</v>
      </c>
      <c r="T223" s="20"/>
      <c r="U223" s="22" t="s">
        <v>340</v>
      </c>
      <c r="V223" s="20" t="s">
        <v>341</v>
      </c>
      <c r="W223" s="22" t="s">
        <v>342</v>
      </c>
      <c r="X223" s="22" t="s">
        <v>3512</v>
      </c>
      <c r="Y223" s="20" t="s">
        <v>4285</v>
      </c>
      <c r="Z223" s="22"/>
      <c r="AA223" s="20">
        <v>5</v>
      </c>
      <c r="AB223" s="20" t="s">
        <v>59</v>
      </c>
      <c r="AC223" s="28" t="s">
        <v>49</v>
      </c>
      <c r="AD223" s="35">
        <v>1</v>
      </c>
      <c r="AE223" s="57"/>
      <c r="AF223" s="57" t="str">
        <f t="shared" si="9"/>
        <v/>
      </c>
      <c r="AG223" s="24">
        <v>44562</v>
      </c>
      <c r="AH223" s="36">
        <v>44576</v>
      </c>
      <c r="AI223" s="25" t="str">
        <f t="shared" si="10"/>
        <v>～</v>
      </c>
      <c r="AJ223" s="37">
        <f t="shared" si="11"/>
        <v>46401</v>
      </c>
      <c r="AK223" s="20" t="s">
        <v>3526</v>
      </c>
      <c r="AL223" s="20" t="s">
        <v>4302</v>
      </c>
      <c r="AM223" s="55">
        <v>44576</v>
      </c>
      <c r="AN223" s="22"/>
      <c r="AO223" s="46">
        <v>44588</v>
      </c>
      <c r="AP223" s="22" t="s">
        <v>4287</v>
      </c>
    </row>
    <row r="224" spans="1:42" ht="24.75" hidden="1" customHeight="1" x14ac:dyDescent="0.2">
      <c r="A224">
        <v>2022</v>
      </c>
      <c r="B224" s="20" t="s">
        <v>4413</v>
      </c>
      <c r="C224" s="21" t="s">
        <v>4125</v>
      </c>
      <c r="D224" s="21" t="s">
        <v>4414</v>
      </c>
      <c r="E224" s="20"/>
      <c r="F224" s="20"/>
      <c r="G224" s="22" t="s">
        <v>4415</v>
      </c>
      <c r="H224" s="20" t="s">
        <v>4416</v>
      </c>
      <c r="I224" s="20" t="s">
        <v>1356</v>
      </c>
      <c r="J224" s="22" t="s">
        <v>4417</v>
      </c>
      <c r="K224" s="22"/>
      <c r="L224" s="22"/>
      <c r="M224" s="22"/>
      <c r="N224" s="22"/>
      <c r="O224" s="22" t="s">
        <v>340</v>
      </c>
      <c r="P224" s="20" t="s">
        <v>341</v>
      </c>
      <c r="Q224" s="22" t="s">
        <v>342</v>
      </c>
      <c r="R224" s="22" t="s">
        <v>343</v>
      </c>
      <c r="S224" s="20" t="s">
        <v>344</v>
      </c>
      <c r="T224" s="20"/>
      <c r="U224" s="22" t="s">
        <v>340</v>
      </c>
      <c r="V224" s="20" t="s">
        <v>341</v>
      </c>
      <c r="W224" s="22" t="s">
        <v>342</v>
      </c>
      <c r="X224" s="22" t="s">
        <v>343</v>
      </c>
      <c r="Y224" s="20" t="s">
        <v>344</v>
      </c>
      <c r="Z224" s="22"/>
      <c r="AA224" s="20">
        <v>5</v>
      </c>
      <c r="AB224" s="20" t="s">
        <v>59</v>
      </c>
      <c r="AC224" s="28" t="s">
        <v>49</v>
      </c>
      <c r="AD224" s="68">
        <v>1</v>
      </c>
      <c r="AE224" s="35">
        <v>76500</v>
      </c>
      <c r="AF224" s="35">
        <f t="shared" si="9"/>
        <v>76500</v>
      </c>
      <c r="AG224" s="24">
        <v>44774</v>
      </c>
      <c r="AH224" s="36">
        <v>44799</v>
      </c>
      <c r="AI224" s="25" t="str">
        <f t="shared" si="10"/>
        <v>～</v>
      </c>
      <c r="AJ224" s="37">
        <f t="shared" si="11"/>
        <v>46624</v>
      </c>
      <c r="AK224" s="20" t="s">
        <v>1239</v>
      </c>
      <c r="AL224" s="20" t="s">
        <v>4418</v>
      </c>
      <c r="AM224" s="55">
        <v>44799</v>
      </c>
      <c r="AN224" s="22"/>
      <c r="AO224" s="63">
        <v>44803</v>
      </c>
      <c r="AP224" s="22" t="s">
        <v>4419</v>
      </c>
    </row>
    <row r="225" spans="2:42" ht="24.75" hidden="1" customHeight="1" x14ac:dyDescent="0.2">
      <c r="B225" s="20" t="s">
        <v>4413</v>
      </c>
      <c r="C225" s="21" t="s">
        <v>4125</v>
      </c>
      <c r="D225" s="21" t="s">
        <v>4414</v>
      </c>
      <c r="E225" s="20"/>
      <c r="F225" s="20"/>
      <c r="G225" s="22" t="s">
        <v>4420</v>
      </c>
      <c r="H225" s="20" t="s">
        <v>4416</v>
      </c>
      <c r="I225" s="20" t="s">
        <v>1356</v>
      </c>
      <c r="J225" s="22" t="s">
        <v>4417</v>
      </c>
      <c r="K225" s="22"/>
      <c r="L225" s="22"/>
      <c r="M225" s="22"/>
      <c r="N225" s="22"/>
      <c r="O225" s="22" t="s">
        <v>340</v>
      </c>
      <c r="P225" s="20" t="s">
        <v>341</v>
      </c>
      <c r="Q225" s="22" t="s">
        <v>342</v>
      </c>
      <c r="R225" s="22" t="s">
        <v>343</v>
      </c>
      <c r="S225" s="20" t="s">
        <v>344</v>
      </c>
      <c r="T225" s="20"/>
      <c r="U225" s="22" t="s">
        <v>340</v>
      </c>
      <c r="V225" s="20" t="s">
        <v>341</v>
      </c>
      <c r="W225" s="22" t="s">
        <v>342</v>
      </c>
      <c r="X225" s="22" t="s">
        <v>343</v>
      </c>
      <c r="Y225" s="20" t="s">
        <v>344</v>
      </c>
      <c r="Z225" s="22"/>
      <c r="AA225" s="20">
        <v>5</v>
      </c>
      <c r="AB225" s="20" t="s">
        <v>59</v>
      </c>
      <c r="AC225" s="28" t="s">
        <v>49</v>
      </c>
      <c r="AD225" s="68">
        <v>1</v>
      </c>
      <c r="AE225" s="57"/>
      <c r="AF225" s="57" t="str">
        <f t="shared" si="9"/>
        <v/>
      </c>
      <c r="AG225" s="24">
        <v>44774</v>
      </c>
      <c r="AH225" s="36">
        <v>44799</v>
      </c>
      <c r="AI225" s="25" t="str">
        <f t="shared" si="10"/>
        <v>～</v>
      </c>
      <c r="AJ225" s="37">
        <f t="shared" si="11"/>
        <v>46624</v>
      </c>
      <c r="AK225" s="20" t="s">
        <v>1239</v>
      </c>
      <c r="AL225" s="20" t="s">
        <v>4421</v>
      </c>
      <c r="AM225" s="55">
        <v>44799</v>
      </c>
      <c r="AN225" s="22"/>
      <c r="AO225" s="63">
        <v>44803</v>
      </c>
      <c r="AP225" s="22" t="s">
        <v>4419</v>
      </c>
    </row>
    <row r="226" spans="2:42" ht="24.75" hidden="1" customHeight="1" x14ac:dyDescent="0.2">
      <c r="B226" s="20" t="s">
        <v>4413</v>
      </c>
      <c r="C226" s="21" t="s">
        <v>4125</v>
      </c>
      <c r="D226" s="21" t="s">
        <v>4414</v>
      </c>
      <c r="E226" s="20"/>
      <c r="F226" s="20"/>
      <c r="G226" s="22" t="s">
        <v>4415</v>
      </c>
      <c r="H226" s="20" t="s">
        <v>4416</v>
      </c>
      <c r="I226" s="20" t="s">
        <v>1356</v>
      </c>
      <c r="J226" s="22" t="s">
        <v>4417</v>
      </c>
      <c r="K226" s="22"/>
      <c r="L226" s="22"/>
      <c r="M226" s="22"/>
      <c r="N226" s="22"/>
      <c r="O226" s="22" t="s">
        <v>340</v>
      </c>
      <c r="P226" s="20" t="s">
        <v>341</v>
      </c>
      <c r="Q226" s="22" t="s">
        <v>342</v>
      </c>
      <c r="R226" s="22" t="s">
        <v>343</v>
      </c>
      <c r="S226" s="20" t="s">
        <v>344</v>
      </c>
      <c r="T226" s="20"/>
      <c r="U226" s="22" t="s">
        <v>340</v>
      </c>
      <c r="V226" s="20" t="s">
        <v>341</v>
      </c>
      <c r="W226" s="22" t="s">
        <v>342</v>
      </c>
      <c r="X226" s="22" t="s">
        <v>343</v>
      </c>
      <c r="Y226" s="20" t="s">
        <v>344</v>
      </c>
      <c r="Z226" s="22"/>
      <c r="AA226" s="20">
        <v>5</v>
      </c>
      <c r="AB226" s="20" t="s">
        <v>59</v>
      </c>
      <c r="AC226" s="28" t="s">
        <v>49</v>
      </c>
      <c r="AD226" s="68">
        <v>1</v>
      </c>
      <c r="AE226" s="57"/>
      <c r="AF226" s="57" t="str">
        <f t="shared" si="9"/>
        <v/>
      </c>
      <c r="AG226" s="24">
        <v>44774</v>
      </c>
      <c r="AH226" s="36">
        <v>44799</v>
      </c>
      <c r="AI226" s="25" t="str">
        <f t="shared" si="10"/>
        <v>～</v>
      </c>
      <c r="AJ226" s="37">
        <f t="shared" si="11"/>
        <v>46624</v>
      </c>
      <c r="AK226" s="20" t="s">
        <v>1239</v>
      </c>
      <c r="AL226" s="20" t="s">
        <v>4422</v>
      </c>
      <c r="AM226" s="55">
        <v>44799</v>
      </c>
      <c r="AN226" s="22"/>
      <c r="AO226" s="63">
        <v>44803</v>
      </c>
      <c r="AP226" s="22" t="s">
        <v>4419</v>
      </c>
    </row>
    <row r="227" spans="2:42" ht="24.75" hidden="1" customHeight="1" x14ac:dyDescent="0.2">
      <c r="B227" s="20" t="s">
        <v>4413</v>
      </c>
      <c r="C227" s="21" t="s">
        <v>4125</v>
      </c>
      <c r="D227" s="21" t="s">
        <v>4414</v>
      </c>
      <c r="E227" s="20"/>
      <c r="F227" s="20"/>
      <c r="G227" s="22" t="s">
        <v>4415</v>
      </c>
      <c r="H227" s="20" t="s">
        <v>4416</v>
      </c>
      <c r="I227" s="20" t="s">
        <v>1356</v>
      </c>
      <c r="J227" s="22" t="s">
        <v>4417</v>
      </c>
      <c r="K227" s="22"/>
      <c r="L227" s="22"/>
      <c r="M227" s="22"/>
      <c r="N227" s="22"/>
      <c r="O227" s="22" t="s">
        <v>340</v>
      </c>
      <c r="P227" s="20" t="s">
        <v>341</v>
      </c>
      <c r="Q227" s="22" t="s">
        <v>342</v>
      </c>
      <c r="R227" s="22" t="s">
        <v>343</v>
      </c>
      <c r="S227" s="20" t="s">
        <v>344</v>
      </c>
      <c r="T227" s="20"/>
      <c r="U227" s="22" t="s">
        <v>340</v>
      </c>
      <c r="V227" s="20" t="s">
        <v>341</v>
      </c>
      <c r="W227" s="22" t="s">
        <v>342</v>
      </c>
      <c r="X227" s="22" t="s">
        <v>343</v>
      </c>
      <c r="Y227" s="20" t="s">
        <v>344</v>
      </c>
      <c r="Z227" s="22"/>
      <c r="AA227" s="20">
        <v>5</v>
      </c>
      <c r="AB227" s="20" t="s">
        <v>59</v>
      </c>
      <c r="AC227" s="28" t="s">
        <v>49</v>
      </c>
      <c r="AD227" s="68">
        <v>1</v>
      </c>
      <c r="AE227" s="57"/>
      <c r="AF227" s="57" t="str">
        <f t="shared" si="9"/>
        <v/>
      </c>
      <c r="AG227" s="24">
        <v>44774</v>
      </c>
      <c r="AH227" s="36">
        <v>44799</v>
      </c>
      <c r="AI227" s="25" t="str">
        <f t="shared" si="10"/>
        <v>～</v>
      </c>
      <c r="AJ227" s="37">
        <f t="shared" si="11"/>
        <v>46624</v>
      </c>
      <c r="AK227" s="20" t="s">
        <v>1239</v>
      </c>
      <c r="AL227" s="20" t="s">
        <v>4423</v>
      </c>
      <c r="AM227" s="55">
        <v>44799</v>
      </c>
      <c r="AN227" s="22"/>
      <c r="AO227" s="63">
        <v>44803</v>
      </c>
      <c r="AP227" s="22" t="s">
        <v>4419</v>
      </c>
    </row>
    <row r="228" spans="2:42" ht="24.75" hidden="1" customHeight="1" x14ac:dyDescent="0.2">
      <c r="B228" s="20" t="s">
        <v>4413</v>
      </c>
      <c r="C228" s="21" t="s">
        <v>4125</v>
      </c>
      <c r="D228" s="21" t="s">
        <v>4414</v>
      </c>
      <c r="E228" s="20"/>
      <c r="F228" s="20"/>
      <c r="G228" s="22" t="s">
        <v>4415</v>
      </c>
      <c r="H228" s="20" t="s">
        <v>4416</v>
      </c>
      <c r="I228" s="20" t="s">
        <v>1356</v>
      </c>
      <c r="J228" s="22" t="s">
        <v>4417</v>
      </c>
      <c r="K228" s="22"/>
      <c r="L228" s="22"/>
      <c r="M228" s="22"/>
      <c r="N228" s="22"/>
      <c r="O228" s="22" t="s">
        <v>340</v>
      </c>
      <c r="P228" s="20" t="s">
        <v>341</v>
      </c>
      <c r="Q228" s="22" t="s">
        <v>342</v>
      </c>
      <c r="R228" s="22" t="s">
        <v>343</v>
      </c>
      <c r="S228" s="20" t="s">
        <v>344</v>
      </c>
      <c r="T228" s="20"/>
      <c r="U228" s="22" t="s">
        <v>340</v>
      </c>
      <c r="V228" s="20" t="s">
        <v>341</v>
      </c>
      <c r="W228" s="22" t="s">
        <v>342</v>
      </c>
      <c r="X228" s="22" t="s">
        <v>343</v>
      </c>
      <c r="Y228" s="20" t="s">
        <v>344</v>
      </c>
      <c r="Z228" s="22"/>
      <c r="AA228" s="20">
        <v>5</v>
      </c>
      <c r="AB228" s="20" t="s">
        <v>59</v>
      </c>
      <c r="AC228" s="28" t="s">
        <v>49</v>
      </c>
      <c r="AD228" s="68">
        <v>1</v>
      </c>
      <c r="AE228" s="57"/>
      <c r="AF228" s="57" t="str">
        <f t="shared" si="9"/>
        <v/>
      </c>
      <c r="AG228" s="24">
        <v>44774</v>
      </c>
      <c r="AH228" s="36">
        <v>44799</v>
      </c>
      <c r="AI228" s="25" t="str">
        <f t="shared" si="10"/>
        <v>～</v>
      </c>
      <c r="AJ228" s="37">
        <f t="shared" si="11"/>
        <v>46624</v>
      </c>
      <c r="AK228" s="20" t="s">
        <v>1239</v>
      </c>
      <c r="AL228" s="20" t="s">
        <v>4424</v>
      </c>
      <c r="AM228" s="55">
        <v>44799</v>
      </c>
      <c r="AN228" s="22"/>
      <c r="AO228" s="63">
        <v>44803</v>
      </c>
      <c r="AP228" s="22" t="s">
        <v>4419</v>
      </c>
    </row>
    <row r="229" spans="2:42" ht="24.75" hidden="1" customHeight="1" x14ac:dyDescent="0.2">
      <c r="B229" s="20" t="s">
        <v>4413</v>
      </c>
      <c r="C229" s="21" t="s">
        <v>4125</v>
      </c>
      <c r="D229" s="21" t="s">
        <v>4414</v>
      </c>
      <c r="E229" s="20"/>
      <c r="F229" s="20"/>
      <c r="G229" s="22" t="s">
        <v>4415</v>
      </c>
      <c r="H229" s="20" t="s">
        <v>4416</v>
      </c>
      <c r="I229" s="20" t="s">
        <v>1356</v>
      </c>
      <c r="J229" s="22" t="s">
        <v>4417</v>
      </c>
      <c r="K229" s="22"/>
      <c r="L229" s="22"/>
      <c r="M229" s="22"/>
      <c r="N229" s="22"/>
      <c r="O229" s="22" t="s">
        <v>340</v>
      </c>
      <c r="P229" s="20" t="s">
        <v>341</v>
      </c>
      <c r="Q229" s="22" t="s">
        <v>342</v>
      </c>
      <c r="R229" s="22" t="s">
        <v>343</v>
      </c>
      <c r="S229" s="20" t="s">
        <v>344</v>
      </c>
      <c r="T229" s="20"/>
      <c r="U229" s="22" t="s">
        <v>340</v>
      </c>
      <c r="V229" s="20" t="s">
        <v>341</v>
      </c>
      <c r="W229" s="22" t="s">
        <v>342</v>
      </c>
      <c r="X229" s="22" t="s">
        <v>343</v>
      </c>
      <c r="Y229" s="20" t="s">
        <v>344</v>
      </c>
      <c r="Z229" s="22"/>
      <c r="AA229" s="20">
        <v>5</v>
      </c>
      <c r="AB229" s="20" t="s">
        <v>59</v>
      </c>
      <c r="AC229" s="28" t="s">
        <v>49</v>
      </c>
      <c r="AD229" s="68">
        <v>1</v>
      </c>
      <c r="AE229" s="57"/>
      <c r="AF229" s="57" t="str">
        <f t="shared" si="9"/>
        <v/>
      </c>
      <c r="AG229" s="24">
        <v>44774</v>
      </c>
      <c r="AH229" s="36">
        <v>44799</v>
      </c>
      <c r="AI229" s="25" t="str">
        <f t="shared" si="10"/>
        <v>～</v>
      </c>
      <c r="AJ229" s="37">
        <f t="shared" si="11"/>
        <v>46624</v>
      </c>
      <c r="AK229" s="20" t="s">
        <v>1239</v>
      </c>
      <c r="AL229" s="20" t="s">
        <v>4425</v>
      </c>
      <c r="AM229" s="55">
        <v>44799</v>
      </c>
      <c r="AN229" s="22"/>
      <c r="AO229" s="63">
        <v>44803</v>
      </c>
      <c r="AP229" s="22" t="s">
        <v>4419</v>
      </c>
    </row>
    <row r="230" spans="2:42" ht="24.75" hidden="1" customHeight="1" x14ac:dyDescent="0.2">
      <c r="B230" s="20" t="s">
        <v>4413</v>
      </c>
      <c r="C230" s="21" t="s">
        <v>4125</v>
      </c>
      <c r="D230" s="21" t="s">
        <v>4414</v>
      </c>
      <c r="E230" s="20"/>
      <c r="F230" s="20"/>
      <c r="G230" s="22" t="s">
        <v>4415</v>
      </c>
      <c r="H230" s="20" t="s">
        <v>4416</v>
      </c>
      <c r="I230" s="20" t="s">
        <v>1356</v>
      </c>
      <c r="J230" s="22" t="s">
        <v>4417</v>
      </c>
      <c r="K230" s="22"/>
      <c r="L230" s="22"/>
      <c r="M230" s="22"/>
      <c r="N230" s="22"/>
      <c r="O230" s="22" t="s">
        <v>340</v>
      </c>
      <c r="P230" s="20" t="s">
        <v>341</v>
      </c>
      <c r="Q230" s="22" t="s">
        <v>342</v>
      </c>
      <c r="R230" s="22" t="s">
        <v>343</v>
      </c>
      <c r="S230" s="20" t="s">
        <v>344</v>
      </c>
      <c r="T230" s="20"/>
      <c r="U230" s="22" t="s">
        <v>340</v>
      </c>
      <c r="V230" s="20" t="s">
        <v>341</v>
      </c>
      <c r="W230" s="22" t="s">
        <v>342</v>
      </c>
      <c r="X230" s="22" t="s">
        <v>343</v>
      </c>
      <c r="Y230" s="20" t="s">
        <v>344</v>
      </c>
      <c r="Z230" s="22"/>
      <c r="AA230" s="20">
        <v>5</v>
      </c>
      <c r="AB230" s="20" t="s">
        <v>59</v>
      </c>
      <c r="AC230" s="28" t="s">
        <v>49</v>
      </c>
      <c r="AD230" s="68">
        <v>1</v>
      </c>
      <c r="AE230" s="57"/>
      <c r="AF230" s="57" t="str">
        <f t="shared" si="9"/>
        <v/>
      </c>
      <c r="AG230" s="24">
        <v>44774</v>
      </c>
      <c r="AH230" s="36">
        <v>44799</v>
      </c>
      <c r="AI230" s="25" t="str">
        <f t="shared" si="10"/>
        <v>～</v>
      </c>
      <c r="AJ230" s="37">
        <f t="shared" si="11"/>
        <v>46624</v>
      </c>
      <c r="AK230" s="20" t="s">
        <v>1239</v>
      </c>
      <c r="AL230" s="20" t="s">
        <v>4426</v>
      </c>
      <c r="AM230" s="55">
        <v>44799</v>
      </c>
      <c r="AN230" s="22"/>
      <c r="AO230" s="63">
        <v>44803</v>
      </c>
      <c r="AP230" s="22" t="s">
        <v>4419</v>
      </c>
    </row>
    <row r="231" spans="2:42" ht="24.75" hidden="1" customHeight="1" x14ac:dyDescent="0.2">
      <c r="B231" s="20" t="s">
        <v>4413</v>
      </c>
      <c r="C231" s="21" t="s">
        <v>4125</v>
      </c>
      <c r="D231" s="21" t="s">
        <v>4414</v>
      </c>
      <c r="E231" s="20"/>
      <c r="F231" s="20"/>
      <c r="G231" s="22" t="s">
        <v>4415</v>
      </c>
      <c r="H231" s="20" t="s">
        <v>4416</v>
      </c>
      <c r="I231" s="20" t="s">
        <v>1356</v>
      </c>
      <c r="J231" s="22" t="s">
        <v>4417</v>
      </c>
      <c r="K231" s="22"/>
      <c r="L231" s="22"/>
      <c r="M231" s="22"/>
      <c r="N231" s="22"/>
      <c r="O231" s="22" t="s">
        <v>340</v>
      </c>
      <c r="P231" s="20" t="s">
        <v>341</v>
      </c>
      <c r="Q231" s="22" t="s">
        <v>342</v>
      </c>
      <c r="R231" s="22" t="s">
        <v>343</v>
      </c>
      <c r="S231" s="20" t="s">
        <v>344</v>
      </c>
      <c r="T231" s="20"/>
      <c r="U231" s="22" t="s">
        <v>340</v>
      </c>
      <c r="V231" s="20" t="s">
        <v>341</v>
      </c>
      <c r="W231" s="22" t="s">
        <v>342</v>
      </c>
      <c r="X231" s="22" t="s">
        <v>343</v>
      </c>
      <c r="Y231" s="20" t="s">
        <v>344</v>
      </c>
      <c r="Z231" s="22"/>
      <c r="AA231" s="20">
        <v>5</v>
      </c>
      <c r="AB231" s="20" t="s">
        <v>59</v>
      </c>
      <c r="AC231" s="28" t="s">
        <v>49</v>
      </c>
      <c r="AD231" s="68">
        <v>1</v>
      </c>
      <c r="AE231" s="57"/>
      <c r="AF231" s="57" t="str">
        <f t="shared" si="9"/>
        <v/>
      </c>
      <c r="AG231" s="24">
        <v>44774</v>
      </c>
      <c r="AH231" s="36">
        <v>44799</v>
      </c>
      <c r="AI231" s="25" t="str">
        <f t="shared" si="10"/>
        <v>～</v>
      </c>
      <c r="AJ231" s="37">
        <f t="shared" si="11"/>
        <v>46624</v>
      </c>
      <c r="AK231" s="20" t="s">
        <v>1239</v>
      </c>
      <c r="AL231" s="20" t="s">
        <v>4427</v>
      </c>
      <c r="AM231" s="55">
        <v>44799</v>
      </c>
      <c r="AN231" s="22"/>
      <c r="AO231" s="63">
        <v>44803</v>
      </c>
      <c r="AP231" s="22" t="s">
        <v>4419</v>
      </c>
    </row>
    <row r="232" spans="2:42" ht="24.75" hidden="1" customHeight="1" x14ac:dyDescent="0.2">
      <c r="B232" s="20" t="s">
        <v>4413</v>
      </c>
      <c r="C232" s="21" t="s">
        <v>4125</v>
      </c>
      <c r="D232" s="21" t="s">
        <v>4414</v>
      </c>
      <c r="E232" s="20"/>
      <c r="F232" s="20"/>
      <c r="G232" s="22" t="s">
        <v>4415</v>
      </c>
      <c r="H232" s="20" t="s">
        <v>4416</v>
      </c>
      <c r="I232" s="20" t="s">
        <v>1356</v>
      </c>
      <c r="J232" s="22" t="s">
        <v>4417</v>
      </c>
      <c r="K232" s="22"/>
      <c r="L232" s="22"/>
      <c r="M232" s="22"/>
      <c r="N232" s="22"/>
      <c r="O232" s="22" t="s">
        <v>340</v>
      </c>
      <c r="P232" s="20" t="s">
        <v>341</v>
      </c>
      <c r="Q232" s="22" t="s">
        <v>342</v>
      </c>
      <c r="R232" s="22" t="s">
        <v>343</v>
      </c>
      <c r="S232" s="20" t="s">
        <v>344</v>
      </c>
      <c r="T232" s="20"/>
      <c r="U232" s="22" t="s">
        <v>340</v>
      </c>
      <c r="V232" s="20" t="s">
        <v>341</v>
      </c>
      <c r="W232" s="22" t="s">
        <v>342</v>
      </c>
      <c r="X232" s="22" t="s">
        <v>343</v>
      </c>
      <c r="Y232" s="20" t="s">
        <v>344</v>
      </c>
      <c r="Z232" s="22"/>
      <c r="AA232" s="20">
        <v>5</v>
      </c>
      <c r="AB232" s="20" t="s">
        <v>59</v>
      </c>
      <c r="AC232" s="28" t="s">
        <v>49</v>
      </c>
      <c r="AD232" s="68">
        <v>1</v>
      </c>
      <c r="AE232" s="57"/>
      <c r="AF232" s="57" t="str">
        <f t="shared" si="9"/>
        <v/>
      </c>
      <c r="AG232" s="24">
        <v>44774</v>
      </c>
      <c r="AH232" s="36">
        <v>44799</v>
      </c>
      <c r="AI232" s="25" t="str">
        <f t="shared" si="10"/>
        <v>～</v>
      </c>
      <c r="AJ232" s="37">
        <f t="shared" si="11"/>
        <v>46624</v>
      </c>
      <c r="AK232" s="20" t="s">
        <v>1239</v>
      </c>
      <c r="AL232" s="20" t="s">
        <v>4428</v>
      </c>
      <c r="AM232" s="55">
        <v>44799</v>
      </c>
      <c r="AN232" s="22"/>
      <c r="AO232" s="63">
        <v>44803</v>
      </c>
      <c r="AP232" s="22" t="s">
        <v>4419</v>
      </c>
    </row>
    <row r="233" spans="2:42" ht="24.75" hidden="1" customHeight="1" x14ac:dyDescent="0.2">
      <c r="B233" s="20" t="s">
        <v>4413</v>
      </c>
      <c r="C233" s="21" t="s">
        <v>4125</v>
      </c>
      <c r="D233" s="21" t="s">
        <v>4414</v>
      </c>
      <c r="E233" s="20"/>
      <c r="F233" s="20"/>
      <c r="G233" s="22" t="s">
        <v>4415</v>
      </c>
      <c r="H233" s="20" t="s">
        <v>4416</v>
      </c>
      <c r="I233" s="20" t="s">
        <v>1356</v>
      </c>
      <c r="J233" s="22" t="s">
        <v>4417</v>
      </c>
      <c r="K233" s="22"/>
      <c r="L233" s="22"/>
      <c r="M233" s="22"/>
      <c r="N233" s="22"/>
      <c r="O233" s="22" t="s">
        <v>340</v>
      </c>
      <c r="P233" s="20" t="s">
        <v>341</v>
      </c>
      <c r="Q233" s="22" t="s">
        <v>342</v>
      </c>
      <c r="R233" s="22" t="s">
        <v>343</v>
      </c>
      <c r="S233" s="20" t="s">
        <v>344</v>
      </c>
      <c r="T233" s="20"/>
      <c r="U233" s="22" t="s">
        <v>340</v>
      </c>
      <c r="V233" s="20" t="s">
        <v>341</v>
      </c>
      <c r="W233" s="22" t="s">
        <v>342</v>
      </c>
      <c r="X233" s="22" t="s">
        <v>343</v>
      </c>
      <c r="Y233" s="20" t="s">
        <v>344</v>
      </c>
      <c r="Z233" s="22"/>
      <c r="AA233" s="20">
        <v>5</v>
      </c>
      <c r="AB233" s="20" t="s">
        <v>59</v>
      </c>
      <c r="AC233" s="28" t="s">
        <v>49</v>
      </c>
      <c r="AD233" s="68">
        <v>1</v>
      </c>
      <c r="AE233" s="57"/>
      <c r="AF233" s="57" t="str">
        <f t="shared" si="9"/>
        <v/>
      </c>
      <c r="AG233" s="24">
        <v>44774</v>
      </c>
      <c r="AH233" s="36">
        <v>44799</v>
      </c>
      <c r="AI233" s="25" t="str">
        <f t="shared" si="10"/>
        <v>～</v>
      </c>
      <c r="AJ233" s="37">
        <f t="shared" si="11"/>
        <v>46624</v>
      </c>
      <c r="AK233" s="20" t="s">
        <v>1239</v>
      </c>
      <c r="AL233" s="20" t="s">
        <v>4429</v>
      </c>
      <c r="AM233" s="55">
        <v>44799</v>
      </c>
      <c r="AN233" s="22"/>
      <c r="AO233" s="63">
        <v>44803</v>
      </c>
      <c r="AP233" s="22" t="s">
        <v>4419</v>
      </c>
    </row>
    <row r="234" spans="2:42" ht="24.75" hidden="1" customHeight="1" x14ac:dyDescent="0.2">
      <c r="B234" s="20" t="s">
        <v>4413</v>
      </c>
      <c r="C234" s="21" t="s">
        <v>4125</v>
      </c>
      <c r="D234" s="21" t="s">
        <v>4414</v>
      </c>
      <c r="E234" s="20"/>
      <c r="F234" s="20"/>
      <c r="G234" s="22" t="s">
        <v>4415</v>
      </c>
      <c r="H234" s="20" t="s">
        <v>4416</v>
      </c>
      <c r="I234" s="20" t="s">
        <v>1356</v>
      </c>
      <c r="J234" s="22" t="s">
        <v>4417</v>
      </c>
      <c r="K234" s="22"/>
      <c r="L234" s="22"/>
      <c r="M234" s="22"/>
      <c r="N234" s="22"/>
      <c r="O234" s="22" t="s">
        <v>340</v>
      </c>
      <c r="P234" s="20" t="s">
        <v>341</v>
      </c>
      <c r="Q234" s="22" t="s">
        <v>342</v>
      </c>
      <c r="R234" s="22" t="s">
        <v>343</v>
      </c>
      <c r="S234" s="20" t="s">
        <v>344</v>
      </c>
      <c r="T234" s="20"/>
      <c r="U234" s="22" t="s">
        <v>340</v>
      </c>
      <c r="V234" s="20" t="s">
        <v>341</v>
      </c>
      <c r="W234" s="22" t="s">
        <v>342</v>
      </c>
      <c r="X234" s="22" t="s">
        <v>343</v>
      </c>
      <c r="Y234" s="20" t="s">
        <v>344</v>
      </c>
      <c r="Z234" s="22"/>
      <c r="AA234" s="20">
        <v>5</v>
      </c>
      <c r="AB234" s="20" t="s">
        <v>59</v>
      </c>
      <c r="AC234" s="28" t="s">
        <v>49</v>
      </c>
      <c r="AD234" s="68">
        <v>1</v>
      </c>
      <c r="AE234" s="57"/>
      <c r="AF234" s="57" t="str">
        <f t="shared" si="9"/>
        <v/>
      </c>
      <c r="AG234" s="24">
        <v>44774</v>
      </c>
      <c r="AH234" s="36">
        <v>44799</v>
      </c>
      <c r="AI234" s="25" t="str">
        <f t="shared" si="10"/>
        <v>～</v>
      </c>
      <c r="AJ234" s="37">
        <f t="shared" si="11"/>
        <v>46624</v>
      </c>
      <c r="AK234" s="20" t="s">
        <v>1239</v>
      </c>
      <c r="AL234" s="20" t="s">
        <v>4430</v>
      </c>
      <c r="AM234" s="55">
        <v>44799</v>
      </c>
      <c r="AN234" s="22"/>
      <c r="AO234" s="63">
        <v>44803</v>
      </c>
      <c r="AP234" s="22" t="s">
        <v>4419</v>
      </c>
    </row>
    <row r="235" spans="2:42" ht="24.75" hidden="1" customHeight="1" x14ac:dyDescent="0.2">
      <c r="B235" s="20" t="s">
        <v>4413</v>
      </c>
      <c r="C235" s="21" t="s">
        <v>4125</v>
      </c>
      <c r="D235" s="21" t="s">
        <v>4414</v>
      </c>
      <c r="E235" s="20"/>
      <c r="F235" s="20"/>
      <c r="G235" s="22" t="s">
        <v>4415</v>
      </c>
      <c r="H235" s="20" t="s">
        <v>4416</v>
      </c>
      <c r="I235" s="20" t="s">
        <v>1356</v>
      </c>
      <c r="J235" s="22" t="s">
        <v>4417</v>
      </c>
      <c r="K235" s="22"/>
      <c r="L235" s="22"/>
      <c r="M235" s="22"/>
      <c r="N235" s="22"/>
      <c r="O235" s="22" t="s">
        <v>340</v>
      </c>
      <c r="P235" s="20" t="s">
        <v>341</v>
      </c>
      <c r="Q235" s="22" t="s">
        <v>342</v>
      </c>
      <c r="R235" s="22" t="s">
        <v>343</v>
      </c>
      <c r="S235" s="20" t="s">
        <v>344</v>
      </c>
      <c r="T235" s="20"/>
      <c r="U235" s="22" t="s">
        <v>340</v>
      </c>
      <c r="V235" s="20" t="s">
        <v>341</v>
      </c>
      <c r="W235" s="22" t="s">
        <v>342</v>
      </c>
      <c r="X235" s="22" t="s">
        <v>343</v>
      </c>
      <c r="Y235" s="20" t="s">
        <v>344</v>
      </c>
      <c r="Z235" s="22"/>
      <c r="AA235" s="20">
        <v>5</v>
      </c>
      <c r="AB235" s="20" t="s">
        <v>59</v>
      </c>
      <c r="AC235" s="28" t="s">
        <v>49</v>
      </c>
      <c r="AD235" s="68">
        <v>1</v>
      </c>
      <c r="AE235" s="57"/>
      <c r="AF235" s="57" t="str">
        <f t="shared" si="9"/>
        <v/>
      </c>
      <c r="AG235" s="24">
        <v>44774</v>
      </c>
      <c r="AH235" s="36">
        <v>44799</v>
      </c>
      <c r="AI235" s="25" t="str">
        <f t="shared" si="10"/>
        <v>～</v>
      </c>
      <c r="AJ235" s="37">
        <f t="shared" si="11"/>
        <v>46624</v>
      </c>
      <c r="AK235" s="20" t="s">
        <v>1239</v>
      </c>
      <c r="AL235" s="20" t="s">
        <v>4431</v>
      </c>
      <c r="AM235" s="55">
        <v>44799</v>
      </c>
      <c r="AN235" s="22"/>
      <c r="AO235" s="63">
        <v>44803</v>
      </c>
      <c r="AP235" s="22" t="s">
        <v>4419</v>
      </c>
    </row>
    <row r="236" spans="2:42" ht="24.75" hidden="1" customHeight="1" x14ac:dyDescent="0.2">
      <c r="B236" s="20" t="s">
        <v>4413</v>
      </c>
      <c r="C236" s="21" t="s">
        <v>4125</v>
      </c>
      <c r="D236" s="21" t="s">
        <v>4414</v>
      </c>
      <c r="E236" s="20"/>
      <c r="F236" s="20"/>
      <c r="G236" s="22" t="s">
        <v>4415</v>
      </c>
      <c r="H236" s="20" t="s">
        <v>4416</v>
      </c>
      <c r="I236" s="20" t="s">
        <v>1356</v>
      </c>
      <c r="J236" s="22" t="s">
        <v>4417</v>
      </c>
      <c r="K236" s="22"/>
      <c r="L236" s="22"/>
      <c r="M236" s="22"/>
      <c r="N236" s="22"/>
      <c r="O236" s="22" t="s">
        <v>340</v>
      </c>
      <c r="P236" s="20" t="s">
        <v>341</v>
      </c>
      <c r="Q236" s="22" t="s">
        <v>342</v>
      </c>
      <c r="R236" s="22" t="s">
        <v>343</v>
      </c>
      <c r="S236" s="20" t="s">
        <v>344</v>
      </c>
      <c r="T236" s="20"/>
      <c r="U236" s="22" t="s">
        <v>340</v>
      </c>
      <c r="V236" s="20" t="s">
        <v>341</v>
      </c>
      <c r="W236" s="22" t="s">
        <v>342</v>
      </c>
      <c r="X236" s="22" t="s">
        <v>343</v>
      </c>
      <c r="Y236" s="20" t="s">
        <v>344</v>
      </c>
      <c r="Z236" s="22"/>
      <c r="AA236" s="20">
        <v>5</v>
      </c>
      <c r="AB236" s="20" t="s">
        <v>59</v>
      </c>
      <c r="AC236" s="28" t="s">
        <v>49</v>
      </c>
      <c r="AD236" s="68">
        <v>1</v>
      </c>
      <c r="AE236" s="57"/>
      <c r="AF236" s="57" t="str">
        <f t="shared" si="9"/>
        <v/>
      </c>
      <c r="AG236" s="24">
        <v>44774</v>
      </c>
      <c r="AH236" s="36">
        <v>44799</v>
      </c>
      <c r="AI236" s="25" t="str">
        <f t="shared" si="10"/>
        <v>～</v>
      </c>
      <c r="AJ236" s="37">
        <f t="shared" si="11"/>
        <v>46624</v>
      </c>
      <c r="AK236" s="20" t="s">
        <v>4432</v>
      </c>
      <c r="AL236" s="20" t="s">
        <v>4433</v>
      </c>
      <c r="AM236" s="55">
        <v>44799</v>
      </c>
      <c r="AN236" s="22"/>
      <c r="AO236" s="63">
        <v>44803</v>
      </c>
      <c r="AP236" s="22" t="s">
        <v>4419</v>
      </c>
    </row>
    <row r="237" spans="2:42" ht="24.75" hidden="1" customHeight="1" x14ac:dyDescent="0.2">
      <c r="B237" s="20" t="s">
        <v>4413</v>
      </c>
      <c r="C237" s="21" t="s">
        <v>4125</v>
      </c>
      <c r="D237" s="21" t="s">
        <v>4414</v>
      </c>
      <c r="E237" s="20"/>
      <c r="F237" s="20"/>
      <c r="G237" s="22" t="s">
        <v>4415</v>
      </c>
      <c r="H237" s="20" t="s">
        <v>4416</v>
      </c>
      <c r="I237" s="20" t="s">
        <v>1356</v>
      </c>
      <c r="J237" s="22" t="s">
        <v>4417</v>
      </c>
      <c r="K237" s="22"/>
      <c r="L237" s="22"/>
      <c r="M237" s="22"/>
      <c r="N237" s="22"/>
      <c r="O237" s="22" t="s">
        <v>340</v>
      </c>
      <c r="P237" s="20" t="s">
        <v>341</v>
      </c>
      <c r="Q237" s="22" t="s">
        <v>342</v>
      </c>
      <c r="R237" s="22" t="s">
        <v>343</v>
      </c>
      <c r="S237" s="20" t="s">
        <v>344</v>
      </c>
      <c r="T237" s="20"/>
      <c r="U237" s="22" t="s">
        <v>340</v>
      </c>
      <c r="V237" s="20" t="s">
        <v>341</v>
      </c>
      <c r="W237" s="22" t="s">
        <v>342</v>
      </c>
      <c r="X237" s="22" t="s">
        <v>343</v>
      </c>
      <c r="Y237" s="20" t="s">
        <v>344</v>
      </c>
      <c r="Z237" s="22"/>
      <c r="AA237" s="20">
        <v>5</v>
      </c>
      <c r="AB237" s="20" t="s">
        <v>59</v>
      </c>
      <c r="AC237" s="28" t="s">
        <v>49</v>
      </c>
      <c r="AD237" s="68">
        <v>1</v>
      </c>
      <c r="AE237" s="57"/>
      <c r="AF237" s="57" t="str">
        <f t="shared" si="9"/>
        <v/>
      </c>
      <c r="AG237" s="24">
        <v>44774</v>
      </c>
      <c r="AH237" s="36">
        <v>44799</v>
      </c>
      <c r="AI237" s="25" t="str">
        <f t="shared" si="10"/>
        <v>～</v>
      </c>
      <c r="AJ237" s="37">
        <f t="shared" si="11"/>
        <v>46624</v>
      </c>
      <c r="AK237" s="20" t="s">
        <v>4434</v>
      </c>
      <c r="AL237" s="20" t="s">
        <v>4435</v>
      </c>
      <c r="AM237" s="55">
        <v>44799</v>
      </c>
      <c r="AN237" s="22"/>
      <c r="AO237" s="63">
        <v>44803</v>
      </c>
      <c r="AP237" s="22" t="s">
        <v>4419</v>
      </c>
    </row>
    <row r="238" spans="2:42" ht="24.75" hidden="1" customHeight="1" x14ac:dyDescent="0.2">
      <c r="B238" s="20" t="s">
        <v>4413</v>
      </c>
      <c r="C238" s="21" t="s">
        <v>4125</v>
      </c>
      <c r="D238" s="21" t="s">
        <v>4414</v>
      </c>
      <c r="E238" s="20"/>
      <c r="F238" s="20"/>
      <c r="G238" s="22" t="s">
        <v>4415</v>
      </c>
      <c r="H238" s="20" t="s">
        <v>4416</v>
      </c>
      <c r="I238" s="20" t="s">
        <v>1356</v>
      </c>
      <c r="J238" s="22" t="s">
        <v>4417</v>
      </c>
      <c r="K238" s="22"/>
      <c r="L238" s="22"/>
      <c r="M238" s="22"/>
      <c r="N238" s="22"/>
      <c r="O238" s="22" t="s">
        <v>340</v>
      </c>
      <c r="P238" s="20" t="s">
        <v>341</v>
      </c>
      <c r="Q238" s="22" t="s">
        <v>342</v>
      </c>
      <c r="R238" s="22" t="s">
        <v>343</v>
      </c>
      <c r="S238" s="20" t="s">
        <v>344</v>
      </c>
      <c r="T238" s="20"/>
      <c r="U238" s="22" t="s">
        <v>340</v>
      </c>
      <c r="V238" s="20" t="s">
        <v>341</v>
      </c>
      <c r="W238" s="22" t="s">
        <v>342</v>
      </c>
      <c r="X238" s="22" t="s">
        <v>343</v>
      </c>
      <c r="Y238" s="20" t="s">
        <v>344</v>
      </c>
      <c r="Z238" s="22"/>
      <c r="AA238" s="20">
        <v>5</v>
      </c>
      <c r="AB238" s="20" t="s">
        <v>59</v>
      </c>
      <c r="AC238" s="28" t="s">
        <v>49</v>
      </c>
      <c r="AD238" s="68">
        <v>1</v>
      </c>
      <c r="AE238" s="57"/>
      <c r="AF238" s="57" t="str">
        <f t="shared" si="9"/>
        <v/>
      </c>
      <c r="AG238" s="24">
        <v>44774</v>
      </c>
      <c r="AH238" s="36">
        <v>44799</v>
      </c>
      <c r="AI238" s="25" t="str">
        <f t="shared" si="10"/>
        <v>～</v>
      </c>
      <c r="AJ238" s="37">
        <f t="shared" si="11"/>
        <v>46624</v>
      </c>
      <c r="AK238" s="20" t="s">
        <v>1314</v>
      </c>
      <c r="AL238" s="20" t="s">
        <v>4436</v>
      </c>
      <c r="AM238" s="55">
        <v>44799</v>
      </c>
      <c r="AN238" s="22"/>
      <c r="AO238" s="63">
        <v>44803</v>
      </c>
      <c r="AP238" s="22" t="s">
        <v>4419</v>
      </c>
    </row>
    <row r="239" spans="2:42" ht="24.75" hidden="1" customHeight="1" x14ac:dyDescent="0.2">
      <c r="B239" s="20" t="s">
        <v>4437</v>
      </c>
      <c r="C239" s="21" t="s">
        <v>4125</v>
      </c>
      <c r="D239" s="21" t="s">
        <v>4414</v>
      </c>
      <c r="E239" s="20"/>
      <c r="F239" s="20"/>
      <c r="G239" s="22" t="s">
        <v>4438</v>
      </c>
      <c r="H239" s="20" t="s">
        <v>4439</v>
      </c>
      <c r="I239" s="20" t="s">
        <v>337</v>
      </c>
      <c r="J239" s="22" t="s">
        <v>4440</v>
      </c>
      <c r="K239" s="22"/>
      <c r="L239" s="22"/>
      <c r="M239" s="22" t="s">
        <v>4441</v>
      </c>
      <c r="N239" s="22"/>
      <c r="O239" s="22" t="s">
        <v>340</v>
      </c>
      <c r="P239" s="20" t="s">
        <v>341</v>
      </c>
      <c r="Q239" s="22" t="s">
        <v>342</v>
      </c>
      <c r="R239" s="22" t="s">
        <v>343</v>
      </c>
      <c r="S239" s="20" t="s">
        <v>344</v>
      </c>
      <c r="T239" s="20"/>
      <c r="U239" s="22" t="s">
        <v>340</v>
      </c>
      <c r="V239" s="20" t="s">
        <v>341</v>
      </c>
      <c r="W239" s="22" t="s">
        <v>342</v>
      </c>
      <c r="X239" s="22" t="s">
        <v>343</v>
      </c>
      <c r="Y239" s="20" t="s">
        <v>344</v>
      </c>
      <c r="Z239" s="22"/>
      <c r="AA239" s="20">
        <v>5</v>
      </c>
      <c r="AB239" s="20" t="s">
        <v>59</v>
      </c>
      <c r="AC239" s="28" t="s">
        <v>49</v>
      </c>
      <c r="AD239" s="68">
        <v>1</v>
      </c>
      <c r="AE239" s="35">
        <v>76500</v>
      </c>
      <c r="AF239" s="35">
        <f t="shared" si="9"/>
        <v>76500</v>
      </c>
      <c r="AG239" s="24">
        <v>44835</v>
      </c>
      <c r="AH239" s="36">
        <v>44852</v>
      </c>
      <c r="AI239" s="25" t="str">
        <f t="shared" si="10"/>
        <v>～</v>
      </c>
      <c r="AJ239" s="37">
        <f t="shared" si="11"/>
        <v>46677</v>
      </c>
      <c r="AK239" s="20" t="s">
        <v>1239</v>
      </c>
      <c r="AL239" s="20" t="s">
        <v>4442</v>
      </c>
      <c r="AM239" s="55">
        <v>44852</v>
      </c>
      <c r="AN239" s="22"/>
      <c r="AO239" s="63">
        <v>44862</v>
      </c>
      <c r="AP239" s="22" t="s">
        <v>4443</v>
      </c>
    </row>
    <row r="240" spans="2:42" ht="24.75" hidden="1" customHeight="1" x14ac:dyDescent="0.2">
      <c r="B240" s="20" t="s">
        <v>4437</v>
      </c>
      <c r="C240" s="21" t="s">
        <v>4125</v>
      </c>
      <c r="D240" s="21" t="s">
        <v>4414</v>
      </c>
      <c r="E240" s="20"/>
      <c r="F240" s="20"/>
      <c r="G240" s="22" t="s">
        <v>4438</v>
      </c>
      <c r="H240" s="20" t="s">
        <v>4439</v>
      </c>
      <c r="I240" s="20" t="s">
        <v>337</v>
      </c>
      <c r="J240" s="22" t="s">
        <v>4440</v>
      </c>
      <c r="K240" s="22"/>
      <c r="L240" s="22"/>
      <c r="M240" s="22" t="s">
        <v>4441</v>
      </c>
      <c r="N240" s="22"/>
      <c r="O240" s="22" t="s">
        <v>340</v>
      </c>
      <c r="P240" s="20" t="s">
        <v>341</v>
      </c>
      <c r="Q240" s="22" t="s">
        <v>342</v>
      </c>
      <c r="R240" s="22" t="s">
        <v>343</v>
      </c>
      <c r="S240" s="20" t="s">
        <v>344</v>
      </c>
      <c r="T240" s="20"/>
      <c r="U240" s="22" t="s">
        <v>340</v>
      </c>
      <c r="V240" s="20" t="s">
        <v>341</v>
      </c>
      <c r="W240" s="22" t="s">
        <v>342</v>
      </c>
      <c r="X240" s="22" t="s">
        <v>343</v>
      </c>
      <c r="Y240" s="20" t="s">
        <v>344</v>
      </c>
      <c r="Z240" s="22"/>
      <c r="AA240" s="20">
        <v>5</v>
      </c>
      <c r="AB240" s="20" t="s">
        <v>59</v>
      </c>
      <c r="AC240" s="28" t="s">
        <v>49</v>
      </c>
      <c r="AD240" s="68">
        <v>1</v>
      </c>
      <c r="AE240" s="57"/>
      <c r="AF240" s="57" t="str">
        <f t="shared" si="9"/>
        <v/>
      </c>
      <c r="AG240" s="24">
        <v>44835</v>
      </c>
      <c r="AH240" s="36">
        <v>44852</v>
      </c>
      <c r="AI240" s="25" t="str">
        <f t="shared" si="10"/>
        <v>～</v>
      </c>
      <c r="AJ240" s="37">
        <f t="shared" si="11"/>
        <v>46677</v>
      </c>
      <c r="AK240" s="20" t="s">
        <v>1239</v>
      </c>
      <c r="AL240" s="20" t="s">
        <v>4444</v>
      </c>
      <c r="AM240" s="55">
        <v>44852</v>
      </c>
      <c r="AN240" s="22"/>
      <c r="AO240" s="63">
        <v>44862</v>
      </c>
      <c r="AP240" s="22" t="s">
        <v>4443</v>
      </c>
    </row>
    <row r="241" spans="2:113" ht="24.75" hidden="1" customHeight="1" x14ac:dyDescent="0.2">
      <c r="B241" s="20" t="s">
        <v>4437</v>
      </c>
      <c r="C241" s="21" t="s">
        <v>4125</v>
      </c>
      <c r="D241" s="21" t="s">
        <v>4414</v>
      </c>
      <c r="E241" s="20"/>
      <c r="F241" s="20"/>
      <c r="G241" s="22" t="s">
        <v>4438</v>
      </c>
      <c r="H241" s="20" t="s">
        <v>4439</v>
      </c>
      <c r="I241" s="20" t="s">
        <v>337</v>
      </c>
      <c r="J241" s="22" t="s">
        <v>4440</v>
      </c>
      <c r="K241" s="22"/>
      <c r="L241" s="22"/>
      <c r="M241" s="22" t="s">
        <v>4441</v>
      </c>
      <c r="N241" s="22"/>
      <c r="O241" s="22" t="s">
        <v>340</v>
      </c>
      <c r="P241" s="20" t="s">
        <v>341</v>
      </c>
      <c r="Q241" s="22" t="s">
        <v>342</v>
      </c>
      <c r="R241" s="22" t="s">
        <v>343</v>
      </c>
      <c r="S241" s="20" t="s">
        <v>344</v>
      </c>
      <c r="T241" s="20"/>
      <c r="U241" s="22" t="s">
        <v>340</v>
      </c>
      <c r="V241" s="20" t="s">
        <v>341</v>
      </c>
      <c r="W241" s="22" t="s">
        <v>342</v>
      </c>
      <c r="X241" s="22" t="s">
        <v>343</v>
      </c>
      <c r="Y241" s="20" t="s">
        <v>344</v>
      </c>
      <c r="Z241" s="22"/>
      <c r="AA241" s="20">
        <v>5</v>
      </c>
      <c r="AB241" s="20" t="s">
        <v>59</v>
      </c>
      <c r="AC241" s="28" t="s">
        <v>49</v>
      </c>
      <c r="AD241" s="68">
        <v>1</v>
      </c>
      <c r="AE241" s="57"/>
      <c r="AF241" s="57" t="str">
        <f t="shared" si="9"/>
        <v/>
      </c>
      <c r="AG241" s="24">
        <v>44835</v>
      </c>
      <c r="AH241" s="36">
        <v>44852</v>
      </c>
      <c r="AI241" s="25" t="str">
        <f t="shared" si="10"/>
        <v>～</v>
      </c>
      <c r="AJ241" s="37">
        <f t="shared" si="11"/>
        <v>46677</v>
      </c>
      <c r="AK241" s="20" t="s">
        <v>1239</v>
      </c>
      <c r="AL241" s="20" t="s">
        <v>4445</v>
      </c>
      <c r="AM241" s="55">
        <v>44852</v>
      </c>
      <c r="AN241" s="22"/>
      <c r="AO241" s="63">
        <v>44862</v>
      </c>
      <c r="AP241" s="22" t="s">
        <v>4443</v>
      </c>
    </row>
    <row r="242" spans="2:113" ht="24.75" hidden="1" customHeight="1" x14ac:dyDescent="0.2">
      <c r="B242" s="20" t="s">
        <v>4437</v>
      </c>
      <c r="C242" s="21" t="s">
        <v>4125</v>
      </c>
      <c r="D242" s="21" t="s">
        <v>4414</v>
      </c>
      <c r="E242" s="20"/>
      <c r="F242" s="20"/>
      <c r="G242" s="22" t="s">
        <v>4438</v>
      </c>
      <c r="H242" s="20" t="s">
        <v>4439</v>
      </c>
      <c r="I242" s="20" t="s">
        <v>337</v>
      </c>
      <c r="J242" s="22" t="s">
        <v>4440</v>
      </c>
      <c r="K242" s="22"/>
      <c r="L242" s="22"/>
      <c r="M242" s="22" t="s">
        <v>4441</v>
      </c>
      <c r="N242" s="22"/>
      <c r="O242" s="22" t="s">
        <v>340</v>
      </c>
      <c r="P242" s="20" t="s">
        <v>341</v>
      </c>
      <c r="Q242" s="22" t="s">
        <v>342</v>
      </c>
      <c r="R242" s="22" t="s">
        <v>343</v>
      </c>
      <c r="S242" s="20" t="s">
        <v>344</v>
      </c>
      <c r="T242" s="20"/>
      <c r="U242" s="22" t="s">
        <v>340</v>
      </c>
      <c r="V242" s="20" t="s">
        <v>341</v>
      </c>
      <c r="W242" s="22" t="s">
        <v>342</v>
      </c>
      <c r="X242" s="22" t="s">
        <v>343</v>
      </c>
      <c r="Y242" s="20" t="s">
        <v>344</v>
      </c>
      <c r="Z242" s="22"/>
      <c r="AA242" s="20">
        <v>5</v>
      </c>
      <c r="AB242" s="20" t="s">
        <v>59</v>
      </c>
      <c r="AC242" s="28" t="s">
        <v>49</v>
      </c>
      <c r="AD242" s="68">
        <v>1</v>
      </c>
      <c r="AE242" s="57"/>
      <c r="AF242" s="57" t="str">
        <f t="shared" si="9"/>
        <v/>
      </c>
      <c r="AG242" s="24">
        <v>44835</v>
      </c>
      <c r="AH242" s="36">
        <v>44852</v>
      </c>
      <c r="AI242" s="25" t="str">
        <f t="shared" si="10"/>
        <v>～</v>
      </c>
      <c r="AJ242" s="37">
        <f t="shared" si="11"/>
        <v>46677</v>
      </c>
      <c r="AK242" s="20" t="s">
        <v>1239</v>
      </c>
      <c r="AL242" s="20" t="s">
        <v>4446</v>
      </c>
      <c r="AM242" s="55">
        <v>44852</v>
      </c>
      <c r="AN242" s="22"/>
      <c r="AO242" s="63">
        <v>44862</v>
      </c>
      <c r="AP242" s="22" t="s">
        <v>4443</v>
      </c>
    </row>
    <row r="243" spans="2:113" ht="24.75" hidden="1" customHeight="1" x14ac:dyDescent="0.2">
      <c r="B243" s="20" t="s">
        <v>4437</v>
      </c>
      <c r="C243" s="21" t="s">
        <v>4125</v>
      </c>
      <c r="D243" s="21" t="s">
        <v>4414</v>
      </c>
      <c r="E243" s="20"/>
      <c r="F243" s="20"/>
      <c r="G243" s="22" t="s">
        <v>4438</v>
      </c>
      <c r="H243" s="20" t="s">
        <v>4439</v>
      </c>
      <c r="I243" s="20" t="s">
        <v>337</v>
      </c>
      <c r="J243" s="22" t="s">
        <v>4440</v>
      </c>
      <c r="K243" s="22"/>
      <c r="L243" s="22"/>
      <c r="M243" s="22" t="s">
        <v>4441</v>
      </c>
      <c r="N243" s="22"/>
      <c r="O243" s="22" t="s">
        <v>340</v>
      </c>
      <c r="P243" s="20" t="s">
        <v>341</v>
      </c>
      <c r="Q243" s="22" t="s">
        <v>342</v>
      </c>
      <c r="R243" s="22" t="s">
        <v>343</v>
      </c>
      <c r="S243" s="20" t="s">
        <v>344</v>
      </c>
      <c r="T243" s="20"/>
      <c r="U243" s="22" t="s">
        <v>340</v>
      </c>
      <c r="V243" s="20" t="s">
        <v>341</v>
      </c>
      <c r="W243" s="22" t="s">
        <v>342</v>
      </c>
      <c r="X243" s="22" t="s">
        <v>343</v>
      </c>
      <c r="Y243" s="20" t="s">
        <v>344</v>
      </c>
      <c r="Z243" s="22"/>
      <c r="AA243" s="20">
        <v>5</v>
      </c>
      <c r="AB243" s="20" t="s">
        <v>59</v>
      </c>
      <c r="AC243" s="28" t="s">
        <v>49</v>
      </c>
      <c r="AD243" s="68">
        <v>1</v>
      </c>
      <c r="AE243" s="57"/>
      <c r="AF243" s="57" t="str">
        <f t="shared" si="9"/>
        <v/>
      </c>
      <c r="AG243" s="24">
        <v>44835</v>
      </c>
      <c r="AH243" s="36">
        <v>44852</v>
      </c>
      <c r="AI243" s="25" t="str">
        <f t="shared" si="10"/>
        <v>～</v>
      </c>
      <c r="AJ243" s="37">
        <f t="shared" si="11"/>
        <v>46677</v>
      </c>
      <c r="AK243" s="20" t="s">
        <v>1239</v>
      </c>
      <c r="AL243" s="20" t="s">
        <v>4447</v>
      </c>
      <c r="AM243" s="55">
        <v>44852</v>
      </c>
      <c r="AN243" s="22"/>
      <c r="AO243" s="63">
        <v>44862</v>
      </c>
      <c r="AP243" s="22" t="s">
        <v>4443</v>
      </c>
    </row>
    <row r="244" spans="2:113" ht="24.75" hidden="1" customHeight="1" x14ac:dyDescent="0.2">
      <c r="B244" s="20" t="s">
        <v>4437</v>
      </c>
      <c r="C244" s="21" t="s">
        <v>4125</v>
      </c>
      <c r="D244" s="21" t="s">
        <v>4414</v>
      </c>
      <c r="E244" s="20"/>
      <c r="F244" s="20"/>
      <c r="G244" s="22" t="s">
        <v>4438</v>
      </c>
      <c r="H244" s="20" t="s">
        <v>4439</v>
      </c>
      <c r="I244" s="20" t="s">
        <v>337</v>
      </c>
      <c r="J244" s="22" t="s">
        <v>4440</v>
      </c>
      <c r="K244" s="22"/>
      <c r="L244" s="22"/>
      <c r="M244" s="22" t="s">
        <v>4441</v>
      </c>
      <c r="N244" s="22"/>
      <c r="O244" s="22" t="s">
        <v>340</v>
      </c>
      <c r="P244" s="20" t="s">
        <v>341</v>
      </c>
      <c r="Q244" s="22" t="s">
        <v>342</v>
      </c>
      <c r="R244" s="22" t="s">
        <v>343</v>
      </c>
      <c r="S244" s="20" t="s">
        <v>344</v>
      </c>
      <c r="T244" s="20"/>
      <c r="U244" s="22" t="s">
        <v>340</v>
      </c>
      <c r="V244" s="20" t="s">
        <v>341</v>
      </c>
      <c r="W244" s="22" t="s">
        <v>342</v>
      </c>
      <c r="X244" s="22" t="s">
        <v>343</v>
      </c>
      <c r="Y244" s="20" t="s">
        <v>344</v>
      </c>
      <c r="Z244" s="22"/>
      <c r="AA244" s="20">
        <v>5</v>
      </c>
      <c r="AB244" s="20" t="s">
        <v>59</v>
      </c>
      <c r="AC244" s="28" t="s">
        <v>49</v>
      </c>
      <c r="AD244" s="68">
        <v>1</v>
      </c>
      <c r="AE244" s="57"/>
      <c r="AF244" s="57" t="str">
        <f t="shared" si="9"/>
        <v/>
      </c>
      <c r="AG244" s="24">
        <v>44835</v>
      </c>
      <c r="AH244" s="36">
        <v>44852</v>
      </c>
      <c r="AI244" s="25" t="str">
        <f t="shared" si="10"/>
        <v>～</v>
      </c>
      <c r="AJ244" s="37">
        <f t="shared" si="11"/>
        <v>46677</v>
      </c>
      <c r="AK244" s="20" t="s">
        <v>1239</v>
      </c>
      <c r="AL244" s="20" t="s">
        <v>4448</v>
      </c>
      <c r="AM244" s="55">
        <v>44852</v>
      </c>
      <c r="AN244" s="22"/>
      <c r="AO244" s="63">
        <v>44862</v>
      </c>
      <c r="AP244" s="22" t="s">
        <v>4443</v>
      </c>
    </row>
    <row r="245" spans="2:113" ht="24.75" hidden="1" customHeight="1" x14ac:dyDescent="0.2">
      <c r="B245" s="20" t="s">
        <v>4437</v>
      </c>
      <c r="C245" s="21" t="s">
        <v>4125</v>
      </c>
      <c r="D245" s="21" t="s">
        <v>4414</v>
      </c>
      <c r="E245" s="20"/>
      <c r="F245" s="20"/>
      <c r="G245" s="22" t="s">
        <v>4438</v>
      </c>
      <c r="H245" s="20" t="s">
        <v>4439</v>
      </c>
      <c r="I245" s="20" t="s">
        <v>337</v>
      </c>
      <c r="J245" s="22" t="s">
        <v>4440</v>
      </c>
      <c r="K245" s="22"/>
      <c r="L245" s="22"/>
      <c r="M245" s="22" t="s">
        <v>4441</v>
      </c>
      <c r="N245" s="22"/>
      <c r="O245" s="22" t="s">
        <v>340</v>
      </c>
      <c r="P245" s="20" t="s">
        <v>341</v>
      </c>
      <c r="Q245" s="22" t="s">
        <v>342</v>
      </c>
      <c r="R245" s="22" t="s">
        <v>343</v>
      </c>
      <c r="S245" s="20" t="s">
        <v>344</v>
      </c>
      <c r="T245" s="20"/>
      <c r="U245" s="22" t="s">
        <v>340</v>
      </c>
      <c r="V245" s="20" t="s">
        <v>341</v>
      </c>
      <c r="W245" s="22" t="s">
        <v>342</v>
      </c>
      <c r="X245" s="22" t="s">
        <v>343</v>
      </c>
      <c r="Y245" s="20" t="s">
        <v>344</v>
      </c>
      <c r="Z245" s="22"/>
      <c r="AA245" s="20">
        <v>5</v>
      </c>
      <c r="AB245" s="20" t="s">
        <v>59</v>
      </c>
      <c r="AC245" s="28" t="s">
        <v>49</v>
      </c>
      <c r="AD245" s="68">
        <v>1</v>
      </c>
      <c r="AE245" s="57"/>
      <c r="AF245" s="57" t="str">
        <f t="shared" si="9"/>
        <v/>
      </c>
      <c r="AG245" s="24">
        <v>44835</v>
      </c>
      <c r="AH245" s="36">
        <v>44852</v>
      </c>
      <c r="AI245" s="25" t="str">
        <f t="shared" si="10"/>
        <v>～</v>
      </c>
      <c r="AJ245" s="37">
        <f t="shared" si="11"/>
        <v>46677</v>
      </c>
      <c r="AK245" s="20" t="s">
        <v>1239</v>
      </c>
      <c r="AL245" s="20" t="s">
        <v>4449</v>
      </c>
      <c r="AM245" s="55">
        <v>44852</v>
      </c>
      <c r="AN245" s="22"/>
      <c r="AO245" s="63">
        <v>44862</v>
      </c>
      <c r="AP245" s="22" t="s">
        <v>4443</v>
      </c>
    </row>
    <row r="246" spans="2:113" ht="24.75" hidden="1" customHeight="1" x14ac:dyDescent="0.2">
      <c r="B246" s="20" t="s">
        <v>4437</v>
      </c>
      <c r="C246" s="21" t="s">
        <v>4125</v>
      </c>
      <c r="D246" s="21" t="s">
        <v>4414</v>
      </c>
      <c r="E246" s="20"/>
      <c r="F246" s="20"/>
      <c r="G246" s="22" t="s">
        <v>4438</v>
      </c>
      <c r="H246" s="20" t="s">
        <v>4439</v>
      </c>
      <c r="I246" s="20" t="s">
        <v>337</v>
      </c>
      <c r="J246" s="22" t="s">
        <v>4440</v>
      </c>
      <c r="K246" s="22"/>
      <c r="L246" s="22"/>
      <c r="M246" s="22" t="s">
        <v>4441</v>
      </c>
      <c r="N246" s="22"/>
      <c r="O246" s="22" t="s">
        <v>340</v>
      </c>
      <c r="P246" s="20" t="s">
        <v>341</v>
      </c>
      <c r="Q246" s="22" t="s">
        <v>342</v>
      </c>
      <c r="R246" s="22" t="s">
        <v>343</v>
      </c>
      <c r="S246" s="20" t="s">
        <v>344</v>
      </c>
      <c r="T246" s="20"/>
      <c r="U246" s="22" t="s">
        <v>340</v>
      </c>
      <c r="V246" s="20" t="s">
        <v>341</v>
      </c>
      <c r="W246" s="22" t="s">
        <v>342</v>
      </c>
      <c r="X246" s="22" t="s">
        <v>343</v>
      </c>
      <c r="Y246" s="20" t="s">
        <v>344</v>
      </c>
      <c r="Z246" s="22"/>
      <c r="AA246" s="20">
        <v>5</v>
      </c>
      <c r="AB246" s="20" t="s">
        <v>59</v>
      </c>
      <c r="AC246" s="28" t="s">
        <v>49</v>
      </c>
      <c r="AD246" s="68">
        <v>1</v>
      </c>
      <c r="AE246" s="57"/>
      <c r="AF246" s="57" t="str">
        <f t="shared" si="9"/>
        <v/>
      </c>
      <c r="AG246" s="24">
        <v>44835</v>
      </c>
      <c r="AH246" s="36">
        <v>44852</v>
      </c>
      <c r="AI246" s="25" t="str">
        <f t="shared" si="10"/>
        <v>～</v>
      </c>
      <c r="AJ246" s="37">
        <f t="shared" si="11"/>
        <v>46677</v>
      </c>
      <c r="AK246" s="20" t="s">
        <v>1239</v>
      </c>
      <c r="AL246" s="20" t="s">
        <v>4450</v>
      </c>
      <c r="AM246" s="55">
        <v>44852</v>
      </c>
      <c r="AN246" s="22"/>
      <c r="AO246" s="63">
        <v>44862</v>
      </c>
      <c r="AP246" s="22" t="s">
        <v>4443</v>
      </c>
    </row>
    <row r="247" spans="2:113" ht="24.75" hidden="1" customHeight="1" x14ac:dyDescent="0.2">
      <c r="B247" s="20" t="s">
        <v>4437</v>
      </c>
      <c r="C247" s="21" t="s">
        <v>4125</v>
      </c>
      <c r="D247" s="21" t="s">
        <v>4414</v>
      </c>
      <c r="E247" s="20"/>
      <c r="F247" s="20"/>
      <c r="G247" s="22" t="s">
        <v>4438</v>
      </c>
      <c r="H247" s="20" t="s">
        <v>4439</v>
      </c>
      <c r="I247" s="20" t="s">
        <v>337</v>
      </c>
      <c r="J247" s="22" t="s">
        <v>4440</v>
      </c>
      <c r="K247" s="22"/>
      <c r="L247" s="22"/>
      <c r="M247" s="22" t="s">
        <v>4441</v>
      </c>
      <c r="N247" s="22"/>
      <c r="O247" s="22" t="s">
        <v>340</v>
      </c>
      <c r="P247" s="20" t="s">
        <v>341</v>
      </c>
      <c r="Q247" s="22" t="s">
        <v>342</v>
      </c>
      <c r="R247" s="22" t="s">
        <v>343</v>
      </c>
      <c r="S247" s="20" t="s">
        <v>344</v>
      </c>
      <c r="T247" s="20"/>
      <c r="U247" s="22" t="s">
        <v>340</v>
      </c>
      <c r="V247" s="20" t="s">
        <v>341</v>
      </c>
      <c r="W247" s="22" t="s">
        <v>342</v>
      </c>
      <c r="X247" s="22" t="s">
        <v>343</v>
      </c>
      <c r="Y247" s="20" t="s">
        <v>344</v>
      </c>
      <c r="Z247" s="22"/>
      <c r="AA247" s="20">
        <v>5</v>
      </c>
      <c r="AB247" s="20" t="s">
        <v>59</v>
      </c>
      <c r="AC247" s="28" t="s">
        <v>49</v>
      </c>
      <c r="AD247" s="68">
        <v>1</v>
      </c>
      <c r="AE247" s="57"/>
      <c r="AF247" s="57" t="str">
        <f t="shared" si="9"/>
        <v/>
      </c>
      <c r="AG247" s="24">
        <v>44835</v>
      </c>
      <c r="AH247" s="36">
        <v>44852</v>
      </c>
      <c r="AI247" s="25" t="str">
        <f t="shared" si="10"/>
        <v>～</v>
      </c>
      <c r="AJ247" s="37">
        <f t="shared" si="11"/>
        <v>46677</v>
      </c>
      <c r="AK247" s="20" t="s">
        <v>1239</v>
      </c>
      <c r="AL247" s="20" t="s">
        <v>4451</v>
      </c>
      <c r="AM247" s="55">
        <v>44852</v>
      </c>
      <c r="AN247" s="22"/>
      <c r="AO247" s="63">
        <v>44862</v>
      </c>
      <c r="AP247" s="22" t="s">
        <v>4443</v>
      </c>
    </row>
    <row r="248" spans="2:113" ht="24.75" hidden="1" customHeight="1" x14ac:dyDescent="0.2">
      <c r="B248" s="20" t="s">
        <v>4437</v>
      </c>
      <c r="C248" s="21" t="s">
        <v>4125</v>
      </c>
      <c r="D248" s="21" t="s">
        <v>4414</v>
      </c>
      <c r="E248" s="20"/>
      <c r="F248" s="20"/>
      <c r="G248" s="22" t="s">
        <v>4438</v>
      </c>
      <c r="H248" s="20" t="s">
        <v>4439</v>
      </c>
      <c r="I248" s="20" t="s">
        <v>337</v>
      </c>
      <c r="J248" s="22" t="s">
        <v>4440</v>
      </c>
      <c r="K248" s="22"/>
      <c r="L248" s="22"/>
      <c r="M248" s="22" t="s">
        <v>4441</v>
      </c>
      <c r="N248" s="22"/>
      <c r="O248" s="22" t="s">
        <v>340</v>
      </c>
      <c r="P248" s="20" t="s">
        <v>341</v>
      </c>
      <c r="Q248" s="22" t="s">
        <v>342</v>
      </c>
      <c r="R248" s="22" t="s">
        <v>343</v>
      </c>
      <c r="S248" s="20" t="s">
        <v>344</v>
      </c>
      <c r="T248" s="20"/>
      <c r="U248" s="22" t="s">
        <v>340</v>
      </c>
      <c r="V248" s="20" t="s">
        <v>341</v>
      </c>
      <c r="W248" s="22" t="s">
        <v>342</v>
      </c>
      <c r="X248" s="22" t="s">
        <v>343</v>
      </c>
      <c r="Y248" s="20" t="s">
        <v>344</v>
      </c>
      <c r="Z248" s="22"/>
      <c r="AA248" s="20">
        <v>5</v>
      </c>
      <c r="AB248" s="20" t="s">
        <v>59</v>
      </c>
      <c r="AC248" s="28" t="s">
        <v>49</v>
      </c>
      <c r="AD248" s="68">
        <v>1</v>
      </c>
      <c r="AE248" s="57"/>
      <c r="AF248" s="57" t="str">
        <f t="shared" si="9"/>
        <v/>
      </c>
      <c r="AG248" s="24">
        <v>44835</v>
      </c>
      <c r="AH248" s="36">
        <v>44852</v>
      </c>
      <c r="AI248" s="25" t="str">
        <f t="shared" si="10"/>
        <v>～</v>
      </c>
      <c r="AJ248" s="37">
        <f t="shared" si="11"/>
        <v>46677</v>
      </c>
      <c r="AK248" s="20" t="s">
        <v>1239</v>
      </c>
      <c r="AL248" s="20" t="s">
        <v>4452</v>
      </c>
      <c r="AM248" s="55">
        <v>44852</v>
      </c>
      <c r="AN248" s="22"/>
      <c r="AO248" s="63">
        <v>44862</v>
      </c>
      <c r="AP248" s="22" t="s">
        <v>4443</v>
      </c>
    </row>
    <row r="249" spans="2:113" ht="24.75" hidden="1" customHeight="1" x14ac:dyDescent="0.2">
      <c r="B249" s="20" t="s">
        <v>4437</v>
      </c>
      <c r="C249" s="21" t="s">
        <v>4125</v>
      </c>
      <c r="D249" s="21" t="s">
        <v>4414</v>
      </c>
      <c r="E249" s="20"/>
      <c r="F249" s="20"/>
      <c r="G249" s="22" t="s">
        <v>4438</v>
      </c>
      <c r="H249" s="20" t="s">
        <v>4439</v>
      </c>
      <c r="I249" s="20" t="s">
        <v>337</v>
      </c>
      <c r="J249" s="22" t="s">
        <v>4440</v>
      </c>
      <c r="K249" s="22"/>
      <c r="L249" s="22"/>
      <c r="M249" s="22" t="s">
        <v>4441</v>
      </c>
      <c r="N249" s="22"/>
      <c r="O249" s="22" t="s">
        <v>340</v>
      </c>
      <c r="P249" s="20" t="s">
        <v>341</v>
      </c>
      <c r="Q249" s="22" t="s">
        <v>342</v>
      </c>
      <c r="R249" s="22" t="s">
        <v>343</v>
      </c>
      <c r="S249" s="20" t="s">
        <v>344</v>
      </c>
      <c r="T249" s="20"/>
      <c r="U249" s="22" t="s">
        <v>340</v>
      </c>
      <c r="V249" s="20" t="s">
        <v>341</v>
      </c>
      <c r="W249" s="22" t="s">
        <v>342</v>
      </c>
      <c r="X249" s="22" t="s">
        <v>343</v>
      </c>
      <c r="Y249" s="20" t="s">
        <v>344</v>
      </c>
      <c r="Z249" s="22"/>
      <c r="AA249" s="20">
        <v>5</v>
      </c>
      <c r="AB249" s="20" t="s">
        <v>59</v>
      </c>
      <c r="AC249" s="28" t="s">
        <v>49</v>
      </c>
      <c r="AD249" s="68">
        <v>1</v>
      </c>
      <c r="AE249" s="57"/>
      <c r="AF249" s="57" t="str">
        <f t="shared" si="9"/>
        <v/>
      </c>
      <c r="AG249" s="24">
        <v>44835</v>
      </c>
      <c r="AH249" s="36">
        <v>44852</v>
      </c>
      <c r="AI249" s="25" t="str">
        <f t="shared" si="10"/>
        <v>～</v>
      </c>
      <c r="AJ249" s="37">
        <f t="shared" si="11"/>
        <v>46677</v>
      </c>
      <c r="AK249" s="20" t="s">
        <v>1239</v>
      </c>
      <c r="AL249" s="20" t="s">
        <v>4453</v>
      </c>
      <c r="AM249" s="55">
        <v>44852</v>
      </c>
      <c r="AN249" s="22"/>
      <c r="AO249" s="63">
        <v>44862</v>
      </c>
      <c r="AP249" s="22" t="s">
        <v>4443</v>
      </c>
    </row>
    <row r="250" spans="2:113" ht="24.75" hidden="1" customHeight="1" x14ac:dyDescent="0.2">
      <c r="B250" s="20" t="s">
        <v>4437</v>
      </c>
      <c r="C250" s="21" t="s">
        <v>4125</v>
      </c>
      <c r="D250" s="21" t="s">
        <v>4414</v>
      </c>
      <c r="E250" s="20"/>
      <c r="F250" s="20"/>
      <c r="G250" s="22" t="s">
        <v>4438</v>
      </c>
      <c r="H250" s="20" t="s">
        <v>4439</v>
      </c>
      <c r="I250" s="20" t="s">
        <v>337</v>
      </c>
      <c r="J250" s="22" t="s">
        <v>4440</v>
      </c>
      <c r="K250" s="22"/>
      <c r="L250" s="22"/>
      <c r="M250" s="22" t="s">
        <v>4441</v>
      </c>
      <c r="N250" s="22"/>
      <c r="O250" s="22" t="s">
        <v>340</v>
      </c>
      <c r="P250" s="20" t="s">
        <v>341</v>
      </c>
      <c r="Q250" s="22" t="s">
        <v>342</v>
      </c>
      <c r="R250" s="22" t="s">
        <v>343</v>
      </c>
      <c r="S250" s="20" t="s">
        <v>344</v>
      </c>
      <c r="T250" s="20"/>
      <c r="U250" s="22" t="s">
        <v>340</v>
      </c>
      <c r="V250" s="20" t="s">
        <v>341</v>
      </c>
      <c r="W250" s="22" t="s">
        <v>342</v>
      </c>
      <c r="X250" s="22" t="s">
        <v>343</v>
      </c>
      <c r="Y250" s="20" t="s">
        <v>344</v>
      </c>
      <c r="Z250" s="22"/>
      <c r="AA250" s="20">
        <v>5</v>
      </c>
      <c r="AB250" s="20" t="s">
        <v>59</v>
      </c>
      <c r="AC250" s="28" t="s">
        <v>49</v>
      </c>
      <c r="AD250" s="68">
        <v>1</v>
      </c>
      <c r="AE250" s="57"/>
      <c r="AF250" s="57" t="str">
        <f t="shared" si="9"/>
        <v/>
      </c>
      <c r="AG250" s="24">
        <v>44835</v>
      </c>
      <c r="AH250" s="36">
        <v>44852</v>
      </c>
      <c r="AI250" s="25" t="str">
        <f t="shared" si="10"/>
        <v>～</v>
      </c>
      <c r="AJ250" s="37">
        <f t="shared" si="11"/>
        <v>46677</v>
      </c>
      <c r="AK250" s="20" t="s">
        <v>4432</v>
      </c>
      <c r="AL250" s="20" t="s">
        <v>4454</v>
      </c>
      <c r="AM250" s="55">
        <v>44852</v>
      </c>
      <c r="AN250" s="22"/>
      <c r="AO250" s="63">
        <v>44862</v>
      </c>
      <c r="AP250" s="22" t="s">
        <v>4443</v>
      </c>
    </row>
    <row r="251" spans="2:113" ht="24.75" hidden="1" customHeight="1" x14ac:dyDescent="0.2">
      <c r="B251" s="20" t="s">
        <v>4437</v>
      </c>
      <c r="C251" s="21" t="s">
        <v>4125</v>
      </c>
      <c r="D251" s="21" t="s">
        <v>4414</v>
      </c>
      <c r="E251" s="20"/>
      <c r="F251" s="20"/>
      <c r="G251" s="22" t="s">
        <v>4438</v>
      </c>
      <c r="H251" s="20" t="s">
        <v>4439</v>
      </c>
      <c r="I251" s="20" t="s">
        <v>337</v>
      </c>
      <c r="J251" s="22" t="s">
        <v>4440</v>
      </c>
      <c r="K251" s="22"/>
      <c r="L251" s="22"/>
      <c r="M251" s="22" t="s">
        <v>4441</v>
      </c>
      <c r="N251" s="22"/>
      <c r="O251" s="22" t="s">
        <v>340</v>
      </c>
      <c r="P251" s="20" t="s">
        <v>341</v>
      </c>
      <c r="Q251" s="22" t="s">
        <v>342</v>
      </c>
      <c r="R251" s="22" t="s">
        <v>343</v>
      </c>
      <c r="S251" s="20" t="s">
        <v>344</v>
      </c>
      <c r="T251" s="20"/>
      <c r="U251" s="22" t="s">
        <v>340</v>
      </c>
      <c r="V251" s="20" t="s">
        <v>341</v>
      </c>
      <c r="W251" s="22" t="s">
        <v>342</v>
      </c>
      <c r="X251" s="22" t="s">
        <v>343</v>
      </c>
      <c r="Y251" s="20" t="s">
        <v>344</v>
      </c>
      <c r="Z251" s="22"/>
      <c r="AA251" s="20">
        <v>5</v>
      </c>
      <c r="AB251" s="20" t="s">
        <v>59</v>
      </c>
      <c r="AC251" s="28" t="s">
        <v>49</v>
      </c>
      <c r="AD251" s="68">
        <v>1</v>
      </c>
      <c r="AE251" s="57"/>
      <c r="AF251" s="57" t="str">
        <f t="shared" ref="AF251:AF274" si="12">IF(ISBLANK($AE251),"",$AE251*$AD251)</f>
        <v/>
      </c>
      <c r="AG251" s="24">
        <v>44835</v>
      </c>
      <c r="AH251" s="36">
        <v>44852</v>
      </c>
      <c r="AI251" s="25" t="str">
        <f t="shared" ref="AI251:AI313" si="13">IF(ISBLANK($AG251),"","～")</f>
        <v>～</v>
      </c>
      <c r="AJ251" s="37">
        <f t="shared" ref="AJ251:AJ313" si="14">IF(ISBLANK($AH251),"",DATE(YEAR($AH251)+$AA251,MONTH($AH251),DAY($AH251)-1))</f>
        <v>46677</v>
      </c>
      <c r="AK251" s="20" t="s">
        <v>4455</v>
      </c>
      <c r="AL251" s="20" t="s">
        <v>4456</v>
      </c>
      <c r="AM251" s="55">
        <v>44852</v>
      </c>
      <c r="AN251" s="22"/>
      <c r="AO251" s="63">
        <v>44862</v>
      </c>
      <c r="AP251" s="22" t="s">
        <v>4443</v>
      </c>
    </row>
    <row r="252" spans="2:113" ht="24.75" hidden="1" customHeight="1" x14ac:dyDescent="0.2">
      <c r="B252" s="20" t="s">
        <v>4437</v>
      </c>
      <c r="C252" s="21" t="s">
        <v>4125</v>
      </c>
      <c r="D252" s="21" t="s">
        <v>4414</v>
      </c>
      <c r="E252" s="20"/>
      <c r="F252" s="20"/>
      <c r="G252" s="22" t="s">
        <v>4438</v>
      </c>
      <c r="H252" s="20" t="s">
        <v>4439</v>
      </c>
      <c r="I252" s="20" t="s">
        <v>337</v>
      </c>
      <c r="J252" s="22" t="s">
        <v>4440</v>
      </c>
      <c r="K252" s="22"/>
      <c r="L252" s="22"/>
      <c r="M252" s="22" t="s">
        <v>4441</v>
      </c>
      <c r="N252" s="22"/>
      <c r="O252" s="22" t="s">
        <v>340</v>
      </c>
      <c r="P252" s="20" t="s">
        <v>341</v>
      </c>
      <c r="Q252" s="22" t="s">
        <v>342</v>
      </c>
      <c r="R252" s="22" t="s">
        <v>343</v>
      </c>
      <c r="S252" s="20" t="s">
        <v>344</v>
      </c>
      <c r="T252" s="20"/>
      <c r="U252" s="22" t="s">
        <v>340</v>
      </c>
      <c r="V252" s="20" t="s">
        <v>341</v>
      </c>
      <c r="W252" s="22" t="s">
        <v>342</v>
      </c>
      <c r="X252" s="22" t="s">
        <v>343</v>
      </c>
      <c r="Y252" s="20" t="s">
        <v>344</v>
      </c>
      <c r="Z252" s="22"/>
      <c r="AA252" s="20">
        <v>5</v>
      </c>
      <c r="AB252" s="20" t="s">
        <v>59</v>
      </c>
      <c r="AC252" s="28" t="s">
        <v>49</v>
      </c>
      <c r="AD252" s="68">
        <v>1</v>
      </c>
      <c r="AE252" s="57"/>
      <c r="AF252" s="57" t="str">
        <f t="shared" si="12"/>
        <v/>
      </c>
      <c r="AG252" s="24">
        <v>44835</v>
      </c>
      <c r="AH252" s="36">
        <v>44852</v>
      </c>
      <c r="AI252" s="25" t="str">
        <f t="shared" si="13"/>
        <v>～</v>
      </c>
      <c r="AJ252" s="37">
        <f t="shared" si="14"/>
        <v>46677</v>
      </c>
      <c r="AK252" s="20" t="s">
        <v>1314</v>
      </c>
      <c r="AL252" s="20" t="s">
        <v>4457</v>
      </c>
      <c r="AM252" s="55">
        <v>44852</v>
      </c>
      <c r="AN252" s="22"/>
      <c r="AO252" s="63">
        <v>44862</v>
      </c>
      <c r="AP252" s="22" t="s">
        <v>4443</v>
      </c>
    </row>
    <row r="253" spans="2:113" ht="24.75" hidden="1" customHeight="1" x14ac:dyDescent="0.2">
      <c r="B253" s="20" t="s">
        <v>4458</v>
      </c>
      <c r="C253" s="21" t="s">
        <v>4125</v>
      </c>
      <c r="D253" s="21" t="s">
        <v>4414</v>
      </c>
      <c r="E253" s="20"/>
      <c r="F253" s="20"/>
      <c r="G253" s="22" t="s">
        <v>4459</v>
      </c>
      <c r="H253" s="20" t="s">
        <v>4460</v>
      </c>
      <c r="I253" s="20" t="s">
        <v>3508</v>
      </c>
      <c r="J253" s="22" t="s">
        <v>4461</v>
      </c>
      <c r="K253" s="22"/>
      <c r="L253" s="22"/>
      <c r="M253" s="22" t="s">
        <v>4462</v>
      </c>
      <c r="N253" s="22"/>
      <c r="O253" s="22" t="s">
        <v>340</v>
      </c>
      <c r="P253" s="20" t="s">
        <v>341</v>
      </c>
      <c r="Q253" s="22" t="s">
        <v>342</v>
      </c>
      <c r="R253" s="22" t="s">
        <v>343</v>
      </c>
      <c r="S253" s="20" t="s">
        <v>344</v>
      </c>
      <c r="T253" s="20"/>
      <c r="U253" s="22" t="s">
        <v>340</v>
      </c>
      <c r="V253" s="20" t="s">
        <v>341</v>
      </c>
      <c r="W253" s="22" t="s">
        <v>342</v>
      </c>
      <c r="X253" s="22" t="s">
        <v>343</v>
      </c>
      <c r="Y253" s="20" t="s">
        <v>344</v>
      </c>
      <c r="Z253" s="22"/>
      <c r="AA253" s="20">
        <v>5</v>
      </c>
      <c r="AB253" s="20" t="s">
        <v>59</v>
      </c>
      <c r="AC253" s="28" t="s">
        <v>49</v>
      </c>
      <c r="AD253" s="68">
        <v>1</v>
      </c>
      <c r="AE253" s="35">
        <v>76500</v>
      </c>
      <c r="AF253" s="35">
        <f t="shared" si="12"/>
        <v>76500</v>
      </c>
      <c r="AG253" s="24">
        <v>44896</v>
      </c>
      <c r="AH253" s="36">
        <v>44918</v>
      </c>
      <c r="AI253" s="25" t="str">
        <f t="shared" si="13"/>
        <v>～</v>
      </c>
      <c r="AJ253" s="37">
        <f t="shared" si="14"/>
        <v>46743</v>
      </c>
      <c r="AK253" s="20" t="s">
        <v>1239</v>
      </c>
      <c r="AL253" s="20" t="s">
        <v>4463</v>
      </c>
      <c r="AM253" s="55">
        <v>44918</v>
      </c>
      <c r="AN253" s="22"/>
      <c r="AO253" s="63">
        <v>44936</v>
      </c>
      <c r="AP253" s="22" t="s">
        <v>4464</v>
      </c>
    </row>
    <row r="254" spans="2:113" ht="24.75" hidden="1" customHeight="1" x14ac:dyDescent="0.2">
      <c r="B254" s="20" t="s">
        <v>4458</v>
      </c>
      <c r="C254" s="21" t="s">
        <v>4125</v>
      </c>
      <c r="D254" s="21" t="s">
        <v>4414</v>
      </c>
      <c r="E254" s="20"/>
      <c r="F254" s="20"/>
      <c r="G254" s="22" t="s">
        <v>4459</v>
      </c>
      <c r="H254" s="20" t="s">
        <v>4460</v>
      </c>
      <c r="I254" s="20" t="s">
        <v>3508</v>
      </c>
      <c r="J254" s="22" t="s">
        <v>4461</v>
      </c>
      <c r="K254" s="22"/>
      <c r="L254" s="22"/>
      <c r="M254" s="22" t="s">
        <v>4462</v>
      </c>
      <c r="N254" s="22"/>
      <c r="O254" s="22" t="s">
        <v>340</v>
      </c>
      <c r="P254" s="20" t="s">
        <v>341</v>
      </c>
      <c r="Q254" s="22" t="s">
        <v>342</v>
      </c>
      <c r="R254" s="22" t="s">
        <v>343</v>
      </c>
      <c r="S254" s="20" t="s">
        <v>344</v>
      </c>
      <c r="T254" s="20"/>
      <c r="U254" s="22" t="s">
        <v>340</v>
      </c>
      <c r="V254" s="20" t="s">
        <v>341</v>
      </c>
      <c r="W254" s="22" t="s">
        <v>342</v>
      </c>
      <c r="X254" s="22" t="s">
        <v>343</v>
      </c>
      <c r="Y254" s="20" t="s">
        <v>344</v>
      </c>
      <c r="Z254" s="22"/>
      <c r="AA254" s="20">
        <v>5</v>
      </c>
      <c r="AB254" s="20" t="s">
        <v>59</v>
      </c>
      <c r="AC254" s="28" t="s">
        <v>49</v>
      </c>
      <c r="AD254" s="68">
        <v>1</v>
      </c>
      <c r="AE254" s="57"/>
      <c r="AF254" s="57" t="str">
        <f t="shared" si="12"/>
        <v/>
      </c>
      <c r="AG254" s="24">
        <v>44896</v>
      </c>
      <c r="AH254" s="36">
        <v>44918</v>
      </c>
      <c r="AI254" s="25" t="str">
        <f t="shared" si="13"/>
        <v>～</v>
      </c>
      <c r="AJ254" s="37">
        <f t="shared" si="14"/>
        <v>46743</v>
      </c>
      <c r="AK254" s="20" t="s">
        <v>1239</v>
      </c>
      <c r="AL254" s="20" t="s">
        <v>4465</v>
      </c>
      <c r="AM254" s="55">
        <v>44918</v>
      </c>
      <c r="AN254" s="22"/>
      <c r="AO254" s="63">
        <v>44936</v>
      </c>
      <c r="AP254" s="22" t="s">
        <v>4464</v>
      </c>
    </row>
    <row r="255" spans="2:113" ht="24.75" hidden="1" customHeight="1" x14ac:dyDescent="0.2">
      <c r="B255" s="20" t="s">
        <v>4458</v>
      </c>
      <c r="C255" s="21" t="s">
        <v>4125</v>
      </c>
      <c r="D255" s="21" t="s">
        <v>4414</v>
      </c>
      <c r="E255" s="20"/>
      <c r="F255" s="20"/>
      <c r="G255" s="22" t="s">
        <v>4459</v>
      </c>
      <c r="H255" s="20" t="s">
        <v>4460</v>
      </c>
      <c r="I255" s="20" t="s">
        <v>3508</v>
      </c>
      <c r="J255" s="22" t="s">
        <v>4461</v>
      </c>
      <c r="K255" s="22"/>
      <c r="L255" s="22"/>
      <c r="M255" s="22" t="s">
        <v>4462</v>
      </c>
      <c r="N255" s="22"/>
      <c r="O255" s="22" t="s">
        <v>340</v>
      </c>
      <c r="P255" s="20" t="s">
        <v>341</v>
      </c>
      <c r="Q255" s="22" t="s">
        <v>342</v>
      </c>
      <c r="R255" s="22" t="s">
        <v>343</v>
      </c>
      <c r="S255" s="20" t="s">
        <v>344</v>
      </c>
      <c r="T255" s="20"/>
      <c r="U255" s="22" t="s">
        <v>340</v>
      </c>
      <c r="V255" s="20" t="s">
        <v>341</v>
      </c>
      <c r="W255" s="22" t="s">
        <v>342</v>
      </c>
      <c r="X255" s="22" t="s">
        <v>343</v>
      </c>
      <c r="Y255" s="20" t="s">
        <v>344</v>
      </c>
      <c r="Z255" s="22"/>
      <c r="AA255" s="20">
        <v>5</v>
      </c>
      <c r="AB255" s="20" t="s">
        <v>59</v>
      </c>
      <c r="AC255" s="28" t="s">
        <v>49</v>
      </c>
      <c r="AD255" s="68">
        <v>1</v>
      </c>
      <c r="AE255" s="57"/>
      <c r="AF255" s="57" t="str">
        <f t="shared" si="12"/>
        <v/>
      </c>
      <c r="AG255" s="24">
        <v>44896</v>
      </c>
      <c r="AH255" s="36">
        <v>44918</v>
      </c>
      <c r="AI255" s="25" t="str">
        <f t="shared" si="13"/>
        <v>～</v>
      </c>
      <c r="AJ255" s="37">
        <f t="shared" si="14"/>
        <v>46743</v>
      </c>
      <c r="AK255" s="20" t="s">
        <v>1239</v>
      </c>
      <c r="AL255" s="20" t="s">
        <v>4466</v>
      </c>
      <c r="AM255" s="55">
        <v>44918</v>
      </c>
      <c r="AN255" s="22"/>
      <c r="AO255" s="63">
        <v>44936</v>
      </c>
      <c r="AP255" s="22" t="s">
        <v>4464</v>
      </c>
    </row>
    <row r="256" spans="2:113" ht="24.75" hidden="1" customHeight="1" x14ac:dyDescent="0.2">
      <c r="B256" s="20" t="s">
        <v>4458</v>
      </c>
      <c r="C256" s="21" t="s">
        <v>4125</v>
      </c>
      <c r="D256" s="21" t="s">
        <v>4414</v>
      </c>
      <c r="E256" s="20"/>
      <c r="F256" s="20"/>
      <c r="G256" s="22" t="s">
        <v>4459</v>
      </c>
      <c r="H256" s="20" t="s">
        <v>4460</v>
      </c>
      <c r="I256" s="20" t="s">
        <v>3508</v>
      </c>
      <c r="J256" s="22" t="s">
        <v>4461</v>
      </c>
      <c r="K256" s="22"/>
      <c r="L256" s="22"/>
      <c r="M256" s="22" t="s">
        <v>4462</v>
      </c>
      <c r="N256" s="22"/>
      <c r="O256" s="22" t="s">
        <v>340</v>
      </c>
      <c r="P256" s="20" t="s">
        <v>341</v>
      </c>
      <c r="Q256" s="22" t="s">
        <v>342</v>
      </c>
      <c r="R256" s="22" t="s">
        <v>343</v>
      </c>
      <c r="S256" s="20" t="s">
        <v>344</v>
      </c>
      <c r="T256" s="20"/>
      <c r="U256" s="22" t="s">
        <v>340</v>
      </c>
      <c r="V256" s="20" t="s">
        <v>341</v>
      </c>
      <c r="W256" s="22" t="s">
        <v>342</v>
      </c>
      <c r="X256" s="22" t="s">
        <v>343</v>
      </c>
      <c r="Y256" s="20" t="s">
        <v>344</v>
      </c>
      <c r="Z256" s="22"/>
      <c r="AA256" s="20">
        <v>5</v>
      </c>
      <c r="AB256" s="20" t="s">
        <v>59</v>
      </c>
      <c r="AC256" s="28" t="s">
        <v>49</v>
      </c>
      <c r="AD256" s="68">
        <v>1</v>
      </c>
      <c r="AE256" s="57"/>
      <c r="AF256" s="57" t="str">
        <f t="shared" si="12"/>
        <v/>
      </c>
      <c r="AG256" s="24">
        <v>44896</v>
      </c>
      <c r="AH256" s="36">
        <v>44918</v>
      </c>
      <c r="AI256" s="25" t="str">
        <f t="shared" si="13"/>
        <v>～</v>
      </c>
      <c r="AJ256" s="37">
        <f t="shared" si="14"/>
        <v>46743</v>
      </c>
      <c r="AK256" s="20" t="s">
        <v>1239</v>
      </c>
      <c r="AL256" s="20" t="s">
        <v>4467</v>
      </c>
      <c r="AM256" s="55">
        <v>44918</v>
      </c>
      <c r="AN256" s="22"/>
      <c r="AO256" s="63">
        <v>44936</v>
      </c>
      <c r="AP256" s="22" t="s">
        <v>4464</v>
      </c>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11"/>
      <c r="CH256" s="11"/>
      <c r="CI256" s="11"/>
      <c r="CJ256" s="11"/>
      <c r="CK256" s="11"/>
      <c r="CL256" s="11"/>
      <c r="CM256" s="11"/>
      <c r="CN256" s="11"/>
      <c r="CO256" s="11"/>
      <c r="CP256" s="11"/>
      <c r="CQ256" s="11"/>
      <c r="CR256" s="11"/>
      <c r="CS256" s="11"/>
      <c r="CT256" s="11"/>
      <c r="CU256" s="11"/>
      <c r="CV256" s="11"/>
      <c r="CW256" s="11"/>
      <c r="CX256" s="11"/>
      <c r="CY256" s="11"/>
      <c r="CZ256" s="11"/>
      <c r="DA256" s="11"/>
      <c r="DB256" s="11"/>
      <c r="DC256" s="11"/>
      <c r="DD256" s="11"/>
      <c r="DE256" s="11"/>
      <c r="DF256" s="11"/>
      <c r="DG256" s="11"/>
      <c r="DH256" s="11"/>
      <c r="DI256" s="11"/>
    </row>
    <row r="257" spans="2:113" ht="24.75" hidden="1" customHeight="1" x14ac:dyDescent="0.2">
      <c r="B257" s="20" t="s">
        <v>4458</v>
      </c>
      <c r="C257" s="21" t="s">
        <v>4125</v>
      </c>
      <c r="D257" s="21" t="s">
        <v>4414</v>
      </c>
      <c r="E257" s="20"/>
      <c r="F257" s="20"/>
      <c r="G257" s="22" t="s">
        <v>4459</v>
      </c>
      <c r="H257" s="20" t="s">
        <v>4460</v>
      </c>
      <c r="I257" s="20" t="s">
        <v>3508</v>
      </c>
      <c r="J257" s="22" t="s">
        <v>4461</v>
      </c>
      <c r="K257" s="22"/>
      <c r="L257" s="22"/>
      <c r="M257" s="22" t="s">
        <v>4462</v>
      </c>
      <c r="N257" s="22"/>
      <c r="O257" s="22" t="s">
        <v>340</v>
      </c>
      <c r="P257" s="20" t="s">
        <v>341</v>
      </c>
      <c r="Q257" s="22" t="s">
        <v>342</v>
      </c>
      <c r="R257" s="22" t="s">
        <v>343</v>
      </c>
      <c r="S257" s="20" t="s">
        <v>344</v>
      </c>
      <c r="T257" s="20"/>
      <c r="U257" s="22" t="s">
        <v>340</v>
      </c>
      <c r="V257" s="20" t="s">
        <v>341</v>
      </c>
      <c r="W257" s="22" t="s">
        <v>342</v>
      </c>
      <c r="X257" s="22" t="s">
        <v>343</v>
      </c>
      <c r="Y257" s="20" t="s">
        <v>344</v>
      </c>
      <c r="Z257" s="22"/>
      <c r="AA257" s="20">
        <v>5</v>
      </c>
      <c r="AB257" s="20" t="s">
        <v>59</v>
      </c>
      <c r="AC257" s="28" t="s">
        <v>49</v>
      </c>
      <c r="AD257" s="68">
        <v>1</v>
      </c>
      <c r="AE257" s="57"/>
      <c r="AF257" s="57" t="str">
        <f t="shared" si="12"/>
        <v/>
      </c>
      <c r="AG257" s="24">
        <v>44896</v>
      </c>
      <c r="AH257" s="36">
        <v>44918</v>
      </c>
      <c r="AI257" s="25" t="str">
        <f t="shared" si="13"/>
        <v>～</v>
      </c>
      <c r="AJ257" s="37">
        <f t="shared" si="14"/>
        <v>46743</v>
      </c>
      <c r="AK257" s="20" t="s">
        <v>1239</v>
      </c>
      <c r="AL257" s="20" t="s">
        <v>4468</v>
      </c>
      <c r="AM257" s="55">
        <v>44918</v>
      </c>
      <c r="AN257" s="22"/>
      <c r="AO257" s="63">
        <v>44936</v>
      </c>
      <c r="AP257" s="22" t="s">
        <v>4464</v>
      </c>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c r="CP257" s="11"/>
      <c r="CQ257" s="11"/>
      <c r="CR257" s="11"/>
      <c r="CS257" s="11"/>
      <c r="CT257" s="11"/>
      <c r="CU257" s="11"/>
      <c r="CV257" s="11"/>
      <c r="CW257" s="11"/>
      <c r="CX257" s="11"/>
      <c r="CY257" s="11"/>
      <c r="CZ257" s="11"/>
      <c r="DA257" s="11"/>
      <c r="DB257" s="11"/>
      <c r="DC257" s="11"/>
      <c r="DD257" s="11"/>
      <c r="DE257" s="11"/>
      <c r="DF257" s="11"/>
      <c r="DG257" s="11"/>
      <c r="DH257" s="11"/>
      <c r="DI257" s="11"/>
    </row>
    <row r="258" spans="2:113" ht="24.75" hidden="1" customHeight="1" x14ac:dyDescent="0.2">
      <c r="B258" s="20" t="s">
        <v>4458</v>
      </c>
      <c r="C258" s="21" t="s">
        <v>4125</v>
      </c>
      <c r="D258" s="21" t="s">
        <v>4414</v>
      </c>
      <c r="E258" s="20"/>
      <c r="F258" s="20"/>
      <c r="G258" s="22" t="s">
        <v>4459</v>
      </c>
      <c r="H258" s="20" t="s">
        <v>4460</v>
      </c>
      <c r="I258" s="20" t="s">
        <v>3508</v>
      </c>
      <c r="J258" s="22" t="s">
        <v>4461</v>
      </c>
      <c r="K258" s="22"/>
      <c r="L258" s="22"/>
      <c r="M258" s="22" t="s">
        <v>4462</v>
      </c>
      <c r="N258" s="22"/>
      <c r="O258" s="22" t="s">
        <v>340</v>
      </c>
      <c r="P258" s="20" t="s">
        <v>341</v>
      </c>
      <c r="Q258" s="22" t="s">
        <v>342</v>
      </c>
      <c r="R258" s="22" t="s">
        <v>343</v>
      </c>
      <c r="S258" s="20" t="s">
        <v>344</v>
      </c>
      <c r="T258" s="20"/>
      <c r="U258" s="22" t="s">
        <v>340</v>
      </c>
      <c r="V258" s="20" t="s">
        <v>341</v>
      </c>
      <c r="W258" s="22" t="s">
        <v>342</v>
      </c>
      <c r="X258" s="22" t="s">
        <v>343</v>
      </c>
      <c r="Y258" s="20" t="s">
        <v>344</v>
      </c>
      <c r="Z258" s="22"/>
      <c r="AA258" s="20">
        <v>5</v>
      </c>
      <c r="AB258" s="20" t="s">
        <v>59</v>
      </c>
      <c r="AC258" s="28" t="s">
        <v>49</v>
      </c>
      <c r="AD258" s="68">
        <v>1</v>
      </c>
      <c r="AE258" s="57"/>
      <c r="AF258" s="57" t="str">
        <f t="shared" si="12"/>
        <v/>
      </c>
      <c r="AG258" s="24">
        <v>44896</v>
      </c>
      <c r="AH258" s="36">
        <v>44918</v>
      </c>
      <c r="AI258" s="25" t="str">
        <f t="shared" si="13"/>
        <v>～</v>
      </c>
      <c r="AJ258" s="37">
        <f t="shared" si="14"/>
        <v>46743</v>
      </c>
      <c r="AK258" s="20" t="s">
        <v>1239</v>
      </c>
      <c r="AL258" s="20" t="s">
        <v>4469</v>
      </c>
      <c r="AM258" s="55">
        <v>44918</v>
      </c>
      <c r="AN258" s="22"/>
      <c r="AO258" s="63">
        <v>44936</v>
      </c>
      <c r="AP258" s="22" t="s">
        <v>4464</v>
      </c>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11"/>
      <c r="CH258" s="11"/>
      <c r="CI258" s="11"/>
      <c r="CJ258" s="11"/>
      <c r="CK258" s="11"/>
      <c r="CL258" s="11"/>
      <c r="CM258" s="11"/>
      <c r="CN258" s="11"/>
      <c r="CO258" s="11"/>
      <c r="CP258" s="11"/>
      <c r="CQ258" s="11"/>
      <c r="CR258" s="11"/>
      <c r="CS258" s="11"/>
      <c r="CT258" s="11"/>
      <c r="CU258" s="11"/>
      <c r="CV258" s="11"/>
      <c r="CW258" s="11"/>
      <c r="CX258" s="11"/>
      <c r="CY258" s="11"/>
      <c r="CZ258" s="11"/>
      <c r="DA258" s="11"/>
      <c r="DB258" s="11"/>
      <c r="DC258" s="11"/>
      <c r="DD258" s="11"/>
      <c r="DE258" s="11"/>
      <c r="DF258" s="11"/>
      <c r="DG258" s="11"/>
      <c r="DH258" s="11"/>
      <c r="DI258" s="11"/>
    </row>
    <row r="259" spans="2:113" ht="24.75" hidden="1" customHeight="1" x14ac:dyDescent="0.2">
      <c r="B259" s="20" t="s">
        <v>4458</v>
      </c>
      <c r="C259" s="21" t="s">
        <v>4125</v>
      </c>
      <c r="D259" s="21" t="s">
        <v>4414</v>
      </c>
      <c r="E259" s="20"/>
      <c r="F259" s="20"/>
      <c r="G259" s="22" t="s">
        <v>4459</v>
      </c>
      <c r="H259" s="20" t="s">
        <v>4460</v>
      </c>
      <c r="I259" s="20" t="s">
        <v>3508</v>
      </c>
      <c r="J259" s="22" t="s">
        <v>4461</v>
      </c>
      <c r="K259" s="22"/>
      <c r="L259" s="22"/>
      <c r="M259" s="22" t="s">
        <v>4462</v>
      </c>
      <c r="N259" s="22"/>
      <c r="O259" s="22" t="s">
        <v>340</v>
      </c>
      <c r="P259" s="20" t="s">
        <v>341</v>
      </c>
      <c r="Q259" s="22" t="s">
        <v>342</v>
      </c>
      <c r="R259" s="22" t="s">
        <v>343</v>
      </c>
      <c r="S259" s="20" t="s">
        <v>344</v>
      </c>
      <c r="T259" s="20"/>
      <c r="U259" s="22" t="s">
        <v>340</v>
      </c>
      <c r="V259" s="20" t="s">
        <v>341</v>
      </c>
      <c r="W259" s="22" t="s">
        <v>342</v>
      </c>
      <c r="X259" s="22" t="s">
        <v>343</v>
      </c>
      <c r="Y259" s="20" t="s">
        <v>344</v>
      </c>
      <c r="Z259" s="22"/>
      <c r="AA259" s="20">
        <v>5</v>
      </c>
      <c r="AB259" s="20" t="s">
        <v>59</v>
      </c>
      <c r="AC259" s="28" t="s">
        <v>49</v>
      </c>
      <c r="AD259" s="68">
        <v>1</v>
      </c>
      <c r="AE259" s="57"/>
      <c r="AF259" s="57" t="str">
        <f t="shared" si="12"/>
        <v/>
      </c>
      <c r="AG259" s="24">
        <v>44896</v>
      </c>
      <c r="AH259" s="36">
        <v>44918</v>
      </c>
      <c r="AI259" s="25" t="str">
        <f t="shared" si="13"/>
        <v>～</v>
      </c>
      <c r="AJ259" s="37">
        <f t="shared" si="14"/>
        <v>46743</v>
      </c>
      <c r="AK259" s="20" t="s">
        <v>1239</v>
      </c>
      <c r="AL259" s="20" t="s">
        <v>4470</v>
      </c>
      <c r="AM259" s="55">
        <v>44918</v>
      </c>
      <c r="AN259" s="22"/>
      <c r="AO259" s="63">
        <v>44936</v>
      </c>
      <c r="AP259" s="22" t="s">
        <v>4464</v>
      </c>
    </row>
    <row r="260" spans="2:113" ht="24.75" hidden="1" customHeight="1" x14ac:dyDescent="0.2">
      <c r="B260" s="20" t="s">
        <v>4458</v>
      </c>
      <c r="C260" s="21" t="s">
        <v>4125</v>
      </c>
      <c r="D260" s="21" t="s">
        <v>4414</v>
      </c>
      <c r="E260" s="20"/>
      <c r="F260" s="20"/>
      <c r="G260" s="22" t="s">
        <v>4459</v>
      </c>
      <c r="H260" s="20" t="s">
        <v>4460</v>
      </c>
      <c r="I260" s="20" t="s">
        <v>3508</v>
      </c>
      <c r="J260" s="22" t="s">
        <v>4461</v>
      </c>
      <c r="K260" s="22"/>
      <c r="L260" s="22"/>
      <c r="M260" s="22" t="s">
        <v>4462</v>
      </c>
      <c r="N260" s="22"/>
      <c r="O260" s="22" t="s">
        <v>340</v>
      </c>
      <c r="P260" s="20" t="s">
        <v>341</v>
      </c>
      <c r="Q260" s="22" t="s">
        <v>342</v>
      </c>
      <c r="R260" s="22" t="s">
        <v>343</v>
      </c>
      <c r="S260" s="20" t="s">
        <v>344</v>
      </c>
      <c r="T260" s="20"/>
      <c r="U260" s="22" t="s">
        <v>340</v>
      </c>
      <c r="V260" s="20" t="s">
        <v>341</v>
      </c>
      <c r="W260" s="22" t="s">
        <v>342</v>
      </c>
      <c r="X260" s="22" t="s">
        <v>343</v>
      </c>
      <c r="Y260" s="20" t="s">
        <v>344</v>
      </c>
      <c r="Z260" s="22"/>
      <c r="AA260" s="20">
        <v>5</v>
      </c>
      <c r="AB260" s="20" t="s">
        <v>59</v>
      </c>
      <c r="AC260" s="28" t="s">
        <v>49</v>
      </c>
      <c r="AD260" s="68">
        <v>1</v>
      </c>
      <c r="AE260" s="57"/>
      <c r="AF260" s="57" t="str">
        <f t="shared" si="12"/>
        <v/>
      </c>
      <c r="AG260" s="24">
        <v>44896</v>
      </c>
      <c r="AH260" s="36">
        <v>44918</v>
      </c>
      <c r="AI260" s="25" t="str">
        <f t="shared" si="13"/>
        <v>～</v>
      </c>
      <c r="AJ260" s="37">
        <f t="shared" si="14"/>
        <v>46743</v>
      </c>
      <c r="AK260" s="20" t="s">
        <v>1239</v>
      </c>
      <c r="AL260" s="20" t="s">
        <v>4471</v>
      </c>
      <c r="AM260" s="55">
        <v>44918</v>
      </c>
      <c r="AN260" s="22"/>
      <c r="AO260" s="63">
        <v>44936</v>
      </c>
      <c r="AP260" s="22" t="s">
        <v>4464</v>
      </c>
    </row>
    <row r="261" spans="2:113" ht="24.75" hidden="1" customHeight="1" x14ac:dyDescent="0.2">
      <c r="B261" s="20" t="s">
        <v>4458</v>
      </c>
      <c r="C261" s="21" t="s">
        <v>4125</v>
      </c>
      <c r="D261" s="21" t="s">
        <v>4414</v>
      </c>
      <c r="E261" s="20"/>
      <c r="F261" s="20"/>
      <c r="G261" s="22" t="s">
        <v>4459</v>
      </c>
      <c r="H261" s="20" t="s">
        <v>4460</v>
      </c>
      <c r="I261" s="20" t="s">
        <v>3508</v>
      </c>
      <c r="J261" s="22" t="s">
        <v>4461</v>
      </c>
      <c r="K261" s="22"/>
      <c r="L261" s="22"/>
      <c r="M261" s="22" t="s">
        <v>4462</v>
      </c>
      <c r="N261" s="22"/>
      <c r="O261" s="22" t="s">
        <v>340</v>
      </c>
      <c r="P261" s="20" t="s">
        <v>341</v>
      </c>
      <c r="Q261" s="22" t="s">
        <v>342</v>
      </c>
      <c r="R261" s="22" t="s">
        <v>343</v>
      </c>
      <c r="S261" s="20" t="s">
        <v>344</v>
      </c>
      <c r="T261" s="20"/>
      <c r="U261" s="22" t="s">
        <v>340</v>
      </c>
      <c r="V261" s="20" t="s">
        <v>341</v>
      </c>
      <c r="W261" s="22" t="s">
        <v>342</v>
      </c>
      <c r="X261" s="22" t="s">
        <v>343</v>
      </c>
      <c r="Y261" s="20" t="s">
        <v>344</v>
      </c>
      <c r="Z261" s="22"/>
      <c r="AA261" s="20">
        <v>5</v>
      </c>
      <c r="AB261" s="20" t="s">
        <v>59</v>
      </c>
      <c r="AC261" s="28" t="s">
        <v>49</v>
      </c>
      <c r="AD261" s="68">
        <v>1</v>
      </c>
      <c r="AE261" s="57"/>
      <c r="AF261" s="57" t="str">
        <f t="shared" si="12"/>
        <v/>
      </c>
      <c r="AG261" s="24">
        <v>44896</v>
      </c>
      <c r="AH261" s="36">
        <v>44918</v>
      </c>
      <c r="AI261" s="25" t="str">
        <f t="shared" si="13"/>
        <v>～</v>
      </c>
      <c r="AJ261" s="37">
        <f t="shared" si="14"/>
        <v>46743</v>
      </c>
      <c r="AK261" s="20" t="s">
        <v>4432</v>
      </c>
      <c r="AL261" s="20" t="s">
        <v>4472</v>
      </c>
      <c r="AM261" s="55">
        <v>44918</v>
      </c>
      <c r="AN261" s="22"/>
      <c r="AO261" s="63">
        <v>44936</v>
      </c>
      <c r="AP261" s="22" t="s">
        <v>4464</v>
      </c>
    </row>
    <row r="262" spans="2:113" ht="24.75" hidden="1" customHeight="1" x14ac:dyDescent="0.2">
      <c r="B262" s="20" t="s">
        <v>4458</v>
      </c>
      <c r="C262" s="21" t="s">
        <v>4125</v>
      </c>
      <c r="D262" s="21" t="s">
        <v>4414</v>
      </c>
      <c r="E262" s="20"/>
      <c r="F262" s="20"/>
      <c r="G262" s="22" t="s">
        <v>4459</v>
      </c>
      <c r="H262" s="20" t="s">
        <v>4460</v>
      </c>
      <c r="I262" s="20" t="s">
        <v>3508</v>
      </c>
      <c r="J262" s="22" t="s">
        <v>4461</v>
      </c>
      <c r="K262" s="22"/>
      <c r="L262" s="22"/>
      <c r="M262" s="22" t="s">
        <v>4462</v>
      </c>
      <c r="N262" s="22"/>
      <c r="O262" s="22" t="s">
        <v>340</v>
      </c>
      <c r="P262" s="20" t="s">
        <v>341</v>
      </c>
      <c r="Q262" s="22" t="s">
        <v>342</v>
      </c>
      <c r="R262" s="22" t="s">
        <v>343</v>
      </c>
      <c r="S262" s="20" t="s">
        <v>344</v>
      </c>
      <c r="T262" s="20"/>
      <c r="U262" s="22" t="s">
        <v>340</v>
      </c>
      <c r="V262" s="20" t="s">
        <v>341</v>
      </c>
      <c r="W262" s="22" t="s">
        <v>342</v>
      </c>
      <c r="X262" s="22" t="s">
        <v>343</v>
      </c>
      <c r="Y262" s="20" t="s">
        <v>344</v>
      </c>
      <c r="Z262" s="22"/>
      <c r="AA262" s="20">
        <v>5</v>
      </c>
      <c r="AB262" s="20" t="s">
        <v>59</v>
      </c>
      <c r="AC262" s="28" t="s">
        <v>49</v>
      </c>
      <c r="AD262" s="68">
        <v>1</v>
      </c>
      <c r="AE262" s="57"/>
      <c r="AF262" s="57" t="str">
        <f t="shared" si="12"/>
        <v/>
      </c>
      <c r="AG262" s="24">
        <v>44896</v>
      </c>
      <c r="AH262" s="36">
        <v>44918</v>
      </c>
      <c r="AI262" s="25" t="str">
        <f t="shared" si="13"/>
        <v>～</v>
      </c>
      <c r="AJ262" s="37">
        <f t="shared" si="14"/>
        <v>46743</v>
      </c>
      <c r="AK262" s="20" t="s">
        <v>4473</v>
      </c>
      <c r="AL262" s="20" t="s">
        <v>4474</v>
      </c>
      <c r="AM262" s="55">
        <v>44918</v>
      </c>
      <c r="AN262" s="22"/>
      <c r="AO262" s="63">
        <v>44936</v>
      </c>
      <c r="AP262" s="22" t="s">
        <v>4464</v>
      </c>
    </row>
    <row r="263" spans="2:113" ht="24.75" hidden="1" customHeight="1" x14ac:dyDescent="0.2">
      <c r="B263" s="20" t="s">
        <v>4458</v>
      </c>
      <c r="C263" s="21" t="s">
        <v>4125</v>
      </c>
      <c r="D263" s="21" t="s">
        <v>4414</v>
      </c>
      <c r="E263" s="20"/>
      <c r="F263" s="20"/>
      <c r="G263" s="22" t="s">
        <v>4459</v>
      </c>
      <c r="H263" s="20" t="s">
        <v>4460</v>
      </c>
      <c r="I263" s="20" t="s">
        <v>3508</v>
      </c>
      <c r="J263" s="22" t="s">
        <v>4461</v>
      </c>
      <c r="K263" s="22"/>
      <c r="L263" s="22"/>
      <c r="M263" s="22" t="s">
        <v>4462</v>
      </c>
      <c r="N263" s="22"/>
      <c r="O263" s="22" t="s">
        <v>340</v>
      </c>
      <c r="P263" s="20" t="s">
        <v>341</v>
      </c>
      <c r="Q263" s="22" t="s">
        <v>342</v>
      </c>
      <c r="R263" s="22" t="s">
        <v>343</v>
      </c>
      <c r="S263" s="20" t="s">
        <v>344</v>
      </c>
      <c r="T263" s="20"/>
      <c r="U263" s="22" t="s">
        <v>340</v>
      </c>
      <c r="V263" s="20" t="s">
        <v>341</v>
      </c>
      <c r="W263" s="22" t="s">
        <v>342</v>
      </c>
      <c r="X263" s="22" t="s">
        <v>343</v>
      </c>
      <c r="Y263" s="20" t="s">
        <v>344</v>
      </c>
      <c r="Z263" s="22"/>
      <c r="AA263" s="20">
        <v>5</v>
      </c>
      <c r="AB263" s="20" t="s">
        <v>59</v>
      </c>
      <c r="AC263" s="28" t="s">
        <v>49</v>
      </c>
      <c r="AD263" s="68">
        <v>1</v>
      </c>
      <c r="AE263" s="57"/>
      <c r="AF263" s="57" t="str">
        <f t="shared" si="12"/>
        <v/>
      </c>
      <c r="AG263" s="24">
        <v>44896</v>
      </c>
      <c r="AH263" s="36">
        <v>44918</v>
      </c>
      <c r="AI263" s="25" t="str">
        <f t="shared" si="13"/>
        <v>～</v>
      </c>
      <c r="AJ263" s="37">
        <f t="shared" si="14"/>
        <v>46743</v>
      </c>
      <c r="AK263" s="20" t="s">
        <v>4475</v>
      </c>
      <c r="AL263" s="20" t="s">
        <v>4476</v>
      </c>
      <c r="AM263" s="55">
        <v>44918</v>
      </c>
      <c r="AN263" s="22"/>
      <c r="AO263" s="63">
        <v>44936</v>
      </c>
      <c r="AP263" s="22" t="s">
        <v>4464</v>
      </c>
    </row>
    <row r="264" spans="2:113" ht="24.75" hidden="1" customHeight="1" x14ac:dyDescent="0.2">
      <c r="B264" s="20" t="s">
        <v>4477</v>
      </c>
      <c r="C264" s="21" t="s">
        <v>4125</v>
      </c>
      <c r="D264" s="21" t="s">
        <v>4414</v>
      </c>
      <c r="E264" s="20"/>
      <c r="F264" s="20"/>
      <c r="G264" s="22" t="s">
        <v>4478</v>
      </c>
      <c r="H264" s="20" t="s">
        <v>4479</v>
      </c>
      <c r="I264" s="20" t="s">
        <v>4480</v>
      </c>
      <c r="J264" s="22" t="s">
        <v>4481</v>
      </c>
      <c r="K264" s="22"/>
      <c r="L264" s="22"/>
      <c r="M264" s="22" t="s">
        <v>4482</v>
      </c>
      <c r="N264" s="22"/>
      <c r="O264" s="22" t="s">
        <v>340</v>
      </c>
      <c r="P264" s="20" t="s">
        <v>341</v>
      </c>
      <c r="Q264" s="22" t="s">
        <v>342</v>
      </c>
      <c r="R264" s="22" t="s">
        <v>343</v>
      </c>
      <c r="S264" s="20" t="s">
        <v>344</v>
      </c>
      <c r="T264" s="20"/>
      <c r="U264" s="22" t="s">
        <v>340</v>
      </c>
      <c r="V264" s="20" t="s">
        <v>341</v>
      </c>
      <c r="W264" s="22" t="s">
        <v>342</v>
      </c>
      <c r="X264" s="22" t="s">
        <v>343</v>
      </c>
      <c r="Y264" s="20" t="s">
        <v>344</v>
      </c>
      <c r="Z264" s="22"/>
      <c r="AA264" s="20">
        <v>5</v>
      </c>
      <c r="AB264" s="20" t="s">
        <v>59</v>
      </c>
      <c r="AC264" s="28" t="s">
        <v>49</v>
      </c>
      <c r="AD264" s="68">
        <v>1</v>
      </c>
      <c r="AE264" s="35">
        <v>76500</v>
      </c>
      <c r="AF264" s="35">
        <f t="shared" si="12"/>
        <v>76500</v>
      </c>
      <c r="AG264" s="24">
        <v>45009</v>
      </c>
      <c r="AH264" s="36">
        <v>45009</v>
      </c>
      <c r="AI264" s="25" t="str">
        <f t="shared" si="13"/>
        <v>～</v>
      </c>
      <c r="AJ264" s="37">
        <f t="shared" si="14"/>
        <v>46835</v>
      </c>
      <c r="AK264" s="20" t="s">
        <v>379</v>
      </c>
      <c r="AL264" s="20" t="s">
        <v>4483</v>
      </c>
      <c r="AM264" s="55">
        <v>45009</v>
      </c>
      <c r="AN264" s="22"/>
      <c r="AO264" s="63">
        <v>45014</v>
      </c>
      <c r="AP264" s="22" t="s">
        <v>4484</v>
      </c>
    </row>
    <row r="265" spans="2:113" ht="24.75" hidden="1" customHeight="1" x14ac:dyDescent="0.2">
      <c r="B265" s="20" t="s">
        <v>4477</v>
      </c>
      <c r="C265" s="21" t="s">
        <v>4125</v>
      </c>
      <c r="D265" s="21" t="s">
        <v>4414</v>
      </c>
      <c r="E265" s="20"/>
      <c r="F265" s="20"/>
      <c r="G265" s="22" t="s">
        <v>4478</v>
      </c>
      <c r="H265" s="20" t="s">
        <v>4479</v>
      </c>
      <c r="I265" s="20" t="s">
        <v>4480</v>
      </c>
      <c r="J265" s="22" t="s">
        <v>4481</v>
      </c>
      <c r="K265" s="22"/>
      <c r="L265" s="22"/>
      <c r="M265" s="22" t="s">
        <v>4482</v>
      </c>
      <c r="N265" s="22"/>
      <c r="O265" s="22" t="s">
        <v>340</v>
      </c>
      <c r="P265" s="20" t="s">
        <v>341</v>
      </c>
      <c r="Q265" s="22" t="s">
        <v>342</v>
      </c>
      <c r="R265" s="22" t="s">
        <v>343</v>
      </c>
      <c r="S265" s="20" t="s">
        <v>344</v>
      </c>
      <c r="T265" s="20"/>
      <c r="U265" s="22" t="s">
        <v>340</v>
      </c>
      <c r="V265" s="20" t="s">
        <v>341</v>
      </c>
      <c r="W265" s="22" t="s">
        <v>342</v>
      </c>
      <c r="X265" s="22" t="s">
        <v>343</v>
      </c>
      <c r="Y265" s="20" t="s">
        <v>344</v>
      </c>
      <c r="Z265" s="22"/>
      <c r="AA265" s="20">
        <v>5</v>
      </c>
      <c r="AB265" s="20" t="s">
        <v>59</v>
      </c>
      <c r="AC265" s="28" t="s">
        <v>49</v>
      </c>
      <c r="AD265" s="68">
        <v>1</v>
      </c>
      <c r="AE265" s="57"/>
      <c r="AF265" s="57" t="str">
        <f t="shared" si="12"/>
        <v/>
      </c>
      <c r="AG265" s="24">
        <v>45009</v>
      </c>
      <c r="AH265" s="36">
        <v>45009</v>
      </c>
      <c r="AI265" s="25" t="str">
        <f t="shared" si="13"/>
        <v>～</v>
      </c>
      <c r="AJ265" s="37">
        <f t="shared" si="14"/>
        <v>46835</v>
      </c>
      <c r="AK265" s="20" t="s">
        <v>379</v>
      </c>
      <c r="AL265" s="20" t="s">
        <v>4485</v>
      </c>
      <c r="AM265" s="55">
        <v>45009</v>
      </c>
      <c r="AN265" s="22"/>
      <c r="AO265" s="63">
        <v>45014</v>
      </c>
      <c r="AP265" s="22" t="s">
        <v>4484</v>
      </c>
    </row>
    <row r="266" spans="2:113" ht="24.75" hidden="1" customHeight="1" x14ac:dyDescent="0.2">
      <c r="B266" s="20" t="s">
        <v>4477</v>
      </c>
      <c r="C266" s="21" t="s">
        <v>4125</v>
      </c>
      <c r="D266" s="21" t="s">
        <v>4414</v>
      </c>
      <c r="E266" s="20"/>
      <c r="F266" s="20"/>
      <c r="G266" s="22" t="s">
        <v>4478</v>
      </c>
      <c r="H266" s="20" t="s">
        <v>4479</v>
      </c>
      <c r="I266" s="20" t="s">
        <v>4480</v>
      </c>
      <c r="J266" s="22" t="s">
        <v>4481</v>
      </c>
      <c r="K266" s="22"/>
      <c r="L266" s="22"/>
      <c r="M266" s="22" t="s">
        <v>4482</v>
      </c>
      <c r="N266" s="22"/>
      <c r="O266" s="22" t="s">
        <v>340</v>
      </c>
      <c r="P266" s="20" t="s">
        <v>341</v>
      </c>
      <c r="Q266" s="22" t="s">
        <v>342</v>
      </c>
      <c r="R266" s="22" t="s">
        <v>343</v>
      </c>
      <c r="S266" s="20" t="s">
        <v>344</v>
      </c>
      <c r="T266" s="20"/>
      <c r="U266" s="22" t="s">
        <v>340</v>
      </c>
      <c r="V266" s="20" t="s">
        <v>341</v>
      </c>
      <c r="W266" s="22" t="s">
        <v>342</v>
      </c>
      <c r="X266" s="22" t="s">
        <v>343</v>
      </c>
      <c r="Y266" s="20" t="s">
        <v>344</v>
      </c>
      <c r="Z266" s="22"/>
      <c r="AA266" s="20">
        <v>5</v>
      </c>
      <c r="AB266" s="20" t="s">
        <v>59</v>
      </c>
      <c r="AC266" s="28" t="s">
        <v>49</v>
      </c>
      <c r="AD266" s="68">
        <v>1</v>
      </c>
      <c r="AE266" s="57"/>
      <c r="AF266" s="57" t="str">
        <f t="shared" si="12"/>
        <v/>
      </c>
      <c r="AG266" s="24">
        <v>45009</v>
      </c>
      <c r="AH266" s="36">
        <v>45009</v>
      </c>
      <c r="AI266" s="25" t="str">
        <f t="shared" si="13"/>
        <v>～</v>
      </c>
      <c r="AJ266" s="37">
        <f t="shared" si="14"/>
        <v>46835</v>
      </c>
      <c r="AK266" s="20" t="s">
        <v>379</v>
      </c>
      <c r="AL266" s="20" t="s">
        <v>4486</v>
      </c>
      <c r="AM266" s="55">
        <v>45009</v>
      </c>
      <c r="AN266" s="22"/>
      <c r="AO266" s="63">
        <v>45014</v>
      </c>
      <c r="AP266" s="22" t="s">
        <v>4484</v>
      </c>
    </row>
    <row r="267" spans="2:113" ht="24.75" hidden="1" customHeight="1" x14ac:dyDescent="0.2">
      <c r="B267" s="20" t="s">
        <v>4477</v>
      </c>
      <c r="C267" s="21" t="s">
        <v>4125</v>
      </c>
      <c r="D267" s="21" t="s">
        <v>4414</v>
      </c>
      <c r="E267" s="20"/>
      <c r="F267" s="20"/>
      <c r="G267" s="22" t="s">
        <v>4478</v>
      </c>
      <c r="H267" s="20" t="s">
        <v>4479</v>
      </c>
      <c r="I267" s="20" t="s">
        <v>4480</v>
      </c>
      <c r="J267" s="22" t="s">
        <v>4481</v>
      </c>
      <c r="K267" s="22"/>
      <c r="L267" s="22"/>
      <c r="M267" s="22" t="s">
        <v>4482</v>
      </c>
      <c r="N267" s="22"/>
      <c r="O267" s="22" t="s">
        <v>340</v>
      </c>
      <c r="P267" s="20" t="s">
        <v>341</v>
      </c>
      <c r="Q267" s="22" t="s">
        <v>342</v>
      </c>
      <c r="R267" s="22" t="s">
        <v>343</v>
      </c>
      <c r="S267" s="20" t="s">
        <v>344</v>
      </c>
      <c r="T267" s="20"/>
      <c r="U267" s="22" t="s">
        <v>340</v>
      </c>
      <c r="V267" s="20" t="s">
        <v>341</v>
      </c>
      <c r="W267" s="22" t="s">
        <v>342</v>
      </c>
      <c r="X267" s="22" t="s">
        <v>343</v>
      </c>
      <c r="Y267" s="20" t="s">
        <v>344</v>
      </c>
      <c r="Z267" s="22"/>
      <c r="AA267" s="20">
        <v>5</v>
      </c>
      <c r="AB267" s="20" t="s">
        <v>59</v>
      </c>
      <c r="AC267" s="28" t="s">
        <v>49</v>
      </c>
      <c r="AD267" s="68">
        <v>1</v>
      </c>
      <c r="AE267" s="57"/>
      <c r="AF267" s="57" t="str">
        <f t="shared" si="12"/>
        <v/>
      </c>
      <c r="AG267" s="24">
        <v>45009</v>
      </c>
      <c r="AH267" s="36">
        <v>45009</v>
      </c>
      <c r="AI267" s="25" t="str">
        <f t="shared" si="13"/>
        <v>～</v>
      </c>
      <c r="AJ267" s="37">
        <f t="shared" si="14"/>
        <v>46835</v>
      </c>
      <c r="AK267" s="20" t="s">
        <v>379</v>
      </c>
      <c r="AL267" s="20" t="s">
        <v>4487</v>
      </c>
      <c r="AM267" s="55">
        <v>45009</v>
      </c>
      <c r="AN267" s="22"/>
      <c r="AO267" s="63">
        <v>45014</v>
      </c>
      <c r="AP267" s="22" t="s">
        <v>4484</v>
      </c>
    </row>
    <row r="268" spans="2:113" ht="24.75" hidden="1" customHeight="1" x14ac:dyDescent="0.2">
      <c r="B268" s="20" t="s">
        <v>4477</v>
      </c>
      <c r="C268" s="21" t="s">
        <v>4125</v>
      </c>
      <c r="D268" s="21" t="s">
        <v>4414</v>
      </c>
      <c r="E268" s="20"/>
      <c r="F268" s="20"/>
      <c r="G268" s="22" t="s">
        <v>4478</v>
      </c>
      <c r="H268" s="20" t="s">
        <v>4479</v>
      </c>
      <c r="I268" s="20" t="s">
        <v>4480</v>
      </c>
      <c r="J268" s="22" t="s">
        <v>4481</v>
      </c>
      <c r="K268" s="22"/>
      <c r="L268" s="22"/>
      <c r="M268" s="22" t="s">
        <v>4482</v>
      </c>
      <c r="N268" s="22"/>
      <c r="O268" s="22" t="s">
        <v>340</v>
      </c>
      <c r="P268" s="20" t="s">
        <v>341</v>
      </c>
      <c r="Q268" s="22" t="s">
        <v>342</v>
      </c>
      <c r="R268" s="22" t="s">
        <v>343</v>
      </c>
      <c r="S268" s="20" t="s">
        <v>344</v>
      </c>
      <c r="T268" s="20"/>
      <c r="U268" s="22" t="s">
        <v>340</v>
      </c>
      <c r="V268" s="20" t="s">
        <v>341</v>
      </c>
      <c r="W268" s="22" t="s">
        <v>342</v>
      </c>
      <c r="X268" s="22" t="s">
        <v>343</v>
      </c>
      <c r="Y268" s="20" t="s">
        <v>344</v>
      </c>
      <c r="Z268" s="22"/>
      <c r="AA268" s="20">
        <v>5</v>
      </c>
      <c r="AB268" s="20" t="s">
        <v>59</v>
      </c>
      <c r="AC268" s="28" t="s">
        <v>49</v>
      </c>
      <c r="AD268" s="68">
        <v>1</v>
      </c>
      <c r="AE268" s="57"/>
      <c r="AF268" s="57" t="str">
        <f t="shared" si="12"/>
        <v/>
      </c>
      <c r="AG268" s="24">
        <v>45009</v>
      </c>
      <c r="AH268" s="36">
        <v>45009</v>
      </c>
      <c r="AI268" s="25" t="str">
        <f t="shared" si="13"/>
        <v>～</v>
      </c>
      <c r="AJ268" s="37">
        <f t="shared" si="14"/>
        <v>46835</v>
      </c>
      <c r="AK268" s="20" t="s">
        <v>379</v>
      </c>
      <c r="AL268" s="20" t="s">
        <v>4488</v>
      </c>
      <c r="AM268" s="55">
        <v>45009</v>
      </c>
      <c r="AN268" s="22"/>
      <c r="AO268" s="63">
        <v>45014</v>
      </c>
      <c r="AP268" s="22" t="s">
        <v>4484</v>
      </c>
    </row>
    <row r="269" spans="2:113" ht="24.75" hidden="1" customHeight="1" x14ac:dyDescent="0.2">
      <c r="B269" s="20" t="s">
        <v>4477</v>
      </c>
      <c r="C269" s="21" t="s">
        <v>4125</v>
      </c>
      <c r="D269" s="21" t="s">
        <v>4414</v>
      </c>
      <c r="E269" s="20"/>
      <c r="F269" s="20"/>
      <c r="G269" s="22" t="s">
        <v>4478</v>
      </c>
      <c r="H269" s="20" t="s">
        <v>4479</v>
      </c>
      <c r="I269" s="20" t="s">
        <v>4480</v>
      </c>
      <c r="J269" s="22" t="s">
        <v>4481</v>
      </c>
      <c r="K269" s="22"/>
      <c r="L269" s="22"/>
      <c r="M269" s="22" t="s">
        <v>4482</v>
      </c>
      <c r="N269" s="22"/>
      <c r="O269" s="22" t="s">
        <v>340</v>
      </c>
      <c r="P269" s="20" t="s">
        <v>341</v>
      </c>
      <c r="Q269" s="22" t="s">
        <v>342</v>
      </c>
      <c r="R269" s="22" t="s">
        <v>343</v>
      </c>
      <c r="S269" s="20" t="s">
        <v>344</v>
      </c>
      <c r="T269" s="20"/>
      <c r="U269" s="22" t="s">
        <v>340</v>
      </c>
      <c r="V269" s="20" t="s">
        <v>341</v>
      </c>
      <c r="W269" s="22" t="s">
        <v>342</v>
      </c>
      <c r="X269" s="22" t="s">
        <v>343</v>
      </c>
      <c r="Y269" s="20" t="s">
        <v>344</v>
      </c>
      <c r="Z269" s="22"/>
      <c r="AA269" s="20">
        <v>5</v>
      </c>
      <c r="AB269" s="20" t="s">
        <v>59</v>
      </c>
      <c r="AC269" s="28" t="s">
        <v>49</v>
      </c>
      <c r="AD269" s="68">
        <v>1</v>
      </c>
      <c r="AE269" s="57"/>
      <c r="AF269" s="57" t="str">
        <f t="shared" si="12"/>
        <v/>
      </c>
      <c r="AG269" s="24">
        <v>45009</v>
      </c>
      <c r="AH269" s="36">
        <v>45009</v>
      </c>
      <c r="AI269" s="25" t="str">
        <f t="shared" si="13"/>
        <v>～</v>
      </c>
      <c r="AJ269" s="37">
        <f t="shared" si="14"/>
        <v>46835</v>
      </c>
      <c r="AK269" s="20" t="s">
        <v>379</v>
      </c>
      <c r="AL269" s="20" t="s">
        <v>4489</v>
      </c>
      <c r="AM269" s="55">
        <v>45009</v>
      </c>
      <c r="AN269" s="22"/>
      <c r="AO269" s="63">
        <v>45014</v>
      </c>
      <c r="AP269" s="22" t="s">
        <v>4484</v>
      </c>
    </row>
    <row r="270" spans="2:113" ht="24.75" hidden="1" customHeight="1" x14ac:dyDescent="0.2">
      <c r="B270" s="20" t="s">
        <v>4477</v>
      </c>
      <c r="C270" s="21" t="s">
        <v>4125</v>
      </c>
      <c r="D270" s="21" t="s">
        <v>4414</v>
      </c>
      <c r="E270" s="20"/>
      <c r="F270" s="20"/>
      <c r="G270" s="22" t="s">
        <v>4478</v>
      </c>
      <c r="H270" s="20" t="s">
        <v>4479</v>
      </c>
      <c r="I270" s="20" t="s">
        <v>4480</v>
      </c>
      <c r="J270" s="22" t="s">
        <v>4481</v>
      </c>
      <c r="K270" s="22"/>
      <c r="L270" s="22"/>
      <c r="M270" s="22" t="s">
        <v>4482</v>
      </c>
      <c r="N270" s="22"/>
      <c r="O270" s="22" t="s">
        <v>340</v>
      </c>
      <c r="P270" s="20" t="s">
        <v>341</v>
      </c>
      <c r="Q270" s="22" t="s">
        <v>342</v>
      </c>
      <c r="R270" s="22" t="s">
        <v>343</v>
      </c>
      <c r="S270" s="20" t="s">
        <v>344</v>
      </c>
      <c r="T270" s="20"/>
      <c r="U270" s="22" t="s">
        <v>340</v>
      </c>
      <c r="V270" s="20" t="s">
        <v>341</v>
      </c>
      <c r="W270" s="22" t="s">
        <v>342</v>
      </c>
      <c r="X270" s="22" t="s">
        <v>343</v>
      </c>
      <c r="Y270" s="20" t="s">
        <v>344</v>
      </c>
      <c r="Z270" s="22"/>
      <c r="AA270" s="20">
        <v>5</v>
      </c>
      <c r="AB270" s="20" t="s">
        <v>59</v>
      </c>
      <c r="AC270" s="28" t="s">
        <v>49</v>
      </c>
      <c r="AD270" s="68">
        <v>1</v>
      </c>
      <c r="AE270" s="57"/>
      <c r="AF270" s="57" t="str">
        <f t="shared" si="12"/>
        <v/>
      </c>
      <c r="AG270" s="24">
        <v>45009</v>
      </c>
      <c r="AH270" s="36">
        <v>45009</v>
      </c>
      <c r="AI270" s="25" t="str">
        <f t="shared" si="13"/>
        <v>～</v>
      </c>
      <c r="AJ270" s="37">
        <f t="shared" si="14"/>
        <v>46835</v>
      </c>
      <c r="AK270" s="20" t="s">
        <v>379</v>
      </c>
      <c r="AL270" s="20" t="s">
        <v>4490</v>
      </c>
      <c r="AM270" s="55">
        <v>45009</v>
      </c>
      <c r="AN270" s="22"/>
      <c r="AO270" s="63">
        <v>45014</v>
      </c>
      <c r="AP270" s="22" t="s">
        <v>4484</v>
      </c>
    </row>
    <row r="271" spans="2:113" ht="24.75" hidden="1" customHeight="1" x14ac:dyDescent="0.2">
      <c r="B271" s="20" t="s">
        <v>4477</v>
      </c>
      <c r="C271" s="21" t="s">
        <v>4125</v>
      </c>
      <c r="D271" s="21" t="s">
        <v>4414</v>
      </c>
      <c r="E271" s="20"/>
      <c r="F271" s="20"/>
      <c r="G271" s="22" t="s">
        <v>4478</v>
      </c>
      <c r="H271" s="20" t="s">
        <v>4479</v>
      </c>
      <c r="I271" s="20" t="s">
        <v>4480</v>
      </c>
      <c r="J271" s="22" t="s">
        <v>4481</v>
      </c>
      <c r="K271" s="22"/>
      <c r="L271" s="22"/>
      <c r="M271" s="22" t="s">
        <v>4482</v>
      </c>
      <c r="N271" s="22"/>
      <c r="O271" s="22" t="s">
        <v>340</v>
      </c>
      <c r="P271" s="20" t="s">
        <v>341</v>
      </c>
      <c r="Q271" s="22" t="s">
        <v>342</v>
      </c>
      <c r="R271" s="22" t="s">
        <v>343</v>
      </c>
      <c r="S271" s="20" t="s">
        <v>344</v>
      </c>
      <c r="T271" s="20"/>
      <c r="U271" s="22" t="s">
        <v>340</v>
      </c>
      <c r="V271" s="20" t="s">
        <v>341</v>
      </c>
      <c r="W271" s="22" t="s">
        <v>342</v>
      </c>
      <c r="X271" s="22" t="s">
        <v>343</v>
      </c>
      <c r="Y271" s="20" t="s">
        <v>344</v>
      </c>
      <c r="Z271" s="22"/>
      <c r="AA271" s="20">
        <v>5</v>
      </c>
      <c r="AB271" s="20" t="s">
        <v>59</v>
      </c>
      <c r="AC271" s="28" t="s">
        <v>49</v>
      </c>
      <c r="AD271" s="68">
        <v>1</v>
      </c>
      <c r="AE271" s="57"/>
      <c r="AF271" s="57" t="str">
        <f t="shared" si="12"/>
        <v/>
      </c>
      <c r="AG271" s="24">
        <v>45009</v>
      </c>
      <c r="AH271" s="36">
        <v>45009</v>
      </c>
      <c r="AI271" s="25" t="str">
        <f t="shared" si="13"/>
        <v>～</v>
      </c>
      <c r="AJ271" s="37">
        <f t="shared" si="14"/>
        <v>46835</v>
      </c>
      <c r="AK271" s="20" t="s">
        <v>379</v>
      </c>
      <c r="AL271" s="20" t="s">
        <v>4491</v>
      </c>
      <c r="AM271" s="55">
        <v>45009</v>
      </c>
      <c r="AN271" s="22"/>
      <c r="AO271" s="63">
        <v>45014</v>
      </c>
      <c r="AP271" s="22" t="s">
        <v>4484</v>
      </c>
    </row>
    <row r="272" spans="2:113" ht="24.75" hidden="1" customHeight="1" x14ac:dyDescent="0.2">
      <c r="B272" s="20" t="s">
        <v>4477</v>
      </c>
      <c r="C272" s="21" t="s">
        <v>4125</v>
      </c>
      <c r="D272" s="21" t="s">
        <v>4414</v>
      </c>
      <c r="E272" s="20"/>
      <c r="F272" s="20"/>
      <c r="G272" s="22" t="s">
        <v>4478</v>
      </c>
      <c r="H272" s="20" t="s">
        <v>4479</v>
      </c>
      <c r="I272" s="20" t="s">
        <v>4480</v>
      </c>
      <c r="J272" s="22" t="s">
        <v>4481</v>
      </c>
      <c r="K272" s="22"/>
      <c r="L272" s="22"/>
      <c r="M272" s="22" t="s">
        <v>4482</v>
      </c>
      <c r="N272" s="22"/>
      <c r="O272" s="22" t="s">
        <v>340</v>
      </c>
      <c r="P272" s="20" t="s">
        <v>341</v>
      </c>
      <c r="Q272" s="22" t="s">
        <v>342</v>
      </c>
      <c r="R272" s="22" t="s">
        <v>343</v>
      </c>
      <c r="S272" s="20" t="s">
        <v>344</v>
      </c>
      <c r="T272" s="20"/>
      <c r="U272" s="22" t="s">
        <v>340</v>
      </c>
      <c r="V272" s="20" t="s">
        <v>341</v>
      </c>
      <c r="W272" s="22" t="s">
        <v>342</v>
      </c>
      <c r="X272" s="22" t="s">
        <v>343</v>
      </c>
      <c r="Y272" s="20" t="s">
        <v>344</v>
      </c>
      <c r="Z272" s="22"/>
      <c r="AA272" s="20">
        <v>5</v>
      </c>
      <c r="AB272" s="20" t="s">
        <v>59</v>
      </c>
      <c r="AC272" s="28" t="s">
        <v>49</v>
      </c>
      <c r="AD272" s="68">
        <v>1</v>
      </c>
      <c r="AE272" s="57"/>
      <c r="AF272" s="57" t="str">
        <f t="shared" si="12"/>
        <v/>
      </c>
      <c r="AG272" s="24">
        <v>45009</v>
      </c>
      <c r="AH272" s="36">
        <v>45009</v>
      </c>
      <c r="AI272" s="25" t="str">
        <f t="shared" si="13"/>
        <v>～</v>
      </c>
      <c r="AJ272" s="37">
        <f t="shared" si="14"/>
        <v>46835</v>
      </c>
      <c r="AK272" s="20" t="s">
        <v>4432</v>
      </c>
      <c r="AL272" s="20" t="s">
        <v>4492</v>
      </c>
      <c r="AM272" s="55">
        <v>45009</v>
      </c>
      <c r="AN272" s="22"/>
      <c r="AO272" s="63">
        <v>45014</v>
      </c>
      <c r="AP272" s="22" t="s">
        <v>4484</v>
      </c>
    </row>
    <row r="273" spans="1:42" ht="24.75" hidden="1" customHeight="1" x14ac:dyDescent="0.2">
      <c r="A273">
        <v>2022</v>
      </c>
      <c r="B273" s="20" t="s">
        <v>4477</v>
      </c>
      <c r="C273" s="21" t="s">
        <v>4125</v>
      </c>
      <c r="D273" s="21" t="s">
        <v>4414</v>
      </c>
      <c r="E273" s="20"/>
      <c r="F273" s="20"/>
      <c r="G273" s="22" t="s">
        <v>4478</v>
      </c>
      <c r="H273" s="20" t="s">
        <v>4479</v>
      </c>
      <c r="I273" s="20" t="s">
        <v>4480</v>
      </c>
      <c r="J273" s="22" t="s">
        <v>4481</v>
      </c>
      <c r="K273" s="22"/>
      <c r="L273" s="22"/>
      <c r="M273" s="22" t="s">
        <v>4482</v>
      </c>
      <c r="N273" s="22"/>
      <c r="O273" s="22" t="s">
        <v>340</v>
      </c>
      <c r="P273" s="20" t="s">
        <v>341</v>
      </c>
      <c r="Q273" s="22" t="s">
        <v>342</v>
      </c>
      <c r="R273" s="22" t="s">
        <v>343</v>
      </c>
      <c r="S273" s="20" t="s">
        <v>344</v>
      </c>
      <c r="T273" s="20"/>
      <c r="U273" s="22" t="s">
        <v>340</v>
      </c>
      <c r="V273" s="20" t="s">
        <v>341</v>
      </c>
      <c r="W273" s="22" t="s">
        <v>342</v>
      </c>
      <c r="X273" s="22" t="s">
        <v>343</v>
      </c>
      <c r="Y273" s="20" t="s">
        <v>344</v>
      </c>
      <c r="Z273" s="22"/>
      <c r="AA273" s="20">
        <v>5</v>
      </c>
      <c r="AB273" s="20" t="s">
        <v>59</v>
      </c>
      <c r="AC273" s="28" t="s">
        <v>49</v>
      </c>
      <c r="AD273" s="68">
        <v>1</v>
      </c>
      <c r="AE273" s="57"/>
      <c r="AF273" s="57" t="str">
        <f t="shared" si="12"/>
        <v/>
      </c>
      <c r="AG273" s="24">
        <v>45009</v>
      </c>
      <c r="AH273" s="36">
        <v>45009</v>
      </c>
      <c r="AI273" s="25" t="str">
        <f t="shared" si="13"/>
        <v>～</v>
      </c>
      <c r="AJ273" s="37">
        <f t="shared" si="14"/>
        <v>46835</v>
      </c>
      <c r="AK273" s="20" t="s">
        <v>353</v>
      </c>
      <c r="AL273" s="20" t="s">
        <v>4493</v>
      </c>
      <c r="AM273" s="55">
        <v>45009</v>
      </c>
      <c r="AN273" s="22"/>
      <c r="AO273" s="63">
        <v>45014</v>
      </c>
      <c r="AP273" s="22" t="s">
        <v>4484</v>
      </c>
    </row>
    <row r="274" spans="1:42" ht="24.75" hidden="1" customHeight="1" x14ac:dyDescent="0.2">
      <c r="A274">
        <v>2024</v>
      </c>
      <c r="B274" s="20" t="s">
        <v>73</v>
      </c>
      <c r="C274" s="21" t="s">
        <v>357</v>
      </c>
      <c r="D274" s="21" t="s">
        <v>358</v>
      </c>
      <c r="E274" s="20"/>
      <c r="F274" s="20"/>
      <c r="G274" s="22" t="s">
        <v>335</v>
      </c>
      <c r="H274" s="20" t="s">
        <v>338</v>
      </c>
      <c r="I274" s="20" t="s">
        <v>337</v>
      </c>
      <c r="J274" s="22" t="s">
        <v>336</v>
      </c>
      <c r="K274" s="22"/>
      <c r="L274" s="22"/>
      <c r="M274" s="22" t="s">
        <v>339</v>
      </c>
      <c r="N274" s="22"/>
      <c r="O274" s="22" t="s">
        <v>340</v>
      </c>
      <c r="P274" s="20" t="s">
        <v>341</v>
      </c>
      <c r="Q274" s="22" t="s">
        <v>342</v>
      </c>
      <c r="R274" s="22" t="s">
        <v>343</v>
      </c>
      <c r="S274" s="20" t="s">
        <v>344</v>
      </c>
      <c r="T274" s="20"/>
      <c r="U274" s="22" t="s">
        <v>340</v>
      </c>
      <c r="V274" s="20" t="s">
        <v>341</v>
      </c>
      <c r="W274" s="22" t="s">
        <v>342</v>
      </c>
      <c r="X274" s="22" t="s">
        <v>343</v>
      </c>
      <c r="Y274" s="20" t="s">
        <v>344</v>
      </c>
      <c r="Z274" s="22"/>
      <c r="AA274" s="20">
        <v>5</v>
      </c>
      <c r="AB274" s="20" t="s">
        <v>59</v>
      </c>
      <c r="AC274" s="28" t="s">
        <v>49</v>
      </c>
      <c r="AD274" s="68">
        <v>1</v>
      </c>
      <c r="AE274" s="35">
        <v>76500</v>
      </c>
      <c r="AF274" s="35">
        <f t="shared" si="12"/>
        <v>76500</v>
      </c>
      <c r="AG274" s="24">
        <v>45566</v>
      </c>
      <c r="AH274" s="36">
        <v>45566</v>
      </c>
      <c r="AI274" s="25" t="str">
        <f t="shared" si="13"/>
        <v>～</v>
      </c>
      <c r="AJ274" s="37">
        <f t="shared" si="14"/>
        <v>47391</v>
      </c>
      <c r="AK274" s="20" t="s">
        <v>384</v>
      </c>
      <c r="AL274" s="20" t="s">
        <v>345</v>
      </c>
      <c r="AM274" s="55">
        <v>45547</v>
      </c>
      <c r="AN274" s="22"/>
      <c r="AO274" s="63">
        <v>45582</v>
      </c>
      <c r="AP274" s="22" t="s">
        <v>359</v>
      </c>
    </row>
    <row r="275" spans="1:42" ht="24.75" hidden="1" customHeight="1" x14ac:dyDescent="0.2">
      <c r="B275" s="20" t="s">
        <v>73</v>
      </c>
      <c r="C275" s="21" t="s">
        <v>357</v>
      </c>
      <c r="D275" s="21" t="s">
        <v>358</v>
      </c>
      <c r="E275" s="20"/>
      <c r="F275" s="20"/>
      <c r="G275" s="22" t="s">
        <v>335</v>
      </c>
      <c r="H275" s="20" t="s">
        <v>338</v>
      </c>
      <c r="I275" s="20" t="s">
        <v>337</v>
      </c>
      <c r="J275" s="22" t="s">
        <v>336</v>
      </c>
      <c r="K275" s="22"/>
      <c r="L275" s="22"/>
      <c r="M275" s="22" t="s">
        <v>339</v>
      </c>
      <c r="N275" s="22"/>
      <c r="O275" s="22" t="s">
        <v>340</v>
      </c>
      <c r="P275" s="20" t="s">
        <v>341</v>
      </c>
      <c r="Q275" s="22" t="s">
        <v>342</v>
      </c>
      <c r="R275" s="22" t="s">
        <v>343</v>
      </c>
      <c r="S275" s="20" t="s">
        <v>344</v>
      </c>
      <c r="T275" s="20"/>
      <c r="U275" s="22" t="s">
        <v>340</v>
      </c>
      <c r="V275" s="20" t="s">
        <v>341</v>
      </c>
      <c r="W275" s="22" t="s">
        <v>342</v>
      </c>
      <c r="X275" s="22" t="s">
        <v>343</v>
      </c>
      <c r="Y275" s="20" t="s">
        <v>344</v>
      </c>
      <c r="Z275" s="22"/>
      <c r="AA275" s="20">
        <v>5</v>
      </c>
      <c r="AB275" s="20" t="s">
        <v>59</v>
      </c>
      <c r="AC275" s="28" t="s">
        <v>49</v>
      </c>
      <c r="AD275" s="68">
        <v>1</v>
      </c>
      <c r="AE275" s="57"/>
      <c r="AF275" s="57"/>
      <c r="AG275" s="24">
        <v>45566</v>
      </c>
      <c r="AH275" s="36">
        <v>45566</v>
      </c>
      <c r="AI275" s="25" t="str">
        <f t="shared" si="13"/>
        <v>～</v>
      </c>
      <c r="AJ275" s="37">
        <f t="shared" si="14"/>
        <v>47391</v>
      </c>
      <c r="AK275" s="20" t="s">
        <v>384</v>
      </c>
      <c r="AL275" s="20" t="s">
        <v>346</v>
      </c>
      <c r="AM275" s="55">
        <v>45547</v>
      </c>
      <c r="AN275" s="22"/>
      <c r="AO275" s="63">
        <v>45582</v>
      </c>
      <c r="AP275" s="22" t="s">
        <v>359</v>
      </c>
    </row>
    <row r="276" spans="1:42" ht="24.75" hidden="1" customHeight="1" x14ac:dyDescent="0.2">
      <c r="B276" s="20" t="s">
        <v>73</v>
      </c>
      <c r="C276" s="21" t="s">
        <v>357</v>
      </c>
      <c r="D276" s="21" t="s">
        <v>358</v>
      </c>
      <c r="E276" s="20"/>
      <c r="F276" s="20"/>
      <c r="G276" s="22" t="s">
        <v>335</v>
      </c>
      <c r="H276" s="20" t="s">
        <v>338</v>
      </c>
      <c r="I276" s="20" t="s">
        <v>337</v>
      </c>
      <c r="J276" s="22" t="s">
        <v>336</v>
      </c>
      <c r="K276" s="22"/>
      <c r="L276" s="22"/>
      <c r="M276" s="22" t="s">
        <v>339</v>
      </c>
      <c r="N276" s="22"/>
      <c r="O276" s="22" t="s">
        <v>340</v>
      </c>
      <c r="P276" s="20" t="s">
        <v>341</v>
      </c>
      <c r="Q276" s="22" t="s">
        <v>342</v>
      </c>
      <c r="R276" s="22" t="s">
        <v>343</v>
      </c>
      <c r="S276" s="20" t="s">
        <v>344</v>
      </c>
      <c r="T276" s="20"/>
      <c r="U276" s="22" t="s">
        <v>340</v>
      </c>
      <c r="V276" s="20" t="s">
        <v>341</v>
      </c>
      <c r="W276" s="22" t="s">
        <v>342</v>
      </c>
      <c r="X276" s="22" t="s">
        <v>343</v>
      </c>
      <c r="Y276" s="20" t="s">
        <v>344</v>
      </c>
      <c r="Z276" s="22"/>
      <c r="AA276" s="20">
        <v>5</v>
      </c>
      <c r="AB276" s="20" t="s">
        <v>59</v>
      </c>
      <c r="AC276" s="28" t="s">
        <v>49</v>
      </c>
      <c r="AD276" s="68">
        <v>1</v>
      </c>
      <c r="AE276" s="57"/>
      <c r="AF276" s="57"/>
      <c r="AG276" s="24">
        <v>45566</v>
      </c>
      <c r="AH276" s="36">
        <v>45566</v>
      </c>
      <c r="AI276" s="25" t="str">
        <f t="shared" si="13"/>
        <v>～</v>
      </c>
      <c r="AJ276" s="37">
        <f t="shared" si="14"/>
        <v>47391</v>
      </c>
      <c r="AK276" s="20" t="s">
        <v>384</v>
      </c>
      <c r="AL276" s="20" t="s">
        <v>347</v>
      </c>
      <c r="AM276" s="55">
        <v>45547</v>
      </c>
      <c r="AN276" s="22"/>
      <c r="AO276" s="63">
        <v>45582</v>
      </c>
      <c r="AP276" s="22" t="s">
        <v>359</v>
      </c>
    </row>
    <row r="277" spans="1:42" ht="24.75" hidden="1" customHeight="1" x14ac:dyDescent="0.2">
      <c r="B277" s="20" t="s">
        <v>73</v>
      </c>
      <c r="C277" s="21" t="s">
        <v>357</v>
      </c>
      <c r="D277" s="21" t="s">
        <v>358</v>
      </c>
      <c r="E277" s="20"/>
      <c r="F277" s="20"/>
      <c r="G277" s="22" t="s">
        <v>335</v>
      </c>
      <c r="H277" s="20" t="s">
        <v>338</v>
      </c>
      <c r="I277" s="20" t="s">
        <v>337</v>
      </c>
      <c r="J277" s="22" t="s">
        <v>336</v>
      </c>
      <c r="K277" s="22"/>
      <c r="L277" s="22"/>
      <c r="M277" s="22" t="s">
        <v>339</v>
      </c>
      <c r="N277" s="22"/>
      <c r="O277" s="22" t="s">
        <v>340</v>
      </c>
      <c r="P277" s="20" t="s">
        <v>341</v>
      </c>
      <c r="Q277" s="22" t="s">
        <v>342</v>
      </c>
      <c r="R277" s="22" t="s">
        <v>343</v>
      </c>
      <c r="S277" s="20" t="s">
        <v>344</v>
      </c>
      <c r="T277" s="20"/>
      <c r="U277" s="22" t="s">
        <v>340</v>
      </c>
      <c r="V277" s="20" t="s">
        <v>341</v>
      </c>
      <c r="W277" s="22" t="s">
        <v>342</v>
      </c>
      <c r="X277" s="22" t="s">
        <v>343</v>
      </c>
      <c r="Y277" s="20" t="s">
        <v>344</v>
      </c>
      <c r="Z277" s="22"/>
      <c r="AA277" s="20">
        <v>5</v>
      </c>
      <c r="AB277" s="20" t="s">
        <v>59</v>
      </c>
      <c r="AC277" s="28" t="s">
        <v>49</v>
      </c>
      <c r="AD277" s="68">
        <v>1</v>
      </c>
      <c r="AE277" s="57"/>
      <c r="AF277" s="57"/>
      <c r="AG277" s="24">
        <v>45566</v>
      </c>
      <c r="AH277" s="36">
        <v>45566</v>
      </c>
      <c r="AI277" s="25" t="str">
        <f t="shared" si="13"/>
        <v>～</v>
      </c>
      <c r="AJ277" s="37">
        <f t="shared" si="14"/>
        <v>47391</v>
      </c>
      <c r="AK277" s="20" t="s">
        <v>384</v>
      </c>
      <c r="AL277" s="20" t="s">
        <v>348</v>
      </c>
      <c r="AM277" s="55">
        <v>45547</v>
      </c>
      <c r="AN277" s="22"/>
      <c r="AO277" s="63">
        <v>45582</v>
      </c>
      <c r="AP277" s="22" t="s">
        <v>359</v>
      </c>
    </row>
    <row r="278" spans="1:42" ht="24.75" hidden="1" customHeight="1" x14ac:dyDescent="0.2">
      <c r="B278" s="20" t="s">
        <v>73</v>
      </c>
      <c r="C278" s="21" t="s">
        <v>357</v>
      </c>
      <c r="D278" s="21" t="s">
        <v>358</v>
      </c>
      <c r="E278" s="20"/>
      <c r="F278" s="20"/>
      <c r="G278" s="22" t="s">
        <v>335</v>
      </c>
      <c r="H278" s="20" t="s">
        <v>338</v>
      </c>
      <c r="I278" s="20" t="s">
        <v>337</v>
      </c>
      <c r="J278" s="22" t="s">
        <v>336</v>
      </c>
      <c r="K278" s="22"/>
      <c r="L278" s="22"/>
      <c r="M278" s="22" t="s">
        <v>339</v>
      </c>
      <c r="N278" s="22"/>
      <c r="O278" s="22" t="s">
        <v>340</v>
      </c>
      <c r="P278" s="20" t="s">
        <v>341</v>
      </c>
      <c r="Q278" s="22" t="s">
        <v>342</v>
      </c>
      <c r="R278" s="22" t="s">
        <v>343</v>
      </c>
      <c r="S278" s="20" t="s">
        <v>344</v>
      </c>
      <c r="T278" s="20"/>
      <c r="U278" s="22" t="s">
        <v>340</v>
      </c>
      <c r="V278" s="20" t="s">
        <v>341</v>
      </c>
      <c r="W278" s="22" t="s">
        <v>342</v>
      </c>
      <c r="X278" s="22" t="s">
        <v>343</v>
      </c>
      <c r="Y278" s="20" t="s">
        <v>344</v>
      </c>
      <c r="Z278" s="22"/>
      <c r="AA278" s="20">
        <v>5</v>
      </c>
      <c r="AB278" s="20" t="s">
        <v>59</v>
      </c>
      <c r="AC278" s="28" t="s">
        <v>49</v>
      </c>
      <c r="AD278" s="68">
        <v>1</v>
      </c>
      <c r="AE278" s="57"/>
      <c r="AF278" s="57"/>
      <c r="AG278" s="24">
        <v>45566</v>
      </c>
      <c r="AH278" s="36">
        <v>45566</v>
      </c>
      <c r="AI278" s="25" t="str">
        <f t="shared" si="13"/>
        <v>～</v>
      </c>
      <c r="AJ278" s="37">
        <f t="shared" si="14"/>
        <v>47391</v>
      </c>
      <c r="AK278" s="20" t="s">
        <v>384</v>
      </c>
      <c r="AL278" s="20" t="s">
        <v>349</v>
      </c>
      <c r="AM278" s="55">
        <v>45547</v>
      </c>
      <c r="AN278" s="22"/>
      <c r="AO278" s="63">
        <v>45582</v>
      </c>
      <c r="AP278" s="22" t="s">
        <v>359</v>
      </c>
    </row>
    <row r="279" spans="1:42" ht="24.75" hidden="1" customHeight="1" x14ac:dyDescent="0.2">
      <c r="B279" s="20" t="s">
        <v>73</v>
      </c>
      <c r="C279" s="21" t="s">
        <v>357</v>
      </c>
      <c r="D279" s="21" t="s">
        <v>358</v>
      </c>
      <c r="E279" s="20"/>
      <c r="F279" s="20"/>
      <c r="G279" s="22" t="s">
        <v>335</v>
      </c>
      <c r="H279" s="20" t="s">
        <v>338</v>
      </c>
      <c r="I279" s="20" t="s">
        <v>337</v>
      </c>
      <c r="J279" s="22" t="s">
        <v>336</v>
      </c>
      <c r="K279" s="22"/>
      <c r="L279" s="22"/>
      <c r="M279" s="22" t="s">
        <v>339</v>
      </c>
      <c r="N279" s="22"/>
      <c r="O279" s="22" t="s">
        <v>340</v>
      </c>
      <c r="P279" s="20" t="s">
        <v>341</v>
      </c>
      <c r="Q279" s="22" t="s">
        <v>342</v>
      </c>
      <c r="R279" s="22" t="s">
        <v>343</v>
      </c>
      <c r="S279" s="20" t="s">
        <v>344</v>
      </c>
      <c r="T279" s="20"/>
      <c r="U279" s="22" t="s">
        <v>340</v>
      </c>
      <c r="V279" s="20" t="s">
        <v>341</v>
      </c>
      <c r="W279" s="22" t="s">
        <v>342</v>
      </c>
      <c r="X279" s="22" t="s">
        <v>343</v>
      </c>
      <c r="Y279" s="20" t="s">
        <v>344</v>
      </c>
      <c r="Z279" s="22"/>
      <c r="AA279" s="20">
        <v>5</v>
      </c>
      <c r="AB279" s="20" t="s">
        <v>59</v>
      </c>
      <c r="AC279" s="28" t="s">
        <v>49</v>
      </c>
      <c r="AD279" s="68">
        <v>1</v>
      </c>
      <c r="AE279" s="57"/>
      <c r="AF279" s="57"/>
      <c r="AG279" s="24">
        <v>45566</v>
      </c>
      <c r="AH279" s="36">
        <v>45566</v>
      </c>
      <c r="AI279" s="25" t="str">
        <f t="shared" si="13"/>
        <v>～</v>
      </c>
      <c r="AJ279" s="37">
        <f t="shared" si="14"/>
        <v>47391</v>
      </c>
      <c r="AK279" s="20" t="s">
        <v>384</v>
      </c>
      <c r="AL279" s="20" t="s">
        <v>350</v>
      </c>
      <c r="AM279" s="55">
        <v>45547</v>
      </c>
      <c r="AN279" s="22"/>
      <c r="AO279" s="63">
        <v>45582</v>
      </c>
      <c r="AP279" s="22" t="s">
        <v>359</v>
      </c>
    </row>
    <row r="280" spans="1:42" ht="24.75" hidden="1" customHeight="1" x14ac:dyDescent="0.2">
      <c r="B280" s="20" t="s">
        <v>73</v>
      </c>
      <c r="C280" s="21" t="s">
        <v>357</v>
      </c>
      <c r="D280" s="21" t="s">
        <v>358</v>
      </c>
      <c r="E280" s="20"/>
      <c r="F280" s="20"/>
      <c r="G280" s="22" t="s">
        <v>335</v>
      </c>
      <c r="H280" s="20" t="s">
        <v>338</v>
      </c>
      <c r="I280" s="20" t="s">
        <v>337</v>
      </c>
      <c r="J280" s="22" t="s">
        <v>336</v>
      </c>
      <c r="K280" s="22"/>
      <c r="L280" s="22"/>
      <c r="M280" s="22" t="s">
        <v>339</v>
      </c>
      <c r="N280" s="22"/>
      <c r="O280" s="22" t="s">
        <v>340</v>
      </c>
      <c r="P280" s="20" t="s">
        <v>341</v>
      </c>
      <c r="Q280" s="22" t="s">
        <v>342</v>
      </c>
      <c r="R280" s="22" t="s">
        <v>343</v>
      </c>
      <c r="S280" s="20" t="s">
        <v>344</v>
      </c>
      <c r="T280" s="20"/>
      <c r="U280" s="22" t="s">
        <v>340</v>
      </c>
      <c r="V280" s="20" t="s">
        <v>341</v>
      </c>
      <c r="W280" s="22" t="s">
        <v>342</v>
      </c>
      <c r="X280" s="22" t="s">
        <v>343</v>
      </c>
      <c r="Y280" s="20" t="s">
        <v>344</v>
      </c>
      <c r="Z280" s="22"/>
      <c r="AA280" s="20">
        <v>5</v>
      </c>
      <c r="AB280" s="20" t="s">
        <v>59</v>
      </c>
      <c r="AC280" s="28" t="s">
        <v>49</v>
      </c>
      <c r="AD280" s="68">
        <v>1</v>
      </c>
      <c r="AE280" s="57"/>
      <c r="AF280" s="57"/>
      <c r="AG280" s="24">
        <v>45566</v>
      </c>
      <c r="AH280" s="36">
        <v>45566</v>
      </c>
      <c r="AI280" s="25" t="str">
        <f t="shared" si="13"/>
        <v>～</v>
      </c>
      <c r="AJ280" s="37">
        <f t="shared" si="14"/>
        <v>47391</v>
      </c>
      <c r="AK280" s="20" t="s">
        <v>384</v>
      </c>
      <c r="AL280" s="20" t="s">
        <v>351</v>
      </c>
      <c r="AM280" s="55">
        <v>45547</v>
      </c>
      <c r="AN280" s="22"/>
      <c r="AO280" s="63">
        <v>45582</v>
      </c>
      <c r="AP280" s="22" t="s">
        <v>359</v>
      </c>
    </row>
    <row r="281" spans="1:42" ht="24.75" hidden="1" customHeight="1" x14ac:dyDescent="0.2">
      <c r="B281" s="20" t="s">
        <v>73</v>
      </c>
      <c r="C281" s="21" t="s">
        <v>357</v>
      </c>
      <c r="D281" s="21" t="s">
        <v>358</v>
      </c>
      <c r="E281" s="20"/>
      <c r="F281" s="20"/>
      <c r="G281" s="22" t="s">
        <v>335</v>
      </c>
      <c r="H281" s="20" t="s">
        <v>338</v>
      </c>
      <c r="I281" s="20" t="s">
        <v>337</v>
      </c>
      <c r="J281" s="22" t="s">
        <v>336</v>
      </c>
      <c r="K281" s="22"/>
      <c r="L281" s="22"/>
      <c r="M281" s="22" t="s">
        <v>339</v>
      </c>
      <c r="N281" s="22"/>
      <c r="O281" s="22" t="s">
        <v>340</v>
      </c>
      <c r="P281" s="20" t="s">
        <v>341</v>
      </c>
      <c r="Q281" s="22" t="s">
        <v>342</v>
      </c>
      <c r="R281" s="22" t="s">
        <v>343</v>
      </c>
      <c r="S281" s="20" t="s">
        <v>344</v>
      </c>
      <c r="T281" s="20"/>
      <c r="U281" s="22" t="s">
        <v>340</v>
      </c>
      <c r="V281" s="20" t="s">
        <v>341</v>
      </c>
      <c r="W281" s="22" t="s">
        <v>342</v>
      </c>
      <c r="X281" s="22" t="s">
        <v>343</v>
      </c>
      <c r="Y281" s="20" t="s">
        <v>344</v>
      </c>
      <c r="Z281" s="22"/>
      <c r="AA281" s="20">
        <v>5</v>
      </c>
      <c r="AB281" s="20" t="s">
        <v>59</v>
      </c>
      <c r="AC281" s="28" t="s">
        <v>49</v>
      </c>
      <c r="AD281" s="68">
        <v>1</v>
      </c>
      <c r="AE281" s="57"/>
      <c r="AF281" s="57"/>
      <c r="AG281" s="24">
        <v>45566</v>
      </c>
      <c r="AH281" s="36">
        <v>45566</v>
      </c>
      <c r="AI281" s="25" t="str">
        <f t="shared" si="13"/>
        <v>～</v>
      </c>
      <c r="AJ281" s="37">
        <f t="shared" si="14"/>
        <v>47391</v>
      </c>
      <c r="AK281" s="20" t="s">
        <v>384</v>
      </c>
      <c r="AL281" s="20" t="s">
        <v>352</v>
      </c>
      <c r="AM281" s="55">
        <v>45547</v>
      </c>
      <c r="AN281" s="22"/>
      <c r="AO281" s="63">
        <v>45582</v>
      </c>
      <c r="AP281" s="22" t="s">
        <v>359</v>
      </c>
    </row>
    <row r="282" spans="1:42" ht="24.75" hidden="1" customHeight="1" x14ac:dyDescent="0.2">
      <c r="B282" s="20" t="s">
        <v>73</v>
      </c>
      <c r="C282" s="21" t="s">
        <v>357</v>
      </c>
      <c r="D282" s="21" t="s">
        <v>358</v>
      </c>
      <c r="E282" s="20"/>
      <c r="F282" s="20"/>
      <c r="G282" s="22" t="s">
        <v>335</v>
      </c>
      <c r="H282" s="20" t="s">
        <v>338</v>
      </c>
      <c r="I282" s="20" t="s">
        <v>337</v>
      </c>
      <c r="J282" s="22" t="s">
        <v>336</v>
      </c>
      <c r="K282" s="22"/>
      <c r="L282" s="22"/>
      <c r="M282" s="22" t="s">
        <v>339</v>
      </c>
      <c r="N282" s="22"/>
      <c r="O282" s="22" t="s">
        <v>340</v>
      </c>
      <c r="P282" s="20" t="s">
        <v>341</v>
      </c>
      <c r="Q282" s="22" t="s">
        <v>342</v>
      </c>
      <c r="R282" s="22" t="s">
        <v>343</v>
      </c>
      <c r="S282" s="20" t="s">
        <v>344</v>
      </c>
      <c r="T282" s="20"/>
      <c r="U282" s="22" t="s">
        <v>340</v>
      </c>
      <c r="V282" s="20" t="s">
        <v>341</v>
      </c>
      <c r="W282" s="22" t="s">
        <v>342</v>
      </c>
      <c r="X282" s="22" t="s">
        <v>343</v>
      </c>
      <c r="Y282" s="20" t="s">
        <v>344</v>
      </c>
      <c r="Z282" s="22"/>
      <c r="AA282" s="20">
        <v>5</v>
      </c>
      <c r="AB282" s="20" t="s">
        <v>59</v>
      </c>
      <c r="AC282" s="28" t="s">
        <v>49</v>
      </c>
      <c r="AD282" s="68">
        <v>1</v>
      </c>
      <c r="AE282" s="57"/>
      <c r="AF282" s="57"/>
      <c r="AG282" s="24">
        <v>45566</v>
      </c>
      <c r="AH282" s="36">
        <v>45566</v>
      </c>
      <c r="AI282" s="25" t="str">
        <f t="shared" si="13"/>
        <v>～</v>
      </c>
      <c r="AJ282" s="37">
        <f t="shared" si="14"/>
        <v>47391</v>
      </c>
      <c r="AK282" s="20" t="s">
        <v>353</v>
      </c>
      <c r="AL282" s="20" t="s">
        <v>354</v>
      </c>
      <c r="AM282" s="55">
        <v>45547</v>
      </c>
      <c r="AN282" s="22"/>
      <c r="AO282" s="63">
        <v>45582</v>
      </c>
      <c r="AP282" s="22" t="s">
        <v>359</v>
      </c>
    </row>
    <row r="283" spans="1:42" ht="24.75" hidden="1" customHeight="1" x14ac:dyDescent="0.2">
      <c r="B283" s="20" t="s">
        <v>73</v>
      </c>
      <c r="C283" s="21" t="s">
        <v>357</v>
      </c>
      <c r="D283" s="21" t="s">
        <v>358</v>
      </c>
      <c r="E283" s="20"/>
      <c r="F283" s="20"/>
      <c r="G283" s="22" t="s">
        <v>335</v>
      </c>
      <c r="H283" s="20" t="s">
        <v>338</v>
      </c>
      <c r="I283" s="20" t="s">
        <v>337</v>
      </c>
      <c r="J283" s="22" t="s">
        <v>336</v>
      </c>
      <c r="K283" s="22"/>
      <c r="L283" s="22"/>
      <c r="M283" s="22" t="s">
        <v>339</v>
      </c>
      <c r="N283" s="22"/>
      <c r="O283" s="22" t="s">
        <v>340</v>
      </c>
      <c r="P283" s="20" t="s">
        <v>341</v>
      </c>
      <c r="Q283" s="22" t="s">
        <v>342</v>
      </c>
      <c r="R283" s="22" t="s">
        <v>343</v>
      </c>
      <c r="S283" s="20" t="s">
        <v>344</v>
      </c>
      <c r="T283" s="20"/>
      <c r="U283" s="22" t="s">
        <v>340</v>
      </c>
      <c r="V283" s="20" t="s">
        <v>341</v>
      </c>
      <c r="W283" s="22" t="s">
        <v>342</v>
      </c>
      <c r="X283" s="22" t="s">
        <v>343</v>
      </c>
      <c r="Y283" s="20" t="s">
        <v>344</v>
      </c>
      <c r="Z283" s="22"/>
      <c r="AA283" s="20">
        <v>5</v>
      </c>
      <c r="AB283" s="20" t="s">
        <v>59</v>
      </c>
      <c r="AC283" s="28" t="s">
        <v>49</v>
      </c>
      <c r="AD283" s="68">
        <v>1</v>
      </c>
      <c r="AE283" s="57"/>
      <c r="AF283" s="57"/>
      <c r="AG283" s="24">
        <v>45566</v>
      </c>
      <c r="AH283" s="36">
        <v>45566</v>
      </c>
      <c r="AI283" s="25" t="str">
        <f t="shared" si="13"/>
        <v>～</v>
      </c>
      <c r="AJ283" s="37">
        <f t="shared" si="14"/>
        <v>47391</v>
      </c>
      <c r="AK283" s="20" t="s">
        <v>355</v>
      </c>
      <c r="AL283" s="20" t="s">
        <v>356</v>
      </c>
      <c r="AM283" s="55">
        <v>45547</v>
      </c>
      <c r="AN283" s="22"/>
      <c r="AO283" s="63">
        <v>45582</v>
      </c>
      <c r="AP283" s="22" t="s">
        <v>359</v>
      </c>
    </row>
    <row r="284" spans="1:42" ht="24.75" hidden="1" customHeight="1" x14ac:dyDescent="0.2">
      <c r="B284" s="20" t="s">
        <v>561</v>
      </c>
      <c r="C284" s="21" t="s">
        <v>357</v>
      </c>
      <c r="D284" s="21" t="s">
        <v>358</v>
      </c>
      <c r="E284" s="20"/>
      <c r="F284" s="20"/>
      <c r="G284" s="22" t="s">
        <v>562</v>
      </c>
      <c r="H284" s="20" t="s">
        <v>563</v>
      </c>
      <c r="I284" s="20" t="s">
        <v>251</v>
      </c>
      <c r="J284" s="22" t="s">
        <v>564</v>
      </c>
      <c r="K284" s="22"/>
      <c r="L284" s="22"/>
      <c r="M284" s="22" t="s">
        <v>565</v>
      </c>
      <c r="N284" s="22"/>
      <c r="O284" s="22" t="s">
        <v>340</v>
      </c>
      <c r="P284" s="20" t="s">
        <v>341</v>
      </c>
      <c r="Q284" s="22" t="s">
        <v>342</v>
      </c>
      <c r="R284" s="22" t="s">
        <v>343</v>
      </c>
      <c r="S284" s="20" t="s">
        <v>344</v>
      </c>
      <c r="T284" s="20"/>
      <c r="U284" s="22" t="s">
        <v>340</v>
      </c>
      <c r="V284" s="20" t="s">
        <v>341</v>
      </c>
      <c r="W284" s="22" t="s">
        <v>342</v>
      </c>
      <c r="X284" s="22" t="s">
        <v>343</v>
      </c>
      <c r="Y284" s="20" t="s">
        <v>344</v>
      </c>
      <c r="Z284" s="22"/>
      <c r="AA284" s="20">
        <v>5</v>
      </c>
      <c r="AB284" s="20" t="s">
        <v>59</v>
      </c>
      <c r="AC284" s="28" t="s">
        <v>49</v>
      </c>
      <c r="AD284" s="68">
        <v>1</v>
      </c>
      <c r="AE284" s="35">
        <v>76500</v>
      </c>
      <c r="AF284" s="35">
        <f t="shared" ref="AF284" si="15">IF(ISBLANK($AE284),"",$AE284*$AD284)</f>
        <v>76500</v>
      </c>
      <c r="AG284" s="24">
        <v>45627</v>
      </c>
      <c r="AH284" s="36">
        <v>45645</v>
      </c>
      <c r="AI284" s="25" t="str">
        <f t="shared" si="13"/>
        <v>～</v>
      </c>
      <c r="AJ284" s="37">
        <f t="shared" si="14"/>
        <v>47470</v>
      </c>
      <c r="AK284" s="20" t="s">
        <v>384</v>
      </c>
      <c r="AL284" s="20" t="s">
        <v>566</v>
      </c>
      <c r="AM284" s="55">
        <v>45645</v>
      </c>
      <c r="AN284" s="22"/>
      <c r="AO284" s="63">
        <v>45652</v>
      </c>
      <c r="AP284" s="22" t="s">
        <v>576</v>
      </c>
    </row>
    <row r="285" spans="1:42" ht="24.75" hidden="1" customHeight="1" x14ac:dyDescent="0.2">
      <c r="B285" s="20" t="s">
        <v>561</v>
      </c>
      <c r="C285" s="21" t="s">
        <v>357</v>
      </c>
      <c r="D285" s="21" t="s">
        <v>358</v>
      </c>
      <c r="E285" s="20"/>
      <c r="F285" s="20"/>
      <c r="G285" s="22" t="s">
        <v>562</v>
      </c>
      <c r="H285" s="20" t="s">
        <v>563</v>
      </c>
      <c r="I285" s="20" t="s">
        <v>251</v>
      </c>
      <c r="J285" s="22" t="s">
        <v>564</v>
      </c>
      <c r="K285" s="22"/>
      <c r="L285" s="22"/>
      <c r="M285" s="22" t="s">
        <v>565</v>
      </c>
      <c r="N285" s="22"/>
      <c r="O285" s="22" t="s">
        <v>340</v>
      </c>
      <c r="P285" s="20" t="s">
        <v>341</v>
      </c>
      <c r="Q285" s="22" t="s">
        <v>342</v>
      </c>
      <c r="R285" s="22" t="s">
        <v>343</v>
      </c>
      <c r="S285" s="20" t="s">
        <v>344</v>
      </c>
      <c r="T285" s="20"/>
      <c r="U285" s="22" t="s">
        <v>340</v>
      </c>
      <c r="V285" s="20" t="s">
        <v>341</v>
      </c>
      <c r="W285" s="22" t="s">
        <v>342</v>
      </c>
      <c r="X285" s="22" t="s">
        <v>343</v>
      </c>
      <c r="Y285" s="20" t="s">
        <v>344</v>
      </c>
      <c r="Z285" s="22"/>
      <c r="AA285" s="20">
        <v>5</v>
      </c>
      <c r="AB285" s="20" t="s">
        <v>59</v>
      </c>
      <c r="AC285" s="28" t="s">
        <v>49</v>
      </c>
      <c r="AD285" s="68">
        <v>1</v>
      </c>
      <c r="AE285" s="57"/>
      <c r="AF285" s="57"/>
      <c r="AG285" s="24">
        <v>45627</v>
      </c>
      <c r="AH285" s="36">
        <v>45645</v>
      </c>
      <c r="AI285" s="25" t="str">
        <f t="shared" si="13"/>
        <v>～</v>
      </c>
      <c r="AJ285" s="37">
        <f t="shared" si="14"/>
        <v>47470</v>
      </c>
      <c r="AK285" s="20" t="s">
        <v>384</v>
      </c>
      <c r="AL285" s="20" t="s">
        <v>567</v>
      </c>
      <c r="AM285" s="55">
        <v>45645</v>
      </c>
      <c r="AN285" s="22"/>
      <c r="AO285" s="63">
        <v>45652</v>
      </c>
      <c r="AP285" s="22" t="s">
        <v>576</v>
      </c>
    </row>
    <row r="286" spans="1:42" ht="24.75" hidden="1" customHeight="1" x14ac:dyDescent="0.2">
      <c r="B286" s="20" t="s">
        <v>561</v>
      </c>
      <c r="C286" s="21" t="s">
        <v>357</v>
      </c>
      <c r="D286" s="21" t="s">
        <v>358</v>
      </c>
      <c r="E286" s="20"/>
      <c r="F286" s="20"/>
      <c r="G286" s="22" t="s">
        <v>562</v>
      </c>
      <c r="H286" s="20" t="s">
        <v>563</v>
      </c>
      <c r="I286" s="20" t="s">
        <v>251</v>
      </c>
      <c r="J286" s="22" t="s">
        <v>564</v>
      </c>
      <c r="K286" s="22"/>
      <c r="L286" s="22"/>
      <c r="M286" s="22" t="s">
        <v>565</v>
      </c>
      <c r="N286" s="22"/>
      <c r="O286" s="22" t="s">
        <v>340</v>
      </c>
      <c r="P286" s="20" t="s">
        <v>341</v>
      </c>
      <c r="Q286" s="22" t="s">
        <v>342</v>
      </c>
      <c r="R286" s="22" t="s">
        <v>343</v>
      </c>
      <c r="S286" s="20" t="s">
        <v>344</v>
      </c>
      <c r="T286" s="20"/>
      <c r="U286" s="22" t="s">
        <v>340</v>
      </c>
      <c r="V286" s="20" t="s">
        <v>341</v>
      </c>
      <c r="W286" s="22" t="s">
        <v>342</v>
      </c>
      <c r="X286" s="22" t="s">
        <v>343</v>
      </c>
      <c r="Y286" s="20" t="s">
        <v>344</v>
      </c>
      <c r="Z286" s="22"/>
      <c r="AA286" s="20">
        <v>5</v>
      </c>
      <c r="AB286" s="20" t="s">
        <v>59</v>
      </c>
      <c r="AC286" s="28" t="s">
        <v>49</v>
      </c>
      <c r="AD286" s="68">
        <v>1</v>
      </c>
      <c r="AE286" s="57"/>
      <c r="AF286" s="57"/>
      <c r="AG286" s="24">
        <v>45627</v>
      </c>
      <c r="AH286" s="36">
        <v>45645</v>
      </c>
      <c r="AI286" s="25" t="str">
        <f t="shared" si="13"/>
        <v>～</v>
      </c>
      <c r="AJ286" s="37">
        <f t="shared" si="14"/>
        <v>47470</v>
      </c>
      <c r="AK286" s="20" t="s">
        <v>384</v>
      </c>
      <c r="AL286" s="20" t="s">
        <v>568</v>
      </c>
      <c r="AM286" s="55">
        <v>45645</v>
      </c>
      <c r="AN286" s="22"/>
      <c r="AO286" s="63">
        <v>45652</v>
      </c>
      <c r="AP286" s="22" t="s">
        <v>576</v>
      </c>
    </row>
    <row r="287" spans="1:42" ht="24.75" hidden="1" customHeight="1" x14ac:dyDescent="0.2">
      <c r="B287" s="20" t="s">
        <v>561</v>
      </c>
      <c r="C287" s="21" t="s">
        <v>357</v>
      </c>
      <c r="D287" s="21" t="s">
        <v>358</v>
      </c>
      <c r="E287" s="20"/>
      <c r="F287" s="20"/>
      <c r="G287" s="22" t="s">
        <v>562</v>
      </c>
      <c r="H287" s="20" t="s">
        <v>563</v>
      </c>
      <c r="I287" s="20" t="s">
        <v>251</v>
      </c>
      <c r="J287" s="22" t="s">
        <v>564</v>
      </c>
      <c r="K287" s="22"/>
      <c r="L287" s="22"/>
      <c r="M287" s="22" t="s">
        <v>565</v>
      </c>
      <c r="N287" s="22"/>
      <c r="O287" s="22" t="s">
        <v>340</v>
      </c>
      <c r="P287" s="20" t="s">
        <v>341</v>
      </c>
      <c r="Q287" s="22" t="s">
        <v>342</v>
      </c>
      <c r="R287" s="22" t="s">
        <v>343</v>
      </c>
      <c r="S287" s="20" t="s">
        <v>344</v>
      </c>
      <c r="T287" s="20"/>
      <c r="U287" s="22" t="s">
        <v>340</v>
      </c>
      <c r="V287" s="20" t="s">
        <v>341</v>
      </c>
      <c r="W287" s="22" t="s">
        <v>342</v>
      </c>
      <c r="X287" s="22" t="s">
        <v>343</v>
      </c>
      <c r="Y287" s="20" t="s">
        <v>344</v>
      </c>
      <c r="Z287" s="22"/>
      <c r="AA287" s="20">
        <v>5</v>
      </c>
      <c r="AB287" s="20" t="s">
        <v>59</v>
      </c>
      <c r="AC287" s="28" t="s">
        <v>49</v>
      </c>
      <c r="AD287" s="68">
        <v>1</v>
      </c>
      <c r="AE287" s="57"/>
      <c r="AF287" s="57"/>
      <c r="AG287" s="24">
        <v>45627</v>
      </c>
      <c r="AH287" s="36">
        <v>45645</v>
      </c>
      <c r="AI287" s="25" t="str">
        <f t="shared" si="13"/>
        <v>～</v>
      </c>
      <c r="AJ287" s="37">
        <f t="shared" si="14"/>
        <v>47470</v>
      </c>
      <c r="AK287" s="20" t="s">
        <v>384</v>
      </c>
      <c r="AL287" s="20" t="s">
        <v>569</v>
      </c>
      <c r="AM287" s="55">
        <v>45645</v>
      </c>
      <c r="AN287" s="22"/>
      <c r="AO287" s="63">
        <v>45652</v>
      </c>
      <c r="AP287" s="22" t="s">
        <v>576</v>
      </c>
    </row>
    <row r="288" spans="1:42" ht="24.75" hidden="1" customHeight="1" x14ac:dyDescent="0.2">
      <c r="B288" s="20" t="s">
        <v>561</v>
      </c>
      <c r="C288" s="21" t="s">
        <v>357</v>
      </c>
      <c r="D288" s="21" t="s">
        <v>358</v>
      </c>
      <c r="E288" s="20"/>
      <c r="F288" s="20"/>
      <c r="G288" s="22" t="s">
        <v>562</v>
      </c>
      <c r="H288" s="20" t="s">
        <v>563</v>
      </c>
      <c r="I288" s="20" t="s">
        <v>251</v>
      </c>
      <c r="J288" s="22" t="s">
        <v>564</v>
      </c>
      <c r="K288" s="22"/>
      <c r="L288" s="22"/>
      <c r="M288" s="22" t="s">
        <v>565</v>
      </c>
      <c r="N288" s="22"/>
      <c r="O288" s="22" t="s">
        <v>340</v>
      </c>
      <c r="P288" s="20" t="s">
        <v>341</v>
      </c>
      <c r="Q288" s="22" t="s">
        <v>342</v>
      </c>
      <c r="R288" s="22" t="s">
        <v>343</v>
      </c>
      <c r="S288" s="20" t="s">
        <v>344</v>
      </c>
      <c r="T288" s="20"/>
      <c r="U288" s="22" t="s">
        <v>340</v>
      </c>
      <c r="V288" s="20" t="s">
        <v>341</v>
      </c>
      <c r="W288" s="22" t="s">
        <v>342</v>
      </c>
      <c r="X288" s="22" t="s">
        <v>343</v>
      </c>
      <c r="Y288" s="20" t="s">
        <v>344</v>
      </c>
      <c r="Z288" s="22"/>
      <c r="AA288" s="20">
        <v>5</v>
      </c>
      <c r="AB288" s="20" t="s">
        <v>59</v>
      </c>
      <c r="AC288" s="28" t="s">
        <v>49</v>
      </c>
      <c r="AD288" s="68">
        <v>1</v>
      </c>
      <c r="AE288" s="57"/>
      <c r="AF288" s="57"/>
      <c r="AG288" s="24">
        <v>45627</v>
      </c>
      <c r="AH288" s="36">
        <v>45645</v>
      </c>
      <c r="AI288" s="25" t="str">
        <f t="shared" si="13"/>
        <v>～</v>
      </c>
      <c r="AJ288" s="37">
        <f t="shared" si="14"/>
        <v>47470</v>
      </c>
      <c r="AK288" s="20" t="s">
        <v>384</v>
      </c>
      <c r="AL288" s="20" t="s">
        <v>570</v>
      </c>
      <c r="AM288" s="55">
        <v>45645</v>
      </c>
      <c r="AN288" s="22"/>
      <c r="AO288" s="63">
        <v>45652</v>
      </c>
      <c r="AP288" s="22" t="s">
        <v>576</v>
      </c>
    </row>
    <row r="289" spans="2:42" ht="24.75" hidden="1" customHeight="1" x14ac:dyDescent="0.2">
      <c r="B289" s="20" t="s">
        <v>561</v>
      </c>
      <c r="C289" s="21" t="s">
        <v>357</v>
      </c>
      <c r="D289" s="21" t="s">
        <v>358</v>
      </c>
      <c r="E289" s="20"/>
      <c r="F289" s="20"/>
      <c r="G289" s="22" t="s">
        <v>562</v>
      </c>
      <c r="H289" s="20" t="s">
        <v>563</v>
      </c>
      <c r="I289" s="20" t="s">
        <v>251</v>
      </c>
      <c r="J289" s="22" t="s">
        <v>564</v>
      </c>
      <c r="K289" s="22"/>
      <c r="L289" s="22"/>
      <c r="M289" s="22" t="s">
        <v>565</v>
      </c>
      <c r="N289" s="22"/>
      <c r="O289" s="22" t="s">
        <v>340</v>
      </c>
      <c r="P289" s="20" t="s">
        <v>341</v>
      </c>
      <c r="Q289" s="22" t="s">
        <v>342</v>
      </c>
      <c r="R289" s="22" t="s">
        <v>343</v>
      </c>
      <c r="S289" s="20" t="s">
        <v>344</v>
      </c>
      <c r="T289" s="20"/>
      <c r="U289" s="22" t="s">
        <v>340</v>
      </c>
      <c r="V289" s="20" t="s">
        <v>341</v>
      </c>
      <c r="W289" s="22" t="s">
        <v>342</v>
      </c>
      <c r="X289" s="22" t="s">
        <v>343</v>
      </c>
      <c r="Y289" s="20" t="s">
        <v>344</v>
      </c>
      <c r="Z289" s="22"/>
      <c r="AA289" s="20">
        <v>5</v>
      </c>
      <c r="AB289" s="20" t="s">
        <v>59</v>
      </c>
      <c r="AC289" s="28" t="s">
        <v>49</v>
      </c>
      <c r="AD289" s="68">
        <v>1</v>
      </c>
      <c r="AE289" s="57"/>
      <c r="AF289" s="57"/>
      <c r="AG289" s="24">
        <v>45627</v>
      </c>
      <c r="AH289" s="36">
        <v>45645</v>
      </c>
      <c r="AI289" s="25" t="str">
        <f t="shared" si="13"/>
        <v>～</v>
      </c>
      <c r="AJ289" s="37">
        <f t="shared" si="14"/>
        <v>47470</v>
      </c>
      <c r="AK289" s="20" t="s">
        <v>384</v>
      </c>
      <c r="AL289" s="20" t="s">
        <v>571</v>
      </c>
      <c r="AM289" s="55">
        <v>45645</v>
      </c>
      <c r="AN289" s="22"/>
      <c r="AO289" s="63">
        <v>45652</v>
      </c>
      <c r="AP289" s="22" t="s">
        <v>576</v>
      </c>
    </row>
    <row r="290" spans="2:42" ht="24.75" hidden="1" customHeight="1" x14ac:dyDescent="0.2">
      <c r="B290" s="20" t="s">
        <v>561</v>
      </c>
      <c r="C290" s="21" t="s">
        <v>357</v>
      </c>
      <c r="D290" s="21" t="s">
        <v>358</v>
      </c>
      <c r="E290" s="20"/>
      <c r="F290" s="20"/>
      <c r="G290" s="22" t="s">
        <v>562</v>
      </c>
      <c r="H290" s="20" t="s">
        <v>563</v>
      </c>
      <c r="I290" s="20" t="s">
        <v>251</v>
      </c>
      <c r="J290" s="22" t="s">
        <v>564</v>
      </c>
      <c r="K290" s="22"/>
      <c r="L290" s="22"/>
      <c r="M290" s="22" t="s">
        <v>565</v>
      </c>
      <c r="N290" s="22"/>
      <c r="O290" s="22" t="s">
        <v>340</v>
      </c>
      <c r="P290" s="20" t="s">
        <v>341</v>
      </c>
      <c r="Q290" s="22" t="s">
        <v>342</v>
      </c>
      <c r="R290" s="22" t="s">
        <v>343</v>
      </c>
      <c r="S290" s="20" t="s">
        <v>344</v>
      </c>
      <c r="T290" s="20"/>
      <c r="U290" s="22" t="s">
        <v>340</v>
      </c>
      <c r="V290" s="20" t="s">
        <v>341</v>
      </c>
      <c r="W290" s="22" t="s">
        <v>342</v>
      </c>
      <c r="X290" s="22" t="s">
        <v>343</v>
      </c>
      <c r="Y290" s="20" t="s">
        <v>344</v>
      </c>
      <c r="Z290" s="22"/>
      <c r="AA290" s="20">
        <v>5</v>
      </c>
      <c r="AB290" s="20" t="s">
        <v>59</v>
      </c>
      <c r="AC290" s="28" t="s">
        <v>49</v>
      </c>
      <c r="AD290" s="68">
        <v>1</v>
      </c>
      <c r="AE290" s="57"/>
      <c r="AF290" s="57"/>
      <c r="AG290" s="24">
        <v>45627</v>
      </c>
      <c r="AH290" s="36">
        <v>45645</v>
      </c>
      <c r="AI290" s="25" t="str">
        <f t="shared" si="13"/>
        <v>～</v>
      </c>
      <c r="AJ290" s="37">
        <f t="shared" si="14"/>
        <v>47470</v>
      </c>
      <c r="AK290" s="20" t="s">
        <v>384</v>
      </c>
      <c r="AL290" s="20" t="s">
        <v>572</v>
      </c>
      <c r="AM290" s="55">
        <v>45645</v>
      </c>
      <c r="AN290" s="22"/>
      <c r="AO290" s="63">
        <v>45652</v>
      </c>
      <c r="AP290" s="22" t="s">
        <v>576</v>
      </c>
    </row>
    <row r="291" spans="2:42" ht="24.75" hidden="1" customHeight="1" x14ac:dyDescent="0.2">
      <c r="B291" s="20" t="s">
        <v>561</v>
      </c>
      <c r="C291" s="21" t="s">
        <v>357</v>
      </c>
      <c r="D291" s="21" t="s">
        <v>358</v>
      </c>
      <c r="E291" s="20"/>
      <c r="F291" s="20"/>
      <c r="G291" s="22" t="s">
        <v>562</v>
      </c>
      <c r="H291" s="20" t="s">
        <v>563</v>
      </c>
      <c r="I291" s="20" t="s">
        <v>251</v>
      </c>
      <c r="J291" s="22" t="s">
        <v>564</v>
      </c>
      <c r="K291" s="22"/>
      <c r="L291" s="22"/>
      <c r="M291" s="22" t="s">
        <v>565</v>
      </c>
      <c r="N291" s="22"/>
      <c r="O291" s="22" t="s">
        <v>340</v>
      </c>
      <c r="P291" s="20" t="s">
        <v>341</v>
      </c>
      <c r="Q291" s="22" t="s">
        <v>342</v>
      </c>
      <c r="R291" s="22" t="s">
        <v>343</v>
      </c>
      <c r="S291" s="20" t="s">
        <v>344</v>
      </c>
      <c r="T291" s="20"/>
      <c r="U291" s="22" t="s">
        <v>340</v>
      </c>
      <c r="V291" s="20" t="s">
        <v>341</v>
      </c>
      <c r="W291" s="22" t="s">
        <v>342</v>
      </c>
      <c r="X291" s="22" t="s">
        <v>343</v>
      </c>
      <c r="Y291" s="20" t="s">
        <v>344</v>
      </c>
      <c r="Z291" s="22"/>
      <c r="AA291" s="20">
        <v>5</v>
      </c>
      <c r="AB291" s="20" t="s">
        <v>59</v>
      </c>
      <c r="AC291" s="28" t="s">
        <v>49</v>
      </c>
      <c r="AD291" s="68">
        <v>1</v>
      </c>
      <c r="AE291" s="57"/>
      <c r="AF291" s="57"/>
      <c r="AG291" s="24">
        <v>45627</v>
      </c>
      <c r="AH291" s="36">
        <v>45645</v>
      </c>
      <c r="AI291" s="25" t="str">
        <f t="shared" si="13"/>
        <v>～</v>
      </c>
      <c r="AJ291" s="37">
        <f t="shared" si="14"/>
        <v>47470</v>
      </c>
      <c r="AK291" s="20" t="s">
        <v>384</v>
      </c>
      <c r="AL291" s="20" t="s">
        <v>573</v>
      </c>
      <c r="AM291" s="55">
        <v>45645</v>
      </c>
      <c r="AN291" s="22"/>
      <c r="AO291" s="63">
        <v>45652</v>
      </c>
      <c r="AP291" s="22" t="s">
        <v>576</v>
      </c>
    </row>
    <row r="292" spans="2:42" ht="24.75" hidden="1" customHeight="1" x14ac:dyDescent="0.2">
      <c r="B292" s="20" t="s">
        <v>561</v>
      </c>
      <c r="C292" s="21" t="s">
        <v>357</v>
      </c>
      <c r="D292" s="21" t="s">
        <v>358</v>
      </c>
      <c r="E292" s="20"/>
      <c r="F292" s="20"/>
      <c r="G292" s="22" t="s">
        <v>562</v>
      </c>
      <c r="H292" s="20" t="s">
        <v>563</v>
      </c>
      <c r="I292" s="20" t="s">
        <v>251</v>
      </c>
      <c r="J292" s="22" t="s">
        <v>564</v>
      </c>
      <c r="K292" s="22"/>
      <c r="L292" s="22"/>
      <c r="M292" s="22" t="s">
        <v>565</v>
      </c>
      <c r="N292" s="22"/>
      <c r="O292" s="22" t="s">
        <v>340</v>
      </c>
      <c r="P292" s="20" t="s">
        <v>341</v>
      </c>
      <c r="Q292" s="22" t="s">
        <v>342</v>
      </c>
      <c r="R292" s="22" t="s">
        <v>343</v>
      </c>
      <c r="S292" s="20" t="s">
        <v>344</v>
      </c>
      <c r="T292" s="20"/>
      <c r="U292" s="22" t="s">
        <v>340</v>
      </c>
      <c r="V292" s="20" t="s">
        <v>341</v>
      </c>
      <c r="W292" s="22" t="s">
        <v>342</v>
      </c>
      <c r="X292" s="22" t="s">
        <v>343</v>
      </c>
      <c r="Y292" s="20" t="s">
        <v>344</v>
      </c>
      <c r="Z292" s="22"/>
      <c r="AA292" s="20">
        <v>5</v>
      </c>
      <c r="AB292" s="20" t="s">
        <v>59</v>
      </c>
      <c r="AC292" s="28" t="s">
        <v>49</v>
      </c>
      <c r="AD292" s="68">
        <v>1</v>
      </c>
      <c r="AE292" s="57"/>
      <c r="AF292" s="57"/>
      <c r="AG292" s="24">
        <v>45627</v>
      </c>
      <c r="AH292" s="36">
        <v>45645</v>
      </c>
      <c r="AI292" s="25" t="str">
        <f t="shared" si="13"/>
        <v>～</v>
      </c>
      <c r="AJ292" s="37">
        <f t="shared" si="14"/>
        <v>47470</v>
      </c>
      <c r="AK292" s="20" t="s">
        <v>353</v>
      </c>
      <c r="AL292" s="20" t="s">
        <v>574</v>
      </c>
      <c r="AM292" s="55">
        <v>45645</v>
      </c>
      <c r="AN292" s="22"/>
      <c r="AO292" s="63">
        <v>45652</v>
      </c>
      <c r="AP292" s="22" t="s">
        <v>576</v>
      </c>
    </row>
    <row r="293" spans="2:42" ht="24.75" hidden="1" customHeight="1" x14ac:dyDescent="0.2">
      <c r="B293" s="20" t="s">
        <v>561</v>
      </c>
      <c r="C293" s="21" t="s">
        <v>357</v>
      </c>
      <c r="D293" s="21" t="s">
        <v>358</v>
      </c>
      <c r="E293" s="20"/>
      <c r="F293" s="20"/>
      <c r="G293" s="22" t="s">
        <v>562</v>
      </c>
      <c r="H293" s="20" t="s">
        <v>563</v>
      </c>
      <c r="I293" s="20" t="s">
        <v>251</v>
      </c>
      <c r="J293" s="22" t="s">
        <v>564</v>
      </c>
      <c r="K293" s="22"/>
      <c r="L293" s="22"/>
      <c r="M293" s="22" t="s">
        <v>565</v>
      </c>
      <c r="N293" s="22"/>
      <c r="O293" s="22" t="s">
        <v>340</v>
      </c>
      <c r="P293" s="20" t="s">
        <v>341</v>
      </c>
      <c r="Q293" s="22" t="s">
        <v>342</v>
      </c>
      <c r="R293" s="22" t="s">
        <v>343</v>
      </c>
      <c r="S293" s="20" t="s">
        <v>344</v>
      </c>
      <c r="T293" s="20"/>
      <c r="U293" s="22" t="s">
        <v>340</v>
      </c>
      <c r="V293" s="20" t="s">
        <v>341</v>
      </c>
      <c r="W293" s="22" t="s">
        <v>342</v>
      </c>
      <c r="X293" s="22" t="s">
        <v>343</v>
      </c>
      <c r="Y293" s="20" t="s">
        <v>344</v>
      </c>
      <c r="Z293" s="22"/>
      <c r="AA293" s="20">
        <v>5</v>
      </c>
      <c r="AB293" s="20" t="s">
        <v>59</v>
      </c>
      <c r="AC293" s="28" t="s">
        <v>49</v>
      </c>
      <c r="AD293" s="68">
        <v>1</v>
      </c>
      <c r="AE293" s="57"/>
      <c r="AF293" s="57"/>
      <c r="AG293" s="24">
        <v>45627</v>
      </c>
      <c r="AH293" s="36">
        <v>45645</v>
      </c>
      <c r="AI293" s="25" t="str">
        <f t="shared" si="13"/>
        <v>～</v>
      </c>
      <c r="AJ293" s="37">
        <f t="shared" si="14"/>
        <v>47470</v>
      </c>
      <c r="AK293" s="20" t="s">
        <v>355</v>
      </c>
      <c r="AL293" s="20" t="s">
        <v>575</v>
      </c>
      <c r="AM293" s="55">
        <v>45645</v>
      </c>
      <c r="AN293" s="22"/>
      <c r="AO293" s="63">
        <v>45652</v>
      </c>
      <c r="AP293" s="22" t="s">
        <v>576</v>
      </c>
    </row>
    <row r="294" spans="2:42" ht="24.75" hidden="1" customHeight="1" x14ac:dyDescent="0.2">
      <c r="B294" s="20" t="s">
        <v>806</v>
      </c>
      <c r="C294" s="21" t="s">
        <v>357</v>
      </c>
      <c r="D294" s="21" t="s">
        <v>358</v>
      </c>
      <c r="E294" s="20"/>
      <c r="F294" s="20"/>
      <c r="G294" s="22" t="s">
        <v>804</v>
      </c>
      <c r="H294" s="20" t="s">
        <v>805</v>
      </c>
      <c r="I294" s="20" t="s">
        <v>707</v>
      </c>
      <c r="J294" s="22" t="s">
        <v>807</v>
      </c>
      <c r="K294" s="22"/>
      <c r="L294" s="22"/>
      <c r="M294" s="22" t="s">
        <v>808</v>
      </c>
      <c r="N294" s="22"/>
      <c r="O294" s="22" t="s">
        <v>340</v>
      </c>
      <c r="P294" s="20" t="s">
        <v>341</v>
      </c>
      <c r="Q294" s="22" t="s">
        <v>342</v>
      </c>
      <c r="R294" s="22" t="s">
        <v>343</v>
      </c>
      <c r="S294" s="20" t="s">
        <v>344</v>
      </c>
      <c r="T294" s="20"/>
      <c r="U294" s="22" t="s">
        <v>340</v>
      </c>
      <c r="V294" s="20" t="s">
        <v>341</v>
      </c>
      <c r="W294" s="22" t="s">
        <v>342</v>
      </c>
      <c r="X294" s="22" t="s">
        <v>343</v>
      </c>
      <c r="Y294" s="20" t="s">
        <v>344</v>
      </c>
      <c r="Z294" s="22"/>
      <c r="AA294" s="20">
        <v>5</v>
      </c>
      <c r="AB294" s="20" t="s">
        <v>59</v>
      </c>
      <c r="AC294" s="28" t="s">
        <v>49</v>
      </c>
      <c r="AD294" s="68">
        <v>1</v>
      </c>
      <c r="AE294" s="35">
        <v>76500</v>
      </c>
      <c r="AF294" s="35">
        <f t="shared" ref="AF294" si="16">IF(ISBLANK($AE294),"",$AE294*$AD294)</f>
        <v>76500</v>
      </c>
      <c r="AG294" s="24">
        <v>45689</v>
      </c>
      <c r="AH294" s="36">
        <v>45719</v>
      </c>
      <c r="AI294" s="25" t="str">
        <f t="shared" si="13"/>
        <v>～</v>
      </c>
      <c r="AJ294" s="37">
        <f t="shared" si="14"/>
        <v>47544</v>
      </c>
      <c r="AK294" s="20" t="s">
        <v>384</v>
      </c>
      <c r="AL294" s="20" t="s">
        <v>794</v>
      </c>
      <c r="AM294" s="55">
        <v>45689</v>
      </c>
      <c r="AN294" s="22"/>
      <c r="AO294" s="63">
        <v>45716</v>
      </c>
      <c r="AP294" s="22" t="s">
        <v>936</v>
      </c>
    </row>
    <row r="295" spans="2:42" ht="24.75" hidden="1" customHeight="1" x14ac:dyDescent="0.2">
      <c r="B295" s="20" t="s">
        <v>806</v>
      </c>
      <c r="C295" s="21" t="s">
        <v>357</v>
      </c>
      <c r="D295" s="21" t="s">
        <v>358</v>
      </c>
      <c r="E295" s="20"/>
      <c r="F295" s="20"/>
      <c r="G295" s="22" t="s">
        <v>804</v>
      </c>
      <c r="H295" s="20" t="s">
        <v>805</v>
      </c>
      <c r="I295" s="20" t="s">
        <v>707</v>
      </c>
      <c r="J295" s="22" t="s">
        <v>807</v>
      </c>
      <c r="K295" s="22"/>
      <c r="L295" s="22"/>
      <c r="M295" s="22" t="s">
        <v>808</v>
      </c>
      <c r="N295" s="22"/>
      <c r="O295" s="22" t="s">
        <v>340</v>
      </c>
      <c r="P295" s="20" t="s">
        <v>341</v>
      </c>
      <c r="Q295" s="22" t="s">
        <v>342</v>
      </c>
      <c r="R295" s="22" t="s">
        <v>343</v>
      </c>
      <c r="S295" s="20" t="s">
        <v>344</v>
      </c>
      <c r="T295" s="20"/>
      <c r="U295" s="22" t="s">
        <v>340</v>
      </c>
      <c r="V295" s="20" t="s">
        <v>341</v>
      </c>
      <c r="W295" s="22" t="s">
        <v>342</v>
      </c>
      <c r="X295" s="22" t="s">
        <v>343</v>
      </c>
      <c r="Y295" s="20" t="s">
        <v>344</v>
      </c>
      <c r="Z295" s="22"/>
      <c r="AA295" s="20">
        <v>5</v>
      </c>
      <c r="AB295" s="20" t="s">
        <v>59</v>
      </c>
      <c r="AC295" s="28" t="s">
        <v>49</v>
      </c>
      <c r="AD295" s="68">
        <v>1</v>
      </c>
      <c r="AE295" s="57"/>
      <c r="AF295" s="57"/>
      <c r="AG295" s="24">
        <v>45689</v>
      </c>
      <c r="AH295" s="36">
        <v>45719</v>
      </c>
      <c r="AI295" s="25" t="str">
        <f t="shared" si="13"/>
        <v>～</v>
      </c>
      <c r="AJ295" s="37">
        <f t="shared" si="14"/>
        <v>47544</v>
      </c>
      <c r="AK295" s="20" t="s">
        <v>384</v>
      </c>
      <c r="AL295" s="20" t="s">
        <v>795</v>
      </c>
      <c r="AM295" s="55">
        <v>45689</v>
      </c>
      <c r="AN295" s="22"/>
      <c r="AO295" s="63">
        <v>45716</v>
      </c>
      <c r="AP295" s="22" t="s">
        <v>936</v>
      </c>
    </row>
    <row r="296" spans="2:42" ht="24.75" hidden="1" customHeight="1" x14ac:dyDescent="0.2">
      <c r="B296" s="20" t="s">
        <v>806</v>
      </c>
      <c r="C296" s="21" t="s">
        <v>357</v>
      </c>
      <c r="D296" s="21" t="s">
        <v>358</v>
      </c>
      <c r="E296" s="20"/>
      <c r="F296" s="20"/>
      <c r="G296" s="22" t="s">
        <v>804</v>
      </c>
      <c r="H296" s="20" t="s">
        <v>805</v>
      </c>
      <c r="I296" s="20" t="s">
        <v>707</v>
      </c>
      <c r="J296" s="22" t="s">
        <v>807</v>
      </c>
      <c r="K296" s="22"/>
      <c r="L296" s="22"/>
      <c r="M296" s="22" t="s">
        <v>808</v>
      </c>
      <c r="N296" s="22"/>
      <c r="O296" s="22" t="s">
        <v>340</v>
      </c>
      <c r="P296" s="20" t="s">
        <v>341</v>
      </c>
      <c r="Q296" s="22" t="s">
        <v>342</v>
      </c>
      <c r="R296" s="22" t="s">
        <v>343</v>
      </c>
      <c r="S296" s="20" t="s">
        <v>344</v>
      </c>
      <c r="T296" s="20"/>
      <c r="U296" s="22" t="s">
        <v>340</v>
      </c>
      <c r="V296" s="20" t="s">
        <v>341</v>
      </c>
      <c r="W296" s="22" t="s">
        <v>342</v>
      </c>
      <c r="X296" s="22" t="s">
        <v>343</v>
      </c>
      <c r="Y296" s="20" t="s">
        <v>344</v>
      </c>
      <c r="Z296" s="22"/>
      <c r="AA296" s="20">
        <v>5</v>
      </c>
      <c r="AB296" s="20" t="s">
        <v>59</v>
      </c>
      <c r="AC296" s="28" t="s">
        <v>49</v>
      </c>
      <c r="AD296" s="68">
        <v>1</v>
      </c>
      <c r="AE296" s="57"/>
      <c r="AF296" s="57"/>
      <c r="AG296" s="24">
        <v>45689</v>
      </c>
      <c r="AH296" s="36">
        <v>45719</v>
      </c>
      <c r="AI296" s="25" t="str">
        <f t="shared" si="13"/>
        <v>～</v>
      </c>
      <c r="AJ296" s="37">
        <f t="shared" si="14"/>
        <v>47544</v>
      </c>
      <c r="AK296" s="20" t="s">
        <v>384</v>
      </c>
      <c r="AL296" s="20" t="s">
        <v>796</v>
      </c>
      <c r="AM296" s="55">
        <v>45689</v>
      </c>
      <c r="AN296" s="22"/>
      <c r="AO296" s="63">
        <v>45716</v>
      </c>
      <c r="AP296" s="22" t="s">
        <v>936</v>
      </c>
    </row>
    <row r="297" spans="2:42" ht="24.75" hidden="1" customHeight="1" x14ac:dyDescent="0.2">
      <c r="B297" s="20" t="s">
        <v>806</v>
      </c>
      <c r="C297" s="21" t="s">
        <v>357</v>
      </c>
      <c r="D297" s="21" t="s">
        <v>358</v>
      </c>
      <c r="E297" s="20"/>
      <c r="F297" s="20"/>
      <c r="G297" s="22" t="s">
        <v>804</v>
      </c>
      <c r="H297" s="20" t="s">
        <v>805</v>
      </c>
      <c r="I297" s="20" t="s">
        <v>707</v>
      </c>
      <c r="J297" s="22" t="s">
        <v>807</v>
      </c>
      <c r="K297" s="22"/>
      <c r="L297" s="22"/>
      <c r="M297" s="22" t="s">
        <v>808</v>
      </c>
      <c r="N297" s="22"/>
      <c r="O297" s="22" t="s">
        <v>340</v>
      </c>
      <c r="P297" s="20" t="s">
        <v>341</v>
      </c>
      <c r="Q297" s="22" t="s">
        <v>342</v>
      </c>
      <c r="R297" s="22" t="s">
        <v>343</v>
      </c>
      <c r="S297" s="20" t="s">
        <v>344</v>
      </c>
      <c r="T297" s="20"/>
      <c r="U297" s="22" t="s">
        <v>340</v>
      </c>
      <c r="V297" s="20" t="s">
        <v>341</v>
      </c>
      <c r="W297" s="22" t="s">
        <v>342</v>
      </c>
      <c r="X297" s="22" t="s">
        <v>343</v>
      </c>
      <c r="Y297" s="20" t="s">
        <v>344</v>
      </c>
      <c r="Z297" s="22"/>
      <c r="AA297" s="20">
        <v>5</v>
      </c>
      <c r="AB297" s="20" t="s">
        <v>59</v>
      </c>
      <c r="AC297" s="28" t="s">
        <v>49</v>
      </c>
      <c r="AD297" s="68">
        <v>1</v>
      </c>
      <c r="AE297" s="57"/>
      <c r="AF297" s="57"/>
      <c r="AG297" s="24">
        <v>45689</v>
      </c>
      <c r="AH297" s="36">
        <v>45719</v>
      </c>
      <c r="AI297" s="25" t="str">
        <f t="shared" si="13"/>
        <v>～</v>
      </c>
      <c r="AJ297" s="37">
        <f t="shared" si="14"/>
        <v>47544</v>
      </c>
      <c r="AK297" s="20" t="s">
        <v>384</v>
      </c>
      <c r="AL297" s="20" t="s">
        <v>797</v>
      </c>
      <c r="AM297" s="55">
        <v>45689</v>
      </c>
      <c r="AN297" s="22"/>
      <c r="AO297" s="63">
        <v>45716</v>
      </c>
      <c r="AP297" s="22" t="s">
        <v>936</v>
      </c>
    </row>
    <row r="298" spans="2:42" ht="24.75" hidden="1" customHeight="1" x14ac:dyDescent="0.2">
      <c r="B298" s="20" t="s">
        <v>806</v>
      </c>
      <c r="C298" s="21" t="s">
        <v>357</v>
      </c>
      <c r="D298" s="21" t="s">
        <v>358</v>
      </c>
      <c r="E298" s="20"/>
      <c r="F298" s="20"/>
      <c r="G298" s="22" t="s">
        <v>804</v>
      </c>
      <c r="H298" s="20" t="s">
        <v>805</v>
      </c>
      <c r="I298" s="20" t="s">
        <v>707</v>
      </c>
      <c r="J298" s="22" t="s">
        <v>807</v>
      </c>
      <c r="K298" s="22"/>
      <c r="L298" s="22"/>
      <c r="M298" s="22" t="s">
        <v>808</v>
      </c>
      <c r="N298" s="22"/>
      <c r="O298" s="22" t="s">
        <v>340</v>
      </c>
      <c r="P298" s="20" t="s">
        <v>341</v>
      </c>
      <c r="Q298" s="22" t="s">
        <v>342</v>
      </c>
      <c r="R298" s="22" t="s">
        <v>343</v>
      </c>
      <c r="S298" s="20" t="s">
        <v>344</v>
      </c>
      <c r="T298" s="20"/>
      <c r="U298" s="22" t="s">
        <v>340</v>
      </c>
      <c r="V298" s="20" t="s">
        <v>341</v>
      </c>
      <c r="W298" s="22" t="s">
        <v>342</v>
      </c>
      <c r="X298" s="22" t="s">
        <v>343</v>
      </c>
      <c r="Y298" s="20" t="s">
        <v>344</v>
      </c>
      <c r="Z298" s="22"/>
      <c r="AA298" s="20">
        <v>5</v>
      </c>
      <c r="AB298" s="20" t="s">
        <v>59</v>
      </c>
      <c r="AC298" s="28" t="s">
        <v>49</v>
      </c>
      <c r="AD298" s="68">
        <v>1</v>
      </c>
      <c r="AE298" s="57"/>
      <c r="AF298" s="57"/>
      <c r="AG298" s="24">
        <v>45689</v>
      </c>
      <c r="AH298" s="36">
        <v>45719</v>
      </c>
      <c r="AI298" s="25" t="str">
        <f t="shared" si="13"/>
        <v>～</v>
      </c>
      <c r="AJ298" s="37">
        <f t="shared" si="14"/>
        <v>47544</v>
      </c>
      <c r="AK298" s="20" t="s">
        <v>384</v>
      </c>
      <c r="AL298" s="20" t="s">
        <v>798</v>
      </c>
      <c r="AM298" s="55">
        <v>45689</v>
      </c>
      <c r="AN298" s="22"/>
      <c r="AO298" s="63">
        <v>45716</v>
      </c>
      <c r="AP298" s="22" t="s">
        <v>936</v>
      </c>
    </row>
    <row r="299" spans="2:42" ht="24.75" hidden="1" customHeight="1" x14ac:dyDescent="0.2">
      <c r="B299" s="20" t="s">
        <v>806</v>
      </c>
      <c r="C299" s="21" t="s">
        <v>357</v>
      </c>
      <c r="D299" s="21" t="s">
        <v>358</v>
      </c>
      <c r="E299" s="20"/>
      <c r="F299" s="20"/>
      <c r="G299" s="22" t="s">
        <v>804</v>
      </c>
      <c r="H299" s="20" t="s">
        <v>805</v>
      </c>
      <c r="I299" s="20" t="s">
        <v>707</v>
      </c>
      <c r="J299" s="22" t="s">
        <v>807</v>
      </c>
      <c r="K299" s="22"/>
      <c r="L299" s="22"/>
      <c r="M299" s="22" t="s">
        <v>808</v>
      </c>
      <c r="N299" s="22"/>
      <c r="O299" s="22" t="s">
        <v>340</v>
      </c>
      <c r="P299" s="20" t="s">
        <v>341</v>
      </c>
      <c r="Q299" s="22" t="s">
        <v>342</v>
      </c>
      <c r="R299" s="22" t="s">
        <v>343</v>
      </c>
      <c r="S299" s="20" t="s">
        <v>344</v>
      </c>
      <c r="T299" s="20"/>
      <c r="U299" s="22" t="s">
        <v>340</v>
      </c>
      <c r="V299" s="20" t="s">
        <v>341</v>
      </c>
      <c r="W299" s="22" t="s">
        <v>342</v>
      </c>
      <c r="X299" s="22" t="s">
        <v>343</v>
      </c>
      <c r="Y299" s="20" t="s">
        <v>344</v>
      </c>
      <c r="Z299" s="22"/>
      <c r="AA299" s="20">
        <v>5</v>
      </c>
      <c r="AB299" s="20" t="s">
        <v>59</v>
      </c>
      <c r="AC299" s="28" t="s">
        <v>49</v>
      </c>
      <c r="AD299" s="68">
        <v>1</v>
      </c>
      <c r="AE299" s="57"/>
      <c r="AF299" s="57"/>
      <c r="AG299" s="24">
        <v>45689</v>
      </c>
      <c r="AH299" s="36">
        <v>45719</v>
      </c>
      <c r="AI299" s="25" t="str">
        <f t="shared" si="13"/>
        <v>～</v>
      </c>
      <c r="AJ299" s="37">
        <f t="shared" si="14"/>
        <v>47544</v>
      </c>
      <c r="AK299" s="20" t="s">
        <v>384</v>
      </c>
      <c r="AL299" s="20" t="s">
        <v>799</v>
      </c>
      <c r="AM299" s="55">
        <v>45689</v>
      </c>
      <c r="AN299" s="22"/>
      <c r="AO299" s="63">
        <v>45716</v>
      </c>
      <c r="AP299" s="22" t="s">
        <v>936</v>
      </c>
    </row>
    <row r="300" spans="2:42" ht="24.75" hidden="1" customHeight="1" x14ac:dyDescent="0.2">
      <c r="B300" s="20" t="s">
        <v>806</v>
      </c>
      <c r="C300" s="21" t="s">
        <v>357</v>
      </c>
      <c r="D300" s="21" t="s">
        <v>358</v>
      </c>
      <c r="E300" s="20"/>
      <c r="F300" s="20"/>
      <c r="G300" s="22" t="s">
        <v>804</v>
      </c>
      <c r="H300" s="20" t="s">
        <v>805</v>
      </c>
      <c r="I300" s="20" t="s">
        <v>707</v>
      </c>
      <c r="J300" s="22" t="s">
        <v>807</v>
      </c>
      <c r="K300" s="22"/>
      <c r="L300" s="22"/>
      <c r="M300" s="22" t="s">
        <v>808</v>
      </c>
      <c r="N300" s="22"/>
      <c r="O300" s="22" t="s">
        <v>340</v>
      </c>
      <c r="P300" s="20" t="s">
        <v>341</v>
      </c>
      <c r="Q300" s="22" t="s">
        <v>342</v>
      </c>
      <c r="R300" s="22" t="s">
        <v>343</v>
      </c>
      <c r="S300" s="20" t="s">
        <v>344</v>
      </c>
      <c r="T300" s="20"/>
      <c r="U300" s="22" t="s">
        <v>340</v>
      </c>
      <c r="V300" s="20" t="s">
        <v>341</v>
      </c>
      <c r="W300" s="22" t="s">
        <v>342</v>
      </c>
      <c r="X300" s="22" t="s">
        <v>343</v>
      </c>
      <c r="Y300" s="20" t="s">
        <v>344</v>
      </c>
      <c r="Z300" s="22"/>
      <c r="AA300" s="20">
        <v>5</v>
      </c>
      <c r="AB300" s="20" t="s">
        <v>59</v>
      </c>
      <c r="AC300" s="28" t="s">
        <v>49</v>
      </c>
      <c r="AD300" s="68">
        <v>1</v>
      </c>
      <c r="AE300" s="57"/>
      <c r="AF300" s="57"/>
      <c r="AG300" s="24">
        <v>45689</v>
      </c>
      <c r="AH300" s="36">
        <v>45719</v>
      </c>
      <c r="AI300" s="25" t="str">
        <f t="shared" si="13"/>
        <v>～</v>
      </c>
      <c r="AJ300" s="37">
        <f t="shared" si="14"/>
        <v>47544</v>
      </c>
      <c r="AK300" s="20" t="s">
        <v>384</v>
      </c>
      <c r="AL300" s="20" t="s">
        <v>800</v>
      </c>
      <c r="AM300" s="55">
        <v>45689</v>
      </c>
      <c r="AN300" s="22"/>
      <c r="AO300" s="63">
        <v>45716</v>
      </c>
      <c r="AP300" s="22" t="s">
        <v>936</v>
      </c>
    </row>
    <row r="301" spans="2:42" ht="24.75" hidden="1" customHeight="1" x14ac:dyDescent="0.2">
      <c r="B301" s="20" t="s">
        <v>806</v>
      </c>
      <c r="C301" s="21" t="s">
        <v>357</v>
      </c>
      <c r="D301" s="21" t="s">
        <v>358</v>
      </c>
      <c r="E301" s="20"/>
      <c r="F301" s="20"/>
      <c r="G301" s="22" t="s">
        <v>804</v>
      </c>
      <c r="H301" s="20" t="s">
        <v>805</v>
      </c>
      <c r="I301" s="20" t="s">
        <v>707</v>
      </c>
      <c r="J301" s="22" t="s">
        <v>807</v>
      </c>
      <c r="K301" s="22"/>
      <c r="L301" s="22"/>
      <c r="M301" s="22" t="s">
        <v>808</v>
      </c>
      <c r="N301" s="22"/>
      <c r="O301" s="22" t="s">
        <v>340</v>
      </c>
      <c r="P301" s="20" t="s">
        <v>341</v>
      </c>
      <c r="Q301" s="22" t="s">
        <v>342</v>
      </c>
      <c r="R301" s="22" t="s">
        <v>343</v>
      </c>
      <c r="S301" s="20" t="s">
        <v>344</v>
      </c>
      <c r="T301" s="20"/>
      <c r="U301" s="22" t="s">
        <v>340</v>
      </c>
      <c r="V301" s="20" t="s">
        <v>341</v>
      </c>
      <c r="W301" s="22" t="s">
        <v>342</v>
      </c>
      <c r="X301" s="22" t="s">
        <v>343</v>
      </c>
      <c r="Y301" s="20" t="s">
        <v>344</v>
      </c>
      <c r="Z301" s="22"/>
      <c r="AA301" s="20">
        <v>5</v>
      </c>
      <c r="AB301" s="20" t="s">
        <v>59</v>
      </c>
      <c r="AC301" s="28" t="s">
        <v>49</v>
      </c>
      <c r="AD301" s="68">
        <v>1</v>
      </c>
      <c r="AE301" s="57"/>
      <c r="AF301" s="57"/>
      <c r="AG301" s="24">
        <v>45689</v>
      </c>
      <c r="AH301" s="36">
        <v>45719</v>
      </c>
      <c r="AI301" s="25" t="str">
        <f t="shared" si="13"/>
        <v>～</v>
      </c>
      <c r="AJ301" s="37">
        <f t="shared" si="14"/>
        <v>47544</v>
      </c>
      <c r="AK301" s="20" t="s">
        <v>384</v>
      </c>
      <c r="AL301" s="20" t="s">
        <v>801</v>
      </c>
      <c r="AM301" s="55">
        <v>45689</v>
      </c>
      <c r="AN301" s="22"/>
      <c r="AO301" s="63">
        <v>45716</v>
      </c>
      <c r="AP301" s="22" t="s">
        <v>936</v>
      </c>
    </row>
    <row r="302" spans="2:42" ht="24.75" hidden="1" customHeight="1" x14ac:dyDescent="0.2">
      <c r="B302" s="20" t="s">
        <v>806</v>
      </c>
      <c r="C302" s="21" t="s">
        <v>357</v>
      </c>
      <c r="D302" s="21" t="s">
        <v>358</v>
      </c>
      <c r="E302" s="20"/>
      <c r="F302" s="20"/>
      <c r="G302" s="22" t="s">
        <v>804</v>
      </c>
      <c r="H302" s="20" t="s">
        <v>805</v>
      </c>
      <c r="I302" s="20" t="s">
        <v>707</v>
      </c>
      <c r="J302" s="22" t="s">
        <v>807</v>
      </c>
      <c r="K302" s="22"/>
      <c r="L302" s="22"/>
      <c r="M302" s="22" t="s">
        <v>808</v>
      </c>
      <c r="N302" s="22"/>
      <c r="O302" s="22" t="s">
        <v>340</v>
      </c>
      <c r="P302" s="20" t="s">
        <v>341</v>
      </c>
      <c r="Q302" s="22" t="s">
        <v>342</v>
      </c>
      <c r="R302" s="22" t="s">
        <v>343</v>
      </c>
      <c r="S302" s="20" t="s">
        <v>344</v>
      </c>
      <c r="T302" s="20"/>
      <c r="U302" s="22" t="s">
        <v>340</v>
      </c>
      <c r="V302" s="20" t="s">
        <v>341</v>
      </c>
      <c r="W302" s="22" t="s">
        <v>342</v>
      </c>
      <c r="X302" s="22" t="s">
        <v>343</v>
      </c>
      <c r="Y302" s="20" t="s">
        <v>344</v>
      </c>
      <c r="Z302" s="22"/>
      <c r="AA302" s="20">
        <v>5</v>
      </c>
      <c r="AB302" s="20" t="s">
        <v>59</v>
      </c>
      <c r="AC302" s="28" t="s">
        <v>49</v>
      </c>
      <c r="AD302" s="68">
        <v>1</v>
      </c>
      <c r="AE302" s="57"/>
      <c r="AF302" s="57"/>
      <c r="AG302" s="24">
        <v>45689</v>
      </c>
      <c r="AH302" s="36">
        <v>45719</v>
      </c>
      <c r="AI302" s="25" t="str">
        <f t="shared" si="13"/>
        <v>～</v>
      </c>
      <c r="AJ302" s="37">
        <f t="shared" si="14"/>
        <v>47544</v>
      </c>
      <c r="AK302" s="20" t="s">
        <v>353</v>
      </c>
      <c r="AL302" s="20" t="s">
        <v>802</v>
      </c>
      <c r="AM302" s="55">
        <v>45689</v>
      </c>
      <c r="AN302" s="22"/>
      <c r="AO302" s="63">
        <v>45716</v>
      </c>
      <c r="AP302" s="22" t="s">
        <v>936</v>
      </c>
    </row>
    <row r="303" spans="2:42" ht="24.75" hidden="1" customHeight="1" x14ac:dyDescent="0.2">
      <c r="B303" s="20" t="s">
        <v>806</v>
      </c>
      <c r="C303" s="21" t="s">
        <v>357</v>
      </c>
      <c r="D303" s="21" t="s">
        <v>358</v>
      </c>
      <c r="E303" s="20"/>
      <c r="F303" s="20"/>
      <c r="G303" s="22" t="s">
        <v>804</v>
      </c>
      <c r="H303" s="20" t="s">
        <v>805</v>
      </c>
      <c r="I303" s="20" t="s">
        <v>707</v>
      </c>
      <c r="J303" s="22" t="s">
        <v>807</v>
      </c>
      <c r="K303" s="22"/>
      <c r="L303" s="22"/>
      <c r="M303" s="22" t="s">
        <v>808</v>
      </c>
      <c r="N303" s="22"/>
      <c r="O303" s="22" t="s">
        <v>340</v>
      </c>
      <c r="P303" s="20" t="s">
        <v>341</v>
      </c>
      <c r="Q303" s="22" t="s">
        <v>342</v>
      </c>
      <c r="R303" s="22" t="s">
        <v>343</v>
      </c>
      <c r="S303" s="20" t="s">
        <v>344</v>
      </c>
      <c r="T303" s="20"/>
      <c r="U303" s="22" t="s">
        <v>340</v>
      </c>
      <c r="V303" s="20" t="s">
        <v>341</v>
      </c>
      <c r="W303" s="22" t="s">
        <v>342</v>
      </c>
      <c r="X303" s="22" t="s">
        <v>343</v>
      </c>
      <c r="Y303" s="20" t="s">
        <v>344</v>
      </c>
      <c r="Z303" s="22"/>
      <c r="AA303" s="20">
        <v>5</v>
      </c>
      <c r="AB303" s="20" t="s">
        <v>59</v>
      </c>
      <c r="AC303" s="28" t="s">
        <v>49</v>
      </c>
      <c r="AD303" s="68">
        <v>1</v>
      </c>
      <c r="AE303" s="57"/>
      <c r="AF303" s="57"/>
      <c r="AG303" s="24">
        <v>45689</v>
      </c>
      <c r="AH303" s="36">
        <v>45719</v>
      </c>
      <c r="AI303" s="25" t="str">
        <f t="shared" si="13"/>
        <v>～</v>
      </c>
      <c r="AJ303" s="37">
        <f t="shared" si="14"/>
        <v>47544</v>
      </c>
      <c r="AK303" s="20" t="s">
        <v>355</v>
      </c>
      <c r="AL303" s="20" t="s">
        <v>803</v>
      </c>
      <c r="AM303" s="55">
        <v>45689</v>
      </c>
      <c r="AN303" s="22"/>
      <c r="AO303" s="63">
        <v>45716</v>
      </c>
      <c r="AP303" s="22" t="s">
        <v>936</v>
      </c>
    </row>
    <row r="304" spans="2:42" ht="24.75" hidden="1" customHeight="1" x14ac:dyDescent="0.2">
      <c r="B304" s="20" t="s">
        <v>937</v>
      </c>
      <c r="C304" s="21" t="s">
        <v>357</v>
      </c>
      <c r="D304" s="21" t="s">
        <v>358</v>
      </c>
      <c r="E304" s="20"/>
      <c r="F304" s="20"/>
      <c r="G304" s="22" t="s">
        <v>938</v>
      </c>
      <c r="H304" s="20" t="s">
        <v>939</v>
      </c>
      <c r="I304" s="20" t="s">
        <v>168</v>
      </c>
      <c r="J304" s="22" t="s">
        <v>940</v>
      </c>
      <c r="K304" s="22"/>
      <c r="L304" s="22"/>
      <c r="M304" s="22" t="s">
        <v>941</v>
      </c>
      <c r="N304" s="22"/>
      <c r="O304" s="22" t="s">
        <v>340</v>
      </c>
      <c r="P304" s="20" t="s">
        <v>341</v>
      </c>
      <c r="Q304" s="22" t="s">
        <v>342</v>
      </c>
      <c r="R304" s="22" t="s">
        <v>343</v>
      </c>
      <c r="S304" s="20" t="s">
        <v>344</v>
      </c>
      <c r="T304" s="20"/>
      <c r="U304" s="22" t="s">
        <v>340</v>
      </c>
      <c r="V304" s="20" t="s">
        <v>341</v>
      </c>
      <c r="W304" s="22" t="s">
        <v>342</v>
      </c>
      <c r="X304" s="22" t="s">
        <v>343</v>
      </c>
      <c r="Y304" s="20" t="s">
        <v>344</v>
      </c>
      <c r="Z304" s="22"/>
      <c r="AA304" s="20">
        <v>5</v>
      </c>
      <c r="AB304" s="20" t="s">
        <v>59</v>
      </c>
      <c r="AC304" s="28" t="s">
        <v>49</v>
      </c>
      <c r="AD304" s="68">
        <v>1</v>
      </c>
      <c r="AE304" s="35">
        <v>76500</v>
      </c>
      <c r="AF304" s="35">
        <f t="shared" ref="AF304" si="17">IF(ISBLANK($AE304),"",$AE304*$AD304)</f>
        <v>76500</v>
      </c>
      <c r="AG304" s="24">
        <v>45717</v>
      </c>
      <c r="AH304" s="36">
        <v>45723</v>
      </c>
      <c r="AI304" s="25" t="str">
        <f t="shared" si="13"/>
        <v>～</v>
      </c>
      <c r="AJ304" s="37">
        <f t="shared" si="14"/>
        <v>47548</v>
      </c>
      <c r="AK304" s="20" t="s">
        <v>384</v>
      </c>
      <c r="AL304" s="20" t="s">
        <v>925</v>
      </c>
      <c r="AM304" s="55">
        <v>45717</v>
      </c>
      <c r="AN304" s="22"/>
      <c r="AO304" s="63">
        <v>45741</v>
      </c>
      <c r="AP304" s="22" t="s">
        <v>935</v>
      </c>
    </row>
    <row r="305" spans="1:42" ht="24.75" hidden="1" customHeight="1" x14ac:dyDescent="0.2">
      <c r="B305" s="20" t="s">
        <v>937</v>
      </c>
      <c r="C305" s="21" t="s">
        <v>357</v>
      </c>
      <c r="D305" s="21" t="s">
        <v>358</v>
      </c>
      <c r="E305" s="20"/>
      <c r="F305" s="20"/>
      <c r="G305" s="22" t="s">
        <v>938</v>
      </c>
      <c r="H305" s="20" t="s">
        <v>939</v>
      </c>
      <c r="I305" s="20" t="s">
        <v>168</v>
      </c>
      <c r="J305" s="22" t="s">
        <v>940</v>
      </c>
      <c r="K305" s="22"/>
      <c r="L305" s="22"/>
      <c r="M305" s="22" t="s">
        <v>941</v>
      </c>
      <c r="N305" s="22"/>
      <c r="O305" s="22" t="s">
        <v>340</v>
      </c>
      <c r="P305" s="20" t="s">
        <v>341</v>
      </c>
      <c r="Q305" s="22" t="s">
        <v>342</v>
      </c>
      <c r="R305" s="22" t="s">
        <v>343</v>
      </c>
      <c r="S305" s="20" t="s">
        <v>344</v>
      </c>
      <c r="T305" s="20"/>
      <c r="U305" s="22" t="s">
        <v>340</v>
      </c>
      <c r="V305" s="20" t="s">
        <v>341</v>
      </c>
      <c r="W305" s="22" t="s">
        <v>342</v>
      </c>
      <c r="X305" s="22" t="s">
        <v>343</v>
      </c>
      <c r="Y305" s="20" t="s">
        <v>344</v>
      </c>
      <c r="Z305" s="22"/>
      <c r="AA305" s="20">
        <v>5</v>
      </c>
      <c r="AB305" s="20" t="s">
        <v>59</v>
      </c>
      <c r="AC305" s="28" t="s">
        <v>49</v>
      </c>
      <c r="AD305" s="68">
        <v>1</v>
      </c>
      <c r="AE305" s="57"/>
      <c r="AF305" s="57"/>
      <c r="AG305" s="24">
        <v>45717</v>
      </c>
      <c r="AH305" s="36">
        <v>45723</v>
      </c>
      <c r="AI305" s="25" t="str">
        <f t="shared" si="13"/>
        <v>～</v>
      </c>
      <c r="AJ305" s="37">
        <f t="shared" si="14"/>
        <v>47548</v>
      </c>
      <c r="AK305" s="20" t="s">
        <v>384</v>
      </c>
      <c r="AL305" s="20" t="s">
        <v>926</v>
      </c>
      <c r="AM305" s="55">
        <v>45717</v>
      </c>
      <c r="AN305" s="22"/>
      <c r="AO305" s="63">
        <v>45741</v>
      </c>
      <c r="AP305" s="22" t="s">
        <v>935</v>
      </c>
    </row>
    <row r="306" spans="1:42" ht="24.75" hidden="1" customHeight="1" x14ac:dyDescent="0.2">
      <c r="B306" s="20" t="s">
        <v>937</v>
      </c>
      <c r="C306" s="21" t="s">
        <v>357</v>
      </c>
      <c r="D306" s="21" t="s">
        <v>358</v>
      </c>
      <c r="E306" s="20"/>
      <c r="F306" s="20"/>
      <c r="G306" s="22" t="s">
        <v>938</v>
      </c>
      <c r="H306" s="20" t="s">
        <v>939</v>
      </c>
      <c r="I306" s="20" t="s">
        <v>168</v>
      </c>
      <c r="J306" s="22" t="s">
        <v>940</v>
      </c>
      <c r="K306" s="22"/>
      <c r="L306" s="22"/>
      <c r="M306" s="22" t="s">
        <v>941</v>
      </c>
      <c r="N306" s="22"/>
      <c r="O306" s="22" t="s">
        <v>340</v>
      </c>
      <c r="P306" s="20" t="s">
        <v>341</v>
      </c>
      <c r="Q306" s="22" t="s">
        <v>342</v>
      </c>
      <c r="R306" s="22" t="s">
        <v>343</v>
      </c>
      <c r="S306" s="20" t="s">
        <v>344</v>
      </c>
      <c r="T306" s="20"/>
      <c r="U306" s="22" t="s">
        <v>340</v>
      </c>
      <c r="V306" s="20" t="s">
        <v>341</v>
      </c>
      <c r="W306" s="22" t="s">
        <v>342</v>
      </c>
      <c r="X306" s="22" t="s">
        <v>343</v>
      </c>
      <c r="Y306" s="20" t="s">
        <v>344</v>
      </c>
      <c r="Z306" s="22"/>
      <c r="AA306" s="20">
        <v>5</v>
      </c>
      <c r="AB306" s="20" t="s">
        <v>59</v>
      </c>
      <c r="AC306" s="28" t="s">
        <v>49</v>
      </c>
      <c r="AD306" s="68">
        <v>1</v>
      </c>
      <c r="AE306" s="57"/>
      <c r="AF306" s="57"/>
      <c r="AG306" s="24">
        <v>45717</v>
      </c>
      <c r="AH306" s="36">
        <v>45723</v>
      </c>
      <c r="AI306" s="25" t="str">
        <f t="shared" si="13"/>
        <v>～</v>
      </c>
      <c r="AJ306" s="37">
        <f t="shared" si="14"/>
        <v>47548</v>
      </c>
      <c r="AK306" s="20" t="s">
        <v>384</v>
      </c>
      <c r="AL306" s="20" t="s">
        <v>927</v>
      </c>
      <c r="AM306" s="55">
        <v>45717</v>
      </c>
      <c r="AN306" s="22"/>
      <c r="AO306" s="63">
        <v>45741</v>
      </c>
      <c r="AP306" s="22" t="s">
        <v>935</v>
      </c>
    </row>
    <row r="307" spans="1:42" ht="24.75" hidden="1" customHeight="1" x14ac:dyDescent="0.2">
      <c r="B307" s="20" t="s">
        <v>937</v>
      </c>
      <c r="C307" s="21" t="s">
        <v>357</v>
      </c>
      <c r="D307" s="21" t="s">
        <v>358</v>
      </c>
      <c r="E307" s="20"/>
      <c r="F307" s="20"/>
      <c r="G307" s="22" t="s">
        <v>938</v>
      </c>
      <c r="H307" s="20" t="s">
        <v>939</v>
      </c>
      <c r="I307" s="20" t="s">
        <v>168</v>
      </c>
      <c r="J307" s="22" t="s">
        <v>940</v>
      </c>
      <c r="K307" s="22"/>
      <c r="L307" s="22"/>
      <c r="M307" s="22" t="s">
        <v>941</v>
      </c>
      <c r="N307" s="22"/>
      <c r="O307" s="22" t="s">
        <v>340</v>
      </c>
      <c r="P307" s="20" t="s">
        <v>341</v>
      </c>
      <c r="Q307" s="22" t="s">
        <v>342</v>
      </c>
      <c r="R307" s="22" t="s">
        <v>343</v>
      </c>
      <c r="S307" s="20" t="s">
        <v>344</v>
      </c>
      <c r="T307" s="20"/>
      <c r="U307" s="22" t="s">
        <v>340</v>
      </c>
      <c r="V307" s="20" t="s">
        <v>341</v>
      </c>
      <c r="W307" s="22" t="s">
        <v>342</v>
      </c>
      <c r="X307" s="22" t="s">
        <v>343</v>
      </c>
      <c r="Y307" s="20" t="s">
        <v>344</v>
      </c>
      <c r="Z307" s="22"/>
      <c r="AA307" s="20">
        <v>5</v>
      </c>
      <c r="AB307" s="20" t="s">
        <v>59</v>
      </c>
      <c r="AC307" s="28" t="s">
        <v>49</v>
      </c>
      <c r="AD307" s="68">
        <v>1</v>
      </c>
      <c r="AE307" s="57"/>
      <c r="AF307" s="57"/>
      <c r="AG307" s="24">
        <v>45717</v>
      </c>
      <c r="AH307" s="36">
        <v>45723</v>
      </c>
      <c r="AI307" s="25" t="str">
        <f t="shared" si="13"/>
        <v>～</v>
      </c>
      <c r="AJ307" s="37">
        <f t="shared" si="14"/>
        <v>47548</v>
      </c>
      <c r="AK307" s="20" t="s">
        <v>384</v>
      </c>
      <c r="AL307" s="20" t="s">
        <v>928</v>
      </c>
      <c r="AM307" s="55">
        <v>45717</v>
      </c>
      <c r="AN307" s="22"/>
      <c r="AO307" s="63">
        <v>45741</v>
      </c>
      <c r="AP307" s="22" t="s">
        <v>935</v>
      </c>
    </row>
    <row r="308" spans="1:42" ht="24.75" hidden="1" customHeight="1" x14ac:dyDescent="0.2">
      <c r="B308" s="20" t="s">
        <v>937</v>
      </c>
      <c r="C308" s="21" t="s">
        <v>357</v>
      </c>
      <c r="D308" s="21" t="s">
        <v>358</v>
      </c>
      <c r="E308" s="20"/>
      <c r="F308" s="20"/>
      <c r="G308" s="22" t="s">
        <v>938</v>
      </c>
      <c r="H308" s="20" t="s">
        <v>939</v>
      </c>
      <c r="I308" s="20" t="s">
        <v>168</v>
      </c>
      <c r="J308" s="22" t="s">
        <v>940</v>
      </c>
      <c r="K308" s="22"/>
      <c r="L308" s="22"/>
      <c r="M308" s="22" t="s">
        <v>941</v>
      </c>
      <c r="N308" s="22"/>
      <c r="O308" s="22" t="s">
        <v>340</v>
      </c>
      <c r="P308" s="20" t="s">
        <v>341</v>
      </c>
      <c r="Q308" s="22" t="s">
        <v>342</v>
      </c>
      <c r="R308" s="22" t="s">
        <v>343</v>
      </c>
      <c r="S308" s="20" t="s">
        <v>344</v>
      </c>
      <c r="T308" s="20"/>
      <c r="U308" s="22" t="s">
        <v>340</v>
      </c>
      <c r="V308" s="20" t="s">
        <v>341</v>
      </c>
      <c r="W308" s="22" t="s">
        <v>342</v>
      </c>
      <c r="X308" s="22" t="s">
        <v>343</v>
      </c>
      <c r="Y308" s="20" t="s">
        <v>344</v>
      </c>
      <c r="Z308" s="22"/>
      <c r="AA308" s="20">
        <v>5</v>
      </c>
      <c r="AB308" s="20" t="s">
        <v>59</v>
      </c>
      <c r="AC308" s="28" t="s">
        <v>49</v>
      </c>
      <c r="AD308" s="68">
        <v>1</v>
      </c>
      <c r="AE308" s="57"/>
      <c r="AF308" s="57"/>
      <c r="AG308" s="24">
        <v>45717</v>
      </c>
      <c r="AH308" s="36">
        <v>45723</v>
      </c>
      <c r="AI308" s="25" t="str">
        <f t="shared" si="13"/>
        <v>～</v>
      </c>
      <c r="AJ308" s="37">
        <f t="shared" si="14"/>
        <v>47548</v>
      </c>
      <c r="AK308" s="20" t="s">
        <v>384</v>
      </c>
      <c r="AL308" s="20" t="s">
        <v>929</v>
      </c>
      <c r="AM308" s="55">
        <v>45717</v>
      </c>
      <c r="AN308" s="22"/>
      <c r="AO308" s="63">
        <v>45741</v>
      </c>
      <c r="AP308" s="22" t="s">
        <v>935</v>
      </c>
    </row>
    <row r="309" spans="1:42" ht="24.75" hidden="1" customHeight="1" x14ac:dyDescent="0.2">
      <c r="B309" s="20" t="s">
        <v>937</v>
      </c>
      <c r="C309" s="21" t="s">
        <v>357</v>
      </c>
      <c r="D309" s="21" t="s">
        <v>358</v>
      </c>
      <c r="E309" s="20"/>
      <c r="F309" s="20"/>
      <c r="G309" s="22" t="s">
        <v>938</v>
      </c>
      <c r="H309" s="20" t="s">
        <v>939</v>
      </c>
      <c r="I309" s="20" t="s">
        <v>168</v>
      </c>
      <c r="J309" s="22" t="s">
        <v>940</v>
      </c>
      <c r="K309" s="22"/>
      <c r="L309" s="22"/>
      <c r="M309" s="22" t="s">
        <v>941</v>
      </c>
      <c r="N309" s="22"/>
      <c r="O309" s="22" t="s">
        <v>340</v>
      </c>
      <c r="P309" s="20" t="s">
        <v>341</v>
      </c>
      <c r="Q309" s="22" t="s">
        <v>342</v>
      </c>
      <c r="R309" s="22" t="s">
        <v>343</v>
      </c>
      <c r="S309" s="20" t="s">
        <v>344</v>
      </c>
      <c r="T309" s="20"/>
      <c r="U309" s="22" t="s">
        <v>340</v>
      </c>
      <c r="V309" s="20" t="s">
        <v>341</v>
      </c>
      <c r="W309" s="22" t="s">
        <v>342</v>
      </c>
      <c r="X309" s="22" t="s">
        <v>343</v>
      </c>
      <c r="Y309" s="20" t="s">
        <v>344</v>
      </c>
      <c r="Z309" s="22"/>
      <c r="AA309" s="20">
        <v>5</v>
      </c>
      <c r="AB309" s="20" t="s">
        <v>59</v>
      </c>
      <c r="AC309" s="28" t="s">
        <v>49</v>
      </c>
      <c r="AD309" s="68">
        <v>1</v>
      </c>
      <c r="AE309" s="57"/>
      <c r="AF309" s="57"/>
      <c r="AG309" s="24">
        <v>45717</v>
      </c>
      <c r="AH309" s="36">
        <v>45723</v>
      </c>
      <c r="AI309" s="25" t="str">
        <f t="shared" si="13"/>
        <v>～</v>
      </c>
      <c r="AJ309" s="37">
        <f t="shared" si="14"/>
        <v>47548</v>
      </c>
      <c r="AK309" s="20" t="s">
        <v>384</v>
      </c>
      <c r="AL309" s="20" t="s">
        <v>930</v>
      </c>
      <c r="AM309" s="55">
        <v>45717</v>
      </c>
      <c r="AN309" s="22"/>
      <c r="AO309" s="63">
        <v>45741</v>
      </c>
      <c r="AP309" s="22" t="s">
        <v>935</v>
      </c>
    </row>
    <row r="310" spans="1:42" ht="24.75" hidden="1" customHeight="1" x14ac:dyDescent="0.2">
      <c r="B310" s="20" t="s">
        <v>937</v>
      </c>
      <c r="C310" s="21" t="s">
        <v>357</v>
      </c>
      <c r="D310" s="21" t="s">
        <v>358</v>
      </c>
      <c r="E310" s="20"/>
      <c r="F310" s="20"/>
      <c r="G310" s="22" t="s">
        <v>938</v>
      </c>
      <c r="H310" s="20" t="s">
        <v>939</v>
      </c>
      <c r="I310" s="20" t="s">
        <v>168</v>
      </c>
      <c r="J310" s="22" t="s">
        <v>940</v>
      </c>
      <c r="K310" s="22"/>
      <c r="L310" s="22"/>
      <c r="M310" s="22" t="s">
        <v>941</v>
      </c>
      <c r="N310" s="22"/>
      <c r="O310" s="22" t="s">
        <v>340</v>
      </c>
      <c r="P310" s="20" t="s">
        <v>341</v>
      </c>
      <c r="Q310" s="22" t="s">
        <v>342</v>
      </c>
      <c r="R310" s="22" t="s">
        <v>343</v>
      </c>
      <c r="S310" s="20" t="s">
        <v>344</v>
      </c>
      <c r="T310" s="20"/>
      <c r="U310" s="22" t="s">
        <v>340</v>
      </c>
      <c r="V310" s="20" t="s">
        <v>341</v>
      </c>
      <c r="W310" s="22" t="s">
        <v>342</v>
      </c>
      <c r="X310" s="22" t="s">
        <v>343</v>
      </c>
      <c r="Y310" s="20" t="s">
        <v>344</v>
      </c>
      <c r="Z310" s="22"/>
      <c r="AA310" s="20">
        <v>5</v>
      </c>
      <c r="AB310" s="20" t="s">
        <v>59</v>
      </c>
      <c r="AC310" s="28" t="s">
        <v>49</v>
      </c>
      <c r="AD310" s="68">
        <v>1</v>
      </c>
      <c r="AE310" s="57"/>
      <c r="AF310" s="57"/>
      <c r="AG310" s="24">
        <v>45717</v>
      </c>
      <c r="AH310" s="36">
        <v>45723</v>
      </c>
      <c r="AI310" s="25" t="str">
        <f t="shared" si="13"/>
        <v>～</v>
      </c>
      <c r="AJ310" s="37">
        <f t="shared" si="14"/>
        <v>47548</v>
      </c>
      <c r="AK310" s="20" t="s">
        <v>384</v>
      </c>
      <c r="AL310" s="20" t="s">
        <v>931</v>
      </c>
      <c r="AM310" s="55">
        <v>45717</v>
      </c>
      <c r="AN310" s="22"/>
      <c r="AO310" s="63">
        <v>45741</v>
      </c>
      <c r="AP310" s="22" t="s">
        <v>935</v>
      </c>
    </row>
    <row r="311" spans="1:42" ht="24.75" hidden="1" customHeight="1" x14ac:dyDescent="0.2">
      <c r="B311" s="20" t="s">
        <v>937</v>
      </c>
      <c r="C311" s="21" t="s">
        <v>357</v>
      </c>
      <c r="D311" s="21" t="s">
        <v>358</v>
      </c>
      <c r="E311" s="20"/>
      <c r="F311" s="20"/>
      <c r="G311" s="22" t="s">
        <v>938</v>
      </c>
      <c r="H311" s="20" t="s">
        <v>939</v>
      </c>
      <c r="I311" s="20" t="s">
        <v>168</v>
      </c>
      <c r="J311" s="22" t="s">
        <v>940</v>
      </c>
      <c r="K311" s="22"/>
      <c r="L311" s="22"/>
      <c r="M311" s="22" t="s">
        <v>941</v>
      </c>
      <c r="N311" s="22"/>
      <c r="O311" s="22" t="s">
        <v>340</v>
      </c>
      <c r="P311" s="20" t="s">
        <v>341</v>
      </c>
      <c r="Q311" s="22" t="s">
        <v>342</v>
      </c>
      <c r="R311" s="22" t="s">
        <v>343</v>
      </c>
      <c r="S311" s="20" t="s">
        <v>344</v>
      </c>
      <c r="T311" s="20"/>
      <c r="U311" s="22" t="s">
        <v>340</v>
      </c>
      <c r="V311" s="20" t="s">
        <v>341</v>
      </c>
      <c r="W311" s="22" t="s">
        <v>342</v>
      </c>
      <c r="X311" s="22" t="s">
        <v>343</v>
      </c>
      <c r="Y311" s="20" t="s">
        <v>344</v>
      </c>
      <c r="Z311" s="22"/>
      <c r="AA311" s="20">
        <v>5</v>
      </c>
      <c r="AB311" s="20" t="s">
        <v>59</v>
      </c>
      <c r="AC311" s="28" t="s">
        <v>49</v>
      </c>
      <c r="AD311" s="68">
        <v>1</v>
      </c>
      <c r="AE311" s="57"/>
      <c r="AF311" s="57"/>
      <c r="AG311" s="24">
        <v>45717</v>
      </c>
      <c r="AH311" s="36">
        <v>45723</v>
      </c>
      <c r="AI311" s="25" t="str">
        <f t="shared" si="13"/>
        <v>～</v>
      </c>
      <c r="AJ311" s="37">
        <f t="shared" si="14"/>
        <v>47548</v>
      </c>
      <c r="AK311" s="20" t="s">
        <v>384</v>
      </c>
      <c r="AL311" s="20" t="s">
        <v>932</v>
      </c>
      <c r="AM311" s="55">
        <v>45717</v>
      </c>
      <c r="AN311" s="22"/>
      <c r="AO311" s="63">
        <v>45741</v>
      </c>
      <c r="AP311" s="22" t="s">
        <v>935</v>
      </c>
    </row>
    <row r="312" spans="1:42" ht="24.75" hidden="1" customHeight="1" x14ac:dyDescent="0.2">
      <c r="B312" s="20" t="s">
        <v>937</v>
      </c>
      <c r="C312" s="21" t="s">
        <v>357</v>
      </c>
      <c r="D312" s="21" t="s">
        <v>358</v>
      </c>
      <c r="E312" s="20"/>
      <c r="F312" s="20"/>
      <c r="G312" s="22" t="s">
        <v>938</v>
      </c>
      <c r="H312" s="20" t="s">
        <v>939</v>
      </c>
      <c r="I312" s="20" t="s">
        <v>168</v>
      </c>
      <c r="J312" s="22" t="s">
        <v>940</v>
      </c>
      <c r="K312" s="22"/>
      <c r="L312" s="22"/>
      <c r="M312" s="22" t="s">
        <v>941</v>
      </c>
      <c r="N312" s="22"/>
      <c r="O312" s="22" t="s">
        <v>340</v>
      </c>
      <c r="P312" s="20" t="s">
        <v>341</v>
      </c>
      <c r="Q312" s="22" t="s">
        <v>342</v>
      </c>
      <c r="R312" s="22" t="s">
        <v>343</v>
      </c>
      <c r="S312" s="20" t="s">
        <v>344</v>
      </c>
      <c r="T312" s="20"/>
      <c r="U312" s="22" t="s">
        <v>340</v>
      </c>
      <c r="V312" s="20" t="s">
        <v>341</v>
      </c>
      <c r="W312" s="22" t="s">
        <v>342</v>
      </c>
      <c r="X312" s="22" t="s">
        <v>343</v>
      </c>
      <c r="Y312" s="20" t="s">
        <v>344</v>
      </c>
      <c r="Z312" s="22"/>
      <c r="AA312" s="20">
        <v>5</v>
      </c>
      <c r="AB312" s="20" t="s">
        <v>59</v>
      </c>
      <c r="AC312" s="28" t="s">
        <v>49</v>
      </c>
      <c r="AD312" s="68">
        <v>1</v>
      </c>
      <c r="AE312" s="57"/>
      <c r="AF312" s="57"/>
      <c r="AG312" s="24">
        <v>45717</v>
      </c>
      <c r="AH312" s="36">
        <v>45723</v>
      </c>
      <c r="AI312" s="25" t="str">
        <f t="shared" si="13"/>
        <v>～</v>
      </c>
      <c r="AJ312" s="37">
        <f t="shared" si="14"/>
        <v>47548</v>
      </c>
      <c r="AK312" s="20" t="s">
        <v>684</v>
      </c>
      <c r="AL312" s="20" t="s">
        <v>933</v>
      </c>
      <c r="AM312" s="55">
        <v>45717</v>
      </c>
      <c r="AN312" s="22"/>
      <c r="AO312" s="63">
        <v>45741</v>
      </c>
      <c r="AP312" s="22" t="s">
        <v>935</v>
      </c>
    </row>
    <row r="313" spans="1:42" ht="24.75" hidden="1" customHeight="1" x14ac:dyDescent="0.2">
      <c r="A313">
        <v>2024</v>
      </c>
      <c r="B313" s="20" t="s">
        <v>937</v>
      </c>
      <c r="C313" s="21" t="s">
        <v>357</v>
      </c>
      <c r="D313" s="21" t="s">
        <v>358</v>
      </c>
      <c r="E313" s="20"/>
      <c r="F313" s="20"/>
      <c r="G313" s="22" t="s">
        <v>938</v>
      </c>
      <c r="H313" s="20" t="s">
        <v>939</v>
      </c>
      <c r="I313" s="20" t="s">
        <v>168</v>
      </c>
      <c r="J313" s="22" t="s">
        <v>940</v>
      </c>
      <c r="K313" s="22"/>
      <c r="L313" s="22"/>
      <c r="M313" s="22" t="s">
        <v>941</v>
      </c>
      <c r="N313" s="22"/>
      <c r="O313" s="22" t="s">
        <v>340</v>
      </c>
      <c r="P313" s="20" t="s">
        <v>341</v>
      </c>
      <c r="Q313" s="22" t="s">
        <v>342</v>
      </c>
      <c r="R313" s="22" t="s">
        <v>343</v>
      </c>
      <c r="S313" s="20" t="s">
        <v>344</v>
      </c>
      <c r="T313" s="20"/>
      <c r="U313" s="22" t="s">
        <v>340</v>
      </c>
      <c r="V313" s="20" t="s">
        <v>341</v>
      </c>
      <c r="W313" s="22" t="s">
        <v>342</v>
      </c>
      <c r="X313" s="22" t="s">
        <v>343</v>
      </c>
      <c r="Y313" s="20" t="s">
        <v>344</v>
      </c>
      <c r="Z313" s="22"/>
      <c r="AA313" s="20">
        <v>5</v>
      </c>
      <c r="AB313" s="20" t="s">
        <v>59</v>
      </c>
      <c r="AC313" s="28" t="s">
        <v>49</v>
      </c>
      <c r="AD313" s="68">
        <v>1</v>
      </c>
      <c r="AE313" s="57"/>
      <c r="AF313" s="57"/>
      <c r="AG313" s="24">
        <v>45717</v>
      </c>
      <c r="AH313" s="36">
        <v>45723</v>
      </c>
      <c r="AI313" s="25" t="str">
        <f t="shared" si="13"/>
        <v>～</v>
      </c>
      <c r="AJ313" s="37">
        <f t="shared" si="14"/>
        <v>47548</v>
      </c>
      <c r="AK313" s="20" t="s">
        <v>355</v>
      </c>
      <c r="AL313" s="20" t="s">
        <v>934</v>
      </c>
      <c r="AM313" s="55">
        <v>45717</v>
      </c>
      <c r="AN313" s="22"/>
      <c r="AO313" s="63">
        <v>45741</v>
      </c>
      <c r="AP313" s="22" t="s">
        <v>935</v>
      </c>
    </row>
    <row r="314" spans="1:42" ht="24.75" hidden="1" customHeight="1" x14ac:dyDescent="0.2">
      <c r="B314" s="20"/>
      <c r="C314" s="21"/>
      <c r="D314" s="20"/>
      <c r="E314" s="20"/>
      <c r="F314" s="21"/>
      <c r="G314" s="22"/>
      <c r="H314" s="20"/>
      <c r="I314" s="20"/>
      <c r="J314" s="22"/>
      <c r="K314" s="28"/>
      <c r="L314" s="28"/>
      <c r="M314" s="20"/>
      <c r="N314" s="20"/>
      <c r="O314" s="22"/>
      <c r="P314" s="20"/>
      <c r="Q314" s="22"/>
      <c r="R314" s="28"/>
      <c r="S314" s="20"/>
      <c r="T314" s="20"/>
      <c r="U314" s="22"/>
      <c r="V314" s="20"/>
      <c r="W314" s="22"/>
      <c r="X314" s="28"/>
      <c r="Y314" s="20"/>
      <c r="Z314" s="20"/>
      <c r="AA314" s="26"/>
      <c r="AB314" s="42"/>
      <c r="AC314" s="40"/>
      <c r="AD314" s="20"/>
      <c r="AE314" s="23"/>
      <c r="AF314" s="23"/>
      <c r="AG314" s="24"/>
      <c r="AH314" s="36"/>
      <c r="AI314" s="25"/>
      <c r="AJ314" s="37"/>
      <c r="AK314" s="20"/>
      <c r="AL314" s="20"/>
      <c r="AM314" s="27"/>
      <c r="AN314" s="20"/>
      <c r="AO314" s="27"/>
      <c r="AP314" s="22"/>
    </row>
    <row r="315" spans="1:42" ht="24.75" hidden="1" customHeight="1" x14ac:dyDescent="0.2">
      <c r="B315" s="20"/>
      <c r="C315" s="21"/>
      <c r="D315" s="20"/>
      <c r="E315" s="20"/>
      <c r="F315" s="21"/>
      <c r="G315" s="22"/>
      <c r="H315" s="20"/>
      <c r="I315" s="20"/>
      <c r="J315" s="22"/>
      <c r="K315" s="28"/>
      <c r="L315" s="28"/>
      <c r="M315" s="20"/>
      <c r="N315" s="20"/>
      <c r="O315" s="22"/>
      <c r="P315" s="20"/>
      <c r="Q315" s="22"/>
      <c r="R315" s="28"/>
      <c r="S315" s="20"/>
      <c r="T315" s="20"/>
      <c r="U315" s="22"/>
      <c r="V315" s="20"/>
      <c r="W315" s="22"/>
      <c r="X315" s="28"/>
      <c r="Y315" s="20"/>
      <c r="Z315" s="20"/>
      <c r="AA315" s="26"/>
      <c r="AB315" s="42"/>
      <c r="AC315" s="40"/>
      <c r="AD315" s="20"/>
      <c r="AE315" s="23"/>
      <c r="AF315" s="23"/>
      <c r="AG315" s="24"/>
      <c r="AH315" s="36"/>
      <c r="AI315" s="25"/>
      <c r="AJ315" s="37"/>
      <c r="AK315" s="20"/>
      <c r="AL315" s="20"/>
      <c r="AM315" s="27"/>
      <c r="AN315" s="20"/>
      <c r="AO315" s="27"/>
      <c r="AP315" s="22"/>
    </row>
    <row r="316" spans="1:42" ht="24.75" hidden="1" customHeight="1" x14ac:dyDescent="0.2">
      <c r="B316" s="20"/>
      <c r="C316" s="21"/>
      <c r="D316" s="20"/>
      <c r="E316" s="20"/>
      <c r="F316" s="21"/>
      <c r="G316" s="22"/>
      <c r="H316" s="20"/>
      <c r="I316" s="20"/>
      <c r="J316" s="22"/>
      <c r="K316" s="28"/>
      <c r="L316" s="28"/>
      <c r="M316" s="20"/>
      <c r="N316" s="20"/>
      <c r="O316" s="22"/>
      <c r="P316" s="20"/>
      <c r="Q316" s="22"/>
      <c r="R316" s="28"/>
      <c r="S316" s="20"/>
      <c r="T316" s="20"/>
      <c r="U316" s="22"/>
      <c r="V316" s="20"/>
      <c r="W316" s="22"/>
      <c r="X316" s="28"/>
      <c r="Y316" s="20"/>
      <c r="Z316" s="20"/>
      <c r="AA316" s="26"/>
      <c r="AB316" s="42"/>
      <c r="AC316" s="40"/>
      <c r="AD316" s="20"/>
      <c r="AE316" s="23"/>
      <c r="AF316" s="23"/>
      <c r="AG316" s="24"/>
      <c r="AH316" s="36"/>
      <c r="AI316" s="25"/>
      <c r="AJ316" s="37"/>
      <c r="AK316" s="20"/>
      <c r="AL316" s="20"/>
      <c r="AM316" s="27"/>
      <c r="AN316" s="20"/>
      <c r="AO316" s="27"/>
      <c r="AP316" s="22"/>
    </row>
    <row r="317" spans="1:42" ht="24.75" hidden="1" customHeight="1" x14ac:dyDescent="0.2">
      <c r="B317" s="20"/>
      <c r="C317" s="21"/>
      <c r="D317" s="20"/>
      <c r="E317" s="20"/>
      <c r="F317" s="21"/>
      <c r="G317" s="22"/>
      <c r="H317" s="20"/>
      <c r="I317" s="20"/>
      <c r="J317" s="22"/>
      <c r="K317" s="28"/>
      <c r="L317" s="28"/>
      <c r="M317" s="20"/>
      <c r="N317" s="20"/>
      <c r="O317" s="22"/>
      <c r="P317" s="20"/>
      <c r="Q317" s="22"/>
      <c r="R317" s="28"/>
      <c r="S317" s="20"/>
      <c r="T317" s="20"/>
      <c r="U317" s="22"/>
      <c r="V317" s="20"/>
      <c r="W317" s="22"/>
      <c r="X317" s="28"/>
      <c r="Y317" s="20"/>
      <c r="Z317" s="20"/>
      <c r="AA317" s="26"/>
      <c r="AB317" s="42"/>
      <c r="AC317" s="40"/>
      <c r="AD317" s="20"/>
      <c r="AE317" s="23"/>
      <c r="AF317" s="23"/>
      <c r="AG317" s="24"/>
      <c r="AH317" s="36"/>
      <c r="AI317" s="25"/>
      <c r="AJ317" s="37"/>
      <c r="AK317" s="20"/>
      <c r="AL317" s="20"/>
      <c r="AM317" s="27"/>
      <c r="AN317" s="20"/>
      <c r="AO317" s="27"/>
      <c r="AP317" s="22"/>
    </row>
    <row r="318" spans="1:42" ht="24.75" hidden="1" customHeight="1" x14ac:dyDescent="0.2">
      <c r="B318" s="20"/>
      <c r="C318" s="21"/>
      <c r="D318" s="20"/>
      <c r="E318" s="20"/>
      <c r="F318" s="21"/>
      <c r="G318" s="22"/>
      <c r="H318" s="20"/>
      <c r="I318" s="20"/>
      <c r="J318" s="22"/>
      <c r="K318" s="28"/>
      <c r="L318" s="28"/>
      <c r="M318" s="20"/>
      <c r="N318" s="20"/>
      <c r="O318" s="22"/>
      <c r="P318" s="20"/>
      <c r="Q318" s="22"/>
      <c r="R318" s="28"/>
      <c r="S318" s="20"/>
      <c r="T318" s="20"/>
      <c r="U318" s="22"/>
      <c r="V318" s="20"/>
      <c r="W318" s="22"/>
      <c r="X318" s="28"/>
      <c r="Y318" s="20"/>
      <c r="Z318" s="20"/>
      <c r="AA318" s="26"/>
      <c r="AB318" s="42"/>
      <c r="AC318" s="40"/>
      <c r="AD318" s="20"/>
      <c r="AE318" s="23"/>
      <c r="AF318" s="23"/>
      <c r="AG318" s="24"/>
      <c r="AH318" s="36"/>
      <c r="AI318" s="25"/>
      <c r="AJ318" s="37"/>
      <c r="AK318" s="20"/>
      <c r="AL318" s="20"/>
      <c r="AM318" s="27"/>
      <c r="AN318" s="20"/>
      <c r="AO318" s="27"/>
      <c r="AP318" s="22"/>
    </row>
    <row r="319" spans="1:42" ht="24.75" hidden="1" customHeight="1" x14ac:dyDescent="0.2">
      <c r="B319" s="20"/>
      <c r="C319" s="21"/>
      <c r="D319" s="20"/>
      <c r="E319" s="20"/>
      <c r="F319" s="21"/>
      <c r="G319" s="22"/>
      <c r="H319" s="20"/>
      <c r="I319" s="20"/>
      <c r="J319" s="22"/>
      <c r="K319" s="28"/>
      <c r="L319" s="28"/>
      <c r="M319" s="20"/>
      <c r="N319" s="20"/>
      <c r="O319" s="22"/>
      <c r="P319" s="20"/>
      <c r="Q319" s="22"/>
      <c r="R319" s="28"/>
      <c r="S319" s="20"/>
      <c r="T319" s="20"/>
      <c r="U319" s="22"/>
      <c r="V319" s="20"/>
      <c r="W319" s="22"/>
      <c r="X319" s="28"/>
      <c r="Y319" s="20"/>
      <c r="Z319" s="20"/>
      <c r="AA319" s="26"/>
      <c r="AB319" s="42"/>
      <c r="AC319" s="40"/>
      <c r="AD319" s="20"/>
      <c r="AE319" s="23"/>
      <c r="AF319" s="23"/>
      <c r="AG319" s="24"/>
      <c r="AH319" s="36"/>
      <c r="AI319" s="25"/>
      <c r="AJ319" s="37"/>
      <c r="AK319" s="20"/>
      <c r="AL319" s="20"/>
      <c r="AM319" s="27"/>
      <c r="AN319" s="20"/>
      <c r="AO319" s="27"/>
      <c r="AP319" s="22"/>
    </row>
    <row r="320" spans="1:42" ht="24.75" hidden="1" customHeight="1" x14ac:dyDescent="0.2">
      <c r="B320" s="20"/>
      <c r="C320" s="21"/>
      <c r="D320" s="20"/>
      <c r="E320" s="20"/>
      <c r="F320" s="21"/>
      <c r="G320" s="22"/>
      <c r="H320" s="20"/>
      <c r="I320" s="20"/>
      <c r="J320" s="22"/>
      <c r="K320" s="28"/>
      <c r="L320" s="28"/>
      <c r="M320" s="20"/>
      <c r="N320" s="20"/>
      <c r="O320" s="22"/>
      <c r="P320" s="20"/>
      <c r="Q320" s="22"/>
      <c r="R320" s="28"/>
      <c r="S320" s="20"/>
      <c r="T320" s="20"/>
      <c r="U320" s="22"/>
      <c r="V320" s="20"/>
      <c r="W320" s="22"/>
      <c r="X320" s="28"/>
      <c r="Y320" s="20"/>
      <c r="Z320" s="20"/>
      <c r="AA320" s="26"/>
      <c r="AB320" s="42"/>
      <c r="AC320" s="40"/>
      <c r="AD320" s="20"/>
      <c r="AE320" s="23"/>
      <c r="AF320" s="23"/>
      <c r="AG320" s="24"/>
      <c r="AH320" s="36"/>
      <c r="AI320" s="25"/>
      <c r="AJ320" s="37"/>
      <c r="AK320" s="20"/>
      <c r="AL320" s="20"/>
      <c r="AM320" s="27"/>
      <c r="AN320" s="20"/>
      <c r="AO320" s="27"/>
      <c r="AP320" s="22"/>
    </row>
    <row r="321" spans="2:42" ht="24.75" hidden="1" customHeight="1" x14ac:dyDescent="0.2">
      <c r="B321" s="20"/>
      <c r="C321" s="21"/>
      <c r="D321" s="20"/>
      <c r="E321" s="20"/>
      <c r="F321" s="21"/>
      <c r="G321" s="22"/>
      <c r="H321" s="20"/>
      <c r="I321" s="20"/>
      <c r="J321" s="22"/>
      <c r="K321" s="28"/>
      <c r="L321" s="28"/>
      <c r="M321" s="20"/>
      <c r="N321" s="20"/>
      <c r="O321" s="22"/>
      <c r="P321" s="20"/>
      <c r="Q321" s="22"/>
      <c r="R321" s="28"/>
      <c r="S321" s="20"/>
      <c r="T321" s="20"/>
      <c r="U321" s="22"/>
      <c r="V321" s="20"/>
      <c r="W321" s="22"/>
      <c r="X321" s="28"/>
      <c r="Y321" s="20"/>
      <c r="Z321" s="20"/>
      <c r="AA321" s="26"/>
      <c r="AB321" s="42"/>
      <c r="AC321" s="40"/>
      <c r="AD321" s="20"/>
      <c r="AE321" s="23"/>
      <c r="AF321" s="88"/>
      <c r="AG321" s="24"/>
      <c r="AH321" s="36"/>
      <c r="AI321" s="25"/>
      <c r="AJ321" s="37"/>
      <c r="AK321" s="20"/>
      <c r="AL321" s="20"/>
      <c r="AM321" s="27"/>
      <c r="AN321" s="20"/>
      <c r="AO321" s="27"/>
      <c r="AP321" s="22"/>
    </row>
    <row r="322" spans="2:42" ht="24.75" hidden="1" customHeight="1" x14ac:dyDescent="0.2">
      <c r="B322" s="20"/>
      <c r="C322" s="21"/>
      <c r="D322" s="20"/>
      <c r="E322" s="20"/>
      <c r="F322" s="21"/>
      <c r="G322" s="22"/>
      <c r="H322" s="20"/>
      <c r="I322" s="20"/>
      <c r="J322" s="22"/>
      <c r="K322" s="28"/>
      <c r="L322" s="28"/>
      <c r="M322" s="20"/>
      <c r="N322" s="20"/>
      <c r="O322" s="22"/>
      <c r="P322" s="20"/>
      <c r="Q322" s="22"/>
      <c r="R322" s="28"/>
      <c r="S322" s="20"/>
      <c r="T322" s="20"/>
      <c r="U322" s="22"/>
      <c r="V322" s="20"/>
      <c r="W322" s="22"/>
      <c r="X322" s="28"/>
      <c r="Y322" s="20"/>
      <c r="Z322" s="20"/>
      <c r="AA322" s="26"/>
      <c r="AB322" s="42"/>
      <c r="AC322" s="40"/>
      <c r="AD322" s="20"/>
      <c r="AE322" s="23"/>
      <c r="AF322" s="88"/>
      <c r="AG322" s="24"/>
      <c r="AH322" s="36"/>
      <c r="AI322" s="25"/>
      <c r="AJ322" s="37"/>
      <c r="AK322" s="20"/>
      <c r="AL322" s="20"/>
      <c r="AM322" s="27"/>
      <c r="AN322" s="20"/>
      <c r="AO322" s="27"/>
      <c r="AP322" s="22"/>
    </row>
    <row r="323" spans="2:42" ht="24.75" hidden="1" customHeight="1" x14ac:dyDescent="0.2">
      <c r="B323" s="20"/>
      <c r="C323" s="21"/>
      <c r="D323" s="20"/>
      <c r="E323" s="20"/>
      <c r="F323" s="21"/>
      <c r="G323" s="22"/>
      <c r="H323" s="20"/>
      <c r="I323" s="20"/>
      <c r="J323" s="22"/>
      <c r="K323" s="28"/>
      <c r="L323" s="28"/>
      <c r="M323" s="20"/>
      <c r="N323" s="20"/>
      <c r="O323" s="22"/>
      <c r="P323" s="20"/>
      <c r="Q323" s="22"/>
      <c r="R323" s="28"/>
      <c r="S323" s="20"/>
      <c r="T323" s="20"/>
      <c r="U323" s="22"/>
      <c r="V323" s="20"/>
      <c r="W323" s="22"/>
      <c r="X323" s="28"/>
      <c r="Y323" s="20"/>
      <c r="Z323" s="20"/>
      <c r="AA323" s="26"/>
      <c r="AB323" s="42"/>
      <c r="AC323" s="40"/>
      <c r="AD323" s="20"/>
      <c r="AE323" s="23"/>
      <c r="AF323" s="23"/>
      <c r="AG323" s="24"/>
      <c r="AH323" s="36"/>
      <c r="AI323" s="25"/>
      <c r="AJ323" s="37"/>
      <c r="AK323" s="20"/>
      <c r="AL323" s="20"/>
      <c r="AM323" s="27"/>
      <c r="AN323" s="20"/>
      <c r="AO323" s="27"/>
      <c r="AP323" s="22"/>
    </row>
    <row r="324" spans="2:42" ht="24.75" hidden="1" customHeight="1" x14ac:dyDescent="0.2">
      <c r="B324" s="20"/>
      <c r="C324" s="21"/>
      <c r="D324" s="20"/>
      <c r="E324" s="20"/>
      <c r="F324" s="21"/>
      <c r="G324" s="22"/>
      <c r="H324" s="20"/>
      <c r="I324" s="20"/>
      <c r="J324" s="22"/>
      <c r="K324" s="28"/>
      <c r="L324" s="28"/>
      <c r="M324" s="20"/>
      <c r="N324" s="20"/>
      <c r="O324" s="22"/>
      <c r="P324" s="20"/>
      <c r="Q324" s="22"/>
      <c r="R324" s="28"/>
      <c r="S324" s="20"/>
      <c r="T324" s="20"/>
      <c r="U324" s="22"/>
      <c r="V324" s="20"/>
      <c r="W324" s="22"/>
      <c r="X324" s="28"/>
      <c r="Y324" s="20"/>
      <c r="Z324" s="20"/>
      <c r="AA324" s="26"/>
      <c r="AB324" s="42"/>
      <c r="AC324" s="40"/>
      <c r="AD324" s="20"/>
      <c r="AE324" s="23"/>
      <c r="AF324" s="23"/>
      <c r="AG324" s="24"/>
      <c r="AH324" s="36"/>
      <c r="AI324" s="25"/>
      <c r="AJ324" s="37"/>
      <c r="AK324" s="20"/>
      <c r="AL324" s="20"/>
      <c r="AM324" s="27"/>
      <c r="AN324" s="20"/>
      <c r="AO324" s="27"/>
      <c r="AP324" s="22"/>
    </row>
    <row r="325" spans="2:42" ht="24.75" hidden="1" customHeight="1" x14ac:dyDescent="0.2">
      <c r="B325" s="20"/>
      <c r="C325" s="21"/>
      <c r="D325" s="20"/>
      <c r="E325" s="20"/>
      <c r="F325" s="21"/>
      <c r="G325" s="22"/>
      <c r="H325" s="20"/>
      <c r="I325" s="20"/>
      <c r="J325" s="22"/>
      <c r="K325" s="28"/>
      <c r="L325" s="28"/>
      <c r="M325" s="20"/>
      <c r="N325" s="20"/>
      <c r="O325" s="22"/>
      <c r="P325" s="20"/>
      <c r="Q325" s="22"/>
      <c r="R325" s="28"/>
      <c r="S325" s="20"/>
      <c r="T325" s="20"/>
      <c r="U325" s="22"/>
      <c r="V325" s="20"/>
      <c r="W325" s="22"/>
      <c r="X325" s="28"/>
      <c r="Y325" s="20"/>
      <c r="Z325" s="20"/>
      <c r="AA325" s="26"/>
      <c r="AB325" s="42"/>
      <c r="AC325" s="40"/>
      <c r="AD325" s="20"/>
      <c r="AE325" s="23"/>
      <c r="AF325" s="23"/>
      <c r="AG325" s="24"/>
      <c r="AH325" s="36"/>
      <c r="AI325" s="25"/>
      <c r="AJ325" s="37"/>
      <c r="AK325" s="20"/>
      <c r="AL325" s="20"/>
      <c r="AM325" s="27"/>
      <c r="AN325" s="20"/>
      <c r="AO325" s="27"/>
      <c r="AP325" s="22"/>
    </row>
    <row r="326" spans="2:42" ht="24.75" hidden="1" customHeight="1" x14ac:dyDescent="0.2">
      <c r="B326" s="20"/>
      <c r="C326" s="21"/>
      <c r="D326" s="20"/>
      <c r="E326" s="20"/>
      <c r="F326" s="21"/>
      <c r="G326" s="22"/>
      <c r="H326" s="20"/>
      <c r="I326" s="20"/>
      <c r="J326" s="22"/>
      <c r="K326" s="28"/>
      <c r="L326" s="28"/>
      <c r="M326" s="20"/>
      <c r="N326" s="20"/>
      <c r="O326" s="22"/>
      <c r="P326" s="20"/>
      <c r="Q326" s="22"/>
      <c r="R326" s="28"/>
      <c r="S326" s="20"/>
      <c r="T326" s="20"/>
      <c r="U326" s="22"/>
      <c r="V326" s="20"/>
      <c r="W326" s="22"/>
      <c r="X326" s="28"/>
      <c r="Y326" s="20"/>
      <c r="Z326" s="20"/>
      <c r="AA326" s="26"/>
      <c r="AB326" s="42"/>
      <c r="AC326" s="40"/>
      <c r="AD326" s="20"/>
      <c r="AE326" s="23"/>
      <c r="AF326" s="23"/>
      <c r="AG326" s="24"/>
      <c r="AH326" s="36"/>
      <c r="AI326" s="25"/>
      <c r="AJ326" s="37"/>
      <c r="AK326" s="20"/>
      <c r="AL326" s="20"/>
      <c r="AM326" s="27"/>
      <c r="AN326" s="20"/>
      <c r="AO326" s="27"/>
      <c r="AP326" s="22"/>
    </row>
    <row r="327" spans="2:42" ht="24.75" hidden="1" customHeight="1" x14ac:dyDescent="0.2">
      <c r="B327" s="20"/>
      <c r="C327" s="21"/>
      <c r="D327" s="20"/>
      <c r="E327" s="20"/>
      <c r="F327" s="21"/>
      <c r="G327" s="22"/>
      <c r="H327" s="20"/>
      <c r="I327" s="20"/>
      <c r="J327" s="22"/>
      <c r="K327" s="28"/>
      <c r="L327" s="28"/>
      <c r="M327" s="20"/>
      <c r="N327" s="20"/>
      <c r="O327" s="22"/>
      <c r="P327" s="20"/>
      <c r="Q327" s="22"/>
      <c r="R327" s="28"/>
      <c r="S327" s="20"/>
      <c r="T327" s="20"/>
      <c r="U327" s="22"/>
      <c r="V327" s="20"/>
      <c r="W327" s="22"/>
      <c r="X327" s="28"/>
      <c r="Y327" s="20"/>
      <c r="Z327" s="20"/>
      <c r="AA327" s="26"/>
      <c r="AB327" s="42"/>
      <c r="AC327" s="40"/>
      <c r="AD327" s="20"/>
      <c r="AE327" s="23"/>
      <c r="AF327" s="23"/>
      <c r="AG327" s="24"/>
      <c r="AH327" s="36"/>
      <c r="AI327" s="25"/>
      <c r="AJ327" s="37"/>
      <c r="AK327" s="20"/>
      <c r="AL327" s="20"/>
      <c r="AM327" s="27"/>
      <c r="AN327" s="20"/>
      <c r="AO327" s="27"/>
      <c r="AP327" s="22"/>
    </row>
    <row r="328" spans="2:42" ht="24.75" hidden="1" customHeight="1" x14ac:dyDescent="0.2">
      <c r="B328" s="20"/>
      <c r="C328" s="21"/>
      <c r="D328" s="20"/>
      <c r="E328" s="20"/>
      <c r="F328" s="21"/>
      <c r="G328" s="22"/>
      <c r="H328" s="20"/>
      <c r="I328" s="20"/>
      <c r="J328" s="22"/>
      <c r="K328" s="28"/>
      <c r="L328" s="28"/>
      <c r="M328" s="20"/>
      <c r="N328" s="20"/>
      <c r="O328" s="22"/>
      <c r="P328" s="20"/>
      <c r="Q328" s="22"/>
      <c r="R328" s="28"/>
      <c r="S328" s="20"/>
      <c r="T328" s="20"/>
      <c r="U328" s="22"/>
      <c r="V328" s="20"/>
      <c r="W328" s="22"/>
      <c r="X328" s="28"/>
      <c r="Y328" s="20"/>
      <c r="Z328" s="20"/>
      <c r="AA328" s="26"/>
      <c r="AB328" s="42"/>
      <c r="AC328" s="40"/>
      <c r="AD328" s="20"/>
      <c r="AE328" s="23"/>
      <c r="AF328" s="23"/>
      <c r="AG328" s="24"/>
      <c r="AH328" s="36"/>
      <c r="AI328" s="25"/>
      <c r="AJ328" s="37"/>
      <c r="AK328" s="20"/>
      <c r="AL328" s="20"/>
      <c r="AM328" s="27"/>
      <c r="AN328" s="20"/>
      <c r="AO328" s="27"/>
      <c r="AP328" s="22"/>
    </row>
    <row r="329" spans="2:42" ht="24.75" hidden="1" customHeight="1" x14ac:dyDescent="0.2">
      <c r="B329" s="20"/>
      <c r="C329" s="21"/>
      <c r="D329" s="20"/>
      <c r="E329" s="20"/>
      <c r="F329" s="21"/>
      <c r="G329" s="22"/>
      <c r="H329" s="20"/>
      <c r="I329" s="20"/>
      <c r="J329" s="22"/>
      <c r="K329" s="28"/>
      <c r="L329" s="28"/>
      <c r="M329" s="20"/>
      <c r="N329" s="20"/>
      <c r="O329" s="22"/>
      <c r="P329" s="20"/>
      <c r="Q329" s="22"/>
      <c r="R329" s="28"/>
      <c r="S329" s="20"/>
      <c r="T329" s="20"/>
      <c r="U329" s="22"/>
      <c r="V329" s="20"/>
      <c r="W329" s="22"/>
      <c r="X329" s="28"/>
      <c r="Y329" s="20"/>
      <c r="Z329" s="20"/>
      <c r="AA329" s="26"/>
      <c r="AB329" s="42"/>
      <c r="AC329" s="40"/>
      <c r="AD329" s="20"/>
      <c r="AE329" s="23"/>
      <c r="AF329" s="23"/>
      <c r="AG329" s="24"/>
      <c r="AH329" s="36"/>
      <c r="AI329" s="25"/>
      <c r="AJ329" s="37"/>
      <c r="AK329" s="20"/>
      <c r="AL329" s="20"/>
      <c r="AM329" s="27"/>
      <c r="AN329" s="20"/>
      <c r="AO329" s="27"/>
      <c r="AP329" s="22"/>
    </row>
    <row r="330" spans="2:42" ht="24.75" hidden="1" customHeight="1" x14ac:dyDescent="0.2">
      <c r="B330" s="20"/>
      <c r="C330" s="21"/>
      <c r="D330" s="20"/>
      <c r="E330" s="20"/>
      <c r="F330" s="21"/>
      <c r="G330" s="22"/>
      <c r="H330" s="20"/>
      <c r="I330" s="20"/>
      <c r="J330" s="22"/>
      <c r="K330" s="28"/>
      <c r="L330" s="28"/>
      <c r="M330" s="20"/>
      <c r="N330" s="20"/>
      <c r="O330" s="22"/>
      <c r="P330" s="20"/>
      <c r="Q330" s="22"/>
      <c r="R330" s="28"/>
      <c r="S330" s="20"/>
      <c r="T330" s="20"/>
      <c r="U330" s="22"/>
      <c r="V330" s="20"/>
      <c r="W330" s="22"/>
      <c r="X330" s="28"/>
      <c r="Y330" s="20"/>
      <c r="Z330" s="20"/>
      <c r="AA330" s="26"/>
      <c r="AB330" s="42"/>
      <c r="AC330" s="40"/>
      <c r="AD330" s="20"/>
      <c r="AE330" s="23"/>
      <c r="AF330" s="23"/>
      <c r="AG330" s="24"/>
      <c r="AH330" s="36"/>
      <c r="AI330" s="25"/>
      <c r="AJ330" s="37"/>
      <c r="AK330" s="20"/>
      <c r="AL330" s="20"/>
      <c r="AM330" s="27"/>
      <c r="AN330" s="20"/>
      <c r="AO330" s="27"/>
      <c r="AP330" s="22"/>
    </row>
    <row r="331" spans="2:42" ht="24.75" hidden="1" customHeight="1" x14ac:dyDescent="0.2">
      <c r="B331" s="20"/>
      <c r="C331" s="21"/>
      <c r="D331" s="20"/>
      <c r="E331" s="20"/>
      <c r="F331" s="21"/>
      <c r="G331" s="22"/>
      <c r="H331" s="20"/>
      <c r="I331" s="20"/>
      <c r="J331" s="22"/>
      <c r="K331" s="28"/>
      <c r="L331" s="28"/>
      <c r="M331" s="20"/>
      <c r="N331" s="20"/>
      <c r="O331" s="22"/>
      <c r="P331" s="20"/>
      <c r="Q331" s="22"/>
      <c r="R331" s="28"/>
      <c r="S331" s="20"/>
      <c r="T331" s="20"/>
      <c r="U331" s="22"/>
      <c r="V331" s="20"/>
      <c r="W331" s="22"/>
      <c r="X331" s="28"/>
      <c r="Y331" s="20"/>
      <c r="Z331" s="20"/>
      <c r="AA331" s="26"/>
      <c r="AB331" s="42"/>
      <c r="AC331" s="40"/>
      <c r="AD331" s="20"/>
      <c r="AE331" s="23"/>
      <c r="AF331" s="23"/>
      <c r="AG331" s="24"/>
      <c r="AH331" s="36"/>
      <c r="AI331" s="25"/>
      <c r="AJ331" s="37"/>
      <c r="AK331" s="20"/>
      <c r="AL331" s="20"/>
      <c r="AM331" s="27"/>
      <c r="AN331" s="20"/>
      <c r="AO331" s="27"/>
      <c r="AP331" s="22"/>
    </row>
    <row r="332" spans="2:42" ht="24.75" hidden="1" customHeight="1" x14ac:dyDescent="0.2">
      <c r="B332" s="20"/>
      <c r="C332" s="21"/>
      <c r="D332" s="20"/>
      <c r="E332" s="20"/>
      <c r="F332" s="21"/>
      <c r="G332" s="22"/>
      <c r="H332" s="20"/>
      <c r="I332" s="20"/>
      <c r="J332" s="22"/>
      <c r="K332" s="28"/>
      <c r="L332" s="28"/>
      <c r="M332" s="20"/>
      <c r="N332" s="20"/>
      <c r="O332" s="22"/>
      <c r="P332" s="20"/>
      <c r="Q332" s="22"/>
      <c r="R332" s="28"/>
      <c r="S332" s="20"/>
      <c r="T332" s="20"/>
      <c r="U332" s="22"/>
      <c r="V332" s="20"/>
      <c r="W332" s="22"/>
      <c r="X332" s="28"/>
      <c r="Y332" s="20"/>
      <c r="Z332" s="20"/>
      <c r="AA332" s="26"/>
      <c r="AB332" s="42"/>
      <c r="AC332" s="40"/>
      <c r="AD332" s="20"/>
      <c r="AE332" s="23"/>
      <c r="AF332" s="23"/>
      <c r="AG332" s="24"/>
      <c r="AH332" s="36"/>
      <c r="AI332" s="25"/>
      <c r="AJ332" s="37"/>
      <c r="AK332" s="20"/>
      <c r="AL332" s="20"/>
      <c r="AM332" s="27"/>
      <c r="AN332" s="20"/>
      <c r="AO332" s="27"/>
      <c r="AP332" s="22"/>
    </row>
    <row r="333" spans="2:42" ht="24.75" hidden="1" customHeight="1" x14ac:dyDescent="0.2">
      <c r="B333" s="20"/>
      <c r="C333" s="21"/>
      <c r="D333" s="20"/>
      <c r="E333" s="20"/>
      <c r="F333" s="21"/>
      <c r="G333" s="22"/>
      <c r="H333" s="20"/>
      <c r="I333" s="20"/>
      <c r="J333" s="22"/>
      <c r="K333" s="28"/>
      <c r="L333" s="28"/>
      <c r="M333" s="20"/>
      <c r="N333" s="20"/>
      <c r="O333" s="22"/>
      <c r="P333" s="20"/>
      <c r="Q333" s="22"/>
      <c r="R333" s="28"/>
      <c r="S333" s="20"/>
      <c r="T333" s="20"/>
      <c r="U333" s="22"/>
      <c r="V333" s="20"/>
      <c r="W333" s="22"/>
      <c r="X333" s="28"/>
      <c r="Y333" s="20"/>
      <c r="Z333" s="20"/>
      <c r="AA333" s="26"/>
      <c r="AB333" s="42"/>
      <c r="AC333" s="40"/>
      <c r="AD333" s="20"/>
      <c r="AE333" s="23"/>
      <c r="AF333" s="23"/>
      <c r="AG333" s="24"/>
      <c r="AH333" s="36"/>
      <c r="AI333" s="25"/>
      <c r="AJ333" s="37"/>
      <c r="AK333" s="20"/>
      <c r="AL333" s="20"/>
      <c r="AM333" s="27"/>
      <c r="AN333" s="20"/>
      <c r="AO333" s="27"/>
      <c r="AP333" s="22"/>
    </row>
    <row r="334" spans="2:42" ht="24.75" hidden="1" customHeight="1" x14ac:dyDescent="0.2">
      <c r="B334" s="20"/>
      <c r="C334" s="21"/>
      <c r="D334" s="20"/>
      <c r="E334" s="20"/>
      <c r="F334" s="21"/>
      <c r="G334" s="22"/>
      <c r="H334" s="20"/>
      <c r="I334" s="20"/>
      <c r="J334" s="22"/>
      <c r="K334" s="28"/>
      <c r="L334" s="28"/>
      <c r="M334" s="20"/>
      <c r="N334" s="20"/>
      <c r="O334" s="22"/>
      <c r="P334" s="20"/>
      <c r="Q334" s="22"/>
      <c r="R334" s="28"/>
      <c r="S334" s="20"/>
      <c r="T334" s="20"/>
      <c r="U334" s="22"/>
      <c r="V334" s="20"/>
      <c r="W334" s="22"/>
      <c r="X334" s="28"/>
      <c r="Y334" s="20"/>
      <c r="Z334" s="20"/>
      <c r="AA334" s="26"/>
      <c r="AB334" s="42"/>
      <c r="AC334" s="40"/>
      <c r="AD334" s="20"/>
      <c r="AE334" s="23"/>
      <c r="AF334" s="23"/>
      <c r="AG334" s="24"/>
      <c r="AH334" s="36"/>
      <c r="AI334" s="25"/>
      <c r="AJ334" s="37"/>
      <c r="AK334" s="20"/>
      <c r="AL334" s="20"/>
      <c r="AM334" s="27"/>
      <c r="AN334" s="20"/>
      <c r="AO334" s="27"/>
      <c r="AP334" s="22"/>
    </row>
    <row r="335" spans="2:42" ht="24.75" hidden="1" customHeight="1" x14ac:dyDescent="0.2">
      <c r="B335" s="20"/>
      <c r="C335" s="21"/>
      <c r="D335" s="20"/>
      <c r="E335" s="20"/>
      <c r="F335" s="21"/>
      <c r="G335" s="22"/>
      <c r="H335" s="20"/>
      <c r="I335" s="20"/>
      <c r="J335" s="22"/>
      <c r="K335" s="28"/>
      <c r="L335" s="28"/>
      <c r="M335" s="20"/>
      <c r="N335" s="20"/>
      <c r="O335" s="22"/>
      <c r="P335" s="20"/>
      <c r="Q335" s="22"/>
      <c r="R335" s="28"/>
      <c r="S335" s="20"/>
      <c r="T335" s="20"/>
      <c r="U335" s="22"/>
      <c r="V335" s="20"/>
      <c r="W335" s="22"/>
      <c r="X335" s="28"/>
      <c r="Y335" s="20"/>
      <c r="Z335" s="20"/>
      <c r="AA335" s="26"/>
      <c r="AB335" s="42"/>
      <c r="AC335" s="40"/>
      <c r="AD335" s="20"/>
      <c r="AE335" s="23"/>
      <c r="AF335" s="23"/>
      <c r="AG335" s="24"/>
      <c r="AH335" s="36"/>
      <c r="AI335" s="25"/>
      <c r="AJ335" s="37"/>
      <c r="AK335" s="20"/>
      <c r="AL335" s="20"/>
      <c r="AM335" s="27"/>
      <c r="AN335" s="20"/>
      <c r="AO335" s="27"/>
      <c r="AP335" s="22"/>
    </row>
    <row r="336" spans="2:42" ht="24.75" hidden="1" customHeight="1" x14ac:dyDescent="0.2">
      <c r="B336" s="20"/>
      <c r="C336" s="21"/>
      <c r="D336" s="20"/>
      <c r="E336" s="20"/>
      <c r="F336" s="21"/>
      <c r="G336" s="22"/>
      <c r="H336" s="20"/>
      <c r="I336" s="20"/>
      <c r="J336" s="22"/>
      <c r="K336" s="28"/>
      <c r="L336" s="28"/>
      <c r="M336" s="20"/>
      <c r="N336" s="20"/>
      <c r="O336" s="22"/>
      <c r="P336" s="20"/>
      <c r="Q336" s="22"/>
      <c r="R336" s="28"/>
      <c r="S336" s="20"/>
      <c r="T336" s="20"/>
      <c r="U336" s="22"/>
      <c r="V336" s="20"/>
      <c r="W336" s="22"/>
      <c r="X336" s="28"/>
      <c r="Y336" s="20"/>
      <c r="Z336" s="20"/>
      <c r="AA336" s="26"/>
      <c r="AB336" s="42"/>
      <c r="AC336" s="40"/>
      <c r="AD336" s="20"/>
      <c r="AE336" s="23"/>
      <c r="AF336" s="23"/>
      <c r="AG336" s="24"/>
      <c r="AH336" s="36"/>
      <c r="AI336" s="25"/>
      <c r="AJ336" s="37"/>
      <c r="AK336" s="20"/>
      <c r="AL336" s="20"/>
      <c r="AM336" s="27"/>
      <c r="AN336" s="20"/>
      <c r="AO336" s="27"/>
      <c r="AP336" s="22"/>
    </row>
    <row r="337" spans="2:56" ht="24.75" hidden="1" customHeight="1" x14ac:dyDescent="0.2">
      <c r="B337" s="20"/>
      <c r="C337" s="21"/>
      <c r="D337" s="20"/>
      <c r="E337" s="20"/>
      <c r="F337" s="21"/>
      <c r="G337" s="22"/>
      <c r="H337" s="20"/>
      <c r="I337" s="20"/>
      <c r="J337" s="22"/>
      <c r="K337" s="28"/>
      <c r="L337" s="28"/>
      <c r="M337" s="20"/>
      <c r="N337" s="20"/>
      <c r="O337" s="22"/>
      <c r="P337" s="20"/>
      <c r="Q337" s="22"/>
      <c r="R337" s="28"/>
      <c r="S337" s="20"/>
      <c r="T337" s="20"/>
      <c r="U337" s="22"/>
      <c r="V337" s="20"/>
      <c r="W337" s="22"/>
      <c r="X337" s="28"/>
      <c r="Y337" s="20"/>
      <c r="Z337" s="20"/>
      <c r="AA337" s="26"/>
      <c r="AB337" s="42"/>
      <c r="AC337" s="40"/>
      <c r="AD337" s="20"/>
      <c r="AE337" s="23"/>
      <c r="AF337" s="23"/>
      <c r="AG337" s="24"/>
      <c r="AH337" s="36"/>
      <c r="AI337" s="25"/>
      <c r="AJ337" s="37"/>
      <c r="AK337" s="20"/>
      <c r="AL337" s="20"/>
      <c r="AM337" s="27"/>
      <c r="AN337" s="20"/>
      <c r="AO337" s="27"/>
      <c r="AP337" s="22"/>
    </row>
    <row r="338" spans="2:56" ht="24.75" hidden="1" customHeight="1" x14ac:dyDescent="0.2">
      <c r="B338" s="20"/>
      <c r="C338" s="21"/>
      <c r="D338" s="20"/>
      <c r="E338" s="20"/>
      <c r="F338" s="21"/>
      <c r="G338" s="22"/>
      <c r="H338" s="20"/>
      <c r="I338" s="20"/>
      <c r="J338" s="22"/>
      <c r="K338" s="28"/>
      <c r="L338" s="28"/>
      <c r="M338" s="20"/>
      <c r="N338" s="20"/>
      <c r="O338" s="22"/>
      <c r="P338" s="20"/>
      <c r="Q338" s="22"/>
      <c r="R338" s="28"/>
      <c r="S338" s="20"/>
      <c r="T338" s="20"/>
      <c r="U338" s="22"/>
      <c r="V338" s="20"/>
      <c r="W338" s="22"/>
      <c r="X338" s="28"/>
      <c r="Y338" s="20"/>
      <c r="Z338" s="20"/>
      <c r="AA338" s="26"/>
      <c r="AB338" s="42"/>
      <c r="AC338" s="40"/>
      <c r="AD338" s="20"/>
      <c r="AE338" s="23"/>
      <c r="AF338" s="23"/>
      <c r="AG338" s="24"/>
      <c r="AH338" s="36"/>
      <c r="AI338" s="25"/>
      <c r="AJ338" s="37"/>
      <c r="AK338" s="20"/>
      <c r="AL338" s="20"/>
      <c r="AM338" s="27"/>
      <c r="AN338" s="20"/>
      <c r="AO338" s="27"/>
      <c r="AP338" s="22"/>
    </row>
    <row r="339" spans="2:56" ht="24.75" hidden="1" customHeight="1" x14ac:dyDescent="0.2">
      <c r="B339" s="20"/>
      <c r="C339" s="21"/>
      <c r="D339" s="20"/>
      <c r="E339" s="20"/>
      <c r="F339" s="21"/>
      <c r="G339" s="22"/>
      <c r="H339" s="20"/>
      <c r="I339" s="20"/>
      <c r="J339" s="22"/>
      <c r="K339" s="28"/>
      <c r="L339" s="28"/>
      <c r="M339" s="20"/>
      <c r="N339" s="20"/>
      <c r="O339" s="22"/>
      <c r="P339" s="20"/>
      <c r="Q339" s="22"/>
      <c r="R339" s="28"/>
      <c r="S339" s="20"/>
      <c r="T339" s="20"/>
      <c r="U339" s="22"/>
      <c r="V339" s="20"/>
      <c r="W339" s="22"/>
      <c r="X339" s="28"/>
      <c r="Y339" s="20"/>
      <c r="Z339" s="20"/>
      <c r="AA339" s="26"/>
      <c r="AB339" s="42"/>
      <c r="AC339" s="40"/>
      <c r="AD339" s="20"/>
      <c r="AE339" s="23"/>
      <c r="AF339" s="23"/>
      <c r="AG339" s="24"/>
      <c r="AH339" s="36"/>
      <c r="AI339" s="25"/>
      <c r="AJ339" s="37"/>
      <c r="AK339" s="20"/>
      <c r="AL339" s="20"/>
      <c r="AM339" s="27"/>
      <c r="AN339" s="20"/>
      <c r="AO339" s="27"/>
      <c r="AP339" s="22"/>
    </row>
    <row r="340" spans="2:56" ht="24.75" hidden="1" customHeight="1" x14ac:dyDescent="0.2">
      <c r="B340" s="20"/>
      <c r="C340" s="21"/>
      <c r="D340" s="20"/>
      <c r="E340" s="20"/>
      <c r="F340" s="21"/>
      <c r="G340" s="22"/>
      <c r="H340" s="20"/>
      <c r="I340" s="20"/>
      <c r="J340" s="22"/>
      <c r="K340" s="28"/>
      <c r="L340" s="28"/>
      <c r="M340" s="20"/>
      <c r="N340" s="20"/>
      <c r="O340" s="22"/>
      <c r="P340" s="20"/>
      <c r="Q340" s="22"/>
      <c r="R340" s="28"/>
      <c r="S340" s="20"/>
      <c r="T340" s="20"/>
      <c r="U340" s="22"/>
      <c r="V340" s="20"/>
      <c r="W340" s="22"/>
      <c r="X340" s="28"/>
      <c r="Y340" s="20"/>
      <c r="Z340" s="20"/>
      <c r="AA340" s="26"/>
      <c r="AB340" s="42"/>
      <c r="AC340" s="40"/>
      <c r="AD340" s="20"/>
      <c r="AE340" s="23"/>
      <c r="AF340" s="23"/>
      <c r="AG340" s="24"/>
      <c r="AH340" s="36"/>
      <c r="AI340" s="25"/>
      <c r="AJ340" s="37"/>
      <c r="AK340" s="20"/>
      <c r="AL340" s="20"/>
      <c r="AM340" s="27"/>
      <c r="AN340" s="20"/>
      <c r="AO340" s="27"/>
      <c r="AP340" s="22"/>
    </row>
    <row r="341" spans="2:56" ht="24.75" hidden="1" customHeight="1" x14ac:dyDescent="0.2">
      <c r="B341" s="20"/>
      <c r="C341" s="21"/>
      <c r="D341" s="20"/>
      <c r="E341" s="20"/>
      <c r="F341" s="21"/>
      <c r="G341" s="22"/>
      <c r="H341" s="20"/>
      <c r="I341" s="20"/>
      <c r="J341" s="22"/>
      <c r="K341" s="28"/>
      <c r="L341" s="28"/>
      <c r="M341" s="20"/>
      <c r="N341" s="20"/>
      <c r="O341" s="22"/>
      <c r="P341" s="20"/>
      <c r="Q341" s="22"/>
      <c r="R341" s="28"/>
      <c r="S341" s="20"/>
      <c r="T341" s="20"/>
      <c r="U341" s="22"/>
      <c r="V341" s="20"/>
      <c r="W341" s="22"/>
      <c r="X341" s="28"/>
      <c r="Y341" s="20"/>
      <c r="Z341" s="20"/>
      <c r="AA341" s="26"/>
      <c r="AB341" s="42"/>
      <c r="AC341" s="40"/>
      <c r="AD341" s="20"/>
      <c r="AE341" s="23"/>
      <c r="AF341" s="23"/>
      <c r="AG341" s="24"/>
      <c r="AH341" s="36"/>
      <c r="AI341" s="25"/>
      <c r="AJ341" s="37"/>
      <c r="AK341" s="20"/>
      <c r="AL341" s="20"/>
      <c r="AM341" s="27"/>
      <c r="AN341" s="20"/>
      <c r="AO341" s="27"/>
      <c r="AP341" s="22"/>
    </row>
    <row r="342" spans="2:56" ht="24.75" hidden="1" customHeight="1" x14ac:dyDescent="0.2">
      <c r="B342" s="20"/>
      <c r="C342" s="21"/>
      <c r="D342" s="20"/>
      <c r="E342" s="20"/>
      <c r="F342" s="21"/>
      <c r="G342" s="22"/>
      <c r="H342" s="20"/>
      <c r="I342" s="20"/>
      <c r="J342" s="22"/>
      <c r="K342" s="28"/>
      <c r="L342" s="28"/>
      <c r="M342" s="20"/>
      <c r="N342" s="20"/>
      <c r="O342" s="22"/>
      <c r="P342" s="20"/>
      <c r="Q342" s="22"/>
      <c r="R342" s="28"/>
      <c r="S342" s="20"/>
      <c r="T342" s="20"/>
      <c r="U342" s="22"/>
      <c r="V342" s="20"/>
      <c r="W342" s="22"/>
      <c r="X342" s="28"/>
      <c r="Y342" s="20"/>
      <c r="Z342" s="20"/>
      <c r="AA342" s="26"/>
      <c r="AB342" s="42"/>
      <c r="AC342" s="40"/>
      <c r="AD342" s="20"/>
      <c r="AE342" s="23"/>
      <c r="AF342" s="23"/>
      <c r="AG342" s="24"/>
      <c r="AH342" s="36"/>
      <c r="AI342" s="25"/>
      <c r="AJ342" s="37"/>
      <c r="AK342" s="20"/>
      <c r="AL342" s="20"/>
      <c r="AM342" s="27"/>
      <c r="AN342" s="20"/>
      <c r="AO342" s="27"/>
      <c r="AP342" s="22"/>
    </row>
    <row r="343" spans="2:56" ht="24.75" hidden="1" customHeight="1" x14ac:dyDescent="0.2">
      <c r="B343" s="20"/>
      <c r="C343" s="21"/>
      <c r="D343" s="20"/>
      <c r="E343" s="20"/>
      <c r="F343" s="21"/>
      <c r="G343" s="22"/>
      <c r="H343" s="20"/>
      <c r="I343" s="20"/>
      <c r="J343" s="22"/>
      <c r="K343" s="28"/>
      <c r="L343" s="28"/>
      <c r="M343" s="20"/>
      <c r="N343" s="20"/>
      <c r="O343" s="22"/>
      <c r="P343" s="20"/>
      <c r="Q343" s="22"/>
      <c r="R343" s="28"/>
      <c r="S343" s="20"/>
      <c r="T343" s="20"/>
      <c r="U343" s="22"/>
      <c r="V343" s="20"/>
      <c r="W343" s="22"/>
      <c r="X343" s="28"/>
      <c r="Y343" s="20"/>
      <c r="Z343" s="20"/>
      <c r="AA343" s="26"/>
      <c r="AB343" s="42"/>
      <c r="AC343" s="40"/>
      <c r="AD343" s="20"/>
      <c r="AE343" s="23"/>
      <c r="AF343" s="23"/>
      <c r="AG343" s="24"/>
      <c r="AH343" s="36"/>
      <c r="AI343" s="25"/>
      <c r="AJ343" s="37"/>
      <c r="AK343" s="20"/>
      <c r="AL343" s="20"/>
      <c r="AM343" s="27"/>
      <c r="AN343" s="20"/>
      <c r="AO343" s="27"/>
      <c r="AP343" s="22"/>
    </row>
    <row r="344" spans="2:56" ht="24.75" hidden="1" customHeight="1" x14ac:dyDescent="0.2">
      <c r="B344" s="20"/>
      <c r="C344" s="21"/>
      <c r="D344" s="20"/>
      <c r="E344" s="20"/>
      <c r="F344" s="21"/>
      <c r="G344" s="22"/>
      <c r="H344" s="20"/>
      <c r="I344" s="20"/>
      <c r="J344" s="22"/>
      <c r="K344" s="28"/>
      <c r="L344" s="28"/>
      <c r="M344" s="20"/>
      <c r="N344" s="20"/>
      <c r="O344" s="22"/>
      <c r="P344" s="20"/>
      <c r="Q344" s="22"/>
      <c r="R344" s="28"/>
      <c r="S344" s="20"/>
      <c r="T344" s="20"/>
      <c r="U344" s="22"/>
      <c r="V344" s="20"/>
      <c r="W344" s="22"/>
      <c r="X344" s="28"/>
      <c r="Y344" s="20"/>
      <c r="Z344" s="20"/>
      <c r="AA344" s="26"/>
      <c r="AB344" s="42"/>
      <c r="AC344" s="40"/>
      <c r="AD344" s="20"/>
      <c r="AE344" s="23"/>
      <c r="AF344" s="23"/>
      <c r="AG344" s="24"/>
      <c r="AH344" s="36"/>
      <c r="AI344" s="25"/>
      <c r="AJ344" s="37"/>
      <c r="AK344" s="20"/>
      <c r="AL344" s="20"/>
      <c r="AM344" s="27"/>
      <c r="AN344" s="20"/>
      <c r="AO344" s="27"/>
      <c r="AP344" s="22"/>
    </row>
    <row r="345" spans="2:56" ht="24.75" hidden="1" customHeight="1" x14ac:dyDescent="0.2">
      <c r="B345" s="20"/>
      <c r="C345" s="21"/>
      <c r="D345" s="20"/>
      <c r="E345" s="20"/>
      <c r="F345" s="21"/>
      <c r="G345" s="22"/>
      <c r="H345" s="20"/>
      <c r="I345" s="20"/>
      <c r="J345" s="22"/>
      <c r="K345" s="28"/>
      <c r="L345" s="28"/>
      <c r="M345" s="20"/>
      <c r="N345" s="20"/>
      <c r="O345" s="22"/>
      <c r="P345" s="20"/>
      <c r="Q345" s="22"/>
      <c r="R345" s="28"/>
      <c r="S345" s="20"/>
      <c r="T345" s="20"/>
      <c r="U345" s="22"/>
      <c r="V345" s="20"/>
      <c r="W345" s="22"/>
      <c r="X345" s="28"/>
      <c r="Y345" s="20"/>
      <c r="Z345" s="20"/>
      <c r="AA345" s="26"/>
      <c r="AB345" s="42"/>
      <c r="AC345" s="40"/>
      <c r="AD345" s="20"/>
      <c r="AE345" s="23"/>
      <c r="AF345" s="23"/>
      <c r="AG345" s="24"/>
      <c r="AH345" s="36"/>
      <c r="AI345" s="25"/>
      <c r="AJ345" s="37"/>
      <c r="AK345" s="20"/>
      <c r="AL345" s="20"/>
      <c r="AM345" s="27"/>
      <c r="AN345" s="20"/>
      <c r="AO345" s="27"/>
      <c r="AP345" s="22"/>
    </row>
    <row r="346" spans="2:56" ht="24.75" hidden="1" customHeight="1" x14ac:dyDescent="0.2">
      <c r="B346" s="20"/>
      <c r="C346" s="21"/>
      <c r="D346" s="20"/>
      <c r="E346" s="20"/>
      <c r="F346" s="21"/>
      <c r="G346" s="22"/>
      <c r="H346" s="20"/>
      <c r="I346" s="20"/>
      <c r="J346" s="22"/>
      <c r="K346" s="28"/>
      <c r="L346" s="28"/>
      <c r="M346" s="20"/>
      <c r="N346" s="20"/>
      <c r="O346" s="22"/>
      <c r="P346" s="20"/>
      <c r="Q346" s="22"/>
      <c r="R346" s="28"/>
      <c r="S346" s="20"/>
      <c r="T346" s="20"/>
      <c r="U346" s="22"/>
      <c r="V346" s="20"/>
      <c r="W346" s="22"/>
      <c r="X346" s="28"/>
      <c r="Y346" s="20"/>
      <c r="Z346" s="20"/>
      <c r="AA346" s="26"/>
      <c r="AB346" s="42"/>
      <c r="AC346" s="40"/>
      <c r="AD346" s="20"/>
      <c r="AE346" s="23"/>
      <c r="AF346" s="23"/>
      <c r="AG346" s="24"/>
      <c r="AH346" s="36"/>
      <c r="AI346" s="25"/>
      <c r="AJ346" s="37"/>
      <c r="AK346" s="20"/>
      <c r="AL346" s="20"/>
      <c r="AM346" s="27"/>
      <c r="AN346" s="20"/>
      <c r="AO346" s="27"/>
      <c r="AP346" s="22"/>
    </row>
    <row r="347" spans="2:56" ht="24.75" hidden="1" customHeight="1" x14ac:dyDescent="0.2">
      <c r="B347" s="20"/>
      <c r="C347" s="21"/>
      <c r="D347" s="20"/>
      <c r="E347" s="20"/>
      <c r="F347" s="21"/>
      <c r="G347" s="22"/>
      <c r="H347" s="20"/>
      <c r="I347" s="20"/>
      <c r="J347" s="22"/>
      <c r="K347" s="28"/>
      <c r="L347" s="28"/>
      <c r="M347" s="20"/>
      <c r="N347" s="20"/>
      <c r="O347" s="22"/>
      <c r="P347" s="20"/>
      <c r="Q347" s="22"/>
      <c r="R347" s="28"/>
      <c r="S347" s="20"/>
      <c r="T347" s="20"/>
      <c r="U347" s="22"/>
      <c r="V347" s="20"/>
      <c r="W347" s="22"/>
      <c r="X347" s="28"/>
      <c r="Y347" s="20"/>
      <c r="Z347" s="20"/>
      <c r="AA347" s="26"/>
      <c r="AB347" s="42"/>
      <c r="AC347" s="40"/>
      <c r="AD347" s="20"/>
      <c r="AE347" s="23"/>
      <c r="AF347" s="23"/>
      <c r="AG347" s="24"/>
      <c r="AH347" s="36"/>
      <c r="AI347" s="25"/>
      <c r="AJ347" s="37"/>
      <c r="AK347" s="20"/>
      <c r="AL347" s="20"/>
      <c r="AM347" s="27"/>
      <c r="AN347" s="20"/>
      <c r="AO347" s="27"/>
      <c r="AP347" s="22"/>
    </row>
    <row r="348" spans="2:56" ht="24.75" hidden="1" customHeight="1" x14ac:dyDescent="0.2">
      <c r="B348" s="20"/>
      <c r="C348" s="21"/>
      <c r="D348" s="20"/>
      <c r="E348" s="20"/>
      <c r="F348" s="21"/>
      <c r="G348" s="22"/>
      <c r="H348" s="20"/>
      <c r="I348" s="20"/>
      <c r="J348" s="22"/>
      <c r="K348" s="28"/>
      <c r="L348" s="28"/>
      <c r="M348" s="20"/>
      <c r="N348" s="20"/>
      <c r="O348" s="22"/>
      <c r="P348" s="20"/>
      <c r="Q348" s="22"/>
      <c r="R348" s="28"/>
      <c r="S348" s="20"/>
      <c r="T348" s="20"/>
      <c r="U348" s="22"/>
      <c r="V348" s="20"/>
      <c r="W348" s="22"/>
      <c r="X348" s="28"/>
      <c r="Y348" s="20"/>
      <c r="Z348" s="20"/>
      <c r="AA348" s="26"/>
      <c r="AB348" s="42"/>
      <c r="AC348" s="40"/>
      <c r="AD348" s="20"/>
      <c r="AE348" s="23"/>
      <c r="AF348" s="23"/>
      <c r="AG348" s="24"/>
      <c r="AH348" s="36"/>
      <c r="AI348" s="25"/>
      <c r="AJ348" s="37"/>
      <c r="AK348" s="20"/>
      <c r="AL348" s="20"/>
      <c r="AM348" s="27"/>
      <c r="AN348" s="20"/>
      <c r="AO348" s="27"/>
      <c r="AP348" s="22"/>
    </row>
    <row r="349" spans="2:56" ht="24.75" hidden="1" customHeight="1" x14ac:dyDescent="0.2">
      <c r="B349" s="20"/>
      <c r="C349" s="21"/>
      <c r="D349" s="20"/>
      <c r="E349" s="20"/>
      <c r="F349" s="21"/>
      <c r="G349" s="22"/>
      <c r="H349" s="20"/>
      <c r="I349" s="20"/>
      <c r="J349" s="22"/>
      <c r="K349" s="28"/>
      <c r="L349" s="28"/>
      <c r="M349" s="20"/>
      <c r="N349" s="20"/>
      <c r="O349" s="22"/>
      <c r="P349" s="20"/>
      <c r="Q349" s="22"/>
      <c r="R349" s="28"/>
      <c r="S349" s="20"/>
      <c r="T349" s="20"/>
      <c r="U349" s="22"/>
      <c r="V349" s="20"/>
      <c r="W349" s="22"/>
      <c r="X349" s="28"/>
      <c r="Y349" s="20"/>
      <c r="Z349" s="20"/>
      <c r="AA349" s="26"/>
      <c r="AB349" s="42"/>
      <c r="AC349" s="40"/>
      <c r="AD349" s="20"/>
      <c r="AE349" s="23"/>
      <c r="AF349" s="23"/>
      <c r="AG349" s="24"/>
      <c r="AH349" s="36"/>
      <c r="AI349" s="25"/>
      <c r="AJ349" s="37"/>
      <c r="AK349" s="20"/>
      <c r="AL349" s="20"/>
      <c r="AM349" s="27"/>
      <c r="AN349" s="20"/>
      <c r="AO349" s="27"/>
      <c r="AP349" s="22"/>
    </row>
    <row r="350" spans="2:56" ht="24.75" hidden="1" customHeight="1" x14ac:dyDescent="0.2">
      <c r="B350" s="20"/>
      <c r="C350" s="21"/>
      <c r="D350" s="20"/>
      <c r="E350" s="20"/>
      <c r="F350" s="21"/>
      <c r="G350" s="22"/>
      <c r="H350" s="20"/>
      <c r="I350" s="20"/>
      <c r="J350" s="22"/>
      <c r="K350" s="28"/>
      <c r="L350" s="28"/>
      <c r="M350" s="20"/>
      <c r="N350" s="20"/>
      <c r="O350" s="22"/>
      <c r="P350" s="20"/>
      <c r="Q350" s="22"/>
      <c r="R350" s="28"/>
      <c r="S350" s="20"/>
      <c r="T350" s="20"/>
      <c r="U350" s="22"/>
      <c r="V350" s="20"/>
      <c r="W350" s="22"/>
      <c r="X350" s="28"/>
      <c r="Y350" s="20"/>
      <c r="Z350" s="20"/>
      <c r="AA350" s="26"/>
      <c r="AB350" s="42"/>
      <c r="AC350" s="40"/>
      <c r="AD350" s="20"/>
      <c r="AE350" s="23"/>
      <c r="AF350" s="23"/>
      <c r="AG350" s="24"/>
      <c r="AH350" s="36"/>
      <c r="AI350" s="25"/>
      <c r="AJ350" s="37"/>
      <c r="AK350" s="20"/>
      <c r="AL350" s="20"/>
      <c r="AM350" s="27"/>
      <c r="AN350" s="20"/>
      <c r="AO350" s="27"/>
      <c r="AP350" s="22"/>
    </row>
    <row r="351" spans="2:56" ht="24.75" hidden="1" customHeight="1" x14ac:dyDescent="0.2">
      <c r="B351" s="20"/>
      <c r="C351" s="21"/>
      <c r="D351" s="20"/>
      <c r="E351" s="20"/>
      <c r="F351" s="21"/>
      <c r="G351" s="22"/>
      <c r="H351" s="20"/>
      <c r="I351" s="20"/>
      <c r="J351" s="22"/>
      <c r="K351" s="28"/>
      <c r="L351" s="28"/>
      <c r="M351" s="20"/>
      <c r="N351" s="20"/>
      <c r="O351" s="22"/>
      <c r="P351" s="20"/>
      <c r="Q351" s="22"/>
      <c r="R351" s="28"/>
      <c r="S351" s="20"/>
      <c r="T351" s="20"/>
      <c r="U351" s="22"/>
      <c r="V351" s="20"/>
      <c r="W351" s="22"/>
      <c r="X351" s="28"/>
      <c r="Y351" s="20"/>
      <c r="Z351" s="20"/>
      <c r="AA351" s="26"/>
      <c r="AB351" s="42"/>
      <c r="AC351" s="40"/>
      <c r="AD351" s="20"/>
      <c r="AE351" s="23"/>
      <c r="AF351" s="23"/>
      <c r="AG351" s="24"/>
      <c r="AH351" s="36"/>
      <c r="AI351" s="25"/>
      <c r="AJ351" s="37"/>
      <c r="AK351" s="20"/>
      <c r="AL351" s="20"/>
      <c r="AM351" s="27"/>
      <c r="AN351" s="22"/>
      <c r="AO351" s="27"/>
      <c r="AP351" s="22"/>
      <c r="AR351" s="11"/>
      <c r="AT351" s="89"/>
      <c r="AU351" s="11"/>
      <c r="AV351" s="11"/>
      <c r="AX351" s="11"/>
      <c r="AZ351" s="89"/>
      <c r="BA351" s="11"/>
      <c r="BB351" s="11"/>
      <c r="BC351" s="11"/>
      <c r="BD351" s="11"/>
    </row>
    <row r="352" spans="2:56" ht="24.75" hidden="1" customHeight="1" x14ac:dyDescent="0.2">
      <c r="B352" s="20"/>
      <c r="C352" s="21"/>
      <c r="D352" s="20"/>
      <c r="E352" s="20"/>
      <c r="F352" s="21"/>
      <c r="G352" s="22"/>
      <c r="H352" s="20"/>
      <c r="I352" s="20"/>
      <c r="J352" s="22"/>
      <c r="K352" s="28"/>
      <c r="L352" s="28"/>
      <c r="M352" s="20"/>
      <c r="N352" s="20"/>
      <c r="O352" s="22"/>
      <c r="P352" s="20"/>
      <c r="Q352" s="22"/>
      <c r="R352" s="28"/>
      <c r="S352" s="20"/>
      <c r="T352" s="20"/>
      <c r="U352" s="22"/>
      <c r="V352" s="20"/>
      <c r="W352" s="22"/>
      <c r="X352" s="28"/>
      <c r="Y352" s="20"/>
      <c r="Z352" s="20"/>
      <c r="AA352" s="26"/>
      <c r="AB352" s="42"/>
      <c r="AC352" s="40"/>
      <c r="AD352" s="20"/>
      <c r="AE352" s="23"/>
      <c r="AF352" s="23"/>
      <c r="AG352" s="24"/>
      <c r="AH352" s="36"/>
      <c r="AI352" s="25"/>
      <c r="AJ352" s="37"/>
      <c r="AK352" s="20"/>
      <c r="AL352" s="20"/>
      <c r="AM352" s="27"/>
      <c r="AN352" s="20"/>
      <c r="AO352" s="27"/>
      <c r="AP352" s="22"/>
    </row>
    <row r="353" spans="2:42" ht="24.75" hidden="1" customHeight="1" x14ac:dyDescent="0.2">
      <c r="B353" s="20"/>
      <c r="C353" s="21"/>
      <c r="D353" s="20"/>
      <c r="E353" s="20"/>
      <c r="F353" s="21"/>
      <c r="G353" s="22"/>
      <c r="H353" s="20"/>
      <c r="I353" s="20"/>
      <c r="J353" s="22"/>
      <c r="K353" s="28"/>
      <c r="L353" s="28"/>
      <c r="M353" s="20"/>
      <c r="N353" s="20"/>
      <c r="O353" s="22"/>
      <c r="P353" s="20"/>
      <c r="Q353" s="22"/>
      <c r="R353" s="28"/>
      <c r="S353" s="20"/>
      <c r="T353" s="20"/>
      <c r="U353" s="22"/>
      <c r="V353" s="20"/>
      <c r="W353" s="22"/>
      <c r="X353" s="28"/>
      <c r="Y353" s="20"/>
      <c r="Z353" s="20"/>
      <c r="AA353" s="26"/>
      <c r="AB353" s="42"/>
      <c r="AC353" s="40"/>
      <c r="AD353" s="20"/>
      <c r="AE353" s="23"/>
      <c r="AF353" s="23"/>
      <c r="AG353" s="24"/>
      <c r="AH353" s="36"/>
      <c r="AI353" s="25"/>
      <c r="AJ353" s="37"/>
      <c r="AK353" s="20"/>
      <c r="AL353" s="20"/>
      <c r="AM353" s="27"/>
      <c r="AN353" s="20"/>
      <c r="AO353" s="27"/>
      <c r="AP353" s="22"/>
    </row>
    <row r="354" spans="2:42" ht="24.75" hidden="1" customHeight="1" x14ac:dyDescent="0.2">
      <c r="B354" s="20"/>
      <c r="C354" s="21"/>
      <c r="D354" s="20"/>
      <c r="E354" s="20"/>
      <c r="F354" s="21"/>
      <c r="G354" s="22"/>
      <c r="H354" s="20"/>
      <c r="I354" s="20"/>
      <c r="J354" s="22"/>
      <c r="K354" s="28"/>
      <c r="L354" s="28"/>
      <c r="M354" s="20"/>
      <c r="N354" s="20"/>
      <c r="O354" s="22"/>
      <c r="P354" s="20"/>
      <c r="Q354" s="22"/>
      <c r="R354" s="28"/>
      <c r="S354" s="20"/>
      <c r="T354" s="20"/>
      <c r="U354" s="22"/>
      <c r="V354" s="20"/>
      <c r="W354" s="22"/>
      <c r="X354" s="28"/>
      <c r="Y354" s="20"/>
      <c r="Z354" s="20"/>
      <c r="AA354" s="26"/>
      <c r="AB354" s="42"/>
      <c r="AC354" s="40"/>
      <c r="AD354" s="20"/>
      <c r="AE354" s="23"/>
      <c r="AF354" s="23"/>
      <c r="AG354" s="24"/>
      <c r="AH354" s="36"/>
      <c r="AI354" s="25"/>
      <c r="AJ354" s="37"/>
      <c r="AK354" s="20"/>
      <c r="AL354" s="20"/>
      <c r="AM354" s="36"/>
      <c r="AN354" s="20"/>
      <c r="AO354" s="27"/>
      <c r="AP354" s="22"/>
    </row>
    <row r="355" spans="2:42" ht="24.75" hidden="1" customHeight="1" x14ac:dyDescent="0.2">
      <c r="B355" s="20"/>
      <c r="C355" s="21"/>
      <c r="D355" s="20"/>
      <c r="E355" s="20"/>
      <c r="F355" s="21"/>
      <c r="G355" s="22"/>
      <c r="H355" s="20"/>
      <c r="I355" s="20"/>
      <c r="J355" s="22"/>
      <c r="K355" s="28"/>
      <c r="L355" s="28"/>
      <c r="M355" s="20"/>
      <c r="N355" s="20"/>
      <c r="O355" s="22"/>
      <c r="P355" s="20"/>
      <c r="Q355" s="22"/>
      <c r="R355" s="28"/>
      <c r="S355" s="20"/>
      <c r="T355" s="20"/>
      <c r="U355" s="22"/>
      <c r="V355" s="20"/>
      <c r="W355" s="22"/>
      <c r="X355" s="28"/>
      <c r="Y355" s="20"/>
      <c r="Z355" s="20"/>
      <c r="AA355" s="26"/>
      <c r="AB355" s="42"/>
      <c r="AC355" s="40"/>
      <c r="AD355" s="20"/>
      <c r="AE355" s="23"/>
      <c r="AF355" s="23"/>
      <c r="AG355" s="24"/>
      <c r="AH355" s="36"/>
      <c r="AI355" s="25"/>
      <c r="AJ355" s="37"/>
      <c r="AK355" s="20"/>
      <c r="AL355" s="20"/>
      <c r="AM355" s="36"/>
      <c r="AN355" s="20"/>
      <c r="AO355" s="27"/>
      <c r="AP355" s="22"/>
    </row>
    <row r="356" spans="2:42" ht="24.75" hidden="1" customHeight="1" x14ac:dyDescent="0.2">
      <c r="B356" s="20"/>
      <c r="C356" s="21"/>
      <c r="D356" s="20"/>
      <c r="E356" s="20"/>
      <c r="F356" s="21"/>
      <c r="G356" s="22"/>
      <c r="H356" s="20"/>
      <c r="I356" s="20"/>
      <c r="J356" s="22"/>
      <c r="K356" s="28"/>
      <c r="L356" s="28"/>
      <c r="M356" s="20"/>
      <c r="N356" s="20"/>
      <c r="O356" s="22"/>
      <c r="P356" s="20"/>
      <c r="Q356" s="22"/>
      <c r="R356" s="28"/>
      <c r="S356" s="20"/>
      <c r="T356" s="20"/>
      <c r="U356" s="22"/>
      <c r="V356" s="20"/>
      <c r="W356" s="22"/>
      <c r="X356" s="28"/>
      <c r="Y356" s="20"/>
      <c r="Z356" s="20"/>
      <c r="AA356" s="26"/>
      <c r="AB356" s="42"/>
      <c r="AC356" s="40"/>
      <c r="AD356" s="20"/>
      <c r="AE356" s="23"/>
      <c r="AF356" s="23"/>
      <c r="AG356" s="24"/>
      <c r="AH356" s="36"/>
      <c r="AI356" s="25"/>
      <c r="AJ356" s="37"/>
      <c r="AK356" s="20"/>
      <c r="AL356" s="20"/>
      <c r="AM356" s="36"/>
      <c r="AN356" s="20"/>
      <c r="AO356" s="27"/>
      <c r="AP356" s="22"/>
    </row>
    <row r="357" spans="2:42" ht="24.75" hidden="1" customHeight="1" x14ac:dyDescent="0.2">
      <c r="B357" s="20"/>
      <c r="C357" s="21"/>
      <c r="D357" s="20"/>
      <c r="E357" s="20"/>
      <c r="F357" s="21"/>
      <c r="G357" s="22"/>
      <c r="H357" s="20"/>
      <c r="I357" s="20"/>
      <c r="J357" s="22"/>
      <c r="K357" s="28"/>
      <c r="L357" s="28"/>
      <c r="M357" s="20"/>
      <c r="N357" s="20"/>
      <c r="O357" s="22"/>
      <c r="P357" s="20"/>
      <c r="Q357" s="22"/>
      <c r="R357" s="28"/>
      <c r="S357" s="20"/>
      <c r="T357" s="20"/>
      <c r="U357" s="22"/>
      <c r="V357" s="20"/>
      <c r="W357" s="22"/>
      <c r="X357" s="28"/>
      <c r="Y357" s="20"/>
      <c r="Z357" s="20"/>
      <c r="AA357" s="26"/>
      <c r="AB357" s="42"/>
      <c r="AC357" s="40"/>
      <c r="AD357" s="20"/>
      <c r="AE357" s="23"/>
      <c r="AF357" s="23"/>
      <c r="AG357" s="24"/>
      <c r="AH357" s="36"/>
      <c r="AI357" s="25"/>
      <c r="AJ357" s="37"/>
      <c r="AK357" s="20"/>
      <c r="AL357" s="20"/>
      <c r="AM357" s="36"/>
      <c r="AN357" s="20"/>
      <c r="AO357" s="27"/>
      <c r="AP357" s="22"/>
    </row>
    <row r="358" spans="2:42" ht="24.75" hidden="1" customHeight="1" x14ac:dyDescent="0.2">
      <c r="B358" s="20"/>
      <c r="C358" s="21"/>
      <c r="D358" s="20"/>
      <c r="E358" s="20"/>
      <c r="F358" s="21"/>
      <c r="G358" s="22"/>
      <c r="H358" s="20"/>
      <c r="I358" s="20"/>
      <c r="J358" s="22"/>
      <c r="K358" s="28"/>
      <c r="L358" s="28"/>
      <c r="M358" s="20"/>
      <c r="N358" s="20"/>
      <c r="O358" s="22"/>
      <c r="P358" s="20"/>
      <c r="Q358" s="22"/>
      <c r="R358" s="28"/>
      <c r="S358" s="20"/>
      <c r="T358" s="20"/>
      <c r="U358" s="22"/>
      <c r="V358" s="20"/>
      <c r="W358" s="22"/>
      <c r="X358" s="28"/>
      <c r="Y358" s="20"/>
      <c r="Z358" s="20"/>
      <c r="AA358" s="26"/>
      <c r="AB358" s="42"/>
      <c r="AC358" s="40"/>
      <c r="AD358" s="20"/>
      <c r="AE358" s="23"/>
      <c r="AF358" s="23"/>
      <c r="AG358" s="24"/>
      <c r="AH358" s="36"/>
      <c r="AI358" s="25"/>
      <c r="AJ358" s="37"/>
      <c r="AK358" s="20"/>
      <c r="AL358" s="20"/>
      <c r="AM358" s="36"/>
      <c r="AN358" s="20"/>
      <c r="AO358" s="27"/>
      <c r="AP358" s="22"/>
    </row>
    <row r="359" spans="2:42" ht="24.75" hidden="1" customHeight="1" x14ac:dyDescent="0.2">
      <c r="B359" s="20"/>
      <c r="C359" s="21"/>
      <c r="D359" s="20"/>
      <c r="E359" s="20"/>
      <c r="F359" s="21"/>
      <c r="G359" s="22"/>
      <c r="H359" s="20"/>
      <c r="I359" s="20"/>
      <c r="J359" s="22"/>
      <c r="K359" s="28"/>
      <c r="L359" s="28"/>
      <c r="M359" s="20"/>
      <c r="N359" s="20"/>
      <c r="O359" s="22"/>
      <c r="P359" s="20"/>
      <c r="Q359" s="22"/>
      <c r="R359" s="28"/>
      <c r="S359" s="20"/>
      <c r="T359" s="20"/>
      <c r="U359" s="22"/>
      <c r="V359" s="20"/>
      <c r="W359" s="22"/>
      <c r="X359" s="28"/>
      <c r="Y359" s="20"/>
      <c r="Z359" s="20"/>
      <c r="AA359" s="26"/>
      <c r="AB359" s="42"/>
      <c r="AC359" s="40"/>
      <c r="AD359" s="20"/>
      <c r="AE359" s="23"/>
      <c r="AF359" s="23"/>
      <c r="AG359" s="24"/>
      <c r="AH359" s="36"/>
      <c r="AI359" s="25"/>
      <c r="AJ359" s="37"/>
      <c r="AK359" s="20"/>
      <c r="AL359" s="20"/>
      <c r="AM359" s="36"/>
      <c r="AN359" s="20"/>
      <c r="AO359" s="27"/>
      <c r="AP359" s="22"/>
    </row>
    <row r="360" spans="2:42" ht="24.75" hidden="1" customHeight="1" x14ac:dyDescent="0.2">
      <c r="B360" s="20"/>
      <c r="C360" s="21"/>
      <c r="D360" s="20"/>
      <c r="E360" s="20"/>
      <c r="F360" s="21"/>
      <c r="G360" s="22"/>
      <c r="H360" s="20"/>
      <c r="I360" s="20"/>
      <c r="J360" s="22"/>
      <c r="K360" s="28"/>
      <c r="L360" s="28"/>
      <c r="M360" s="20"/>
      <c r="N360" s="20"/>
      <c r="O360" s="22"/>
      <c r="P360" s="20"/>
      <c r="Q360" s="22"/>
      <c r="R360" s="28"/>
      <c r="S360" s="20"/>
      <c r="T360" s="20"/>
      <c r="U360" s="22"/>
      <c r="V360" s="20"/>
      <c r="W360" s="22"/>
      <c r="X360" s="28"/>
      <c r="Y360" s="20"/>
      <c r="Z360" s="20"/>
      <c r="AA360" s="26"/>
      <c r="AB360" s="42"/>
      <c r="AC360" s="40"/>
      <c r="AD360" s="20"/>
      <c r="AE360" s="23"/>
      <c r="AF360" s="23"/>
      <c r="AG360" s="24"/>
      <c r="AH360" s="36"/>
      <c r="AI360" s="25"/>
      <c r="AJ360" s="37"/>
      <c r="AK360" s="20"/>
      <c r="AL360" s="20"/>
      <c r="AM360" s="36"/>
      <c r="AN360" s="20"/>
      <c r="AO360" s="27"/>
      <c r="AP360" s="22"/>
    </row>
    <row r="361" spans="2:42" ht="24.75" hidden="1" customHeight="1" x14ac:dyDescent="0.2">
      <c r="B361" s="20"/>
      <c r="C361" s="21"/>
      <c r="D361" s="20"/>
      <c r="E361" s="20"/>
      <c r="F361" s="21"/>
      <c r="G361" s="22"/>
      <c r="H361" s="20"/>
      <c r="I361" s="20"/>
      <c r="J361" s="22"/>
      <c r="K361" s="28"/>
      <c r="L361" s="28"/>
      <c r="M361" s="20"/>
      <c r="N361" s="20"/>
      <c r="O361" s="22"/>
      <c r="P361" s="20"/>
      <c r="Q361" s="22"/>
      <c r="R361" s="28"/>
      <c r="S361" s="20"/>
      <c r="T361" s="20"/>
      <c r="U361" s="22"/>
      <c r="V361" s="20"/>
      <c r="W361" s="22"/>
      <c r="X361" s="28"/>
      <c r="Y361" s="20"/>
      <c r="Z361" s="20"/>
      <c r="AA361" s="26"/>
      <c r="AB361" s="42"/>
      <c r="AC361" s="40"/>
      <c r="AD361" s="20"/>
      <c r="AE361" s="23"/>
      <c r="AF361" s="23"/>
      <c r="AG361" s="24"/>
      <c r="AH361" s="36"/>
      <c r="AI361" s="25"/>
      <c r="AJ361" s="37"/>
      <c r="AK361" s="20"/>
      <c r="AL361" s="20"/>
      <c r="AM361" s="36"/>
      <c r="AN361" s="20"/>
      <c r="AO361" s="27"/>
      <c r="AP361" s="22"/>
    </row>
    <row r="362" spans="2:42" ht="24.75" hidden="1" customHeight="1" x14ac:dyDescent="0.2">
      <c r="B362" s="20"/>
      <c r="C362" s="21"/>
      <c r="D362" s="20"/>
      <c r="E362" s="20"/>
      <c r="F362" s="21"/>
      <c r="G362" s="22"/>
      <c r="H362" s="20"/>
      <c r="I362" s="20"/>
      <c r="J362" s="22"/>
      <c r="K362" s="28"/>
      <c r="L362" s="28"/>
      <c r="M362" s="20"/>
      <c r="N362" s="20"/>
      <c r="O362" s="22"/>
      <c r="P362" s="20"/>
      <c r="Q362" s="22"/>
      <c r="R362" s="28"/>
      <c r="S362" s="20"/>
      <c r="T362" s="20"/>
      <c r="U362" s="22"/>
      <c r="V362" s="20"/>
      <c r="W362" s="22"/>
      <c r="X362" s="28"/>
      <c r="Y362" s="20"/>
      <c r="Z362" s="20"/>
      <c r="AA362" s="26"/>
      <c r="AB362" s="42"/>
      <c r="AC362" s="40"/>
      <c r="AD362" s="20"/>
      <c r="AE362" s="23"/>
      <c r="AF362" s="23"/>
      <c r="AG362" s="24"/>
      <c r="AH362" s="36"/>
      <c r="AI362" s="25"/>
      <c r="AJ362" s="37"/>
      <c r="AK362" s="20"/>
      <c r="AL362" s="20"/>
      <c r="AM362" s="36"/>
      <c r="AN362" s="20"/>
      <c r="AO362" s="27"/>
      <c r="AP362" s="22"/>
    </row>
    <row r="363" spans="2:42" ht="24.75" hidden="1" customHeight="1" x14ac:dyDescent="0.2">
      <c r="B363" s="20"/>
      <c r="C363" s="21"/>
      <c r="D363" s="20"/>
      <c r="E363" s="20"/>
      <c r="F363" s="21"/>
      <c r="G363" s="22"/>
      <c r="H363" s="20"/>
      <c r="I363" s="20"/>
      <c r="J363" s="22"/>
      <c r="K363" s="28"/>
      <c r="L363" s="28"/>
      <c r="M363" s="20"/>
      <c r="N363" s="20"/>
      <c r="O363" s="22"/>
      <c r="P363" s="20"/>
      <c r="Q363" s="22"/>
      <c r="R363" s="28"/>
      <c r="S363" s="20"/>
      <c r="T363" s="20"/>
      <c r="U363" s="22"/>
      <c r="V363" s="20"/>
      <c r="W363" s="22"/>
      <c r="X363" s="28"/>
      <c r="Y363" s="20"/>
      <c r="Z363" s="20"/>
      <c r="AA363" s="26"/>
      <c r="AB363" s="42"/>
      <c r="AC363" s="40"/>
      <c r="AD363" s="20"/>
      <c r="AE363" s="23"/>
      <c r="AF363" s="23"/>
      <c r="AG363" s="24"/>
      <c r="AH363" s="36"/>
      <c r="AI363" s="25"/>
      <c r="AJ363" s="37"/>
      <c r="AK363" s="20"/>
      <c r="AL363" s="20"/>
      <c r="AM363" s="36"/>
      <c r="AN363" s="20"/>
      <c r="AO363" s="27"/>
      <c r="AP363" s="22"/>
    </row>
    <row r="364" spans="2:42" ht="24.75" hidden="1" customHeight="1" x14ac:dyDescent="0.2">
      <c r="B364" s="20"/>
      <c r="C364" s="21"/>
      <c r="D364" s="20"/>
      <c r="E364" s="20"/>
      <c r="F364" s="21"/>
      <c r="G364" s="22"/>
      <c r="H364" s="20"/>
      <c r="I364" s="20"/>
      <c r="J364" s="22"/>
      <c r="K364" s="28"/>
      <c r="L364" s="28"/>
      <c r="M364" s="20"/>
      <c r="N364" s="20"/>
      <c r="O364" s="22"/>
      <c r="P364" s="20"/>
      <c r="Q364" s="22"/>
      <c r="R364" s="28"/>
      <c r="S364" s="20"/>
      <c r="T364" s="20"/>
      <c r="U364" s="22"/>
      <c r="V364" s="20"/>
      <c r="W364" s="22"/>
      <c r="X364" s="28"/>
      <c r="Y364" s="20"/>
      <c r="Z364" s="20"/>
      <c r="AA364" s="26"/>
      <c r="AB364" s="42"/>
      <c r="AC364" s="40"/>
      <c r="AD364" s="20"/>
      <c r="AE364" s="23"/>
      <c r="AF364" s="23"/>
      <c r="AG364" s="24"/>
      <c r="AH364" s="36"/>
      <c r="AI364" s="25"/>
      <c r="AJ364" s="37"/>
      <c r="AK364" s="20"/>
      <c r="AL364" s="20"/>
      <c r="AM364" s="36"/>
      <c r="AN364" s="20"/>
      <c r="AO364" s="27"/>
      <c r="AP364" s="22"/>
    </row>
    <row r="365" spans="2:42" ht="24.75" hidden="1" customHeight="1" x14ac:dyDescent="0.2">
      <c r="B365" s="20"/>
      <c r="C365" s="21"/>
      <c r="D365" s="20"/>
      <c r="E365" s="20"/>
      <c r="F365" s="21"/>
      <c r="G365" s="22"/>
      <c r="H365" s="20"/>
      <c r="I365" s="20"/>
      <c r="J365" s="22"/>
      <c r="K365" s="28"/>
      <c r="L365" s="28"/>
      <c r="M365" s="20"/>
      <c r="N365" s="20"/>
      <c r="O365" s="22"/>
      <c r="P365" s="20"/>
      <c r="Q365" s="22"/>
      <c r="R365" s="28"/>
      <c r="S365" s="20"/>
      <c r="T365" s="20"/>
      <c r="U365" s="22"/>
      <c r="V365" s="20"/>
      <c r="W365" s="22"/>
      <c r="X365" s="28"/>
      <c r="Y365" s="20"/>
      <c r="Z365" s="20"/>
      <c r="AA365" s="26"/>
      <c r="AB365" s="42"/>
      <c r="AC365" s="40"/>
      <c r="AD365" s="20"/>
      <c r="AE365" s="23"/>
      <c r="AF365" s="23"/>
      <c r="AG365" s="24"/>
      <c r="AH365" s="36"/>
      <c r="AI365" s="25"/>
      <c r="AJ365" s="37"/>
      <c r="AK365" s="20"/>
      <c r="AL365" s="20"/>
      <c r="AM365" s="36"/>
      <c r="AN365" s="20"/>
      <c r="AO365" s="27"/>
      <c r="AP365" s="22"/>
    </row>
    <row r="366" spans="2:42" ht="24.75" hidden="1" customHeight="1" x14ac:dyDescent="0.2">
      <c r="B366" s="20"/>
      <c r="C366" s="21"/>
      <c r="D366" s="20"/>
      <c r="E366" s="20"/>
      <c r="F366" s="21"/>
      <c r="G366" s="22"/>
      <c r="H366" s="20"/>
      <c r="I366" s="20"/>
      <c r="J366" s="22"/>
      <c r="K366" s="28"/>
      <c r="L366" s="28"/>
      <c r="M366" s="20"/>
      <c r="N366" s="20"/>
      <c r="O366" s="22"/>
      <c r="P366" s="20"/>
      <c r="Q366" s="22"/>
      <c r="R366" s="28"/>
      <c r="S366" s="20"/>
      <c r="T366" s="20"/>
      <c r="U366" s="22"/>
      <c r="V366" s="20"/>
      <c r="W366" s="22"/>
      <c r="X366" s="28"/>
      <c r="Y366" s="20"/>
      <c r="Z366" s="20"/>
      <c r="AA366" s="26"/>
      <c r="AB366" s="42"/>
      <c r="AC366" s="40"/>
      <c r="AD366" s="20"/>
      <c r="AE366" s="23"/>
      <c r="AF366" s="23"/>
      <c r="AG366" s="24"/>
      <c r="AH366" s="36"/>
      <c r="AI366" s="25"/>
      <c r="AJ366" s="37"/>
      <c r="AK366" s="20"/>
      <c r="AL366" s="20"/>
      <c r="AM366" s="36"/>
      <c r="AN366" s="20"/>
      <c r="AO366" s="27"/>
      <c r="AP366" s="22"/>
    </row>
    <row r="367" spans="2:42" ht="24.75" hidden="1" customHeight="1" x14ac:dyDescent="0.2">
      <c r="B367" s="20"/>
      <c r="C367" s="21"/>
      <c r="D367" s="20"/>
      <c r="E367" s="20"/>
      <c r="F367" s="21"/>
      <c r="G367" s="22"/>
      <c r="H367" s="20"/>
      <c r="I367" s="20"/>
      <c r="J367" s="22"/>
      <c r="K367" s="28"/>
      <c r="L367" s="28"/>
      <c r="M367" s="20"/>
      <c r="N367" s="20"/>
      <c r="O367" s="22"/>
      <c r="P367" s="20"/>
      <c r="Q367" s="22"/>
      <c r="R367" s="28"/>
      <c r="S367" s="20"/>
      <c r="T367" s="20"/>
      <c r="U367" s="22"/>
      <c r="V367" s="20"/>
      <c r="W367" s="22"/>
      <c r="X367" s="28"/>
      <c r="Y367" s="20"/>
      <c r="Z367" s="20"/>
      <c r="AA367" s="26"/>
      <c r="AB367" s="42"/>
      <c r="AC367" s="40"/>
      <c r="AD367" s="20"/>
      <c r="AE367" s="23"/>
      <c r="AF367" s="23"/>
      <c r="AG367" s="24"/>
      <c r="AH367" s="36"/>
      <c r="AI367" s="25"/>
      <c r="AJ367" s="37"/>
      <c r="AK367" s="20"/>
      <c r="AL367" s="20"/>
      <c r="AM367" s="36"/>
      <c r="AN367" s="20"/>
      <c r="AO367" s="27"/>
      <c r="AP367" s="22"/>
    </row>
    <row r="368" spans="2:42" ht="24.75" hidden="1" customHeight="1" x14ac:dyDescent="0.2">
      <c r="B368" s="20"/>
      <c r="C368" s="21"/>
      <c r="D368" s="20"/>
      <c r="E368" s="20"/>
      <c r="F368" s="21"/>
      <c r="G368" s="22"/>
      <c r="H368" s="20"/>
      <c r="I368" s="20"/>
      <c r="J368" s="22"/>
      <c r="K368" s="28"/>
      <c r="L368" s="28"/>
      <c r="M368" s="20"/>
      <c r="N368" s="20"/>
      <c r="O368" s="22"/>
      <c r="P368" s="20"/>
      <c r="Q368" s="22"/>
      <c r="R368" s="28"/>
      <c r="S368" s="20"/>
      <c r="T368" s="20"/>
      <c r="U368" s="22"/>
      <c r="V368" s="20"/>
      <c r="W368" s="22"/>
      <c r="X368" s="28"/>
      <c r="Y368" s="20"/>
      <c r="Z368" s="20"/>
      <c r="AA368" s="26"/>
      <c r="AB368" s="42"/>
      <c r="AC368" s="40"/>
      <c r="AD368" s="20"/>
      <c r="AE368" s="23"/>
      <c r="AF368" s="23"/>
      <c r="AG368" s="24"/>
      <c r="AH368" s="36"/>
      <c r="AI368" s="25"/>
      <c r="AJ368" s="37"/>
      <c r="AK368" s="20"/>
      <c r="AL368" s="20"/>
      <c r="AM368" s="36"/>
      <c r="AN368" s="20"/>
      <c r="AO368" s="27"/>
      <c r="AP368" s="22"/>
    </row>
    <row r="369" spans="2:42" ht="24.75" hidden="1" customHeight="1" x14ac:dyDescent="0.2">
      <c r="B369" s="20"/>
      <c r="C369" s="21"/>
      <c r="D369" s="20"/>
      <c r="E369" s="20"/>
      <c r="F369" s="21"/>
      <c r="G369" s="22"/>
      <c r="H369" s="20"/>
      <c r="I369" s="20"/>
      <c r="J369" s="22"/>
      <c r="K369" s="28"/>
      <c r="L369" s="28"/>
      <c r="M369" s="20"/>
      <c r="N369" s="20"/>
      <c r="O369" s="22"/>
      <c r="P369" s="20"/>
      <c r="Q369" s="22"/>
      <c r="R369" s="28"/>
      <c r="S369" s="20"/>
      <c r="T369" s="20"/>
      <c r="U369" s="22"/>
      <c r="V369" s="20"/>
      <c r="W369" s="22"/>
      <c r="X369" s="28"/>
      <c r="Y369" s="20"/>
      <c r="Z369" s="20"/>
      <c r="AA369" s="26"/>
      <c r="AB369" s="42"/>
      <c r="AC369" s="40"/>
      <c r="AD369" s="20"/>
      <c r="AE369" s="23"/>
      <c r="AF369" s="23"/>
      <c r="AG369" s="24"/>
      <c r="AH369" s="36"/>
      <c r="AI369" s="25"/>
      <c r="AJ369" s="37"/>
      <c r="AK369" s="20"/>
      <c r="AL369" s="20"/>
      <c r="AM369" s="36"/>
      <c r="AN369" s="20"/>
      <c r="AO369" s="27"/>
      <c r="AP369" s="22"/>
    </row>
    <row r="370" spans="2:42" ht="24.75" hidden="1" customHeight="1" x14ac:dyDescent="0.2">
      <c r="B370" s="20"/>
      <c r="C370" s="21"/>
      <c r="D370" s="20"/>
      <c r="E370" s="20"/>
      <c r="F370" s="21"/>
      <c r="G370" s="22"/>
      <c r="H370" s="20"/>
      <c r="I370" s="20"/>
      <c r="J370" s="22"/>
      <c r="K370" s="28"/>
      <c r="L370" s="28"/>
      <c r="M370" s="20"/>
      <c r="N370" s="20"/>
      <c r="O370" s="22"/>
      <c r="P370" s="20"/>
      <c r="Q370" s="22"/>
      <c r="R370" s="28"/>
      <c r="S370" s="20"/>
      <c r="T370" s="20"/>
      <c r="U370" s="22"/>
      <c r="V370" s="20"/>
      <c r="W370" s="22"/>
      <c r="X370" s="28"/>
      <c r="Y370" s="20"/>
      <c r="Z370" s="20"/>
      <c r="AA370" s="26"/>
      <c r="AB370" s="42"/>
      <c r="AC370" s="40"/>
      <c r="AD370" s="20"/>
      <c r="AE370" s="23"/>
      <c r="AF370" s="23"/>
      <c r="AG370" s="24"/>
      <c r="AH370" s="36"/>
      <c r="AI370" s="25"/>
      <c r="AJ370" s="37"/>
      <c r="AK370" s="20"/>
      <c r="AL370" s="20"/>
      <c r="AM370" s="36"/>
      <c r="AN370" s="20"/>
      <c r="AO370" s="27"/>
      <c r="AP370" s="22"/>
    </row>
    <row r="371" spans="2:42" ht="24.75" hidden="1" customHeight="1" x14ac:dyDescent="0.2">
      <c r="B371" s="20"/>
      <c r="C371" s="21"/>
      <c r="D371" s="20"/>
      <c r="E371" s="20"/>
      <c r="F371" s="21"/>
      <c r="G371" s="22"/>
      <c r="H371" s="20"/>
      <c r="I371" s="20"/>
      <c r="J371" s="22"/>
      <c r="K371" s="28"/>
      <c r="L371" s="28"/>
      <c r="M371" s="20"/>
      <c r="N371" s="20"/>
      <c r="O371" s="22"/>
      <c r="P371" s="20"/>
      <c r="Q371" s="22"/>
      <c r="R371" s="28"/>
      <c r="S371" s="20"/>
      <c r="T371" s="20"/>
      <c r="U371" s="22"/>
      <c r="V371" s="20"/>
      <c r="W371" s="22"/>
      <c r="X371" s="28"/>
      <c r="Y371" s="20"/>
      <c r="Z371" s="20"/>
      <c r="AA371" s="26"/>
      <c r="AB371" s="42"/>
      <c r="AC371" s="40"/>
      <c r="AD371" s="20"/>
      <c r="AE371" s="23"/>
      <c r="AF371" s="23"/>
      <c r="AG371" s="24"/>
      <c r="AH371" s="36"/>
      <c r="AI371" s="25"/>
      <c r="AJ371" s="37"/>
      <c r="AK371" s="20"/>
      <c r="AL371" s="20"/>
      <c r="AM371" s="36"/>
      <c r="AN371" s="20"/>
      <c r="AO371" s="27"/>
      <c r="AP371" s="22"/>
    </row>
    <row r="372" spans="2:42" ht="24.75" hidden="1" customHeight="1" x14ac:dyDescent="0.2">
      <c r="B372" s="20"/>
      <c r="C372" s="21"/>
      <c r="D372" s="20"/>
      <c r="E372" s="20"/>
      <c r="F372" s="21"/>
      <c r="G372" s="22"/>
      <c r="H372" s="20"/>
      <c r="I372" s="20"/>
      <c r="J372" s="22"/>
      <c r="K372" s="28"/>
      <c r="L372" s="28"/>
      <c r="M372" s="20"/>
      <c r="N372" s="20"/>
      <c r="O372" s="22"/>
      <c r="P372" s="20"/>
      <c r="Q372" s="22"/>
      <c r="R372" s="28"/>
      <c r="S372" s="20"/>
      <c r="T372" s="20"/>
      <c r="U372" s="22"/>
      <c r="V372" s="20"/>
      <c r="W372" s="22"/>
      <c r="X372" s="28"/>
      <c r="Y372" s="20"/>
      <c r="Z372" s="20"/>
      <c r="AA372" s="26"/>
      <c r="AB372" s="42"/>
      <c r="AC372" s="40"/>
      <c r="AD372" s="20"/>
      <c r="AE372" s="23"/>
      <c r="AF372" s="23"/>
      <c r="AG372" s="24"/>
      <c r="AH372" s="36"/>
      <c r="AI372" s="25"/>
      <c r="AJ372" s="37"/>
      <c r="AK372" s="20"/>
      <c r="AL372" s="20"/>
      <c r="AM372" s="36"/>
      <c r="AN372" s="20"/>
      <c r="AO372" s="27"/>
      <c r="AP372" s="22"/>
    </row>
    <row r="373" spans="2:42" ht="24.75" hidden="1" customHeight="1" x14ac:dyDescent="0.2">
      <c r="B373" s="20"/>
      <c r="C373" s="21"/>
      <c r="D373" s="20"/>
      <c r="E373" s="20"/>
      <c r="F373" s="21"/>
      <c r="G373" s="22"/>
      <c r="H373" s="20"/>
      <c r="I373" s="20"/>
      <c r="J373" s="22"/>
      <c r="K373" s="28"/>
      <c r="L373" s="28"/>
      <c r="M373" s="20"/>
      <c r="N373" s="20"/>
      <c r="O373" s="22"/>
      <c r="P373" s="20"/>
      <c r="Q373" s="22"/>
      <c r="R373" s="28"/>
      <c r="S373" s="20"/>
      <c r="T373" s="20"/>
      <c r="U373" s="22"/>
      <c r="V373" s="20"/>
      <c r="W373" s="22"/>
      <c r="X373" s="28"/>
      <c r="Y373" s="20"/>
      <c r="Z373" s="20"/>
      <c r="AA373" s="26"/>
      <c r="AB373" s="42"/>
      <c r="AC373" s="40"/>
      <c r="AD373" s="20"/>
      <c r="AE373" s="23"/>
      <c r="AF373" s="23"/>
      <c r="AG373" s="24"/>
      <c r="AH373" s="36"/>
      <c r="AI373" s="25"/>
      <c r="AJ373" s="37"/>
      <c r="AK373" s="20"/>
      <c r="AL373" s="20"/>
      <c r="AM373" s="36"/>
      <c r="AN373" s="20"/>
      <c r="AO373" s="27"/>
      <c r="AP373" s="22"/>
    </row>
    <row r="374" spans="2:42" ht="24.75" hidden="1" customHeight="1" x14ac:dyDescent="0.2">
      <c r="B374" s="20"/>
      <c r="C374" s="21"/>
      <c r="D374" s="20"/>
      <c r="E374" s="20"/>
      <c r="F374" s="21"/>
      <c r="G374" s="22"/>
      <c r="H374" s="20"/>
      <c r="I374" s="20"/>
      <c r="J374" s="22"/>
      <c r="K374" s="28"/>
      <c r="L374" s="28"/>
      <c r="M374" s="20"/>
      <c r="N374" s="20"/>
      <c r="O374" s="22"/>
      <c r="P374" s="20"/>
      <c r="Q374" s="22"/>
      <c r="R374" s="28"/>
      <c r="S374" s="20"/>
      <c r="T374" s="20"/>
      <c r="U374" s="22"/>
      <c r="V374" s="20"/>
      <c r="W374" s="22"/>
      <c r="X374" s="28"/>
      <c r="Y374" s="20"/>
      <c r="Z374" s="20"/>
      <c r="AA374" s="26"/>
      <c r="AB374" s="42"/>
      <c r="AC374" s="40"/>
      <c r="AD374" s="20"/>
      <c r="AE374" s="23"/>
      <c r="AF374" s="23"/>
      <c r="AG374" s="24"/>
      <c r="AH374" s="36"/>
      <c r="AI374" s="25"/>
      <c r="AJ374" s="37"/>
      <c r="AK374" s="20"/>
      <c r="AL374" s="20"/>
      <c r="AM374" s="36"/>
      <c r="AN374" s="20"/>
      <c r="AO374" s="27"/>
      <c r="AP374" s="22"/>
    </row>
    <row r="375" spans="2:42" ht="24.75" hidden="1" customHeight="1" x14ac:dyDescent="0.2">
      <c r="B375" s="20"/>
      <c r="C375" s="21"/>
      <c r="D375" s="20"/>
      <c r="E375" s="20"/>
      <c r="F375" s="21"/>
      <c r="G375" s="22"/>
      <c r="H375" s="20"/>
      <c r="I375" s="20"/>
      <c r="J375" s="22"/>
      <c r="K375" s="28"/>
      <c r="L375" s="28"/>
      <c r="M375" s="20"/>
      <c r="N375" s="20"/>
      <c r="O375" s="22"/>
      <c r="P375" s="20"/>
      <c r="Q375" s="22"/>
      <c r="R375" s="28"/>
      <c r="S375" s="20"/>
      <c r="T375" s="20"/>
      <c r="U375" s="22"/>
      <c r="V375" s="20"/>
      <c r="W375" s="22"/>
      <c r="X375" s="28"/>
      <c r="Y375" s="20"/>
      <c r="Z375" s="20"/>
      <c r="AA375" s="26"/>
      <c r="AB375" s="42"/>
      <c r="AC375" s="40"/>
      <c r="AD375" s="20"/>
      <c r="AE375" s="23"/>
      <c r="AF375" s="23"/>
      <c r="AG375" s="24"/>
      <c r="AH375" s="36"/>
      <c r="AI375" s="25"/>
      <c r="AJ375" s="37"/>
      <c r="AK375" s="20"/>
      <c r="AL375" s="20"/>
      <c r="AM375" s="36"/>
      <c r="AN375" s="20"/>
      <c r="AO375" s="27"/>
      <c r="AP375" s="22"/>
    </row>
    <row r="376" spans="2:42" ht="24.75" hidden="1" customHeight="1" x14ac:dyDescent="0.2">
      <c r="B376" s="20"/>
      <c r="C376" s="21"/>
      <c r="D376" s="20"/>
      <c r="E376" s="20"/>
      <c r="F376" s="21"/>
      <c r="G376" s="22"/>
      <c r="H376" s="20"/>
      <c r="I376" s="20"/>
      <c r="J376" s="22"/>
      <c r="K376" s="28"/>
      <c r="L376" s="28"/>
      <c r="M376" s="20"/>
      <c r="N376" s="20"/>
      <c r="O376" s="22"/>
      <c r="P376" s="20"/>
      <c r="Q376" s="22"/>
      <c r="R376" s="28"/>
      <c r="S376" s="20"/>
      <c r="T376" s="20"/>
      <c r="U376" s="22"/>
      <c r="V376" s="20"/>
      <c r="W376" s="22"/>
      <c r="X376" s="28"/>
      <c r="Y376" s="20"/>
      <c r="Z376" s="20"/>
      <c r="AA376" s="26"/>
      <c r="AB376" s="42"/>
      <c r="AC376" s="40"/>
      <c r="AD376" s="20"/>
      <c r="AE376" s="23"/>
      <c r="AF376" s="23"/>
      <c r="AG376" s="24"/>
      <c r="AH376" s="36"/>
      <c r="AI376" s="25"/>
      <c r="AJ376" s="37"/>
      <c r="AK376" s="20"/>
      <c r="AL376" s="20"/>
      <c r="AM376" s="36"/>
      <c r="AN376" s="20"/>
      <c r="AO376" s="27"/>
      <c r="AP376" s="22"/>
    </row>
    <row r="377" spans="2:42" ht="24.75" hidden="1" customHeight="1" x14ac:dyDescent="0.2">
      <c r="B377" s="20"/>
      <c r="C377" s="21"/>
      <c r="D377" s="20"/>
      <c r="E377" s="20"/>
      <c r="F377" s="21"/>
      <c r="G377" s="22"/>
      <c r="H377" s="20"/>
      <c r="I377" s="20"/>
      <c r="J377" s="22"/>
      <c r="K377" s="28"/>
      <c r="L377" s="28"/>
      <c r="M377" s="20"/>
      <c r="N377" s="20"/>
      <c r="O377" s="22"/>
      <c r="P377" s="20"/>
      <c r="Q377" s="22"/>
      <c r="R377" s="28"/>
      <c r="S377" s="20"/>
      <c r="T377" s="20"/>
      <c r="U377" s="22"/>
      <c r="V377" s="20"/>
      <c r="W377" s="22"/>
      <c r="X377" s="28"/>
      <c r="Y377" s="20"/>
      <c r="Z377" s="20"/>
      <c r="AA377" s="26"/>
      <c r="AB377" s="42"/>
      <c r="AC377" s="40"/>
      <c r="AD377" s="20"/>
      <c r="AE377" s="23"/>
      <c r="AF377" s="23"/>
      <c r="AG377" s="24"/>
      <c r="AH377" s="36"/>
      <c r="AI377" s="25"/>
      <c r="AJ377" s="37"/>
      <c r="AK377" s="20"/>
      <c r="AL377" s="20"/>
      <c r="AM377" s="36"/>
      <c r="AN377" s="20"/>
      <c r="AO377" s="27"/>
      <c r="AP377" s="22"/>
    </row>
    <row r="378" spans="2:42" ht="24.75" hidden="1" customHeight="1" x14ac:dyDescent="0.2">
      <c r="B378" s="20"/>
      <c r="C378" s="21"/>
      <c r="D378" s="20"/>
      <c r="E378" s="20"/>
      <c r="F378" s="21"/>
      <c r="G378" s="22"/>
      <c r="H378" s="20"/>
      <c r="I378" s="20"/>
      <c r="J378" s="22"/>
      <c r="K378" s="28"/>
      <c r="L378" s="28"/>
      <c r="M378" s="20"/>
      <c r="N378" s="20"/>
      <c r="O378" s="22"/>
      <c r="P378" s="20"/>
      <c r="Q378" s="22"/>
      <c r="R378" s="28"/>
      <c r="S378" s="20"/>
      <c r="T378" s="20"/>
      <c r="U378" s="22"/>
      <c r="V378" s="20"/>
      <c r="W378" s="22"/>
      <c r="X378" s="28"/>
      <c r="Y378" s="20"/>
      <c r="Z378" s="20"/>
      <c r="AA378" s="26"/>
      <c r="AB378" s="42"/>
      <c r="AC378" s="40"/>
      <c r="AD378" s="20"/>
      <c r="AE378" s="23"/>
      <c r="AF378" s="23"/>
      <c r="AG378" s="24"/>
      <c r="AH378" s="36"/>
      <c r="AI378" s="25"/>
      <c r="AJ378" s="37"/>
      <c r="AK378" s="20"/>
      <c r="AL378" s="20"/>
      <c r="AM378" s="36"/>
      <c r="AN378" s="20"/>
      <c r="AO378" s="27"/>
      <c r="AP378" s="22"/>
    </row>
    <row r="379" spans="2:42" ht="24.75" hidden="1" customHeight="1" x14ac:dyDescent="0.2">
      <c r="B379" s="20"/>
      <c r="C379" s="21"/>
      <c r="D379" s="20"/>
      <c r="E379" s="20"/>
      <c r="F379" s="21"/>
      <c r="G379" s="22"/>
      <c r="H379" s="20"/>
      <c r="I379" s="20"/>
      <c r="J379" s="22"/>
      <c r="K379" s="28"/>
      <c r="L379" s="28"/>
      <c r="M379" s="20"/>
      <c r="N379" s="20"/>
      <c r="O379" s="22"/>
      <c r="P379" s="20"/>
      <c r="Q379" s="22"/>
      <c r="R379" s="28"/>
      <c r="S379" s="20"/>
      <c r="T379" s="20"/>
      <c r="U379" s="22"/>
      <c r="V379" s="20"/>
      <c r="W379" s="22"/>
      <c r="X379" s="28"/>
      <c r="Y379" s="20"/>
      <c r="Z379" s="20"/>
      <c r="AA379" s="26"/>
      <c r="AB379" s="42"/>
      <c r="AC379" s="40"/>
      <c r="AD379" s="20"/>
      <c r="AE379" s="23"/>
      <c r="AF379" s="23"/>
      <c r="AG379" s="24"/>
      <c r="AH379" s="36"/>
      <c r="AI379" s="25"/>
      <c r="AJ379" s="37"/>
      <c r="AK379" s="20"/>
      <c r="AL379" s="20"/>
      <c r="AM379" s="36"/>
      <c r="AN379" s="20"/>
      <c r="AO379" s="27"/>
      <c r="AP379" s="22"/>
    </row>
    <row r="380" spans="2:42" ht="24.75" hidden="1" customHeight="1" x14ac:dyDescent="0.2">
      <c r="B380" s="20"/>
      <c r="C380" s="21"/>
      <c r="D380" s="20"/>
      <c r="E380" s="20"/>
      <c r="F380" s="21"/>
      <c r="G380" s="22"/>
      <c r="H380" s="20"/>
      <c r="I380" s="20"/>
      <c r="J380" s="22"/>
      <c r="K380" s="28"/>
      <c r="L380" s="28"/>
      <c r="M380" s="20"/>
      <c r="N380" s="20"/>
      <c r="O380" s="22"/>
      <c r="P380" s="20"/>
      <c r="Q380" s="22"/>
      <c r="R380" s="28"/>
      <c r="S380" s="20"/>
      <c r="T380" s="20"/>
      <c r="U380" s="22"/>
      <c r="V380" s="20"/>
      <c r="W380" s="22"/>
      <c r="X380" s="28"/>
      <c r="Y380" s="20"/>
      <c r="Z380" s="20"/>
      <c r="AA380" s="26"/>
      <c r="AB380" s="42"/>
      <c r="AC380" s="40"/>
      <c r="AD380" s="20"/>
      <c r="AE380" s="23"/>
      <c r="AF380" s="23"/>
      <c r="AG380" s="24"/>
      <c r="AH380" s="36"/>
      <c r="AI380" s="25"/>
      <c r="AJ380" s="37"/>
      <c r="AK380" s="20"/>
      <c r="AL380" s="20"/>
      <c r="AM380" s="36"/>
      <c r="AN380" s="20"/>
      <c r="AO380" s="27"/>
      <c r="AP380" s="22"/>
    </row>
    <row r="381" spans="2:42" ht="24.75" hidden="1" customHeight="1" x14ac:dyDescent="0.2">
      <c r="B381" s="20"/>
      <c r="C381" s="21"/>
      <c r="D381" s="20"/>
      <c r="E381" s="20"/>
      <c r="F381" s="21"/>
      <c r="G381" s="22"/>
      <c r="H381" s="20"/>
      <c r="I381" s="20"/>
      <c r="J381" s="22"/>
      <c r="K381" s="28"/>
      <c r="L381" s="28"/>
      <c r="M381" s="20"/>
      <c r="N381" s="20"/>
      <c r="O381" s="22"/>
      <c r="P381" s="20"/>
      <c r="Q381" s="22"/>
      <c r="R381" s="28"/>
      <c r="S381" s="20"/>
      <c r="T381" s="20"/>
      <c r="U381" s="22"/>
      <c r="V381" s="20"/>
      <c r="W381" s="22"/>
      <c r="X381" s="28"/>
      <c r="Y381" s="20"/>
      <c r="Z381" s="20"/>
      <c r="AA381" s="26"/>
      <c r="AB381" s="42"/>
      <c r="AC381" s="40"/>
      <c r="AD381" s="20"/>
      <c r="AE381" s="23"/>
      <c r="AF381" s="23"/>
      <c r="AG381" s="24"/>
      <c r="AH381" s="36"/>
      <c r="AI381" s="25"/>
      <c r="AJ381" s="37"/>
      <c r="AK381" s="20"/>
      <c r="AL381" s="20"/>
      <c r="AM381" s="36"/>
      <c r="AN381" s="20"/>
      <c r="AO381" s="27"/>
      <c r="AP381" s="22"/>
    </row>
    <row r="382" spans="2:42" ht="24.75" hidden="1" customHeight="1" x14ac:dyDescent="0.2">
      <c r="B382" s="20"/>
      <c r="C382" s="21"/>
      <c r="D382" s="20"/>
      <c r="E382" s="20"/>
      <c r="F382" s="21"/>
      <c r="G382" s="22"/>
      <c r="H382" s="20"/>
      <c r="I382" s="20"/>
      <c r="J382" s="22"/>
      <c r="K382" s="28"/>
      <c r="L382" s="28"/>
      <c r="M382" s="20"/>
      <c r="N382" s="20"/>
      <c r="O382" s="22"/>
      <c r="P382" s="20"/>
      <c r="Q382" s="22"/>
      <c r="R382" s="28"/>
      <c r="S382" s="20"/>
      <c r="T382" s="20"/>
      <c r="U382" s="22"/>
      <c r="V382" s="20"/>
      <c r="W382" s="22"/>
      <c r="X382" s="28"/>
      <c r="Y382" s="20"/>
      <c r="Z382" s="20"/>
      <c r="AA382" s="26"/>
      <c r="AB382" s="42"/>
      <c r="AC382" s="40"/>
      <c r="AD382" s="20"/>
      <c r="AE382" s="23"/>
      <c r="AF382" s="23"/>
      <c r="AG382" s="24"/>
      <c r="AH382" s="36"/>
      <c r="AI382" s="25"/>
      <c r="AJ382" s="37"/>
      <c r="AK382" s="20"/>
      <c r="AL382" s="20"/>
      <c r="AM382" s="36"/>
      <c r="AN382" s="20"/>
      <c r="AO382" s="27"/>
      <c r="AP382" s="22"/>
    </row>
    <row r="383" spans="2:42" ht="24.75" hidden="1" customHeight="1" x14ac:dyDescent="0.2">
      <c r="B383" s="20"/>
      <c r="C383" s="21"/>
      <c r="D383" s="20"/>
      <c r="E383" s="20"/>
      <c r="F383" s="21"/>
      <c r="G383" s="22"/>
      <c r="H383" s="20"/>
      <c r="I383" s="20"/>
      <c r="J383" s="22"/>
      <c r="K383" s="28"/>
      <c r="L383" s="28"/>
      <c r="M383" s="20"/>
      <c r="N383" s="20"/>
      <c r="O383" s="22"/>
      <c r="P383" s="20"/>
      <c r="Q383" s="22"/>
      <c r="R383" s="28"/>
      <c r="S383" s="20"/>
      <c r="T383" s="20"/>
      <c r="U383" s="22"/>
      <c r="V383" s="20"/>
      <c r="W383" s="22"/>
      <c r="X383" s="28"/>
      <c r="Y383" s="20"/>
      <c r="Z383" s="20"/>
      <c r="AA383" s="26"/>
      <c r="AB383" s="42"/>
      <c r="AC383" s="40"/>
      <c r="AD383" s="20"/>
      <c r="AE383" s="23"/>
      <c r="AF383" s="23"/>
      <c r="AG383" s="24"/>
      <c r="AH383" s="36"/>
      <c r="AI383" s="25"/>
      <c r="AJ383" s="37"/>
      <c r="AK383" s="20"/>
      <c r="AL383" s="20"/>
      <c r="AM383" s="36"/>
      <c r="AN383" s="20"/>
      <c r="AO383" s="27"/>
      <c r="AP383" s="22"/>
    </row>
    <row r="384" spans="2:42" ht="24.75" hidden="1" customHeight="1" x14ac:dyDescent="0.2">
      <c r="B384" s="20"/>
      <c r="C384" s="21"/>
      <c r="D384" s="20"/>
      <c r="E384" s="20"/>
      <c r="F384" s="21"/>
      <c r="G384" s="22"/>
      <c r="H384" s="20"/>
      <c r="I384" s="20"/>
      <c r="J384" s="22"/>
      <c r="K384" s="28"/>
      <c r="L384" s="28"/>
      <c r="M384" s="20"/>
      <c r="N384" s="20"/>
      <c r="O384" s="22"/>
      <c r="P384" s="20"/>
      <c r="Q384" s="22"/>
      <c r="R384" s="28"/>
      <c r="S384" s="20"/>
      <c r="T384" s="20"/>
      <c r="U384" s="22"/>
      <c r="V384" s="20"/>
      <c r="W384" s="22"/>
      <c r="X384" s="28"/>
      <c r="Y384" s="20"/>
      <c r="Z384" s="20"/>
      <c r="AA384" s="26"/>
      <c r="AB384" s="42"/>
      <c r="AC384" s="40"/>
      <c r="AD384" s="20"/>
      <c r="AE384" s="23"/>
      <c r="AF384" s="23"/>
      <c r="AG384" s="24"/>
      <c r="AH384" s="36"/>
      <c r="AI384" s="25"/>
      <c r="AJ384" s="37"/>
      <c r="AK384" s="20"/>
      <c r="AL384" s="20"/>
      <c r="AM384" s="36"/>
      <c r="AN384" s="20"/>
      <c r="AO384" s="27"/>
      <c r="AP384" s="22"/>
    </row>
    <row r="385" spans="2:42" ht="24.75" hidden="1" customHeight="1" x14ac:dyDescent="0.2">
      <c r="B385" s="20"/>
      <c r="C385" s="21"/>
      <c r="D385" s="20"/>
      <c r="E385" s="20"/>
      <c r="F385" s="21"/>
      <c r="G385" s="22"/>
      <c r="H385" s="20"/>
      <c r="I385" s="20"/>
      <c r="J385" s="22"/>
      <c r="K385" s="28"/>
      <c r="L385" s="28"/>
      <c r="M385" s="20"/>
      <c r="N385" s="20"/>
      <c r="O385" s="22"/>
      <c r="P385" s="20"/>
      <c r="Q385" s="22"/>
      <c r="R385" s="28"/>
      <c r="S385" s="20"/>
      <c r="T385" s="20"/>
      <c r="U385" s="22"/>
      <c r="V385" s="20"/>
      <c r="W385" s="22"/>
      <c r="X385" s="28"/>
      <c r="Y385" s="20"/>
      <c r="Z385" s="20"/>
      <c r="AA385" s="26"/>
      <c r="AB385" s="42"/>
      <c r="AC385" s="40"/>
      <c r="AD385" s="20"/>
      <c r="AE385" s="23"/>
      <c r="AF385" s="23"/>
      <c r="AG385" s="24"/>
      <c r="AH385" s="36"/>
      <c r="AI385" s="25"/>
      <c r="AJ385" s="37"/>
      <c r="AK385" s="20"/>
      <c r="AL385" s="20"/>
      <c r="AM385" s="36"/>
      <c r="AN385" s="20"/>
      <c r="AO385" s="27"/>
      <c r="AP385" s="22"/>
    </row>
    <row r="386" spans="2:42" ht="24.75" hidden="1" customHeight="1" x14ac:dyDescent="0.2">
      <c r="B386" s="20"/>
      <c r="C386" s="21"/>
      <c r="D386" s="20"/>
      <c r="E386" s="20"/>
      <c r="F386" s="21"/>
      <c r="G386" s="22"/>
      <c r="H386" s="20"/>
      <c r="I386" s="20"/>
      <c r="J386" s="22"/>
      <c r="K386" s="28"/>
      <c r="L386" s="28"/>
      <c r="M386" s="20"/>
      <c r="N386" s="20"/>
      <c r="O386" s="22"/>
      <c r="P386" s="20"/>
      <c r="Q386" s="22"/>
      <c r="R386" s="28"/>
      <c r="S386" s="20"/>
      <c r="T386" s="20"/>
      <c r="U386" s="22"/>
      <c r="V386" s="20"/>
      <c r="W386" s="22"/>
      <c r="X386" s="28"/>
      <c r="Y386" s="20"/>
      <c r="Z386" s="20"/>
      <c r="AA386" s="26"/>
      <c r="AB386" s="42"/>
      <c r="AC386" s="40"/>
      <c r="AD386" s="20"/>
      <c r="AE386" s="23"/>
      <c r="AF386" s="23"/>
      <c r="AG386" s="24"/>
      <c r="AH386" s="36"/>
      <c r="AI386" s="25"/>
      <c r="AJ386" s="37"/>
      <c r="AK386" s="20"/>
      <c r="AL386" s="20"/>
      <c r="AM386" s="36"/>
      <c r="AN386" s="20"/>
      <c r="AO386" s="27"/>
      <c r="AP386" s="22"/>
    </row>
    <row r="387" spans="2:42" ht="24.75" hidden="1" customHeight="1" x14ac:dyDescent="0.2">
      <c r="B387" s="20"/>
      <c r="C387" s="21"/>
      <c r="D387" s="20"/>
      <c r="E387" s="20"/>
      <c r="F387" s="21"/>
      <c r="G387" s="22"/>
      <c r="H387" s="20"/>
      <c r="I387" s="20"/>
      <c r="J387" s="22"/>
      <c r="K387" s="28"/>
      <c r="L387" s="28"/>
      <c r="M387" s="20"/>
      <c r="N387" s="20"/>
      <c r="O387" s="22"/>
      <c r="P387" s="20"/>
      <c r="Q387" s="22"/>
      <c r="R387" s="28"/>
      <c r="S387" s="20"/>
      <c r="T387" s="20"/>
      <c r="U387" s="22"/>
      <c r="V387" s="20"/>
      <c r="W387" s="22"/>
      <c r="X387" s="28"/>
      <c r="Y387" s="20"/>
      <c r="Z387" s="20"/>
      <c r="AA387" s="26"/>
      <c r="AB387" s="42"/>
      <c r="AC387" s="40"/>
      <c r="AD387" s="20"/>
      <c r="AE387" s="23"/>
      <c r="AF387" s="23"/>
      <c r="AG387" s="24"/>
      <c r="AH387" s="36"/>
      <c r="AI387" s="25"/>
      <c r="AJ387" s="37"/>
      <c r="AK387" s="20"/>
      <c r="AL387" s="20"/>
      <c r="AM387" s="36"/>
      <c r="AN387" s="20"/>
      <c r="AO387" s="27"/>
      <c r="AP387" s="22"/>
    </row>
    <row r="388" spans="2:42" ht="24.75" hidden="1" customHeight="1" x14ac:dyDescent="0.2">
      <c r="B388" s="20"/>
      <c r="C388" s="21"/>
      <c r="D388" s="20"/>
      <c r="E388" s="20"/>
      <c r="F388" s="21"/>
      <c r="G388" s="22"/>
      <c r="H388" s="20"/>
      <c r="I388" s="20"/>
      <c r="J388" s="22"/>
      <c r="K388" s="28"/>
      <c r="L388" s="28"/>
      <c r="M388" s="20"/>
      <c r="N388" s="20"/>
      <c r="O388" s="22"/>
      <c r="P388" s="20"/>
      <c r="Q388" s="22"/>
      <c r="R388" s="28"/>
      <c r="S388" s="20"/>
      <c r="T388" s="20"/>
      <c r="U388" s="22"/>
      <c r="V388" s="20"/>
      <c r="W388" s="22"/>
      <c r="X388" s="28"/>
      <c r="Y388" s="20"/>
      <c r="Z388" s="20"/>
      <c r="AA388" s="26"/>
      <c r="AB388" s="42"/>
      <c r="AC388" s="40"/>
      <c r="AD388" s="20"/>
      <c r="AE388" s="23"/>
      <c r="AF388" s="23"/>
      <c r="AG388" s="24"/>
      <c r="AH388" s="36"/>
      <c r="AI388" s="25"/>
      <c r="AJ388" s="37"/>
      <c r="AK388" s="20"/>
      <c r="AL388" s="20"/>
      <c r="AM388" s="36"/>
      <c r="AN388" s="20"/>
      <c r="AO388" s="27"/>
      <c r="AP388" s="22"/>
    </row>
    <row r="389" spans="2:42" ht="24.75" hidden="1" customHeight="1" x14ac:dyDescent="0.2">
      <c r="B389" s="20"/>
      <c r="C389" s="21"/>
      <c r="D389" s="20"/>
      <c r="E389" s="20"/>
      <c r="F389" s="21"/>
      <c r="G389" s="22"/>
      <c r="H389" s="20"/>
      <c r="I389" s="20"/>
      <c r="J389" s="22"/>
      <c r="K389" s="28"/>
      <c r="L389" s="28"/>
      <c r="M389" s="20"/>
      <c r="N389" s="20"/>
      <c r="O389" s="22"/>
      <c r="P389" s="20"/>
      <c r="Q389" s="22"/>
      <c r="R389" s="28"/>
      <c r="S389" s="20"/>
      <c r="T389" s="20"/>
      <c r="U389" s="22"/>
      <c r="V389" s="20"/>
      <c r="W389" s="22"/>
      <c r="X389" s="28"/>
      <c r="Y389" s="20"/>
      <c r="Z389" s="20"/>
      <c r="AA389" s="26"/>
      <c r="AB389" s="42"/>
      <c r="AC389" s="40"/>
      <c r="AD389" s="20"/>
      <c r="AE389" s="23"/>
      <c r="AF389" s="23"/>
      <c r="AG389" s="24"/>
      <c r="AH389" s="36"/>
      <c r="AI389" s="25"/>
      <c r="AJ389" s="37"/>
      <c r="AK389" s="20"/>
      <c r="AL389" s="20"/>
      <c r="AM389" s="36"/>
      <c r="AN389" s="20"/>
      <c r="AO389" s="27"/>
      <c r="AP389" s="22"/>
    </row>
    <row r="390" spans="2:42" ht="24.75" hidden="1" customHeight="1" x14ac:dyDescent="0.2">
      <c r="B390" s="20"/>
      <c r="C390" s="21"/>
      <c r="D390" s="20"/>
      <c r="E390" s="20"/>
      <c r="F390" s="21"/>
      <c r="G390" s="22"/>
      <c r="H390" s="20"/>
      <c r="I390" s="20"/>
      <c r="J390" s="22"/>
      <c r="K390" s="28"/>
      <c r="L390" s="28"/>
      <c r="M390" s="20"/>
      <c r="N390" s="20"/>
      <c r="O390" s="22"/>
      <c r="P390" s="20"/>
      <c r="Q390" s="22"/>
      <c r="R390" s="28"/>
      <c r="S390" s="20"/>
      <c r="T390" s="20"/>
      <c r="U390" s="22"/>
      <c r="V390" s="20"/>
      <c r="W390" s="22"/>
      <c r="X390" s="28"/>
      <c r="Y390" s="20"/>
      <c r="Z390" s="20"/>
      <c r="AA390" s="26"/>
      <c r="AB390" s="42"/>
      <c r="AC390" s="40"/>
      <c r="AD390" s="20"/>
      <c r="AE390" s="23"/>
      <c r="AF390" s="23"/>
      <c r="AG390" s="24"/>
      <c r="AH390" s="36"/>
      <c r="AI390" s="25"/>
      <c r="AJ390" s="37"/>
      <c r="AK390" s="20"/>
      <c r="AL390" s="20"/>
      <c r="AM390" s="36"/>
      <c r="AN390" s="20"/>
      <c r="AO390" s="27"/>
      <c r="AP390" s="22"/>
    </row>
    <row r="391" spans="2:42" ht="24.75" hidden="1" customHeight="1" x14ac:dyDescent="0.2">
      <c r="B391" s="20"/>
      <c r="C391" s="21"/>
      <c r="D391" s="20"/>
      <c r="E391" s="20"/>
      <c r="F391" s="21"/>
      <c r="G391" s="22"/>
      <c r="H391" s="20"/>
      <c r="I391" s="20"/>
      <c r="J391" s="22"/>
      <c r="K391" s="28"/>
      <c r="L391" s="28"/>
      <c r="M391" s="20"/>
      <c r="N391" s="20"/>
      <c r="O391" s="22"/>
      <c r="P391" s="20"/>
      <c r="Q391" s="22"/>
      <c r="R391" s="28"/>
      <c r="S391" s="20"/>
      <c r="T391" s="20"/>
      <c r="U391" s="22"/>
      <c r="V391" s="20"/>
      <c r="W391" s="22"/>
      <c r="X391" s="28"/>
      <c r="Y391" s="20"/>
      <c r="Z391" s="20"/>
      <c r="AA391" s="26"/>
      <c r="AB391" s="42"/>
      <c r="AC391" s="40"/>
      <c r="AD391" s="20"/>
      <c r="AE391" s="23"/>
      <c r="AF391" s="23"/>
      <c r="AG391" s="24"/>
      <c r="AH391" s="36"/>
      <c r="AI391" s="25"/>
      <c r="AJ391" s="37"/>
      <c r="AK391" s="20"/>
      <c r="AL391" s="20"/>
      <c r="AM391" s="36"/>
      <c r="AN391" s="20"/>
      <c r="AO391" s="27"/>
      <c r="AP391" s="22"/>
    </row>
    <row r="392" spans="2:42" ht="24.75" hidden="1" customHeight="1" x14ac:dyDescent="0.2">
      <c r="B392" s="20"/>
      <c r="C392" s="21"/>
      <c r="D392" s="20"/>
      <c r="E392" s="20"/>
      <c r="F392" s="90"/>
      <c r="G392" s="22"/>
      <c r="H392" s="20"/>
      <c r="I392" s="20"/>
      <c r="J392" s="22"/>
      <c r="K392" s="28"/>
      <c r="L392" s="28"/>
      <c r="M392" s="20"/>
      <c r="N392" s="20"/>
      <c r="O392" s="22"/>
      <c r="P392" s="20"/>
      <c r="Q392" s="22"/>
      <c r="R392" s="28"/>
      <c r="S392" s="20"/>
      <c r="T392" s="20"/>
      <c r="U392" s="22"/>
      <c r="V392" s="20"/>
      <c r="W392" s="22"/>
      <c r="X392" s="28"/>
      <c r="Y392" s="20"/>
      <c r="Z392" s="20"/>
      <c r="AA392" s="26"/>
      <c r="AB392" s="42"/>
      <c r="AC392" s="40"/>
      <c r="AD392" s="20"/>
      <c r="AE392" s="23"/>
      <c r="AF392" s="23"/>
      <c r="AG392" s="24"/>
      <c r="AH392" s="36"/>
      <c r="AI392" s="25"/>
      <c r="AJ392" s="37"/>
      <c r="AK392" s="20"/>
      <c r="AL392" s="20"/>
      <c r="AM392" s="27"/>
      <c r="AN392" s="20"/>
      <c r="AO392" s="27"/>
      <c r="AP392" s="22"/>
    </row>
    <row r="393" spans="2:42" ht="24.75" hidden="1" customHeight="1" x14ac:dyDescent="0.2">
      <c r="B393" s="20"/>
      <c r="C393" s="21"/>
      <c r="D393" s="20"/>
      <c r="E393" s="20"/>
      <c r="F393" s="90"/>
      <c r="G393" s="22"/>
      <c r="H393" s="20"/>
      <c r="I393" s="20"/>
      <c r="J393" s="22"/>
      <c r="K393" s="28"/>
      <c r="L393" s="28"/>
      <c r="M393" s="20"/>
      <c r="N393" s="20"/>
      <c r="O393" s="22"/>
      <c r="P393" s="20"/>
      <c r="Q393" s="22"/>
      <c r="R393" s="28"/>
      <c r="S393" s="20"/>
      <c r="T393" s="20"/>
      <c r="U393" s="22"/>
      <c r="V393" s="20"/>
      <c r="W393" s="22"/>
      <c r="X393" s="28"/>
      <c r="Y393" s="20"/>
      <c r="Z393" s="20"/>
      <c r="AA393" s="26"/>
      <c r="AB393" s="42"/>
      <c r="AC393" s="40"/>
      <c r="AD393" s="20"/>
      <c r="AE393" s="23"/>
      <c r="AF393" s="23"/>
      <c r="AG393" s="24"/>
      <c r="AH393" s="36"/>
      <c r="AI393" s="25"/>
      <c r="AJ393" s="37"/>
      <c r="AK393" s="20"/>
      <c r="AL393" s="20"/>
      <c r="AM393" s="27"/>
      <c r="AN393" s="20"/>
      <c r="AO393" s="27"/>
      <c r="AP393" s="22"/>
    </row>
    <row r="394" spans="2:42" ht="24.75" hidden="1" customHeight="1" x14ac:dyDescent="0.2">
      <c r="B394" s="20"/>
      <c r="C394" s="21"/>
      <c r="D394" s="20"/>
      <c r="E394" s="20"/>
      <c r="F394" s="90"/>
      <c r="G394" s="22"/>
      <c r="H394" s="20"/>
      <c r="I394" s="20"/>
      <c r="J394" s="22"/>
      <c r="K394" s="28"/>
      <c r="L394" s="28"/>
      <c r="M394" s="20"/>
      <c r="N394" s="20"/>
      <c r="O394" s="22"/>
      <c r="P394" s="20"/>
      <c r="Q394" s="22"/>
      <c r="R394" s="28"/>
      <c r="S394" s="20"/>
      <c r="T394" s="20"/>
      <c r="U394" s="22"/>
      <c r="V394" s="20"/>
      <c r="W394" s="22"/>
      <c r="X394" s="28"/>
      <c r="Y394" s="20"/>
      <c r="Z394" s="20"/>
      <c r="AA394" s="26"/>
      <c r="AB394" s="42"/>
      <c r="AC394" s="40"/>
      <c r="AD394" s="20"/>
      <c r="AE394" s="23"/>
      <c r="AF394" s="23"/>
      <c r="AG394" s="24"/>
      <c r="AH394" s="36"/>
      <c r="AI394" s="25"/>
      <c r="AJ394" s="37"/>
      <c r="AK394" s="20"/>
      <c r="AL394" s="20"/>
      <c r="AM394" s="27"/>
      <c r="AN394" s="20"/>
      <c r="AO394" s="27"/>
      <c r="AP394" s="22"/>
    </row>
    <row r="395" spans="2:42" ht="24.75" hidden="1" customHeight="1" x14ac:dyDescent="0.2">
      <c r="B395" s="20"/>
      <c r="C395" s="21"/>
      <c r="D395" s="20"/>
      <c r="E395" s="20"/>
      <c r="F395" s="90"/>
      <c r="G395" s="22"/>
      <c r="H395" s="20"/>
      <c r="I395" s="20"/>
      <c r="J395" s="22"/>
      <c r="K395" s="28"/>
      <c r="L395" s="28"/>
      <c r="M395" s="20"/>
      <c r="N395" s="20"/>
      <c r="O395" s="22"/>
      <c r="P395" s="20"/>
      <c r="Q395" s="22"/>
      <c r="R395" s="28"/>
      <c r="S395" s="20"/>
      <c r="T395" s="20"/>
      <c r="U395" s="22"/>
      <c r="V395" s="20"/>
      <c r="W395" s="22"/>
      <c r="X395" s="28"/>
      <c r="Y395" s="20"/>
      <c r="Z395" s="20"/>
      <c r="AA395" s="26"/>
      <c r="AB395" s="42"/>
      <c r="AC395" s="40"/>
      <c r="AD395" s="20"/>
      <c r="AE395" s="23"/>
      <c r="AF395" s="23"/>
      <c r="AG395" s="24"/>
      <c r="AH395" s="36"/>
      <c r="AI395" s="25"/>
      <c r="AJ395" s="37"/>
      <c r="AK395" s="20"/>
      <c r="AL395" s="20"/>
      <c r="AM395" s="27"/>
      <c r="AN395" s="20"/>
      <c r="AO395" s="27"/>
      <c r="AP395" s="22"/>
    </row>
    <row r="396" spans="2:42" ht="24.75" hidden="1" customHeight="1" x14ac:dyDescent="0.2">
      <c r="B396" s="20"/>
      <c r="C396" s="21"/>
      <c r="D396" s="20"/>
      <c r="E396" s="20"/>
      <c r="F396" s="90"/>
      <c r="G396" s="22"/>
      <c r="H396" s="20"/>
      <c r="I396" s="20"/>
      <c r="J396" s="22"/>
      <c r="K396" s="28"/>
      <c r="L396" s="28"/>
      <c r="M396" s="20"/>
      <c r="N396" s="20"/>
      <c r="O396" s="22"/>
      <c r="P396" s="20"/>
      <c r="Q396" s="22"/>
      <c r="R396" s="28"/>
      <c r="S396" s="20"/>
      <c r="T396" s="20"/>
      <c r="U396" s="22"/>
      <c r="V396" s="20"/>
      <c r="W396" s="22"/>
      <c r="X396" s="28"/>
      <c r="Y396" s="20"/>
      <c r="Z396" s="20"/>
      <c r="AA396" s="26"/>
      <c r="AB396" s="42"/>
      <c r="AC396" s="40"/>
      <c r="AD396" s="20"/>
      <c r="AE396" s="23"/>
      <c r="AF396" s="23"/>
      <c r="AG396" s="24"/>
      <c r="AH396" s="36"/>
      <c r="AI396" s="25"/>
      <c r="AJ396" s="37"/>
      <c r="AK396" s="20"/>
      <c r="AL396" s="20"/>
      <c r="AM396" s="27"/>
      <c r="AN396" s="20"/>
      <c r="AO396" s="27"/>
      <c r="AP396" s="22"/>
    </row>
    <row r="397" spans="2:42" ht="24.75" hidden="1" customHeight="1" x14ac:dyDescent="0.2">
      <c r="B397" s="20"/>
      <c r="C397" s="21"/>
      <c r="D397" s="20"/>
      <c r="E397" s="20"/>
      <c r="F397" s="21"/>
      <c r="G397" s="22"/>
      <c r="H397" s="20"/>
      <c r="I397" s="20"/>
      <c r="J397" s="22"/>
      <c r="K397" s="28"/>
      <c r="L397" s="28"/>
      <c r="M397" s="20"/>
      <c r="N397" s="20"/>
      <c r="O397" s="22"/>
      <c r="P397" s="20"/>
      <c r="Q397" s="22"/>
      <c r="R397" s="28"/>
      <c r="S397" s="20"/>
      <c r="T397" s="20"/>
      <c r="U397" s="22"/>
      <c r="V397" s="20"/>
      <c r="W397" s="22"/>
      <c r="X397" s="28"/>
      <c r="Y397" s="20"/>
      <c r="Z397" s="20"/>
      <c r="AA397" s="26"/>
      <c r="AB397" s="42"/>
      <c r="AC397" s="40"/>
      <c r="AD397" s="20"/>
      <c r="AE397" s="23"/>
      <c r="AF397" s="23"/>
      <c r="AG397" s="24"/>
      <c r="AH397" s="36"/>
      <c r="AI397" s="25"/>
      <c r="AJ397" s="37"/>
      <c r="AK397" s="20"/>
      <c r="AL397" s="20"/>
      <c r="AM397" s="27"/>
      <c r="AN397" s="20"/>
      <c r="AO397" s="27"/>
      <c r="AP397" s="22"/>
    </row>
    <row r="398" spans="2:42" ht="24.75" hidden="1" customHeight="1" x14ac:dyDescent="0.2">
      <c r="B398" s="20"/>
      <c r="C398" s="21"/>
      <c r="D398" s="20"/>
      <c r="E398" s="20"/>
      <c r="F398" s="21"/>
      <c r="G398" s="22"/>
      <c r="H398" s="20"/>
      <c r="I398" s="20"/>
      <c r="J398" s="22"/>
      <c r="K398" s="28"/>
      <c r="L398" s="28"/>
      <c r="M398" s="20"/>
      <c r="N398" s="20"/>
      <c r="O398" s="22"/>
      <c r="P398" s="20"/>
      <c r="Q398" s="22"/>
      <c r="R398" s="28"/>
      <c r="S398" s="20"/>
      <c r="T398" s="20"/>
      <c r="U398" s="22"/>
      <c r="V398" s="20"/>
      <c r="W398" s="22"/>
      <c r="X398" s="28"/>
      <c r="Y398" s="20"/>
      <c r="Z398" s="20"/>
      <c r="AA398" s="26"/>
      <c r="AB398" s="42"/>
      <c r="AC398" s="40"/>
      <c r="AD398" s="20"/>
      <c r="AE398" s="23"/>
      <c r="AF398" s="23"/>
      <c r="AG398" s="24"/>
      <c r="AH398" s="36"/>
      <c r="AI398" s="25"/>
      <c r="AJ398" s="37"/>
      <c r="AK398" s="20"/>
      <c r="AL398" s="20"/>
      <c r="AM398" s="27"/>
      <c r="AN398" s="20"/>
      <c r="AO398" s="27"/>
      <c r="AP398" s="22"/>
    </row>
    <row r="399" spans="2:42" ht="24.75" hidden="1" customHeight="1" x14ac:dyDescent="0.2">
      <c r="B399" s="20"/>
      <c r="C399" s="21"/>
      <c r="D399" s="20"/>
      <c r="E399" s="20"/>
      <c r="F399" s="21"/>
      <c r="G399" s="22"/>
      <c r="H399" s="20"/>
      <c r="I399" s="20"/>
      <c r="J399" s="22"/>
      <c r="K399" s="28"/>
      <c r="L399" s="28"/>
      <c r="M399" s="20"/>
      <c r="N399" s="20"/>
      <c r="O399" s="22"/>
      <c r="P399" s="20"/>
      <c r="Q399" s="22"/>
      <c r="R399" s="28"/>
      <c r="S399" s="20"/>
      <c r="T399" s="20"/>
      <c r="U399" s="22"/>
      <c r="V399" s="20"/>
      <c r="W399" s="22"/>
      <c r="X399" s="28"/>
      <c r="Y399" s="20"/>
      <c r="Z399" s="20"/>
      <c r="AA399" s="26"/>
      <c r="AB399" s="42"/>
      <c r="AC399" s="40"/>
      <c r="AD399" s="20"/>
      <c r="AE399" s="23"/>
      <c r="AF399" s="23"/>
      <c r="AG399" s="24"/>
      <c r="AH399" s="36"/>
      <c r="AI399" s="25"/>
      <c r="AJ399" s="37"/>
      <c r="AK399" s="20"/>
      <c r="AL399" s="20"/>
      <c r="AM399" s="27"/>
      <c r="AN399" s="20"/>
      <c r="AO399" s="27"/>
      <c r="AP399" s="22"/>
    </row>
    <row r="400" spans="2:42" ht="24.75" hidden="1" customHeight="1" x14ac:dyDescent="0.2">
      <c r="B400" s="20"/>
      <c r="C400" s="21"/>
      <c r="D400" s="20"/>
      <c r="E400" s="20"/>
      <c r="F400" s="21"/>
      <c r="G400" s="22"/>
      <c r="H400" s="20"/>
      <c r="I400" s="20"/>
      <c r="J400" s="22"/>
      <c r="K400" s="28"/>
      <c r="L400" s="28"/>
      <c r="M400" s="20"/>
      <c r="N400" s="20"/>
      <c r="O400" s="22"/>
      <c r="P400" s="20"/>
      <c r="Q400" s="22"/>
      <c r="R400" s="28"/>
      <c r="S400" s="20"/>
      <c r="T400" s="20"/>
      <c r="U400" s="22"/>
      <c r="V400" s="20"/>
      <c r="W400" s="22"/>
      <c r="X400" s="28"/>
      <c r="Y400" s="20"/>
      <c r="Z400" s="20"/>
      <c r="AA400" s="26"/>
      <c r="AB400" s="42"/>
      <c r="AC400" s="40"/>
      <c r="AD400" s="20"/>
      <c r="AE400" s="23"/>
      <c r="AF400" s="23"/>
      <c r="AG400" s="24"/>
      <c r="AH400" s="36"/>
      <c r="AI400" s="25"/>
      <c r="AJ400" s="37"/>
      <c r="AK400" s="20"/>
      <c r="AL400" s="20"/>
      <c r="AM400" s="27"/>
      <c r="AN400" s="20"/>
      <c r="AO400" s="27"/>
      <c r="AP400" s="22"/>
    </row>
    <row r="401" spans="2:42" ht="24.75" hidden="1" customHeight="1" x14ac:dyDescent="0.2">
      <c r="B401" s="20"/>
      <c r="C401" s="21"/>
      <c r="D401" s="20"/>
      <c r="E401" s="20"/>
      <c r="F401" s="21"/>
      <c r="G401" s="22"/>
      <c r="H401" s="20"/>
      <c r="I401" s="20"/>
      <c r="J401" s="22"/>
      <c r="K401" s="28"/>
      <c r="L401" s="28"/>
      <c r="M401" s="20"/>
      <c r="N401" s="20"/>
      <c r="O401" s="22"/>
      <c r="P401" s="20"/>
      <c r="Q401" s="22"/>
      <c r="R401" s="28"/>
      <c r="S401" s="20"/>
      <c r="T401" s="20"/>
      <c r="U401" s="22"/>
      <c r="V401" s="20"/>
      <c r="W401" s="22"/>
      <c r="X401" s="28"/>
      <c r="Y401" s="20"/>
      <c r="Z401" s="20"/>
      <c r="AA401" s="26"/>
      <c r="AB401" s="42"/>
      <c r="AC401" s="40"/>
      <c r="AD401" s="20"/>
      <c r="AE401" s="23"/>
      <c r="AF401" s="23"/>
      <c r="AG401" s="24"/>
      <c r="AH401" s="36"/>
      <c r="AI401" s="25"/>
      <c r="AJ401" s="37"/>
      <c r="AK401" s="20"/>
      <c r="AL401" s="20"/>
      <c r="AM401" s="27"/>
      <c r="AN401" s="20"/>
      <c r="AO401" s="27"/>
      <c r="AP401" s="22"/>
    </row>
    <row r="402" spans="2:42" ht="24.75" hidden="1" customHeight="1" x14ac:dyDescent="0.2">
      <c r="B402" s="20"/>
      <c r="C402" s="21"/>
      <c r="D402" s="20"/>
      <c r="E402" s="20"/>
      <c r="F402" s="21"/>
      <c r="G402" s="22"/>
      <c r="H402" s="20"/>
      <c r="I402" s="20"/>
      <c r="J402" s="22"/>
      <c r="K402" s="28"/>
      <c r="L402" s="28"/>
      <c r="M402" s="20"/>
      <c r="N402" s="20"/>
      <c r="O402" s="22"/>
      <c r="P402" s="20"/>
      <c r="Q402" s="22"/>
      <c r="R402" s="28"/>
      <c r="S402" s="20"/>
      <c r="T402" s="20"/>
      <c r="U402" s="22"/>
      <c r="V402" s="20"/>
      <c r="W402" s="22"/>
      <c r="X402" s="28"/>
      <c r="Y402" s="20"/>
      <c r="Z402" s="20"/>
      <c r="AA402" s="26"/>
      <c r="AB402" s="42"/>
      <c r="AC402" s="40"/>
      <c r="AD402" s="20"/>
      <c r="AE402" s="23"/>
      <c r="AF402" s="23"/>
      <c r="AG402" s="24"/>
      <c r="AH402" s="36"/>
      <c r="AI402" s="25"/>
      <c r="AJ402" s="37"/>
      <c r="AK402" s="20"/>
      <c r="AL402" s="20"/>
      <c r="AM402" s="27"/>
      <c r="AN402" s="20"/>
      <c r="AO402" s="27"/>
      <c r="AP402" s="22"/>
    </row>
    <row r="403" spans="2:42" ht="24.75" hidden="1" customHeight="1" x14ac:dyDescent="0.2">
      <c r="B403" s="20"/>
      <c r="C403" s="21"/>
      <c r="D403" s="20"/>
      <c r="E403" s="20"/>
      <c r="F403" s="21"/>
      <c r="G403" s="22"/>
      <c r="H403" s="20"/>
      <c r="I403" s="20"/>
      <c r="J403" s="22"/>
      <c r="K403" s="28"/>
      <c r="L403" s="28"/>
      <c r="M403" s="20"/>
      <c r="N403" s="20"/>
      <c r="O403" s="22"/>
      <c r="P403" s="20"/>
      <c r="Q403" s="22"/>
      <c r="R403" s="28"/>
      <c r="S403" s="20"/>
      <c r="T403" s="20"/>
      <c r="U403" s="22"/>
      <c r="V403" s="20"/>
      <c r="W403" s="22"/>
      <c r="X403" s="28"/>
      <c r="Y403" s="20"/>
      <c r="Z403" s="20"/>
      <c r="AA403" s="26"/>
      <c r="AB403" s="42"/>
      <c r="AC403" s="40"/>
      <c r="AD403" s="20"/>
      <c r="AE403" s="23"/>
      <c r="AF403" s="23"/>
      <c r="AG403" s="24"/>
      <c r="AH403" s="36"/>
      <c r="AI403" s="25"/>
      <c r="AJ403" s="37"/>
      <c r="AK403" s="20"/>
      <c r="AL403" s="20"/>
      <c r="AM403" s="27"/>
      <c r="AN403" s="20"/>
      <c r="AO403" s="27"/>
      <c r="AP403" s="22"/>
    </row>
    <row r="404" spans="2:42" ht="24.75" hidden="1" customHeight="1" x14ac:dyDescent="0.2">
      <c r="B404" s="20"/>
      <c r="C404" s="21"/>
      <c r="D404" s="20"/>
      <c r="E404" s="20"/>
      <c r="F404" s="21"/>
      <c r="G404" s="22"/>
      <c r="H404" s="20"/>
      <c r="I404" s="20"/>
      <c r="J404" s="22"/>
      <c r="K404" s="28"/>
      <c r="L404" s="28"/>
      <c r="M404" s="20"/>
      <c r="N404" s="20"/>
      <c r="O404" s="22"/>
      <c r="P404" s="20"/>
      <c r="Q404" s="22"/>
      <c r="R404" s="28"/>
      <c r="S404" s="20"/>
      <c r="T404" s="20"/>
      <c r="U404" s="22"/>
      <c r="V404" s="20"/>
      <c r="W404" s="22"/>
      <c r="X404" s="28"/>
      <c r="Y404" s="20"/>
      <c r="Z404" s="20"/>
      <c r="AA404" s="26"/>
      <c r="AB404" s="42"/>
      <c r="AC404" s="40"/>
      <c r="AD404" s="20"/>
      <c r="AE404" s="23"/>
      <c r="AF404" s="23"/>
      <c r="AG404" s="24"/>
      <c r="AH404" s="36"/>
      <c r="AI404" s="25"/>
      <c r="AJ404" s="37"/>
      <c r="AK404" s="20"/>
      <c r="AL404" s="20"/>
      <c r="AM404" s="27"/>
      <c r="AN404" s="20"/>
      <c r="AO404" s="27"/>
      <c r="AP404" s="22"/>
    </row>
    <row r="405" spans="2:42" ht="24.75" hidden="1" customHeight="1" x14ac:dyDescent="0.2">
      <c r="B405" s="20"/>
      <c r="C405" s="21"/>
      <c r="D405" s="20"/>
      <c r="E405" s="20"/>
      <c r="F405" s="21"/>
      <c r="G405" s="22"/>
      <c r="H405" s="20"/>
      <c r="I405" s="20"/>
      <c r="J405" s="22"/>
      <c r="K405" s="28"/>
      <c r="L405" s="28"/>
      <c r="M405" s="20"/>
      <c r="N405" s="20"/>
      <c r="O405" s="22"/>
      <c r="P405" s="20"/>
      <c r="Q405" s="22"/>
      <c r="R405" s="28"/>
      <c r="S405" s="20"/>
      <c r="T405" s="20"/>
      <c r="U405" s="22"/>
      <c r="V405" s="20"/>
      <c r="W405" s="22"/>
      <c r="X405" s="28"/>
      <c r="Y405" s="20"/>
      <c r="Z405" s="20"/>
      <c r="AA405" s="26"/>
      <c r="AB405" s="42"/>
      <c r="AC405" s="40"/>
      <c r="AD405" s="20"/>
      <c r="AE405" s="23"/>
      <c r="AF405" s="23"/>
      <c r="AG405" s="24"/>
      <c r="AH405" s="36"/>
      <c r="AI405" s="25"/>
      <c r="AJ405" s="37"/>
      <c r="AK405" s="20"/>
      <c r="AL405" s="20"/>
      <c r="AM405" s="27"/>
      <c r="AN405" s="20"/>
      <c r="AO405" s="27"/>
      <c r="AP405" s="22"/>
    </row>
    <row r="406" spans="2:42" ht="24.75" hidden="1" customHeight="1" x14ac:dyDescent="0.2">
      <c r="B406" s="20"/>
      <c r="C406" s="21"/>
      <c r="D406" s="20"/>
      <c r="E406" s="20"/>
      <c r="F406" s="21"/>
      <c r="G406" s="22"/>
      <c r="H406" s="20"/>
      <c r="I406" s="20"/>
      <c r="J406" s="22"/>
      <c r="K406" s="28"/>
      <c r="L406" s="28"/>
      <c r="M406" s="20"/>
      <c r="N406" s="20"/>
      <c r="O406" s="22"/>
      <c r="P406" s="20"/>
      <c r="Q406" s="22"/>
      <c r="R406" s="28"/>
      <c r="S406" s="20"/>
      <c r="T406" s="20"/>
      <c r="U406" s="22"/>
      <c r="V406" s="20"/>
      <c r="W406" s="22"/>
      <c r="X406" s="28"/>
      <c r="Y406" s="20"/>
      <c r="Z406" s="20"/>
      <c r="AA406" s="26"/>
      <c r="AB406" s="42"/>
      <c r="AC406" s="40"/>
      <c r="AD406" s="20"/>
      <c r="AE406" s="23"/>
      <c r="AF406" s="23"/>
      <c r="AG406" s="24"/>
      <c r="AH406" s="36"/>
      <c r="AI406" s="25"/>
      <c r="AJ406" s="37"/>
      <c r="AK406" s="20"/>
      <c r="AL406" s="20"/>
      <c r="AM406" s="27"/>
      <c r="AN406" s="20"/>
      <c r="AO406" s="27"/>
      <c r="AP406" s="22"/>
    </row>
    <row r="407" spans="2:42" ht="24.75" hidden="1" customHeight="1" x14ac:dyDescent="0.2">
      <c r="B407" s="20"/>
      <c r="C407" s="21"/>
      <c r="D407" s="20"/>
      <c r="E407" s="20"/>
      <c r="F407" s="21"/>
      <c r="G407" s="22"/>
      <c r="H407" s="20"/>
      <c r="I407" s="20"/>
      <c r="J407" s="22"/>
      <c r="K407" s="28"/>
      <c r="L407" s="28"/>
      <c r="M407" s="20"/>
      <c r="N407" s="20"/>
      <c r="O407" s="22"/>
      <c r="P407" s="20"/>
      <c r="Q407" s="22"/>
      <c r="R407" s="28"/>
      <c r="S407" s="20"/>
      <c r="T407" s="20"/>
      <c r="U407" s="22"/>
      <c r="V407" s="20"/>
      <c r="W407" s="22"/>
      <c r="X407" s="28"/>
      <c r="Y407" s="20"/>
      <c r="Z407" s="20"/>
      <c r="AA407" s="26"/>
      <c r="AB407" s="42"/>
      <c r="AC407" s="40"/>
      <c r="AD407" s="20"/>
      <c r="AE407" s="23"/>
      <c r="AF407" s="23"/>
      <c r="AG407" s="24"/>
      <c r="AH407" s="36"/>
      <c r="AI407" s="25"/>
      <c r="AJ407" s="37"/>
      <c r="AK407" s="20"/>
      <c r="AL407" s="20"/>
      <c r="AM407" s="27"/>
      <c r="AN407" s="20"/>
      <c r="AO407" s="27"/>
      <c r="AP407" s="22"/>
    </row>
    <row r="408" spans="2:42" ht="24.75" hidden="1" customHeight="1" x14ac:dyDescent="0.2">
      <c r="B408" s="20"/>
      <c r="C408" s="21"/>
      <c r="D408" s="20"/>
      <c r="E408" s="20"/>
      <c r="F408" s="21"/>
      <c r="G408" s="22"/>
      <c r="H408" s="20"/>
      <c r="I408" s="20"/>
      <c r="J408" s="22"/>
      <c r="K408" s="28"/>
      <c r="L408" s="28"/>
      <c r="M408" s="20"/>
      <c r="N408" s="20"/>
      <c r="O408" s="22"/>
      <c r="P408" s="20"/>
      <c r="Q408" s="22"/>
      <c r="R408" s="28"/>
      <c r="S408" s="20"/>
      <c r="T408" s="20"/>
      <c r="U408" s="22"/>
      <c r="V408" s="20"/>
      <c r="W408" s="22"/>
      <c r="X408" s="28"/>
      <c r="Y408" s="20"/>
      <c r="Z408" s="20"/>
      <c r="AA408" s="26"/>
      <c r="AB408" s="42"/>
      <c r="AC408" s="40"/>
      <c r="AD408" s="20"/>
      <c r="AE408" s="23"/>
      <c r="AF408" s="23"/>
      <c r="AG408" s="24"/>
      <c r="AH408" s="36"/>
      <c r="AI408" s="25"/>
      <c r="AJ408" s="37"/>
      <c r="AK408" s="20"/>
      <c r="AL408" s="20"/>
      <c r="AM408" s="27"/>
      <c r="AN408" s="20"/>
      <c r="AO408" s="27"/>
      <c r="AP408" s="22"/>
    </row>
    <row r="409" spans="2:42" ht="24.75" hidden="1" customHeight="1" x14ac:dyDescent="0.2">
      <c r="B409" s="20"/>
      <c r="C409" s="21"/>
      <c r="D409" s="20"/>
      <c r="E409" s="20"/>
      <c r="F409" s="21"/>
      <c r="G409" s="22"/>
      <c r="H409" s="20"/>
      <c r="I409" s="20"/>
      <c r="J409" s="22"/>
      <c r="K409" s="28"/>
      <c r="L409" s="28"/>
      <c r="M409" s="20"/>
      <c r="N409" s="20"/>
      <c r="O409" s="22"/>
      <c r="P409" s="20"/>
      <c r="Q409" s="22"/>
      <c r="R409" s="28"/>
      <c r="S409" s="20"/>
      <c r="T409" s="20"/>
      <c r="U409" s="22"/>
      <c r="V409" s="20"/>
      <c r="W409" s="22"/>
      <c r="X409" s="28"/>
      <c r="Y409" s="20"/>
      <c r="Z409" s="20"/>
      <c r="AA409" s="26"/>
      <c r="AB409" s="42"/>
      <c r="AC409" s="40"/>
      <c r="AD409" s="20"/>
      <c r="AE409" s="23"/>
      <c r="AF409" s="23"/>
      <c r="AG409" s="24"/>
      <c r="AH409" s="36"/>
      <c r="AI409" s="25"/>
      <c r="AJ409" s="37"/>
      <c r="AK409" s="20"/>
      <c r="AL409" s="20"/>
      <c r="AM409" s="27"/>
      <c r="AN409" s="20"/>
      <c r="AO409" s="27"/>
      <c r="AP409" s="22"/>
    </row>
    <row r="410" spans="2:42" ht="24.75" hidden="1" customHeight="1" x14ac:dyDescent="0.2">
      <c r="B410" s="20"/>
      <c r="C410" s="21"/>
      <c r="D410" s="20"/>
      <c r="E410" s="20"/>
      <c r="F410" s="21"/>
      <c r="G410" s="22"/>
      <c r="H410" s="20"/>
      <c r="I410" s="20"/>
      <c r="J410" s="22"/>
      <c r="K410" s="28"/>
      <c r="L410" s="28"/>
      <c r="M410" s="20"/>
      <c r="N410" s="20"/>
      <c r="O410" s="22"/>
      <c r="P410" s="20"/>
      <c r="Q410" s="22"/>
      <c r="R410" s="28"/>
      <c r="S410" s="20"/>
      <c r="T410" s="20"/>
      <c r="U410" s="22"/>
      <c r="V410" s="20"/>
      <c r="W410" s="22"/>
      <c r="X410" s="28"/>
      <c r="Y410" s="20"/>
      <c r="Z410" s="20"/>
      <c r="AA410" s="26"/>
      <c r="AB410" s="42"/>
      <c r="AC410" s="40"/>
      <c r="AD410" s="20"/>
      <c r="AE410" s="23"/>
      <c r="AF410" s="23"/>
      <c r="AG410" s="24"/>
      <c r="AH410" s="36"/>
      <c r="AI410" s="25"/>
      <c r="AJ410" s="37"/>
      <c r="AK410" s="20"/>
      <c r="AL410" s="20"/>
      <c r="AM410" s="27"/>
      <c r="AN410" s="20"/>
      <c r="AO410" s="27"/>
      <c r="AP410" s="22"/>
    </row>
    <row r="411" spans="2:42" ht="24.75" hidden="1" customHeight="1" x14ac:dyDescent="0.2">
      <c r="B411" s="20"/>
      <c r="C411" s="21"/>
      <c r="D411" s="20"/>
      <c r="E411" s="20"/>
      <c r="F411" s="21"/>
      <c r="G411" s="22"/>
      <c r="H411" s="20"/>
      <c r="I411" s="20"/>
      <c r="J411" s="22"/>
      <c r="K411" s="28"/>
      <c r="L411" s="28"/>
      <c r="M411" s="20"/>
      <c r="N411" s="20"/>
      <c r="O411" s="22"/>
      <c r="P411" s="20"/>
      <c r="Q411" s="22"/>
      <c r="R411" s="28"/>
      <c r="S411" s="20"/>
      <c r="T411" s="20"/>
      <c r="U411" s="22"/>
      <c r="V411" s="20"/>
      <c r="W411" s="22"/>
      <c r="X411" s="28"/>
      <c r="Y411" s="20"/>
      <c r="Z411" s="20"/>
      <c r="AA411" s="26"/>
      <c r="AB411" s="42"/>
      <c r="AC411" s="40"/>
      <c r="AD411" s="20"/>
      <c r="AE411" s="23"/>
      <c r="AF411" s="23"/>
      <c r="AG411" s="24"/>
      <c r="AH411" s="36"/>
      <c r="AI411" s="25"/>
      <c r="AJ411" s="37"/>
      <c r="AK411" s="20"/>
      <c r="AL411" s="20"/>
      <c r="AM411" s="27"/>
      <c r="AN411" s="20"/>
      <c r="AO411" s="27"/>
      <c r="AP411" s="22"/>
    </row>
    <row r="412" spans="2:42" ht="24.75" hidden="1" customHeight="1" x14ac:dyDescent="0.2">
      <c r="B412" s="20"/>
      <c r="C412" s="21"/>
      <c r="D412" s="20"/>
      <c r="E412" s="20"/>
      <c r="F412" s="21"/>
      <c r="G412" s="22"/>
      <c r="H412" s="20"/>
      <c r="I412" s="20"/>
      <c r="J412" s="22"/>
      <c r="K412" s="28"/>
      <c r="L412" s="28"/>
      <c r="M412" s="20"/>
      <c r="N412" s="20"/>
      <c r="O412" s="22"/>
      <c r="P412" s="20"/>
      <c r="Q412" s="22"/>
      <c r="R412" s="28"/>
      <c r="S412" s="20"/>
      <c r="T412" s="20"/>
      <c r="U412" s="22"/>
      <c r="V412" s="20"/>
      <c r="W412" s="22"/>
      <c r="X412" s="28"/>
      <c r="Y412" s="20"/>
      <c r="Z412" s="20"/>
      <c r="AA412" s="26"/>
      <c r="AB412" s="42"/>
      <c r="AC412" s="40"/>
      <c r="AD412" s="20"/>
      <c r="AE412" s="23"/>
      <c r="AF412" s="23"/>
      <c r="AG412" s="24"/>
      <c r="AH412" s="36"/>
      <c r="AI412" s="25"/>
      <c r="AJ412" s="37"/>
      <c r="AK412" s="20"/>
      <c r="AL412" s="20"/>
      <c r="AM412" s="27"/>
      <c r="AN412" s="20"/>
      <c r="AO412" s="27"/>
      <c r="AP412" s="22"/>
    </row>
    <row r="413" spans="2:42" ht="24.75" hidden="1" customHeight="1" x14ac:dyDescent="0.2">
      <c r="B413" s="20"/>
      <c r="C413" s="21"/>
      <c r="D413" s="20"/>
      <c r="E413" s="20"/>
      <c r="F413" s="21"/>
      <c r="G413" s="22"/>
      <c r="H413" s="20"/>
      <c r="I413" s="20"/>
      <c r="J413" s="22"/>
      <c r="K413" s="28"/>
      <c r="L413" s="28"/>
      <c r="M413" s="20"/>
      <c r="N413" s="20"/>
      <c r="O413" s="22"/>
      <c r="P413" s="20"/>
      <c r="Q413" s="22"/>
      <c r="R413" s="28"/>
      <c r="S413" s="20"/>
      <c r="T413" s="20"/>
      <c r="U413" s="22"/>
      <c r="V413" s="20"/>
      <c r="W413" s="22"/>
      <c r="X413" s="28"/>
      <c r="Y413" s="20"/>
      <c r="Z413" s="20"/>
      <c r="AA413" s="26"/>
      <c r="AB413" s="42"/>
      <c r="AC413" s="40"/>
      <c r="AD413" s="20"/>
      <c r="AE413" s="23"/>
      <c r="AF413" s="23"/>
      <c r="AG413" s="24"/>
      <c r="AH413" s="36"/>
      <c r="AI413" s="25"/>
      <c r="AJ413" s="37"/>
      <c r="AK413" s="20"/>
      <c r="AL413" s="20"/>
      <c r="AM413" s="27"/>
      <c r="AN413" s="20"/>
      <c r="AO413" s="27"/>
      <c r="AP413" s="22"/>
    </row>
    <row r="414" spans="2:42" ht="24.75" hidden="1" customHeight="1" x14ac:dyDescent="0.2">
      <c r="B414" s="20"/>
      <c r="C414" s="21"/>
      <c r="D414" s="20"/>
      <c r="E414" s="20"/>
      <c r="F414" s="21"/>
      <c r="G414" s="22"/>
      <c r="H414" s="20"/>
      <c r="I414" s="20"/>
      <c r="J414" s="22"/>
      <c r="K414" s="28"/>
      <c r="L414" s="28"/>
      <c r="M414" s="20"/>
      <c r="N414" s="20"/>
      <c r="O414" s="22"/>
      <c r="P414" s="20"/>
      <c r="Q414" s="22"/>
      <c r="R414" s="28"/>
      <c r="S414" s="20"/>
      <c r="T414" s="20"/>
      <c r="U414" s="22"/>
      <c r="V414" s="20"/>
      <c r="W414" s="22"/>
      <c r="X414" s="28"/>
      <c r="Y414" s="20"/>
      <c r="Z414" s="20"/>
      <c r="AA414" s="26"/>
      <c r="AB414" s="42"/>
      <c r="AC414" s="40"/>
      <c r="AD414" s="20"/>
      <c r="AE414" s="23"/>
      <c r="AF414" s="23"/>
      <c r="AG414" s="24"/>
      <c r="AH414" s="36"/>
      <c r="AI414" s="25"/>
      <c r="AJ414" s="37"/>
      <c r="AK414" s="20"/>
      <c r="AL414" s="20"/>
      <c r="AM414" s="27"/>
      <c r="AN414" s="20"/>
      <c r="AO414" s="27"/>
      <c r="AP414" s="22"/>
    </row>
    <row r="415" spans="2:42" ht="24.75" hidden="1" customHeight="1" x14ac:dyDescent="0.2">
      <c r="B415" s="20"/>
      <c r="C415" s="21"/>
      <c r="D415" s="20"/>
      <c r="E415" s="20"/>
      <c r="F415" s="21"/>
      <c r="G415" s="22"/>
      <c r="H415" s="20"/>
      <c r="I415" s="20"/>
      <c r="J415" s="22"/>
      <c r="K415" s="28"/>
      <c r="L415" s="28"/>
      <c r="M415" s="20"/>
      <c r="N415" s="20"/>
      <c r="O415" s="22"/>
      <c r="P415" s="20"/>
      <c r="Q415" s="22"/>
      <c r="R415" s="28"/>
      <c r="S415" s="20"/>
      <c r="T415" s="20"/>
      <c r="U415" s="22"/>
      <c r="V415" s="20"/>
      <c r="W415" s="22"/>
      <c r="X415" s="28"/>
      <c r="Y415" s="20"/>
      <c r="Z415" s="20"/>
      <c r="AA415" s="26"/>
      <c r="AB415" s="42"/>
      <c r="AC415" s="40"/>
      <c r="AD415" s="20"/>
      <c r="AE415" s="23"/>
      <c r="AF415" s="23"/>
      <c r="AG415" s="24"/>
      <c r="AH415" s="36"/>
      <c r="AI415" s="25"/>
      <c r="AJ415" s="37"/>
      <c r="AK415" s="20"/>
      <c r="AL415" s="20"/>
      <c r="AM415" s="27"/>
      <c r="AN415" s="20"/>
      <c r="AO415" s="27"/>
      <c r="AP415" s="22"/>
    </row>
    <row r="416" spans="2:42" ht="24.75" hidden="1" customHeight="1" x14ac:dyDescent="0.2">
      <c r="B416" s="20"/>
      <c r="C416" s="21"/>
      <c r="D416" s="20"/>
      <c r="E416" s="20"/>
      <c r="F416" s="21"/>
      <c r="G416" s="22"/>
      <c r="H416" s="20"/>
      <c r="I416" s="20"/>
      <c r="J416" s="22"/>
      <c r="K416" s="28"/>
      <c r="L416" s="28"/>
      <c r="M416" s="20"/>
      <c r="N416" s="20"/>
      <c r="O416" s="22"/>
      <c r="P416" s="20"/>
      <c r="Q416" s="22"/>
      <c r="R416" s="28"/>
      <c r="S416" s="20"/>
      <c r="T416" s="20"/>
      <c r="U416" s="22"/>
      <c r="V416" s="20"/>
      <c r="W416" s="22"/>
      <c r="X416" s="28"/>
      <c r="Y416" s="20"/>
      <c r="Z416" s="20"/>
      <c r="AA416" s="26"/>
      <c r="AB416" s="42"/>
      <c r="AC416" s="40"/>
      <c r="AD416" s="20"/>
      <c r="AE416" s="23"/>
      <c r="AF416" s="23"/>
      <c r="AG416" s="24"/>
      <c r="AH416" s="36"/>
      <c r="AI416" s="25"/>
      <c r="AJ416" s="37"/>
      <c r="AK416" s="20"/>
      <c r="AL416" s="20"/>
      <c r="AM416" s="27"/>
      <c r="AN416" s="20"/>
      <c r="AO416" s="27"/>
      <c r="AP416" s="22"/>
    </row>
    <row r="417" spans="2:44" ht="24.75" hidden="1" customHeight="1" x14ac:dyDescent="0.2">
      <c r="B417" s="20"/>
      <c r="C417" s="21"/>
      <c r="D417" s="20"/>
      <c r="E417" s="20"/>
      <c r="F417" s="21"/>
      <c r="G417" s="22"/>
      <c r="H417" s="20"/>
      <c r="I417" s="20"/>
      <c r="J417" s="22"/>
      <c r="K417" s="28"/>
      <c r="L417" s="28"/>
      <c r="M417" s="20"/>
      <c r="N417" s="20"/>
      <c r="O417" s="22"/>
      <c r="P417" s="20"/>
      <c r="Q417" s="22"/>
      <c r="R417" s="28"/>
      <c r="S417" s="20"/>
      <c r="T417" s="20"/>
      <c r="U417" s="22"/>
      <c r="V417" s="20"/>
      <c r="W417" s="22"/>
      <c r="X417" s="28"/>
      <c r="Y417" s="20"/>
      <c r="Z417" s="20"/>
      <c r="AA417" s="26"/>
      <c r="AB417" s="42"/>
      <c r="AC417" s="40"/>
      <c r="AD417" s="20"/>
      <c r="AE417" s="23"/>
      <c r="AF417" s="23"/>
      <c r="AG417" s="24"/>
      <c r="AH417" s="36"/>
      <c r="AI417" s="25"/>
      <c r="AJ417" s="37"/>
      <c r="AK417" s="20"/>
      <c r="AL417" s="20"/>
      <c r="AM417" s="27"/>
      <c r="AN417" s="20"/>
      <c r="AO417" s="27"/>
      <c r="AP417" s="22"/>
    </row>
    <row r="418" spans="2:44" ht="24.75" hidden="1" customHeight="1" x14ac:dyDescent="0.2">
      <c r="B418" s="20"/>
      <c r="C418" s="21"/>
      <c r="D418" s="20"/>
      <c r="E418" s="20"/>
      <c r="F418" s="21"/>
      <c r="G418" s="22"/>
      <c r="H418" s="20"/>
      <c r="I418" s="20"/>
      <c r="J418" s="22"/>
      <c r="K418" s="28"/>
      <c r="L418" s="28"/>
      <c r="M418" s="20"/>
      <c r="N418" s="20"/>
      <c r="O418" s="22"/>
      <c r="P418" s="20"/>
      <c r="Q418" s="22"/>
      <c r="R418" s="28"/>
      <c r="S418" s="20"/>
      <c r="T418" s="20"/>
      <c r="U418" s="22"/>
      <c r="V418" s="20"/>
      <c r="W418" s="22"/>
      <c r="X418" s="28"/>
      <c r="Y418" s="20"/>
      <c r="Z418" s="20"/>
      <c r="AA418" s="26"/>
      <c r="AB418" s="42"/>
      <c r="AC418" s="40"/>
      <c r="AD418" s="20"/>
      <c r="AE418" s="23"/>
      <c r="AF418" s="23"/>
      <c r="AG418" s="24"/>
      <c r="AH418" s="36"/>
      <c r="AI418" s="25"/>
      <c r="AJ418" s="37"/>
      <c r="AK418" s="20"/>
      <c r="AL418" s="20"/>
      <c r="AM418" s="27"/>
      <c r="AN418" s="20"/>
      <c r="AO418" s="27"/>
      <c r="AP418" s="22"/>
    </row>
    <row r="419" spans="2:44" ht="24.75" hidden="1" customHeight="1" x14ac:dyDescent="0.2">
      <c r="B419" s="20"/>
      <c r="C419" s="21"/>
      <c r="D419" s="20"/>
      <c r="E419" s="20"/>
      <c r="F419" s="21"/>
      <c r="G419" s="22"/>
      <c r="H419" s="20"/>
      <c r="I419" s="20"/>
      <c r="J419" s="22"/>
      <c r="K419" s="28"/>
      <c r="L419" s="28"/>
      <c r="M419" s="20"/>
      <c r="N419" s="20"/>
      <c r="O419" s="22"/>
      <c r="P419" s="20"/>
      <c r="Q419" s="22"/>
      <c r="R419" s="28"/>
      <c r="S419" s="20"/>
      <c r="T419" s="20"/>
      <c r="U419" s="22"/>
      <c r="V419" s="20"/>
      <c r="W419" s="22"/>
      <c r="X419" s="28"/>
      <c r="Y419" s="20"/>
      <c r="Z419" s="20"/>
      <c r="AA419" s="26"/>
      <c r="AB419" s="42"/>
      <c r="AC419" s="40"/>
      <c r="AD419" s="20"/>
      <c r="AE419" s="23"/>
      <c r="AF419" s="23"/>
      <c r="AG419" s="24"/>
      <c r="AH419" s="36"/>
      <c r="AI419" s="25"/>
      <c r="AJ419" s="37"/>
      <c r="AK419" s="20"/>
      <c r="AL419" s="20"/>
      <c r="AM419" s="27"/>
      <c r="AN419" s="20"/>
      <c r="AO419" s="27"/>
      <c r="AP419" s="22"/>
    </row>
    <row r="420" spans="2:44" ht="24.75" hidden="1" customHeight="1" x14ac:dyDescent="0.2">
      <c r="B420" s="20"/>
      <c r="C420" s="21"/>
      <c r="D420" s="20"/>
      <c r="E420" s="20"/>
      <c r="F420" s="21"/>
      <c r="G420" s="22"/>
      <c r="H420" s="20"/>
      <c r="I420" s="20"/>
      <c r="J420" s="22"/>
      <c r="K420" s="28"/>
      <c r="L420" s="28"/>
      <c r="M420" s="20"/>
      <c r="N420" s="20"/>
      <c r="O420" s="22"/>
      <c r="P420" s="20"/>
      <c r="Q420" s="22"/>
      <c r="R420" s="28"/>
      <c r="S420" s="20"/>
      <c r="T420" s="20"/>
      <c r="U420" s="22"/>
      <c r="V420" s="20"/>
      <c r="W420" s="22"/>
      <c r="X420" s="28"/>
      <c r="Y420" s="20"/>
      <c r="Z420" s="20"/>
      <c r="AA420" s="26"/>
      <c r="AB420" s="42"/>
      <c r="AC420" s="40"/>
      <c r="AD420" s="20"/>
      <c r="AE420" s="23"/>
      <c r="AF420" s="23"/>
      <c r="AG420" s="24"/>
      <c r="AH420" s="36"/>
      <c r="AI420" s="25"/>
      <c r="AJ420" s="37"/>
      <c r="AK420" s="20"/>
      <c r="AL420" s="20"/>
      <c r="AM420" s="27"/>
      <c r="AN420" s="20"/>
      <c r="AO420" s="27"/>
      <c r="AP420" s="22"/>
    </row>
    <row r="421" spans="2:44" ht="24.75" hidden="1" customHeight="1" x14ac:dyDescent="0.2">
      <c r="B421" s="20"/>
      <c r="C421" s="21"/>
      <c r="D421" s="20"/>
      <c r="E421" s="20"/>
      <c r="F421" s="21"/>
      <c r="G421" s="22"/>
      <c r="H421" s="20"/>
      <c r="I421" s="20"/>
      <c r="J421" s="22"/>
      <c r="K421" s="28"/>
      <c r="L421" s="28"/>
      <c r="M421" s="20"/>
      <c r="N421" s="20"/>
      <c r="O421" s="22"/>
      <c r="P421" s="20"/>
      <c r="Q421" s="22"/>
      <c r="R421" s="28"/>
      <c r="S421" s="20"/>
      <c r="T421" s="20"/>
      <c r="U421" s="22"/>
      <c r="V421" s="20"/>
      <c r="W421" s="22"/>
      <c r="X421" s="28"/>
      <c r="Y421" s="20"/>
      <c r="Z421" s="20"/>
      <c r="AA421" s="26"/>
      <c r="AB421" s="42"/>
      <c r="AC421" s="40"/>
      <c r="AD421" s="20"/>
      <c r="AE421" s="23"/>
      <c r="AF421" s="23"/>
      <c r="AG421" s="24"/>
      <c r="AH421" s="36"/>
      <c r="AI421" s="91"/>
      <c r="AJ421" s="37"/>
      <c r="AK421" s="20"/>
      <c r="AL421" s="20"/>
      <c r="AM421" s="27"/>
      <c r="AN421" s="20"/>
      <c r="AO421" s="27"/>
      <c r="AP421" s="22"/>
    </row>
    <row r="422" spans="2:44" ht="24.75" hidden="1" customHeight="1" x14ac:dyDescent="0.2">
      <c r="B422" s="20"/>
      <c r="C422" s="21"/>
      <c r="D422" s="20"/>
      <c r="E422" s="20"/>
      <c r="F422" s="21"/>
      <c r="G422" s="22"/>
      <c r="H422" s="20"/>
      <c r="I422" s="20"/>
      <c r="J422" s="22"/>
      <c r="K422" s="28"/>
      <c r="L422" s="28"/>
      <c r="M422" s="20"/>
      <c r="N422" s="20"/>
      <c r="O422" s="22"/>
      <c r="P422" s="20"/>
      <c r="Q422" s="22"/>
      <c r="R422" s="28"/>
      <c r="S422" s="20"/>
      <c r="T422" s="20"/>
      <c r="U422" s="22"/>
      <c r="V422" s="20"/>
      <c r="W422" s="22"/>
      <c r="X422" s="28"/>
      <c r="Y422" s="20"/>
      <c r="Z422" s="20"/>
      <c r="AA422" s="26"/>
      <c r="AB422" s="42"/>
      <c r="AC422" s="40"/>
      <c r="AD422" s="20"/>
      <c r="AE422" s="71"/>
      <c r="AF422" s="23"/>
      <c r="AG422" s="24"/>
      <c r="AH422" s="36"/>
      <c r="AI422" s="25"/>
      <c r="AJ422" s="37"/>
      <c r="AK422" s="20"/>
      <c r="AL422" s="20"/>
      <c r="AM422" s="27"/>
      <c r="AN422" s="20"/>
      <c r="AO422" s="27"/>
      <c r="AP422" s="22"/>
      <c r="AQ422" s="70"/>
    </row>
    <row r="423" spans="2:44" ht="24.75" hidden="1" customHeight="1" x14ac:dyDescent="0.2">
      <c r="B423" s="20"/>
      <c r="C423" s="21"/>
      <c r="D423" s="20"/>
      <c r="E423" s="20"/>
      <c r="F423" s="21"/>
      <c r="G423" s="22"/>
      <c r="H423" s="20"/>
      <c r="I423" s="20"/>
      <c r="J423" s="22"/>
      <c r="K423" s="28"/>
      <c r="L423" s="28"/>
      <c r="M423" s="20"/>
      <c r="N423" s="20"/>
      <c r="O423" s="22"/>
      <c r="P423" s="20"/>
      <c r="Q423" s="22"/>
      <c r="R423" s="28"/>
      <c r="S423" s="20"/>
      <c r="T423" s="20"/>
      <c r="U423" s="22"/>
      <c r="V423" s="20"/>
      <c r="W423" s="22"/>
      <c r="X423" s="28"/>
      <c r="Y423" s="20"/>
      <c r="Z423" s="20"/>
      <c r="AA423" s="26"/>
      <c r="AB423" s="42"/>
      <c r="AC423" s="40"/>
      <c r="AD423" s="20"/>
      <c r="AE423" s="71"/>
      <c r="AF423" s="23"/>
      <c r="AG423" s="24"/>
      <c r="AH423" s="36"/>
      <c r="AI423" s="11"/>
      <c r="AJ423" s="37"/>
      <c r="AK423" s="20"/>
      <c r="AL423" s="20"/>
      <c r="AM423" s="27"/>
      <c r="AN423" s="20"/>
      <c r="AO423" s="27"/>
      <c r="AP423" s="22"/>
    </row>
    <row r="424" spans="2:44" ht="24.75" hidden="1" customHeight="1" x14ac:dyDescent="0.2">
      <c r="B424" s="20"/>
      <c r="C424" s="21"/>
      <c r="D424" s="20"/>
      <c r="E424" s="20"/>
      <c r="F424" s="21"/>
      <c r="G424" s="22"/>
      <c r="H424" s="20"/>
      <c r="I424" s="20"/>
      <c r="J424" s="22"/>
      <c r="K424" s="28"/>
      <c r="L424" s="28"/>
      <c r="M424" s="20"/>
      <c r="N424" s="20"/>
      <c r="O424" s="22"/>
      <c r="P424" s="20"/>
      <c r="Q424" s="22"/>
      <c r="R424" s="28"/>
      <c r="S424" s="20"/>
      <c r="T424" s="20"/>
      <c r="U424" s="22"/>
      <c r="V424" s="20"/>
      <c r="W424" s="22"/>
      <c r="X424" s="28"/>
      <c r="Y424" s="20"/>
      <c r="Z424" s="20"/>
      <c r="AA424" s="26"/>
      <c r="AB424" s="42"/>
      <c r="AC424" s="40"/>
      <c r="AD424" s="20"/>
      <c r="AE424" s="71"/>
      <c r="AF424" s="23"/>
      <c r="AG424" s="24"/>
      <c r="AH424" s="36"/>
      <c r="AI424" s="25"/>
      <c r="AJ424" s="37"/>
      <c r="AK424" s="20"/>
      <c r="AL424" s="20"/>
      <c r="AM424" s="27"/>
      <c r="AN424" s="20"/>
      <c r="AO424" s="27"/>
      <c r="AP424" s="22"/>
    </row>
    <row r="425" spans="2:44" ht="24.75" hidden="1" customHeight="1" x14ac:dyDescent="0.2">
      <c r="B425" s="20"/>
      <c r="C425" s="21"/>
      <c r="D425" s="20"/>
      <c r="E425" s="20"/>
      <c r="F425" s="21"/>
      <c r="G425" s="22"/>
      <c r="H425" s="20"/>
      <c r="I425" s="20"/>
      <c r="J425" s="22"/>
      <c r="K425" s="28"/>
      <c r="L425" s="28"/>
      <c r="M425" s="20"/>
      <c r="N425" s="20"/>
      <c r="O425" s="22"/>
      <c r="P425" s="20"/>
      <c r="Q425" s="22"/>
      <c r="R425" s="28"/>
      <c r="S425" s="20"/>
      <c r="T425" s="20"/>
      <c r="U425" s="22"/>
      <c r="V425" s="20"/>
      <c r="W425" s="22"/>
      <c r="X425" s="28"/>
      <c r="Y425" s="20"/>
      <c r="Z425" s="20"/>
      <c r="AA425" s="26"/>
      <c r="AB425" s="42"/>
      <c r="AC425" s="40"/>
      <c r="AD425" s="20"/>
      <c r="AE425" s="71"/>
      <c r="AF425" s="23"/>
      <c r="AG425" s="24"/>
      <c r="AH425" s="36"/>
      <c r="AI425" s="11"/>
      <c r="AJ425" s="37"/>
      <c r="AK425" s="20"/>
      <c r="AL425" s="20"/>
      <c r="AM425" s="27"/>
      <c r="AN425" s="20"/>
      <c r="AO425" s="27"/>
      <c r="AP425" s="22"/>
    </row>
    <row r="426" spans="2:44" ht="24.75" hidden="1" customHeight="1" x14ac:dyDescent="0.2">
      <c r="B426" s="20"/>
      <c r="C426" s="21"/>
      <c r="D426" s="20"/>
      <c r="E426" s="20"/>
      <c r="F426" s="21"/>
      <c r="G426" s="22"/>
      <c r="H426" s="20"/>
      <c r="I426" s="20"/>
      <c r="J426" s="22"/>
      <c r="K426" s="28"/>
      <c r="L426" s="28"/>
      <c r="M426" s="20"/>
      <c r="N426" s="20"/>
      <c r="O426" s="22"/>
      <c r="P426" s="20"/>
      <c r="Q426" s="22"/>
      <c r="R426" s="28"/>
      <c r="S426" s="20"/>
      <c r="T426" s="20"/>
      <c r="U426" s="22"/>
      <c r="V426" s="20"/>
      <c r="W426" s="22"/>
      <c r="X426" s="28"/>
      <c r="Y426" s="20"/>
      <c r="Z426" s="20"/>
      <c r="AA426" s="26"/>
      <c r="AB426" s="42"/>
      <c r="AC426" s="40"/>
      <c r="AD426" s="20"/>
      <c r="AE426" s="70"/>
      <c r="AF426" s="23"/>
      <c r="AG426" s="24"/>
      <c r="AH426" s="36"/>
      <c r="AI426" s="25"/>
      <c r="AJ426" s="37"/>
      <c r="AK426" s="20"/>
      <c r="AL426" s="20"/>
      <c r="AM426" s="27"/>
      <c r="AN426" s="20"/>
      <c r="AO426" s="27"/>
      <c r="AP426" s="22"/>
      <c r="AQ426" s="70"/>
      <c r="AR426" s="70"/>
    </row>
    <row r="427" spans="2:44" ht="24.75" hidden="1" customHeight="1" x14ac:dyDescent="0.2">
      <c r="B427" s="20"/>
      <c r="C427" s="21"/>
      <c r="D427" s="20"/>
      <c r="E427" s="20"/>
      <c r="F427" s="21"/>
      <c r="G427" s="22"/>
      <c r="H427" s="20"/>
      <c r="I427" s="20"/>
      <c r="J427" s="22"/>
      <c r="K427" s="28"/>
      <c r="L427" s="28"/>
      <c r="M427" s="20"/>
      <c r="N427" s="20"/>
      <c r="O427" s="22"/>
      <c r="P427" s="20"/>
      <c r="Q427" s="22"/>
      <c r="R427" s="28"/>
      <c r="S427" s="20"/>
      <c r="T427" s="20"/>
      <c r="U427" s="22"/>
      <c r="V427" s="20"/>
      <c r="W427" s="22"/>
      <c r="X427" s="28"/>
      <c r="Y427" s="20"/>
      <c r="Z427" s="20"/>
      <c r="AA427" s="26"/>
      <c r="AB427" s="42"/>
      <c r="AC427" s="40"/>
      <c r="AD427" s="20"/>
      <c r="AE427" s="23"/>
      <c r="AF427" s="23"/>
      <c r="AG427" s="24"/>
      <c r="AH427" s="36"/>
      <c r="AI427" s="92"/>
      <c r="AJ427" s="37"/>
      <c r="AK427" s="20"/>
      <c r="AL427" s="20"/>
      <c r="AM427" s="27"/>
      <c r="AN427" s="20"/>
      <c r="AO427" s="27"/>
      <c r="AP427" s="22"/>
    </row>
    <row r="428" spans="2:44" ht="24.75" hidden="1" customHeight="1" x14ac:dyDescent="0.2">
      <c r="B428" s="20"/>
      <c r="C428" s="21"/>
      <c r="D428" s="20"/>
      <c r="E428" s="20"/>
      <c r="F428" s="21"/>
      <c r="G428" s="22"/>
      <c r="H428" s="20"/>
      <c r="I428" s="20"/>
      <c r="J428" s="22"/>
      <c r="K428" s="28"/>
      <c r="L428" s="28"/>
      <c r="M428" s="20"/>
      <c r="N428" s="20"/>
      <c r="O428" s="22"/>
      <c r="P428" s="20"/>
      <c r="Q428" s="22"/>
      <c r="R428" s="28"/>
      <c r="S428" s="20"/>
      <c r="T428" s="20"/>
      <c r="U428" s="22"/>
      <c r="V428" s="20"/>
      <c r="W428" s="22"/>
      <c r="X428" s="28"/>
      <c r="Y428" s="20"/>
      <c r="Z428" s="20"/>
      <c r="AA428" s="26"/>
      <c r="AB428" s="42"/>
      <c r="AC428" s="40"/>
      <c r="AD428" s="20"/>
      <c r="AE428" s="71"/>
      <c r="AF428" s="23"/>
      <c r="AG428" s="24"/>
      <c r="AH428" s="36"/>
      <c r="AI428" s="25"/>
      <c r="AJ428" s="37"/>
      <c r="AK428" s="20"/>
      <c r="AL428" s="20"/>
      <c r="AM428" s="27"/>
      <c r="AN428" s="20"/>
      <c r="AO428" s="27"/>
      <c r="AP428" s="22"/>
    </row>
    <row r="429" spans="2:44" ht="24.75" hidden="1" customHeight="1" x14ac:dyDescent="0.2">
      <c r="B429" s="20"/>
      <c r="C429" s="21"/>
      <c r="D429" s="20"/>
      <c r="E429" s="20"/>
      <c r="F429" s="21"/>
      <c r="G429" s="22"/>
      <c r="H429" s="20"/>
      <c r="I429" s="20"/>
      <c r="J429" s="22"/>
      <c r="K429" s="28"/>
      <c r="L429" s="28"/>
      <c r="M429" s="20"/>
      <c r="N429" s="20"/>
      <c r="O429" s="22"/>
      <c r="P429" s="20"/>
      <c r="Q429" s="22"/>
      <c r="R429" s="28"/>
      <c r="S429" s="20"/>
      <c r="T429" s="20"/>
      <c r="U429" s="22"/>
      <c r="V429" s="20"/>
      <c r="W429" s="22"/>
      <c r="X429" s="28"/>
      <c r="Y429" s="20"/>
      <c r="Z429" s="20"/>
      <c r="AA429" s="26"/>
      <c r="AB429" s="42"/>
      <c r="AC429" s="40"/>
      <c r="AD429" s="20"/>
      <c r="AE429" s="71"/>
      <c r="AF429" s="23"/>
      <c r="AG429" s="24"/>
      <c r="AH429" s="36"/>
      <c r="AI429" s="25"/>
      <c r="AJ429" s="37"/>
      <c r="AK429" s="20"/>
      <c r="AL429" s="20"/>
      <c r="AM429" s="27"/>
      <c r="AN429" s="20"/>
      <c r="AO429" s="27"/>
      <c r="AP429" s="22"/>
    </row>
    <row r="430" spans="2:44" ht="24.75" hidden="1" customHeight="1" x14ac:dyDescent="0.2">
      <c r="B430" s="20"/>
      <c r="C430" s="21"/>
      <c r="D430" s="20"/>
      <c r="E430" s="20"/>
      <c r="F430" s="21"/>
      <c r="G430" s="22"/>
      <c r="H430" s="20"/>
      <c r="I430" s="20"/>
      <c r="J430" s="22"/>
      <c r="K430" s="28"/>
      <c r="L430" s="28"/>
      <c r="M430" s="20"/>
      <c r="N430" s="20"/>
      <c r="O430" s="22"/>
      <c r="P430" s="20"/>
      <c r="Q430" s="22"/>
      <c r="R430" s="28"/>
      <c r="S430" s="20"/>
      <c r="T430" s="20"/>
      <c r="U430" s="22"/>
      <c r="V430" s="20"/>
      <c r="W430" s="22"/>
      <c r="X430" s="28"/>
      <c r="Y430" s="20"/>
      <c r="Z430" s="20"/>
      <c r="AA430" s="26"/>
      <c r="AB430" s="42"/>
      <c r="AC430" s="40"/>
      <c r="AD430" s="20"/>
      <c r="AE430" s="71"/>
      <c r="AF430" s="23"/>
      <c r="AG430" s="24"/>
      <c r="AH430" s="36"/>
      <c r="AI430" s="25"/>
      <c r="AJ430" s="37"/>
      <c r="AK430" s="20"/>
      <c r="AL430" s="20"/>
      <c r="AM430" s="27"/>
      <c r="AN430" s="20"/>
      <c r="AO430" s="27"/>
      <c r="AP430" s="22"/>
    </row>
    <row r="431" spans="2:44" ht="24.75" hidden="1" customHeight="1" x14ac:dyDescent="0.2">
      <c r="B431" s="20"/>
      <c r="C431" s="21"/>
      <c r="D431" s="20"/>
      <c r="E431" s="20"/>
      <c r="F431" s="21"/>
      <c r="G431" s="22"/>
      <c r="H431" s="20"/>
      <c r="I431" s="20"/>
      <c r="J431" s="22"/>
      <c r="K431" s="28"/>
      <c r="L431" s="28"/>
      <c r="M431" s="20"/>
      <c r="N431" s="20"/>
      <c r="O431" s="22"/>
      <c r="P431" s="20"/>
      <c r="Q431" s="22"/>
      <c r="R431" s="28"/>
      <c r="S431" s="20"/>
      <c r="T431" s="20"/>
      <c r="U431" s="22"/>
      <c r="V431" s="20"/>
      <c r="W431" s="22"/>
      <c r="X431" s="28"/>
      <c r="Y431" s="20"/>
      <c r="Z431" s="20"/>
      <c r="AA431" s="26"/>
      <c r="AB431" s="42"/>
      <c r="AC431" s="40"/>
      <c r="AD431" s="20"/>
      <c r="AE431" s="71"/>
      <c r="AF431" s="23"/>
      <c r="AG431" s="24"/>
      <c r="AH431" s="36"/>
      <c r="AI431" s="25"/>
      <c r="AJ431" s="37"/>
      <c r="AK431" s="20"/>
      <c r="AL431" s="20"/>
      <c r="AM431" s="27"/>
      <c r="AN431" s="20"/>
      <c r="AO431" s="27"/>
      <c r="AP431" s="22"/>
    </row>
    <row r="432" spans="2:44" ht="24.75" hidden="1" customHeight="1" x14ac:dyDescent="0.2">
      <c r="B432" s="20"/>
      <c r="C432" s="21"/>
      <c r="D432" s="20"/>
      <c r="E432" s="20"/>
      <c r="F432" s="21"/>
      <c r="G432" s="22"/>
      <c r="H432" s="20"/>
      <c r="I432" s="20"/>
      <c r="J432" s="22"/>
      <c r="K432" s="28"/>
      <c r="L432" s="28"/>
      <c r="M432" s="20"/>
      <c r="N432" s="20"/>
      <c r="O432" s="22"/>
      <c r="P432" s="20"/>
      <c r="Q432" s="22"/>
      <c r="R432" s="28"/>
      <c r="S432" s="20"/>
      <c r="T432" s="20"/>
      <c r="U432" s="22"/>
      <c r="V432" s="20"/>
      <c r="W432" s="22"/>
      <c r="X432" s="28"/>
      <c r="Y432" s="20"/>
      <c r="Z432" s="20"/>
      <c r="AA432" s="26"/>
      <c r="AB432" s="42"/>
      <c r="AC432" s="40"/>
      <c r="AD432" s="20"/>
      <c r="AE432" s="23"/>
      <c r="AF432" s="23"/>
      <c r="AG432" s="24"/>
      <c r="AH432" s="36"/>
      <c r="AI432" s="25"/>
      <c r="AJ432" s="37"/>
      <c r="AK432" s="20"/>
      <c r="AL432" s="20"/>
      <c r="AM432" s="27"/>
      <c r="AN432" s="20"/>
      <c r="AO432" s="27"/>
      <c r="AP432" s="22"/>
    </row>
    <row r="433" spans="2:45" ht="24.75" hidden="1" customHeight="1" x14ac:dyDescent="0.2">
      <c r="B433" s="20"/>
      <c r="C433" s="21"/>
      <c r="D433" s="20"/>
      <c r="E433" s="20"/>
      <c r="F433" s="21"/>
      <c r="G433" s="22"/>
      <c r="H433" s="20"/>
      <c r="I433" s="20"/>
      <c r="J433" s="22"/>
      <c r="K433" s="28"/>
      <c r="L433" s="28"/>
      <c r="M433" s="20"/>
      <c r="N433" s="20"/>
      <c r="O433" s="22"/>
      <c r="P433" s="20"/>
      <c r="Q433" s="22"/>
      <c r="R433" s="28"/>
      <c r="S433" s="20"/>
      <c r="T433" s="20"/>
      <c r="U433" s="22"/>
      <c r="V433" s="20"/>
      <c r="W433" s="22"/>
      <c r="X433" s="28"/>
      <c r="Y433" s="20"/>
      <c r="Z433" s="20"/>
      <c r="AA433" s="26"/>
      <c r="AB433" s="42"/>
      <c r="AC433" s="40"/>
      <c r="AD433" s="20"/>
      <c r="AE433" s="23"/>
      <c r="AF433" s="23"/>
      <c r="AG433" s="24"/>
      <c r="AH433" s="36"/>
      <c r="AI433" s="25"/>
      <c r="AJ433" s="37"/>
      <c r="AK433" s="20"/>
      <c r="AL433" s="20"/>
      <c r="AM433" s="36"/>
      <c r="AN433" s="20"/>
      <c r="AO433" s="27"/>
      <c r="AP433" s="22"/>
      <c r="AR433" s="70"/>
      <c r="AS433" s="70"/>
    </row>
    <row r="434" spans="2:45" ht="24.75" hidden="1" customHeight="1" x14ac:dyDescent="0.2">
      <c r="B434" s="20"/>
      <c r="C434" s="21"/>
      <c r="D434" s="20"/>
      <c r="E434" s="20"/>
      <c r="F434" s="21"/>
      <c r="G434" s="22"/>
      <c r="H434" s="20"/>
      <c r="I434" s="20"/>
      <c r="J434" s="22"/>
      <c r="K434" s="28"/>
      <c r="L434" s="28"/>
      <c r="M434" s="20"/>
      <c r="N434" s="20"/>
      <c r="O434" s="22"/>
      <c r="P434" s="20"/>
      <c r="Q434" s="22"/>
      <c r="R434" s="28"/>
      <c r="S434" s="20"/>
      <c r="T434" s="20"/>
      <c r="U434" s="22"/>
      <c r="V434" s="20"/>
      <c r="W434" s="22"/>
      <c r="X434" s="28"/>
      <c r="Y434" s="20"/>
      <c r="Z434" s="20"/>
      <c r="AA434" s="26"/>
      <c r="AB434" s="42"/>
      <c r="AC434" s="40"/>
      <c r="AD434" s="20"/>
      <c r="AE434" s="23"/>
      <c r="AF434" s="23"/>
      <c r="AG434" s="24"/>
      <c r="AH434" s="36"/>
      <c r="AI434" s="25"/>
      <c r="AJ434" s="37"/>
      <c r="AK434" s="20"/>
      <c r="AL434" s="20"/>
      <c r="AM434" s="36"/>
      <c r="AN434" s="20"/>
      <c r="AO434" s="27"/>
      <c r="AP434" s="22"/>
      <c r="AR434" s="70"/>
      <c r="AS434" s="70"/>
    </row>
    <row r="435" spans="2:45" ht="24.75" hidden="1" customHeight="1" x14ac:dyDescent="0.2">
      <c r="B435" s="20"/>
      <c r="C435" s="21"/>
      <c r="D435" s="20"/>
      <c r="E435" s="20"/>
      <c r="F435" s="21"/>
      <c r="G435" s="22"/>
      <c r="H435" s="20"/>
      <c r="I435" s="20"/>
      <c r="J435" s="22"/>
      <c r="K435" s="28"/>
      <c r="L435" s="28"/>
      <c r="M435" s="20"/>
      <c r="N435" s="20"/>
      <c r="O435" s="22"/>
      <c r="P435" s="20"/>
      <c r="Q435" s="22"/>
      <c r="R435" s="28"/>
      <c r="S435" s="20"/>
      <c r="T435" s="20"/>
      <c r="U435" s="22"/>
      <c r="V435" s="20"/>
      <c r="W435" s="22"/>
      <c r="X435" s="28"/>
      <c r="Y435" s="20"/>
      <c r="Z435" s="20"/>
      <c r="AA435" s="26"/>
      <c r="AB435" s="42"/>
      <c r="AC435" s="40"/>
      <c r="AD435" s="20"/>
      <c r="AE435" s="23"/>
      <c r="AF435" s="23"/>
      <c r="AG435" s="24"/>
      <c r="AH435" s="36"/>
      <c r="AI435" s="25"/>
      <c r="AJ435" s="37"/>
      <c r="AK435" s="20"/>
      <c r="AL435" s="20"/>
      <c r="AM435" s="36"/>
      <c r="AN435" s="20"/>
      <c r="AO435" s="27"/>
      <c r="AP435" s="22"/>
      <c r="AR435" s="70"/>
      <c r="AS435" s="70"/>
    </row>
    <row r="436" spans="2:45" ht="24.75" hidden="1" customHeight="1" x14ac:dyDescent="0.2">
      <c r="B436" s="20"/>
      <c r="C436" s="21"/>
      <c r="D436" s="20"/>
      <c r="E436" s="20"/>
      <c r="F436" s="21"/>
      <c r="G436" s="22"/>
      <c r="H436" s="20"/>
      <c r="I436" s="20"/>
      <c r="J436" s="22"/>
      <c r="K436" s="28"/>
      <c r="L436" s="28"/>
      <c r="M436" s="20"/>
      <c r="N436" s="20"/>
      <c r="O436" s="22"/>
      <c r="P436" s="20"/>
      <c r="Q436" s="22"/>
      <c r="R436" s="28"/>
      <c r="S436" s="20"/>
      <c r="T436" s="20"/>
      <c r="U436" s="22"/>
      <c r="V436" s="20"/>
      <c r="W436" s="22"/>
      <c r="X436" s="28"/>
      <c r="Y436" s="20"/>
      <c r="Z436" s="20"/>
      <c r="AA436" s="26"/>
      <c r="AB436" s="42"/>
      <c r="AC436" s="40"/>
      <c r="AD436" s="20"/>
      <c r="AE436" s="23"/>
      <c r="AF436" s="23"/>
      <c r="AG436" s="24"/>
      <c r="AH436" s="36"/>
      <c r="AI436" s="25"/>
      <c r="AJ436" s="37"/>
      <c r="AK436" s="20"/>
      <c r="AL436" s="20"/>
      <c r="AM436" s="36"/>
      <c r="AN436" s="20"/>
      <c r="AO436" s="27"/>
      <c r="AP436" s="22"/>
      <c r="AR436" s="70"/>
      <c r="AS436" s="70"/>
    </row>
    <row r="437" spans="2:45" ht="24.75" hidden="1" customHeight="1" x14ac:dyDescent="0.2">
      <c r="B437" s="20"/>
      <c r="C437" s="21"/>
      <c r="D437" s="20"/>
      <c r="E437" s="20"/>
      <c r="F437" s="21"/>
      <c r="G437" s="22"/>
      <c r="H437" s="20"/>
      <c r="I437" s="20"/>
      <c r="J437" s="22"/>
      <c r="K437" s="28"/>
      <c r="L437" s="28"/>
      <c r="M437" s="20"/>
      <c r="N437" s="20"/>
      <c r="O437" s="22"/>
      <c r="P437" s="20"/>
      <c r="Q437" s="22"/>
      <c r="R437" s="28"/>
      <c r="S437" s="20"/>
      <c r="T437" s="20"/>
      <c r="U437" s="22"/>
      <c r="V437" s="20"/>
      <c r="W437" s="22"/>
      <c r="X437" s="28"/>
      <c r="Y437" s="20"/>
      <c r="Z437" s="20"/>
      <c r="AA437" s="26"/>
      <c r="AB437" s="42"/>
      <c r="AC437" s="40"/>
      <c r="AD437" s="20"/>
      <c r="AE437" s="23"/>
      <c r="AF437" s="23"/>
      <c r="AG437" s="24"/>
      <c r="AH437" s="36"/>
      <c r="AI437" s="25"/>
      <c r="AJ437" s="37"/>
      <c r="AK437" s="20"/>
      <c r="AL437" s="20"/>
      <c r="AM437" s="36"/>
      <c r="AN437" s="20"/>
      <c r="AO437" s="27"/>
      <c r="AP437" s="22"/>
      <c r="AR437" s="70"/>
      <c r="AS437" s="70"/>
    </row>
    <row r="438" spans="2:45" ht="24.75" hidden="1" customHeight="1" x14ac:dyDescent="0.2">
      <c r="B438" s="20"/>
      <c r="C438" s="21"/>
      <c r="D438" s="20"/>
      <c r="E438" s="20"/>
      <c r="F438" s="21"/>
      <c r="G438" s="22"/>
      <c r="H438" s="20"/>
      <c r="I438" s="20"/>
      <c r="J438" s="22"/>
      <c r="K438" s="28"/>
      <c r="L438" s="28"/>
      <c r="M438" s="20"/>
      <c r="N438" s="20"/>
      <c r="O438" s="22"/>
      <c r="P438" s="20"/>
      <c r="Q438" s="22"/>
      <c r="R438" s="28"/>
      <c r="S438" s="20"/>
      <c r="T438" s="20"/>
      <c r="U438" s="22"/>
      <c r="V438" s="20"/>
      <c r="W438" s="22"/>
      <c r="X438" s="28"/>
      <c r="Y438" s="20"/>
      <c r="Z438" s="20"/>
      <c r="AA438" s="26"/>
      <c r="AB438" s="42"/>
      <c r="AC438" s="40"/>
      <c r="AD438" s="20"/>
      <c r="AE438" s="23"/>
      <c r="AF438" s="23"/>
      <c r="AG438" s="24"/>
      <c r="AH438" s="36"/>
      <c r="AI438" s="25"/>
      <c r="AJ438" s="37"/>
      <c r="AK438" s="20"/>
      <c r="AL438" s="20"/>
      <c r="AM438" s="27"/>
      <c r="AN438" s="20"/>
      <c r="AO438" s="27"/>
      <c r="AP438" s="22"/>
      <c r="AR438" s="93"/>
      <c r="AS438" s="70"/>
    </row>
    <row r="439" spans="2:45" ht="24.75" hidden="1" customHeight="1" x14ac:dyDescent="0.2">
      <c r="B439" s="20"/>
      <c r="C439" s="21"/>
      <c r="D439" s="20"/>
      <c r="E439" s="20"/>
      <c r="F439" s="21"/>
      <c r="G439" s="22"/>
      <c r="H439" s="20"/>
      <c r="I439" s="20"/>
      <c r="J439" s="22"/>
      <c r="K439" s="28"/>
      <c r="L439" s="28"/>
      <c r="M439" s="20"/>
      <c r="N439" s="20"/>
      <c r="O439" s="22"/>
      <c r="P439" s="20"/>
      <c r="Q439" s="22"/>
      <c r="R439" s="28"/>
      <c r="S439" s="20"/>
      <c r="T439" s="20"/>
      <c r="U439" s="22"/>
      <c r="V439" s="20"/>
      <c r="W439" s="22"/>
      <c r="X439" s="28"/>
      <c r="Y439" s="20"/>
      <c r="Z439" s="20"/>
      <c r="AA439" s="26"/>
      <c r="AB439" s="42"/>
      <c r="AC439" s="40"/>
      <c r="AD439" s="20"/>
      <c r="AE439" s="23"/>
      <c r="AF439" s="23"/>
      <c r="AG439" s="24"/>
      <c r="AH439" s="36"/>
      <c r="AI439" s="25"/>
      <c r="AJ439" s="37"/>
      <c r="AK439" s="20"/>
      <c r="AL439" s="20"/>
      <c r="AM439" s="27"/>
      <c r="AN439" s="20"/>
      <c r="AO439" s="27"/>
      <c r="AP439" s="22"/>
      <c r="AR439" s="93"/>
      <c r="AS439" s="70"/>
    </row>
    <row r="440" spans="2:45" ht="24.75" hidden="1" customHeight="1" x14ac:dyDescent="0.2">
      <c r="B440" s="20"/>
      <c r="C440" s="21"/>
      <c r="D440" s="20"/>
      <c r="E440" s="20"/>
      <c r="F440" s="21"/>
      <c r="G440" s="22"/>
      <c r="H440" s="20"/>
      <c r="I440" s="20"/>
      <c r="J440" s="22"/>
      <c r="K440" s="28"/>
      <c r="L440" s="28"/>
      <c r="M440" s="20"/>
      <c r="N440" s="20"/>
      <c r="O440" s="22"/>
      <c r="P440" s="20"/>
      <c r="Q440" s="22"/>
      <c r="R440" s="28"/>
      <c r="S440" s="20"/>
      <c r="T440" s="20"/>
      <c r="U440" s="22"/>
      <c r="V440" s="20"/>
      <c r="W440" s="22"/>
      <c r="X440" s="28"/>
      <c r="Y440" s="20"/>
      <c r="Z440" s="20"/>
      <c r="AA440" s="26"/>
      <c r="AB440" s="42"/>
      <c r="AC440" s="40"/>
      <c r="AD440" s="20"/>
      <c r="AE440" s="23"/>
      <c r="AF440" s="23"/>
      <c r="AG440" s="24"/>
      <c r="AH440" s="36"/>
      <c r="AI440" s="25"/>
      <c r="AJ440" s="37"/>
      <c r="AK440" s="20"/>
      <c r="AL440" s="20"/>
      <c r="AM440" s="27"/>
      <c r="AN440" s="20"/>
      <c r="AO440" s="27"/>
      <c r="AP440" s="22"/>
      <c r="AR440" s="93"/>
      <c r="AS440" s="70"/>
    </row>
    <row r="441" spans="2:45" ht="24.75" hidden="1" customHeight="1" x14ac:dyDescent="0.2">
      <c r="B441" s="20"/>
      <c r="C441" s="21"/>
      <c r="D441" s="20"/>
      <c r="E441" s="20"/>
      <c r="F441" s="21"/>
      <c r="G441" s="22"/>
      <c r="H441" s="20"/>
      <c r="I441" s="20"/>
      <c r="J441" s="22"/>
      <c r="K441" s="28"/>
      <c r="L441" s="28"/>
      <c r="M441" s="20"/>
      <c r="N441" s="20"/>
      <c r="O441" s="22"/>
      <c r="P441" s="20"/>
      <c r="Q441" s="22"/>
      <c r="R441" s="28"/>
      <c r="S441" s="20"/>
      <c r="T441" s="20"/>
      <c r="U441" s="22"/>
      <c r="V441" s="20"/>
      <c r="W441" s="22"/>
      <c r="X441" s="28"/>
      <c r="Y441" s="20"/>
      <c r="Z441" s="20"/>
      <c r="AA441" s="26"/>
      <c r="AB441" s="42"/>
      <c r="AC441" s="40"/>
      <c r="AD441" s="20"/>
      <c r="AE441" s="23"/>
      <c r="AF441" s="23"/>
      <c r="AG441" s="24"/>
      <c r="AH441" s="36"/>
      <c r="AI441" s="25"/>
      <c r="AJ441" s="37"/>
      <c r="AK441" s="20"/>
      <c r="AL441" s="20"/>
      <c r="AM441" s="27"/>
      <c r="AN441" s="20"/>
      <c r="AO441" s="27"/>
      <c r="AP441" s="22"/>
      <c r="AR441" s="93"/>
      <c r="AS441" s="70"/>
    </row>
    <row r="442" spans="2:45" ht="24.75" hidden="1" customHeight="1" x14ac:dyDescent="0.2">
      <c r="B442" s="20"/>
      <c r="C442" s="21"/>
      <c r="D442" s="20"/>
      <c r="E442" s="20"/>
      <c r="F442" s="21"/>
      <c r="G442" s="22"/>
      <c r="H442" s="20"/>
      <c r="I442" s="20"/>
      <c r="J442" s="22"/>
      <c r="K442" s="28"/>
      <c r="L442" s="28"/>
      <c r="M442" s="20"/>
      <c r="N442" s="20"/>
      <c r="O442" s="22"/>
      <c r="P442" s="20"/>
      <c r="Q442" s="22"/>
      <c r="R442" s="28"/>
      <c r="S442" s="20"/>
      <c r="T442" s="20"/>
      <c r="U442" s="22"/>
      <c r="V442" s="20"/>
      <c r="W442" s="22"/>
      <c r="X442" s="28"/>
      <c r="Y442" s="20"/>
      <c r="Z442" s="20"/>
      <c r="AA442" s="26"/>
      <c r="AB442" s="42"/>
      <c r="AC442" s="40"/>
      <c r="AD442" s="20"/>
      <c r="AE442" s="23"/>
      <c r="AF442" s="23"/>
      <c r="AG442" s="24"/>
      <c r="AH442" s="36"/>
      <c r="AI442" s="25"/>
      <c r="AJ442" s="37"/>
      <c r="AK442" s="20"/>
      <c r="AL442" s="20"/>
      <c r="AM442" s="27"/>
      <c r="AN442" s="20"/>
      <c r="AO442" s="27"/>
      <c r="AP442" s="22"/>
      <c r="AR442" s="93"/>
      <c r="AS442" s="70"/>
    </row>
    <row r="443" spans="2:45" ht="24.75" hidden="1" customHeight="1" x14ac:dyDescent="0.2">
      <c r="B443" s="20"/>
      <c r="C443" s="21"/>
      <c r="D443" s="20"/>
      <c r="E443" s="20"/>
      <c r="F443" s="21"/>
      <c r="G443" s="22"/>
      <c r="H443" s="20"/>
      <c r="I443" s="20"/>
      <c r="J443" s="22"/>
      <c r="K443" s="28"/>
      <c r="L443" s="28"/>
      <c r="M443" s="20"/>
      <c r="N443" s="20"/>
      <c r="O443" s="22"/>
      <c r="P443" s="20"/>
      <c r="Q443" s="22"/>
      <c r="R443" s="28"/>
      <c r="S443" s="20"/>
      <c r="T443" s="20"/>
      <c r="U443" s="22"/>
      <c r="V443" s="20"/>
      <c r="W443" s="22"/>
      <c r="X443" s="28"/>
      <c r="Y443" s="20"/>
      <c r="Z443" s="20"/>
      <c r="AA443" s="26"/>
      <c r="AB443" s="42"/>
      <c r="AC443" s="40"/>
      <c r="AD443" s="20"/>
      <c r="AE443" s="23"/>
      <c r="AF443" s="23"/>
      <c r="AG443" s="24"/>
      <c r="AH443" s="36"/>
      <c r="AI443" s="25"/>
      <c r="AJ443" s="37"/>
      <c r="AK443" s="20"/>
      <c r="AL443" s="20"/>
      <c r="AM443" s="27"/>
      <c r="AN443" s="20"/>
      <c r="AO443" s="27"/>
      <c r="AP443" s="22"/>
      <c r="AR443" s="93"/>
      <c r="AS443" s="70"/>
    </row>
    <row r="444" spans="2:45" ht="24.75" hidden="1" customHeight="1" x14ac:dyDescent="0.2">
      <c r="B444" s="20"/>
      <c r="C444" s="21"/>
      <c r="D444" s="20"/>
      <c r="E444" s="20"/>
      <c r="F444" s="21"/>
      <c r="G444" s="22"/>
      <c r="H444" s="20"/>
      <c r="I444" s="20"/>
      <c r="J444" s="22"/>
      <c r="K444" s="28"/>
      <c r="L444" s="28"/>
      <c r="M444" s="20"/>
      <c r="N444" s="20"/>
      <c r="O444" s="22"/>
      <c r="P444" s="20"/>
      <c r="Q444" s="22"/>
      <c r="R444" s="28"/>
      <c r="S444" s="20"/>
      <c r="T444" s="20"/>
      <c r="U444" s="22"/>
      <c r="V444" s="20"/>
      <c r="W444" s="22"/>
      <c r="X444" s="28"/>
      <c r="Y444" s="20"/>
      <c r="Z444" s="20"/>
      <c r="AA444" s="26"/>
      <c r="AB444" s="42"/>
      <c r="AC444" s="40"/>
      <c r="AD444" s="20"/>
      <c r="AE444" s="23"/>
      <c r="AF444" s="23"/>
      <c r="AG444" s="24"/>
      <c r="AH444" s="36"/>
      <c r="AI444" s="25"/>
      <c r="AJ444" s="37"/>
      <c r="AK444" s="20"/>
      <c r="AL444" s="20"/>
      <c r="AM444" s="27"/>
      <c r="AN444" s="20"/>
      <c r="AO444" s="27"/>
      <c r="AP444" s="22"/>
      <c r="AR444" s="93"/>
      <c r="AS444" s="70"/>
    </row>
    <row r="445" spans="2:45" ht="24.75" hidden="1" customHeight="1" x14ac:dyDescent="0.2">
      <c r="B445" s="20"/>
      <c r="C445" s="21"/>
      <c r="D445" s="20"/>
      <c r="E445" s="20"/>
      <c r="F445" s="21"/>
      <c r="G445" s="22"/>
      <c r="H445" s="20"/>
      <c r="I445" s="20"/>
      <c r="J445" s="22"/>
      <c r="K445" s="28"/>
      <c r="L445" s="28"/>
      <c r="M445" s="20"/>
      <c r="N445" s="20"/>
      <c r="O445" s="22"/>
      <c r="P445" s="20"/>
      <c r="Q445" s="22"/>
      <c r="R445" s="28"/>
      <c r="S445" s="20"/>
      <c r="T445" s="20"/>
      <c r="U445" s="22"/>
      <c r="V445" s="20"/>
      <c r="W445" s="22"/>
      <c r="X445" s="28"/>
      <c r="Y445" s="20"/>
      <c r="Z445" s="20"/>
      <c r="AA445" s="26"/>
      <c r="AB445" s="42"/>
      <c r="AC445" s="40"/>
      <c r="AD445" s="20"/>
      <c r="AE445" s="23"/>
      <c r="AF445" s="23"/>
      <c r="AG445" s="24"/>
      <c r="AH445" s="36"/>
      <c r="AI445" s="25"/>
      <c r="AJ445" s="37"/>
      <c r="AK445" s="20"/>
      <c r="AL445" s="20"/>
      <c r="AM445" s="27"/>
      <c r="AN445" s="20"/>
      <c r="AO445" s="27"/>
      <c r="AP445" s="22"/>
      <c r="AR445" s="93"/>
      <c r="AS445" s="70"/>
    </row>
    <row r="446" spans="2:45" ht="24.75" hidden="1" customHeight="1" x14ac:dyDescent="0.2">
      <c r="B446" s="20"/>
      <c r="C446" s="21"/>
      <c r="D446" s="20"/>
      <c r="E446" s="20"/>
      <c r="F446" s="21"/>
      <c r="G446" s="22"/>
      <c r="H446" s="20"/>
      <c r="I446" s="20"/>
      <c r="J446" s="22"/>
      <c r="K446" s="28"/>
      <c r="L446" s="28"/>
      <c r="M446" s="20"/>
      <c r="N446" s="20"/>
      <c r="O446" s="22"/>
      <c r="P446" s="20"/>
      <c r="Q446" s="22"/>
      <c r="R446" s="28"/>
      <c r="S446" s="20"/>
      <c r="T446" s="20"/>
      <c r="U446" s="22"/>
      <c r="V446" s="20"/>
      <c r="W446" s="22"/>
      <c r="X446" s="28"/>
      <c r="Y446" s="20"/>
      <c r="Z446" s="20"/>
      <c r="AA446" s="26"/>
      <c r="AB446" s="42"/>
      <c r="AC446" s="40"/>
      <c r="AD446" s="20"/>
      <c r="AE446" s="23"/>
      <c r="AF446" s="23"/>
      <c r="AG446" s="24"/>
      <c r="AH446" s="36"/>
      <c r="AI446" s="25"/>
      <c r="AJ446" s="37"/>
      <c r="AK446" s="20"/>
      <c r="AL446" s="20"/>
      <c r="AM446" s="27"/>
      <c r="AN446" s="20"/>
      <c r="AO446" s="27"/>
      <c r="AP446" s="22"/>
      <c r="AR446" s="93"/>
      <c r="AS446" s="70"/>
    </row>
    <row r="447" spans="2:45" ht="24.75" hidden="1" customHeight="1" x14ac:dyDescent="0.2">
      <c r="B447" s="20"/>
      <c r="C447" s="21"/>
      <c r="D447" s="20"/>
      <c r="E447" s="20"/>
      <c r="F447" s="21"/>
      <c r="G447" s="22"/>
      <c r="H447" s="20"/>
      <c r="I447" s="20"/>
      <c r="J447" s="22"/>
      <c r="K447" s="28"/>
      <c r="L447" s="28"/>
      <c r="M447" s="20"/>
      <c r="N447" s="20"/>
      <c r="O447" s="22"/>
      <c r="P447" s="20"/>
      <c r="Q447" s="22"/>
      <c r="R447" s="28"/>
      <c r="S447" s="20"/>
      <c r="T447" s="20"/>
      <c r="U447" s="22"/>
      <c r="V447" s="20"/>
      <c r="W447" s="22"/>
      <c r="X447" s="28"/>
      <c r="Y447" s="20"/>
      <c r="Z447" s="20"/>
      <c r="AA447" s="26"/>
      <c r="AB447" s="42"/>
      <c r="AC447" s="40"/>
      <c r="AD447" s="20"/>
      <c r="AE447" s="23"/>
      <c r="AF447" s="23"/>
      <c r="AG447" s="24"/>
      <c r="AH447" s="36"/>
      <c r="AI447" s="25"/>
      <c r="AJ447" s="37"/>
      <c r="AK447" s="20"/>
      <c r="AL447" s="20"/>
      <c r="AM447" s="27"/>
      <c r="AN447" s="20"/>
      <c r="AO447" s="27"/>
      <c r="AP447" s="22"/>
      <c r="AR447" s="93"/>
      <c r="AS447" s="70"/>
    </row>
    <row r="448" spans="2:45" ht="24.75" hidden="1" customHeight="1" x14ac:dyDescent="0.2">
      <c r="B448" s="20"/>
      <c r="C448" s="21"/>
      <c r="D448" s="20"/>
      <c r="E448" s="20"/>
      <c r="F448" s="21"/>
      <c r="G448" s="22"/>
      <c r="H448" s="20"/>
      <c r="I448" s="20"/>
      <c r="J448" s="22"/>
      <c r="K448" s="28"/>
      <c r="L448" s="28"/>
      <c r="M448" s="20"/>
      <c r="N448" s="20"/>
      <c r="O448" s="22"/>
      <c r="P448" s="20"/>
      <c r="Q448" s="22"/>
      <c r="R448" s="28"/>
      <c r="S448" s="20"/>
      <c r="T448" s="20"/>
      <c r="U448" s="22"/>
      <c r="V448" s="20"/>
      <c r="W448" s="22"/>
      <c r="X448" s="28"/>
      <c r="Y448" s="20"/>
      <c r="Z448" s="20"/>
      <c r="AA448" s="26"/>
      <c r="AB448" s="42"/>
      <c r="AC448" s="40"/>
      <c r="AD448" s="20"/>
      <c r="AE448" s="23"/>
      <c r="AF448" s="23"/>
      <c r="AG448" s="24"/>
      <c r="AH448" s="36"/>
      <c r="AI448" s="25"/>
      <c r="AJ448" s="37"/>
      <c r="AK448" s="20"/>
      <c r="AL448" s="20"/>
      <c r="AM448" s="36"/>
      <c r="AN448" s="20"/>
      <c r="AO448" s="27"/>
      <c r="AP448" s="22"/>
      <c r="AR448" s="93"/>
      <c r="AS448" s="70"/>
    </row>
    <row r="449" spans="2:49" ht="24.75" hidden="1" customHeight="1" x14ac:dyDescent="0.2">
      <c r="B449" s="20"/>
      <c r="C449" s="21"/>
      <c r="D449" s="20"/>
      <c r="E449" s="20"/>
      <c r="F449" s="21"/>
      <c r="G449" s="22"/>
      <c r="H449" s="20"/>
      <c r="I449" s="20"/>
      <c r="J449" s="22"/>
      <c r="K449" s="28"/>
      <c r="L449" s="28"/>
      <c r="M449" s="20"/>
      <c r="N449" s="20"/>
      <c r="O449" s="22"/>
      <c r="P449" s="20"/>
      <c r="Q449" s="22"/>
      <c r="R449" s="28"/>
      <c r="S449" s="20"/>
      <c r="T449" s="20"/>
      <c r="U449" s="22"/>
      <c r="V449" s="20"/>
      <c r="W449" s="22"/>
      <c r="X449" s="28"/>
      <c r="Y449" s="20"/>
      <c r="Z449" s="20"/>
      <c r="AA449" s="26"/>
      <c r="AB449" s="42"/>
      <c r="AC449" s="40"/>
      <c r="AD449" s="20"/>
      <c r="AE449" s="23"/>
      <c r="AF449" s="23"/>
      <c r="AG449" s="24"/>
      <c r="AH449" s="36"/>
      <c r="AI449" s="25"/>
      <c r="AJ449" s="37"/>
      <c r="AK449" s="20"/>
      <c r="AL449" s="20"/>
      <c r="AM449" s="36"/>
      <c r="AN449" s="20"/>
      <c r="AO449" s="27"/>
      <c r="AP449" s="22"/>
      <c r="AR449" s="93"/>
      <c r="AS449" s="70"/>
    </row>
    <row r="450" spans="2:49" ht="24.75" hidden="1" customHeight="1" x14ac:dyDescent="0.2">
      <c r="B450" s="20"/>
      <c r="C450" s="21"/>
      <c r="D450" s="20"/>
      <c r="E450" s="20"/>
      <c r="F450" s="21"/>
      <c r="G450" s="22"/>
      <c r="H450" s="20"/>
      <c r="I450" s="20"/>
      <c r="J450" s="22"/>
      <c r="K450" s="28"/>
      <c r="L450" s="28"/>
      <c r="M450" s="20"/>
      <c r="N450" s="20"/>
      <c r="O450" s="22"/>
      <c r="P450" s="20"/>
      <c r="Q450" s="22"/>
      <c r="R450" s="28"/>
      <c r="S450" s="20"/>
      <c r="T450" s="20"/>
      <c r="U450" s="22"/>
      <c r="V450" s="20"/>
      <c r="W450" s="22"/>
      <c r="X450" s="28"/>
      <c r="Y450" s="20"/>
      <c r="Z450" s="20"/>
      <c r="AA450" s="26"/>
      <c r="AB450" s="42"/>
      <c r="AC450" s="40"/>
      <c r="AD450" s="20"/>
      <c r="AE450" s="23"/>
      <c r="AF450" s="23"/>
      <c r="AG450" s="24"/>
      <c r="AH450" s="36"/>
      <c r="AI450" s="25"/>
      <c r="AJ450" s="37"/>
      <c r="AK450" s="20"/>
      <c r="AL450" s="20"/>
      <c r="AM450" s="36"/>
      <c r="AN450" s="20"/>
      <c r="AO450" s="27"/>
      <c r="AP450" s="22"/>
      <c r="AR450" s="93"/>
      <c r="AS450" s="70"/>
    </row>
    <row r="451" spans="2:49" ht="24.75" hidden="1" customHeight="1" x14ac:dyDescent="0.2">
      <c r="B451" s="20"/>
      <c r="C451" s="21"/>
      <c r="D451" s="20"/>
      <c r="E451" s="20"/>
      <c r="F451" s="21"/>
      <c r="G451" s="22"/>
      <c r="H451" s="20"/>
      <c r="I451" s="20"/>
      <c r="J451" s="22"/>
      <c r="K451" s="28"/>
      <c r="L451" s="28"/>
      <c r="M451" s="20"/>
      <c r="N451" s="20"/>
      <c r="O451" s="22"/>
      <c r="P451" s="20"/>
      <c r="Q451" s="22"/>
      <c r="R451" s="28"/>
      <c r="S451" s="20"/>
      <c r="T451" s="20"/>
      <c r="U451" s="22"/>
      <c r="V451" s="20"/>
      <c r="W451" s="22"/>
      <c r="X451" s="28"/>
      <c r="Y451" s="20"/>
      <c r="Z451" s="20"/>
      <c r="AA451" s="26"/>
      <c r="AB451" s="42"/>
      <c r="AC451" s="40"/>
      <c r="AD451" s="20"/>
      <c r="AE451" s="23"/>
      <c r="AF451" s="23"/>
      <c r="AG451" s="24"/>
      <c r="AH451" s="36"/>
      <c r="AI451" s="25"/>
      <c r="AJ451" s="37"/>
      <c r="AK451" s="20"/>
      <c r="AL451" s="20"/>
      <c r="AM451" s="36"/>
      <c r="AN451" s="20"/>
      <c r="AO451" s="27"/>
      <c r="AP451" s="22"/>
      <c r="AR451" s="70"/>
      <c r="AS451" s="70"/>
    </row>
    <row r="452" spans="2:49" ht="24.75" hidden="1" customHeight="1" x14ac:dyDescent="0.2">
      <c r="B452" s="20"/>
      <c r="C452" s="21"/>
      <c r="D452" s="20"/>
      <c r="E452" s="20"/>
      <c r="F452" s="21"/>
      <c r="G452" s="22"/>
      <c r="H452" s="20"/>
      <c r="I452" s="20"/>
      <c r="J452" s="22"/>
      <c r="K452" s="28"/>
      <c r="L452" s="28"/>
      <c r="M452" s="20"/>
      <c r="N452" s="20"/>
      <c r="O452" s="22"/>
      <c r="P452" s="20"/>
      <c r="Q452" s="22"/>
      <c r="R452" s="28"/>
      <c r="S452" s="20"/>
      <c r="T452" s="20"/>
      <c r="U452" s="22"/>
      <c r="V452" s="20"/>
      <c r="W452" s="22"/>
      <c r="X452" s="28"/>
      <c r="Y452" s="20"/>
      <c r="Z452" s="20"/>
      <c r="AA452" s="26"/>
      <c r="AB452" s="42"/>
      <c r="AC452" s="40"/>
      <c r="AD452" s="20"/>
      <c r="AE452" s="23"/>
      <c r="AF452" s="23"/>
      <c r="AG452" s="24"/>
      <c r="AH452" s="36"/>
      <c r="AI452" s="25"/>
      <c r="AJ452" s="37"/>
      <c r="AK452" s="20"/>
      <c r="AL452" s="20"/>
      <c r="AM452" s="36"/>
      <c r="AN452" s="20"/>
      <c r="AO452" s="27"/>
      <c r="AP452" s="22"/>
      <c r="AR452" s="70"/>
      <c r="AS452" s="70"/>
    </row>
    <row r="453" spans="2:49" ht="24.75" hidden="1" customHeight="1" x14ac:dyDescent="0.2">
      <c r="B453" s="20"/>
      <c r="C453" s="21"/>
      <c r="D453" s="20"/>
      <c r="E453" s="20"/>
      <c r="F453" s="21"/>
      <c r="G453" s="22"/>
      <c r="H453" s="20"/>
      <c r="I453" s="20"/>
      <c r="J453" s="22"/>
      <c r="K453" s="28"/>
      <c r="L453" s="28"/>
      <c r="M453" s="20"/>
      <c r="N453" s="20"/>
      <c r="O453" s="22"/>
      <c r="P453" s="20"/>
      <c r="Q453" s="22"/>
      <c r="R453" s="28"/>
      <c r="S453" s="20"/>
      <c r="T453" s="20"/>
      <c r="U453" s="22"/>
      <c r="V453" s="20"/>
      <c r="W453" s="22"/>
      <c r="X453" s="28"/>
      <c r="Y453" s="20"/>
      <c r="Z453" s="20"/>
      <c r="AA453" s="26"/>
      <c r="AB453" s="42"/>
      <c r="AC453" s="40"/>
      <c r="AD453" s="20"/>
      <c r="AE453" s="23"/>
      <c r="AF453" s="23"/>
      <c r="AG453" s="24"/>
      <c r="AH453" s="36"/>
      <c r="AI453" s="25"/>
      <c r="AJ453" s="37"/>
      <c r="AK453" s="20"/>
      <c r="AL453" s="20"/>
      <c r="AM453" s="36"/>
      <c r="AN453" s="20"/>
      <c r="AO453" s="27"/>
      <c r="AP453" s="22"/>
      <c r="AQ453" s="94"/>
      <c r="AR453" s="95"/>
      <c r="AS453" s="95"/>
      <c r="AT453" s="94"/>
      <c r="AU453" s="94"/>
      <c r="AV453" s="94"/>
      <c r="AW453" s="94"/>
    </row>
    <row r="454" spans="2:49" ht="24.75" hidden="1" customHeight="1" x14ac:dyDescent="0.2">
      <c r="B454" s="20"/>
      <c r="C454" s="21"/>
      <c r="D454" s="20"/>
      <c r="E454" s="20"/>
      <c r="F454" s="21"/>
      <c r="G454" s="22"/>
      <c r="H454" s="20"/>
      <c r="I454" s="20"/>
      <c r="J454" s="22"/>
      <c r="K454" s="28"/>
      <c r="L454" s="28"/>
      <c r="M454" s="20"/>
      <c r="N454" s="20"/>
      <c r="O454" s="22"/>
      <c r="P454" s="20"/>
      <c r="Q454" s="22"/>
      <c r="R454" s="28"/>
      <c r="S454" s="20"/>
      <c r="T454" s="20"/>
      <c r="U454" s="22"/>
      <c r="V454" s="20"/>
      <c r="W454" s="22"/>
      <c r="X454" s="28"/>
      <c r="Y454" s="20"/>
      <c r="Z454" s="20"/>
      <c r="AA454" s="26"/>
      <c r="AB454" s="42"/>
      <c r="AC454" s="40"/>
      <c r="AD454" s="20"/>
      <c r="AE454" s="23"/>
      <c r="AF454" s="23"/>
      <c r="AG454" s="24"/>
      <c r="AH454" s="36"/>
      <c r="AI454" s="25"/>
      <c r="AJ454" s="37"/>
      <c r="AK454" s="20"/>
      <c r="AL454" s="20"/>
      <c r="AM454" s="36"/>
      <c r="AN454" s="20"/>
      <c r="AO454" s="27"/>
      <c r="AP454" s="22"/>
      <c r="AQ454" s="94"/>
      <c r="AR454" s="95"/>
      <c r="AS454" s="95"/>
      <c r="AT454" s="94"/>
      <c r="AU454" s="94"/>
      <c r="AV454" s="94"/>
      <c r="AW454" s="94"/>
    </row>
    <row r="455" spans="2:49" ht="24.75" hidden="1" customHeight="1" x14ac:dyDescent="0.2">
      <c r="B455" s="20"/>
      <c r="C455" s="21"/>
      <c r="D455" s="20"/>
      <c r="E455" s="20"/>
      <c r="F455" s="21"/>
      <c r="G455" s="22"/>
      <c r="H455" s="20"/>
      <c r="I455" s="20"/>
      <c r="J455" s="22"/>
      <c r="K455" s="28"/>
      <c r="L455" s="28"/>
      <c r="M455" s="20"/>
      <c r="N455" s="20"/>
      <c r="O455" s="22"/>
      <c r="P455" s="20"/>
      <c r="Q455" s="22"/>
      <c r="R455" s="28"/>
      <c r="S455" s="20"/>
      <c r="T455" s="20"/>
      <c r="U455" s="22"/>
      <c r="V455" s="20"/>
      <c r="W455" s="22"/>
      <c r="X455" s="28"/>
      <c r="Y455" s="20"/>
      <c r="Z455" s="20"/>
      <c r="AA455" s="26"/>
      <c r="AB455" s="42"/>
      <c r="AC455" s="40"/>
      <c r="AD455" s="20"/>
      <c r="AE455" s="23"/>
      <c r="AF455" s="23"/>
      <c r="AG455" s="24"/>
      <c r="AH455" s="36"/>
      <c r="AI455" s="25"/>
      <c r="AJ455" s="37"/>
      <c r="AK455" s="20"/>
      <c r="AL455" s="20"/>
      <c r="AM455" s="36"/>
      <c r="AN455" s="20"/>
      <c r="AO455" s="27"/>
      <c r="AP455" s="22"/>
      <c r="AQ455" s="94"/>
      <c r="AR455" s="95"/>
      <c r="AS455" s="95"/>
      <c r="AT455" s="94"/>
      <c r="AU455" s="94"/>
      <c r="AV455" s="94"/>
      <c r="AW455" s="94"/>
    </row>
    <row r="456" spans="2:49" ht="24.75" hidden="1" customHeight="1" x14ac:dyDescent="0.2">
      <c r="B456" s="20"/>
      <c r="C456" s="21"/>
      <c r="D456" s="20"/>
      <c r="E456" s="20"/>
      <c r="F456" s="21"/>
      <c r="G456" s="22"/>
      <c r="H456" s="20"/>
      <c r="I456" s="20"/>
      <c r="J456" s="22"/>
      <c r="K456" s="28"/>
      <c r="L456" s="28"/>
      <c r="M456" s="20"/>
      <c r="N456" s="20"/>
      <c r="O456" s="22"/>
      <c r="P456" s="20"/>
      <c r="Q456" s="22"/>
      <c r="R456" s="28"/>
      <c r="S456" s="20"/>
      <c r="T456" s="20"/>
      <c r="U456" s="22"/>
      <c r="V456" s="20"/>
      <c r="W456" s="22"/>
      <c r="X456" s="28"/>
      <c r="Y456" s="20"/>
      <c r="Z456" s="20"/>
      <c r="AA456" s="26"/>
      <c r="AB456" s="42"/>
      <c r="AC456" s="40"/>
      <c r="AD456" s="20"/>
      <c r="AE456" s="23"/>
      <c r="AF456" s="23"/>
      <c r="AG456" s="24"/>
      <c r="AH456" s="36"/>
      <c r="AI456" s="25"/>
      <c r="AJ456" s="37"/>
      <c r="AK456" s="20"/>
      <c r="AL456" s="20"/>
      <c r="AM456" s="36"/>
      <c r="AN456" s="20"/>
      <c r="AO456" s="27"/>
      <c r="AP456" s="22"/>
      <c r="AQ456" s="94"/>
      <c r="AR456" s="95"/>
      <c r="AS456" s="95"/>
      <c r="AT456" s="94"/>
      <c r="AU456" s="94"/>
      <c r="AV456" s="94"/>
      <c r="AW456" s="94"/>
    </row>
    <row r="457" spans="2:49" ht="24.75" hidden="1" customHeight="1" x14ac:dyDescent="0.2">
      <c r="B457" s="20"/>
      <c r="C457" s="21"/>
      <c r="D457" s="20"/>
      <c r="E457" s="20"/>
      <c r="F457" s="21"/>
      <c r="G457" s="22"/>
      <c r="H457" s="20"/>
      <c r="I457" s="20"/>
      <c r="J457" s="22"/>
      <c r="K457" s="28"/>
      <c r="L457" s="28"/>
      <c r="M457" s="20"/>
      <c r="N457" s="20"/>
      <c r="O457" s="22"/>
      <c r="P457" s="20"/>
      <c r="Q457" s="22"/>
      <c r="R457" s="28"/>
      <c r="S457" s="20"/>
      <c r="T457" s="20"/>
      <c r="U457" s="22"/>
      <c r="V457" s="20"/>
      <c r="W457" s="22"/>
      <c r="X457" s="28"/>
      <c r="Y457" s="20"/>
      <c r="Z457" s="20"/>
      <c r="AA457" s="26"/>
      <c r="AB457" s="42"/>
      <c r="AC457" s="40"/>
      <c r="AD457" s="20"/>
      <c r="AE457" s="23"/>
      <c r="AF457" s="23"/>
      <c r="AG457" s="24"/>
      <c r="AH457" s="36"/>
      <c r="AI457" s="25"/>
      <c r="AJ457" s="37"/>
      <c r="AK457" s="20"/>
      <c r="AL457" s="20"/>
      <c r="AM457" s="36"/>
      <c r="AN457" s="20"/>
      <c r="AO457" s="27"/>
      <c r="AP457" s="22"/>
      <c r="AQ457" s="94"/>
      <c r="AR457" s="95"/>
      <c r="AS457" s="95"/>
      <c r="AT457" s="94"/>
      <c r="AU457" s="94"/>
      <c r="AV457" s="94"/>
      <c r="AW457" s="94"/>
    </row>
    <row r="458" spans="2:49" ht="24.75" hidden="1" customHeight="1" x14ac:dyDescent="0.2">
      <c r="B458" s="20"/>
      <c r="C458" s="21"/>
      <c r="D458" s="20"/>
      <c r="E458" s="20"/>
      <c r="F458" s="21"/>
      <c r="G458" s="22"/>
      <c r="H458" s="20"/>
      <c r="I458" s="20"/>
      <c r="J458" s="22"/>
      <c r="K458" s="28"/>
      <c r="L458" s="28"/>
      <c r="M458" s="20"/>
      <c r="N458" s="20"/>
      <c r="O458" s="22"/>
      <c r="P458" s="20"/>
      <c r="Q458" s="22"/>
      <c r="R458" s="28"/>
      <c r="S458" s="20"/>
      <c r="T458" s="20"/>
      <c r="U458" s="22"/>
      <c r="V458" s="20"/>
      <c r="W458" s="22"/>
      <c r="X458" s="28"/>
      <c r="Y458" s="20"/>
      <c r="Z458" s="20"/>
      <c r="AA458" s="26"/>
      <c r="AB458" s="42"/>
      <c r="AC458" s="40"/>
      <c r="AD458" s="20"/>
      <c r="AE458" s="23"/>
      <c r="AF458" s="23"/>
      <c r="AG458" s="24"/>
      <c r="AH458" s="36"/>
      <c r="AI458" s="25"/>
      <c r="AJ458" s="37"/>
      <c r="AK458" s="20"/>
      <c r="AL458" s="20"/>
      <c r="AM458" s="36"/>
      <c r="AN458" s="20"/>
      <c r="AO458" s="27"/>
      <c r="AP458" s="22"/>
      <c r="AQ458" s="94"/>
      <c r="AR458" s="95"/>
      <c r="AS458" s="95"/>
      <c r="AT458" s="95"/>
      <c r="AU458" s="94"/>
      <c r="AV458" s="95"/>
      <c r="AW458" s="94"/>
    </row>
    <row r="459" spans="2:49" ht="24.75" hidden="1" customHeight="1" x14ac:dyDescent="0.2">
      <c r="B459" s="20"/>
      <c r="C459" s="21"/>
      <c r="D459" s="20"/>
      <c r="E459" s="20"/>
      <c r="F459" s="21"/>
      <c r="G459" s="22"/>
      <c r="H459" s="20"/>
      <c r="I459" s="20"/>
      <c r="J459" s="22"/>
      <c r="K459" s="28"/>
      <c r="L459" s="28"/>
      <c r="M459" s="20"/>
      <c r="N459" s="20"/>
      <c r="O459" s="22"/>
      <c r="P459" s="20"/>
      <c r="Q459" s="22"/>
      <c r="R459" s="28"/>
      <c r="S459" s="20"/>
      <c r="T459" s="20"/>
      <c r="U459" s="22"/>
      <c r="V459" s="20"/>
      <c r="W459" s="22"/>
      <c r="X459" s="28"/>
      <c r="Y459" s="20"/>
      <c r="Z459" s="20"/>
      <c r="AA459" s="26"/>
      <c r="AB459" s="42"/>
      <c r="AC459" s="40"/>
      <c r="AD459" s="20"/>
      <c r="AE459" s="23"/>
      <c r="AF459" s="23"/>
      <c r="AG459" s="24"/>
      <c r="AH459" s="36"/>
      <c r="AI459" s="25"/>
      <c r="AJ459" s="37"/>
      <c r="AK459" s="20"/>
      <c r="AL459" s="20"/>
      <c r="AM459" s="36"/>
      <c r="AN459" s="20"/>
      <c r="AO459" s="27"/>
      <c r="AP459" s="22"/>
      <c r="AQ459" s="94"/>
      <c r="AR459" s="95"/>
      <c r="AS459" s="95"/>
      <c r="AT459" s="94"/>
      <c r="AU459" s="94"/>
      <c r="AV459" s="94"/>
      <c r="AW459" s="94"/>
    </row>
    <row r="460" spans="2:49" ht="24.75" hidden="1" customHeight="1" x14ac:dyDescent="0.2">
      <c r="B460" s="20"/>
      <c r="C460" s="21"/>
      <c r="D460" s="20"/>
      <c r="E460" s="20"/>
      <c r="F460" s="21"/>
      <c r="G460" s="22"/>
      <c r="H460" s="20"/>
      <c r="I460" s="20"/>
      <c r="J460" s="22"/>
      <c r="K460" s="28"/>
      <c r="L460" s="28"/>
      <c r="M460" s="20"/>
      <c r="N460" s="20"/>
      <c r="O460" s="22"/>
      <c r="P460" s="20"/>
      <c r="Q460" s="22"/>
      <c r="R460" s="28"/>
      <c r="S460" s="20"/>
      <c r="T460" s="20"/>
      <c r="U460" s="22"/>
      <c r="V460" s="20"/>
      <c r="W460" s="22"/>
      <c r="X460" s="28"/>
      <c r="Y460" s="20"/>
      <c r="Z460" s="20"/>
      <c r="AA460" s="26"/>
      <c r="AB460" s="42"/>
      <c r="AC460" s="40"/>
      <c r="AD460" s="20"/>
      <c r="AE460" s="23"/>
      <c r="AF460" s="23"/>
      <c r="AG460" s="24"/>
      <c r="AH460" s="36"/>
      <c r="AI460" s="25"/>
      <c r="AJ460" s="37"/>
      <c r="AK460" s="20"/>
      <c r="AL460" s="20"/>
      <c r="AM460" s="36"/>
      <c r="AN460" s="20"/>
      <c r="AO460" s="27"/>
      <c r="AP460" s="22"/>
      <c r="AQ460" s="94"/>
      <c r="AR460" s="95"/>
      <c r="AS460" s="95"/>
      <c r="AT460" s="94"/>
      <c r="AU460" s="94"/>
      <c r="AV460" s="94"/>
      <c r="AW460" s="94"/>
    </row>
    <row r="461" spans="2:49" ht="24.75" hidden="1" customHeight="1" x14ac:dyDescent="0.2">
      <c r="B461" s="20"/>
      <c r="C461" s="21"/>
      <c r="D461" s="20"/>
      <c r="E461" s="20"/>
      <c r="F461" s="21"/>
      <c r="G461" s="22"/>
      <c r="H461" s="20"/>
      <c r="I461" s="20"/>
      <c r="J461" s="22"/>
      <c r="K461" s="28"/>
      <c r="L461" s="28"/>
      <c r="M461" s="20"/>
      <c r="N461" s="20"/>
      <c r="O461" s="22"/>
      <c r="P461" s="20"/>
      <c r="Q461" s="22"/>
      <c r="R461" s="28"/>
      <c r="S461" s="20"/>
      <c r="T461" s="20"/>
      <c r="U461" s="22"/>
      <c r="V461" s="20"/>
      <c r="W461" s="22"/>
      <c r="X461" s="28"/>
      <c r="Y461" s="20"/>
      <c r="Z461" s="20"/>
      <c r="AA461" s="26"/>
      <c r="AB461" s="42"/>
      <c r="AC461" s="40"/>
      <c r="AD461" s="20"/>
      <c r="AE461" s="23"/>
      <c r="AF461" s="23"/>
      <c r="AG461" s="24"/>
      <c r="AH461" s="36"/>
      <c r="AI461" s="25"/>
      <c r="AJ461" s="37"/>
      <c r="AK461" s="20"/>
      <c r="AL461" s="20"/>
      <c r="AM461" s="36"/>
      <c r="AN461" s="20"/>
      <c r="AO461" s="27"/>
      <c r="AP461" s="22"/>
      <c r="AQ461" s="94"/>
      <c r="AR461" s="95"/>
      <c r="AS461" s="95"/>
      <c r="AT461" s="94"/>
      <c r="AU461" s="94"/>
      <c r="AV461" s="94"/>
      <c r="AW461" s="94"/>
    </row>
    <row r="462" spans="2:49" ht="24.75" hidden="1" customHeight="1" x14ac:dyDescent="0.2">
      <c r="B462" s="20"/>
      <c r="C462" s="21"/>
      <c r="D462" s="20"/>
      <c r="E462" s="20"/>
      <c r="F462" s="21"/>
      <c r="G462" s="22"/>
      <c r="H462" s="20"/>
      <c r="I462" s="20"/>
      <c r="J462" s="22"/>
      <c r="K462" s="28"/>
      <c r="L462" s="28"/>
      <c r="M462" s="20"/>
      <c r="N462" s="20"/>
      <c r="O462" s="22"/>
      <c r="P462" s="20"/>
      <c r="Q462" s="22"/>
      <c r="R462" s="28"/>
      <c r="S462" s="20"/>
      <c r="T462" s="20"/>
      <c r="U462" s="22"/>
      <c r="V462" s="20"/>
      <c r="W462" s="22"/>
      <c r="X462" s="28"/>
      <c r="Y462" s="20"/>
      <c r="Z462" s="20"/>
      <c r="AA462" s="26"/>
      <c r="AB462" s="42"/>
      <c r="AC462" s="40"/>
      <c r="AD462" s="20"/>
      <c r="AE462" s="23"/>
      <c r="AF462" s="23"/>
      <c r="AG462" s="24"/>
      <c r="AH462" s="36"/>
      <c r="AI462" s="25"/>
      <c r="AJ462" s="37"/>
      <c r="AK462" s="20"/>
      <c r="AL462" s="20"/>
      <c r="AM462" s="36"/>
      <c r="AN462" s="20"/>
      <c r="AO462" s="27"/>
      <c r="AP462" s="22"/>
      <c r="AQ462" s="94"/>
      <c r="AR462" s="95"/>
      <c r="AS462" s="95"/>
      <c r="AT462" s="94"/>
      <c r="AU462" s="94"/>
      <c r="AV462" s="94"/>
      <c r="AW462" s="94"/>
    </row>
    <row r="463" spans="2:49" ht="24.75" hidden="1" customHeight="1" x14ac:dyDescent="0.2">
      <c r="B463" s="20"/>
      <c r="C463" s="21"/>
      <c r="D463" s="20"/>
      <c r="E463" s="20"/>
      <c r="F463" s="21"/>
      <c r="G463" s="22"/>
      <c r="H463" s="20"/>
      <c r="I463" s="20"/>
      <c r="J463" s="22"/>
      <c r="K463" s="28"/>
      <c r="L463" s="28"/>
      <c r="M463" s="20"/>
      <c r="N463" s="20"/>
      <c r="O463" s="22"/>
      <c r="P463" s="20"/>
      <c r="Q463" s="22"/>
      <c r="R463" s="28"/>
      <c r="S463" s="20"/>
      <c r="T463" s="20"/>
      <c r="U463" s="22"/>
      <c r="V463" s="20"/>
      <c r="W463" s="22"/>
      <c r="X463" s="28"/>
      <c r="Y463" s="20"/>
      <c r="Z463" s="20"/>
      <c r="AA463" s="26"/>
      <c r="AB463" s="42"/>
      <c r="AC463" s="40"/>
      <c r="AD463" s="20"/>
      <c r="AE463" s="23"/>
      <c r="AF463" s="23"/>
      <c r="AG463" s="24"/>
      <c r="AH463" s="36"/>
      <c r="AI463" s="25"/>
      <c r="AJ463" s="37"/>
      <c r="AK463" s="20"/>
      <c r="AL463" s="20"/>
      <c r="AM463" s="36"/>
      <c r="AN463" s="20"/>
      <c r="AO463" s="27"/>
      <c r="AP463" s="22"/>
      <c r="AQ463" s="94"/>
      <c r="AR463" s="95"/>
      <c r="AS463" s="95"/>
      <c r="AT463" s="94"/>
      <c r="AU463" s="94"/>
      <c r="AV463" s="94"/>
      <c r="AW463" s="94"/>
    </row>
    <row r="464" spans="2:49" ht="24.75" hidden="1" customHeight="1" x14ac:dyDescent="0.2">
      <c r="B464" s="20"/>
      <c r="C464" s="21"/>
      <c r="D464" s="20"/>
      <c r="E464" s="20"/>
      <c r="F464" s="21"/>
      <c r="G464" s="22"/>
      <c r="H464" s="20"/>
      <c r="I464" s="20"/>
      <c r="J464" s="22"/>
      <c r="K464" s="28"/>
      <c r="L464" s="28"/>
      <c r="M464" s="20"/>
      <c r="N464" s="20"/>
      <c r="O464" s="22"/>
      <c r="P464" s="20"/>
      <c r="Q464" s="22"/>
      <c r="R464" s="28"/>
      <c r="S464" s="20"/>
      <c r="T464" s="20"/>
      <c r="U464" s="22"/>
      <c r="V464" s="20"/>
      <c r="W464" s="22"/>
      <c r="X464" s="28"/>
      <c r="Y464" s="20"/>
      <c r="Z464" s="20"/>
      <c r="AA464" s="26"/>
      <c r="AB464" s="42"/>
      <c r="AC464" s="40"/>
      <c r="AD464" s="20"/>
      <c r="AE464" s="23"/>
      <c r="AF464" s="23"/>
      <c r="AG464" s="24"/>
      <c r="AH464" s="36"/>
      <c r="AI464" s="25"/>
      <c r="AJ464" s="37"/>
      <c r="AK464" s="20"/>
      <c r="AL464" s="20"/>
      <c r="AM464" s="36"/>
      <c r="AN464" s="20"/>
      <c r="AO464" s="27"/>
      <c r="AP464" s="22"/>
      <c r="AQ464" s="94"/>
      <c r="AR464" s="95"/>
      <c r="AS464" s="95"/>
      <c r="AT464" s="94"/>
      <c r="AU464" s="94"/>
      <c r="AV464" s="94"/>
      <c r="AW464" s="94"/>
    </row>
    <row r="465" spans="2:49" ht="24.75" hidden="1" customHeight="1" x14ac:dyDescent="0.2">
      <c r="B465" s="20"/>
      <c r="C465" s="21"/>
      <c r="D465" s="20"/>
      <c r="E465" s="20"/>
      <c r="F465" s="21"/>
      <c r="G465" s="22"/>
      <c r="H465" s="20"/>
      <c r="I465" s="20"/>
      <c r="J465" s="22"/>
      <c r="K465" s="28"/>
      <c r="L465" s="28"/>
      <c r="M465" s="20"/>
      <c r="N465" s="20"/>
      <c r="O465" s="22"/>
      <c r="P465" s="20"/>
      <c r="Q465" s="22"/>
      <c r="R465" s="28"/>
      <c r="S465" s="20"/>
      <c r="T465" s="20"/>
      <c r="U465" s="22"/>
      <c r="V465" s="20"/>
      <c r="W465" s="22"/>
      <c r="X465" s="28"/>
      <c r="Y465" s="20"/>
      <c r="Z465" s="20"/>
      <c r="AA465" s="26"/>
      <c r="AB465" s="42"/>
      <c r="AC465" s="40"/>
      <c r="AD465" s="20"/>
      <c r="AE465" s="23"/>
      <c r="AF465" s="23"/>
      <c r="AG465" s="24"/>
      <c r="AH465" s="36"/>
      <c r="AI465" s="25"/>
      <c r="AJ465" s="37"/>
      <c r="AK465" s="20"/>
      <c r="AL465" s="20"/>
      <c r="AM465" s="36"/>
      <c r="AN465" s="20"/>
      <c r="AO465" s="27"/>
      <c r="AP465" s="22"/>
      <c r="AQ465" s="94"/>
      <c r="AR465" s="95"/>
      <c r="AS465" s="95"/>
      <c r="AT465" s="94"/>
      <c r="AU465" s="94"/>
      <c r="AV465" s="94"/>
      <c r="AW465" s="94"/>
    </row>
    <row r="466" spans="2:49" ht="24.75" hidden="1" customHeight="1" x14ac:dyDescent="0.2">
      <c r="B466" s="20"/>
      <c r="C466" s="21"/>
      <c r="D466" s="20"/>
      <c r="E466" s="20"/>
      <c r="F466" s="21"/>
      <c r="G466" s="22"/>
      <c r="H466" s="20"/>
      <c r="I466" s="20"/>
      <c r="J466" s="22"/>
      <c r="K466" s="28"/>
      <c r="L466" s="28"/>
      <c r="M466" s="20"/>
      <c r="N466" s="20"/>
      <c r="O466" s="22"/>
      <c r="P466" s="20"/>
      <c r="Q466" s="22"/>
      <c r="R466" s="28"/>
      <c r="S466" s="20"/>
      <c r="T466" s="20"/>
      <c r="U466" s="22"/>
      <c r="V466" s="20"/>
      <c r="W466" s="22"/>
      <c r="X466" s="28"/>
      <c r="Y466" s="20"/>
      <c r="Z466" s="20"/>
      <c r="AA466" s="26"/>
      <c r="AB466" s="42"/>
      <c r="AC466" s="40"/>
      <c r="AD466" s="20"/>
      <c r="AE466" s="23"/>
      <c r="AF466" s="23"/>
      <c r="AG466" s="24"/>
      <c r="AH466" s="36"/>
      <c r="AI466" s="25"/>
      <c r="AJ466" s="37"/>
      <c r="AK466" s="20"/>
      <c r="AL466" s="20"/>
      <c r="AM466" s="36"/>
      <c r="AN466" s="20"/>
      <c r="AO466" s="27"/>
      <c r="AP466" s="22"/>
      <c r="AQ466" s="94"/>
      <c r="AR466" s="95"/>
      <c r="AS466" s="95"/>
      <c r="AT466" s="94"/>
      <c r="AU466" s="94"/>
      <c r="AV466" s="94"/>
      <c r="AW466" s="94"/>
    </row>
    <row r="467" spans="2:49" ht="24.75" hidden="1" customHeight="1" x14ac:dyDescent="0.2">
      <c r="B467" s="20"/>
      <c r="C467" s="21"/>
      <c r="D467" s="20"/>
      <c r="E467" s="20"/>
      <c r="F467" s="21"/>
      <c r="G467" s="22"/>
      <c r="H467" s="20"/>
      <c r="I467" s="20"/>
      <c r="J467" s="22"/>
      <c r="K467" s="28"/>
      <c r="L467" s="28"/>
      <c r="M467" s="20"/>
      <c r="N467" s="20"/>
      <c r="O467" s="22"/>
      <c r="P467" s="20"/>
      <c r="Q467" s="22"/>
      <c r="R467" s="28"/>
      <c r="S467" s="20"/>
      <c r="T467" s="20"/>
      <c r="U467" s="22"/>
      <c r="V467" s="20"/>
      <c r="W467" s="22"/>
      <c r="X467" s="28"/>
      <c r="Y467" s="20"/>
      <c r="Z467" s="20"/>
      <c r="AA467" s="26"/>
      <c r="AB467" s="42"/>
      <c r="AC467" s="40"/>
      <c r="AD467" s="20"/>
      <c r="AE467" s="23"/>
      <c r="AF467" s="23"/>
      <c r="AG467" s="24"/>
      <c r="AH467" s="36"/>
      <c r="AI467" s="25"/>
      <c r="AJ467" s="37"/>
      <c r="AK467" s="20"/>
      <c r="AL467" s="20"/>
      <c r="AM467" s="36"/>
      <c r="AN467" s="20"/>
      <c r="AO467" s="27"/>
      <c r="AP467" s="22"/>
      <c r="AQ467" s="94"/>
      <c r="AR467" s="95"/>
      <c r="AS467" s="95"/>
      <c r="AT467" s="95"/>
      <c r="AU467" s="94"/>
      <c r="AV467" s="95"/>
      <c r="AW467" s="94"/>
    </row>
    <row r="468" spans="2:49" ht="24.75" hidden="1" customHeight="1" x14ac:dyDescent="0.2">
      <c r="B468" s="20"/>
      <c r="C468" s="21"/>
      <c r="D468" s="21"/>
      <c r="E468" s="20"/>
      <c r="F468" s="20"/>
      <c r="G468" s="22"/>
      <c r="H468" s="20"/>
      <c r="I468" s="20"/>
      <c r="J468" s="22"/>
      <c r="K468" s="22"/>
      <c r="L468" s="22"/>
      <c r="M468" s="22"/>
      <c r="N468" s="22"/>
      <c r="O468" s="22"/>
      <c r="P468" s="20"/>
      <c r="Q468" s="22"/>
      <c r="R468" s="22"/>
      <c r="S468" s="20"/>
      <c r="T468" s="20"/>
      <c r="U468" s="22"/>
      <c r="V468" s="20"/>
      <c r="W468" s="22"/>
      <c r="X468" s="22"/>
      <c r="Y468" s="20"/>
      <c r="Z468" s="22"/>
      <c r="AA468" s="20"/>
      <c r="AB468" s="20"/>
      <c r="AC468" s="28"/>
      <c r="AD468" s="68"/>
      <c r="AE468" s="35"/>
      <c r="AF468" s="35"/>
      <c r="AG468" s="24"/>
      <c r="AH468" s="36"/>
      <c r="AI468" s="25"/>
      <c r="AJ468" s="37"/>
      <c r="AK468" s="20"/>
      <c r="AL468" s="20"/>
      <c r="AM468" s="55"/>
      <c r="AN468" s="22"/>
      <c r="AO468" s="63"/>
      <c r="AP468" s="22"/>
    </row>
    <row r="469" spans="2:49" ht="24.75" hidden="1" customHeight="1" x14ac:dyDescent="0.2">
      <c r="B469" s="20"/>
      <c r="C469" s="21"/>
      <c r="D469" s="21"/>
      <c r="E469" s="20"/>
      <c r="F469" s="20"/>
      <c r="G469" s="22"/>
      <c r="H469" s="20"/>
      <c r="I469" s="20"/>
      <c r="J469" s="22"/>
      <c r="K469" s="22"/>
      <c r="L469" s="22"/>
      <c r="M469" s="22"/>
      <c r="N469" s="22"/>
      <c r="O469" s="22"/>
      <c r="P469" s="20"/>
      <c r="Q469" s="22"/>
      <c r="R469" s="22"/>
      <c r="S469" s="20"/>
      <c r="T469" s="20"/>
      <c r="U469" s="22"/>
      <c r="V469" s="20"/>
      <c r="W469" s="22"/>
      <c r="X469" s="22"/>
      <c r="Y469" s="20"/>
      <c r="Z469" s="22"/>
      <c r="AA469" s="20"/>
      <c r="AB469" s="20"/>
      <c r="AC469" s="28"/>
      <c r="AD469" s="68"/>
      <c r="AE469" s="57"/>
      <c r="AF469" s="57"/>
      <c r="AG469" s="24"/>
      <c r="AH469" s="36"/>
      <c r="AI469" s="25"/>
      <c r="AJ469" s="37"/>
      <c r="AK469" s="20"/>
      <c r="AL469" s="20"/>
      <c r="AM469" s="55"/>
      <c r="AN469" s="22"/>
      <c r="AO469" s="63"/>
      <c r="AP469" s="22"/>
    </row>
    <row r="470" spans="2:49" ht="24.75" hidden="1" customHeight="1" x14ac:dyDescent="0.2">
      <c r="B470" s="20"/>
      <c r="C470" s="21"/>
      <c r="D470" s="21"/>
      <c r="E470" s="20"/>
      <c r="F470" s="20"/>
      <c r="G470" s="22"/>
      <c r="H470" s="20"/>
      <c r="I470" s="20"/>
      <c r="J470" s="22"/>
      <c r="K470" s="22"/>
      <c r="L470" s="22"/>
      <c r="M470" s="22"/>
      <c r="N470" s="22"/>
      <c r="O470" s="22"/>
      <c r="P470" s="20"/>
      <c r="Q470" s="22"/>
      <c r="R470" s="22"/>
      <c r="S470" s="20"/>
      <c r="T470" s="20"/>
      <c r="U470" s="22"/>
      <c r="V470" s="20"/>
      <c r="W470" s="22"/>
      <c r="X470" s="22"/>
      <c r="Y470" s="20"/>
      <c r="Z470" s="22"/>
      <c r="AA470" s="20"/>
      <c r="AB470" s="20"/>
      <c r="AC470" s="28"/>
      <c r="AD470" s="68"/>
      <c r="AE470" s="57"/>
      <c r="AF470" s="57"/>
      <c r="AG470" s="24"/>
      <c r="AH470" s="36"/>
      <c r="AI470" s="25"/>
      <c r="AJ470" s="37"/>
      <c r="AK470" s="20"/>
      <c r="AL470" s="20"/>
      <c r="AM470" s="55"/>
      <c r="AN470" s="22"/>
      <c r="AO470" s="63"/>
      <c r="AP470" s="22"/>
    </row>
    <row r="471" spans="2:49" ht="24.75" hidden="1" customHeight="1" x14ac:dyDescent="0.2">
      <c r="B471" s="20"/>
      <c r="C471" s="21"/>
      <c r="D471" s="21"/>
      <c r="E471" s="20"/>
      <c r="F471" s="20"/>
      <c r="G471" s="22"/>
      <c r="H471" s="20"/>
      <c r="I471" s="20"/>
      <c r="J471" s="22"/>
      <c r="K471" s="22"/>
      <c r="L471" s="22"/>
      <c r="M471" s="22"/>
      <c r="N471" s="22"/>
      <c r="O471" s="22"/>
      <c r="P471" s="20"/>
      <c r="Q471" s="22"/>
      <c r="R471" s="22"/>
      <c r="S471" s="20"/>
      <c r="T471" s="20"/>
      <c r="U471" s="22"/>
      <c r="V471" s="20"/>
      <c r="W471" s="22"/>
      <c r="X471" s="22"/>
      <c r="Y471" s="20"/>
      <c r="Z471" s="22"/>
      <c r="AA471" s="20"/>
      <c r="AB471" s="20"/>
      <c r="AC471" s="28"/>
      <c r="AD471" s="68"/>
      <c r="AE471" s="57"/>
      <c r="AF471" s="57"/>
      <c r="AG471" s="24"/>
      <c r="AH471" s="36"/>
      <c r="AI471" s="25"/>
      <c r="AJ471" s="37"/>
      <c r="AK471" s="20"/>
      <c r="AL471" s="20"/>
      <c r="AM471" s="55"/>
      <c r="AN471" s="22"/>
      <c r="AO471" s="63"/>
      <c r="AP471" s="22"/>
    </row>
    <row r="472" spans="2:49" ht="24.75" hidden="1" customHeight="1" x14ac:dyDescent="0.2">
      <c r="B472" s="20"/>
      <c r="C472" s="21"/>
      <c r="D472" s="21"/>
      <c r="E472" s="20"/>
      <c r="F472" s="20"/>
      <c r="G472" s="22"/>
      <c r="H472" s="20"/>
      <c r="I472" s="20"/>
      <c r="J472" s="22"/>
      <c r="K472" s="22"/>
      <c r="L472" s="22"/>
      <c r="M472" s="22"/>
      <c r="N472" s="22"/>
      <c r="O472" s="22"/>
      <c r="P472" s="20"/>
      <c r="Q472" s="22"/>
      <c r="R472" s="22"/>
      <c r="S472" s="20"/>
      <c r="T472" s="20"/>
      <c r="U472" s="22"/>
      <c r="V472" s="20"/>
      <c r="W472" s="22"/>
      <c r="X472" s="22"/>
      <c r="Y472" s="20"/>
      <c r="Z472" s="22"/>
      <c r="AA472" s="20"/>
      <c r="AB472" s="20"/>
      <c r="AC472" s="28"/>
      <c r="AD472" s="68"/>
      <c r="AE472" s="57"/>
      <c r="AF472" s="57"/>
      <c r="AG472" s="24"/>
      <c r="AH472" s="36"/>
      <c r="AI472" s="25"/>
      <c r="AJ472" s="37"/>
      <c r="AK472" s="20"/>
      <c r="AL472" s="20"/>
      <c r="AM472" s="55"/>
      <c r="AN472" s="22"/>
      <c r="AO472" s="63"/>
      <c r="AP472" s="22"/>
    </row>
    <row r="473" spans="2:49" ht="24.75" hidden="1" customHeight="1" x14ac:dyDescent="0.2">
      <c r="B473" s="20"/>
      <c r="C473" s="21"/>
      <c r="D473" s="21"/>
      <c r="E473" s="20"/>
      <c r="F473" s="20"/>
      <c r="G473" s="22"/>
      <c r="H473" s="20"/>
      <c r="I473" s="20"/>
      <c r="J473" s="22"/>
      <c r="K473" s="22"/>
      <c r="L473" s="22"/>
      <c r="M473" s="22"/>
      <c r="N473" s="22"/>
      <c r="O473" s="22"/>
      <c r="P473" s="20"/>
      <c r="Q473" s="22"/>
      <c r="R473" s="22"/>
      <c r="S473" s="20"/>
      <c r="T473" s="20"/>
      <c r="U473" s="22"/>
      <c r="V473" s="20"/>
      <c r="W473" s="22"/>
      <c r="X473" s="22"/>
      <c r="Y473" s="20"/>
      <c r="Z473" s="22"/>
      <c r="AA473" s="20"/>
      <c r="AB473" s="20"/>
      <c r="AC473" s="28"/>
      <c r="AD473" s="68"/>
      <c r="AE473" s="57"/>
      <c r="AF473" s="57"/>
      <c r="AG473" s="24"/>
      <c r="AH473" s="36"/>
      <c r="AI473" s="25"/>
      <c r="AJ473" s="37"/>
      <c r="AK473" s="20"/>
      <c r="AL473" s="20"/>
      <c r="AM473" s="55"/>
      <c r="AN473" s="22"/>
      <c r="AO473" s="63"/>
      <c r="AP473" s="22"/>
    </row>
    <row r="474" spans="2:49" ht="24.75" hidden="1" customHeight="1" x14ac:dyDescent="0.2">
      <c r="B474" s="20"/>
      <c r="C474" s="21"/>
      <c r="D474" s="21"/>
      <c r="E474" s="20"/>
      <c r="F474" s="20"/>
      <c r="G474" s="22"/>
      <c r="H474" s="20"/>
      <c r="I474" s="20"/>
      <c r="J474" s="22"/>
      <c r="K474" s="22"/>
      <c r="L474" s="22"/>
      <c r="M474" s="22"/>
      <c r="N474" s="22"/>
      <c r="O474" s="22"/>
      <c r="P474" s="20"/>
      <c r="Q474" s="22"/>
      <c r="R474" s="22"/>
      <c r="S474" s="20"/>
      <c r="T474" s="20"/>
      <c r="U474" s="22"/>
      <c r="V474" s="20"/>
      <c r="W474" s="22"/>
      <c r="X474" s="22"/>
      <c r="Y474" s="20"/>
      <c r="Z474" s="22"/>
      <c r="AA474" s="20"/>
      <c r="AB474" s="20"/>
      <c r="AC474" s="28"/>
      <c r="AD474" s="68"/>
      <c r="AE474" s="57"/>
      <c r="AF474" s="57"/>
      <c r="AG474" s="24"/>
      <c r="AH474" s="36"/>
      <c r="AI474" s="25"/>
      <c r="AJ474" s="37"/>
      <c r="AK474" s="20"/>
      <c r="AL474" s="20"/>
      <c r="AM474" s="55"/>
      <c r="AN474" s="22"/>
      <c r="AO474" s="63"/>
      <c r="AP474" s="22"/>
    </row>
    <row r="475" spans="2:49" ht="24.75" hidden="1" customHeight="1" x14ac:dyDescent="0.2">
      <c r="B475" s="20"/>
      <c r="C475" s="21"/>
      <c r="D475" s="21"/>
      <c r="E475" s="20"/>
      <c r="F475" s="20"/>
      <c r="G475" s="22"/>
      <c r="H475" s="20"/>
      <c r="I475" s="20"/>
      <c r="J475" s="22"/>
      <c r="K475" s="22"/>
      <c r="L475" s="22"/>
      <c r="M475" s="22"/>
      <c r="N475" s="22"/>
      <c r="O475" s="22"/>
      <c r="P475" s="20"/>
      <c r="Q475" s="22"/>
      <c r="R475" s="22"/>
      <c r="S475" s="20"/>
      <c r="T475" s="20"/>
      <c r="U475" s="22"/>
      <c r="V475" s="20"/>
      <c r="W475" s="22"/>
      <c r="X475" s="22"/>
      <c r="Y475" s="20"/>
      <c r="Z475" s="22"/>
      <c r="AA475" s="20"/>
      <c r="AB475" s="20"/>
      <c r="AC475" s="28"/>
      <c r="AD475" s="68"/>
      <c r="AE475" s="57"/>
      <c r="AF475" s="57"/>
      <c r="AG475" s="24"/>
      <c r="AH475" s="36"/>
      <c r="AI475" s="25"/>
      <c r="AJ475" s="37"/>
      <c r="AK475" s="20"/>
      <c r="AL475" s="20"/>
      <c r="AM475" s="55"/>
      <c r="AN475" s="22"/>
      <c r="AO475" s="63"/>
      <c r="AP475" s="22"/>
    </row>
    <row r="476" spans="2:49" ht="24.75" hidden="1" customHeight="1" x14ac:dyDescent="0.2">
      <c r="B476" s="20"/>
      <c r="C476" s="21"/>
      <c r="D476" s="21"/>
      <c r="E476" s="20"/>
      <c r="F476" s="20"/>
      <c r="G476" s="22"/>
      <c r="H476" s="20"/>
      <c r="I476" s="20"/>
      <c r="J476" s="22"/>
      <c r="K476" s="22"/>
      <c r="L476" s="22"/>
      <c r="M476" s="22"/>
      <c r="N476" s="22"/>
      <c r="O476" s="22"/>
      <c r="P476" s="20"/>
      <c r="Q476" s="22"/>
      <c r="R476" s="22"/>
      <c r="S476" s="20"/>
      <c r="T476" s="20"/>
      <c r="U476" s="22"/>
      <c r="V476" s="20"/>
      <c r="W476" s="22"/>
      <c r="X476" s="22"/>
      <c r="Y476" s="20"/>
      <c r="Z476" s="22"/>
      <c r="AA476" s="20"/>
      <c r="AB476" s="20"/>
      <c r="AC476" s="28"/>
      <c r="AD476" s="68"/>
      <c r="AE476" s="57"/>
      <c r="AF476" s="57"/>
      <c r="AG476" s="24"/>
      <c r="AH476" s="36"/>
      <c r="AI476" s="25"/>
      <c r="AJ476" s="37"/>
      <c r="AK476" s="20"/>
      <c r="AL476" s="20"/>
      <c r="AM476" s="55"/>
      <c r="AN476" s="22"/>
      <c r="AO476" s="63"/>
      <c r="AP476" s="22"/>
    </row>
    <row r="477" spans="2:49" ht="24.75" hidden="1" customHeight="1" x14ac:dyDescent="0.2">
      <c r="B477" s="20"/>
      <c r="C477" s="21"/>
      <c r="D477" s="21"/>
      <c r="E477" s="20"/>
      <c r="F477" s="20"/>
      <c r="G477" s="22"/>
      <c r="H477" s="20"/>
      <c r="I477" s="20"/>
      <c r="J477" s="22"/>
      <c r="K477" s="22"/>
      <c r="L477" s="22"/>
      <c r="M477" s="22"/>
      <c r="N477" s="22"/>
      <c r="O477" s="22"/>
      <c r="P477" s="20"/>
      <c r="Q477" s="22"/>
      <c r="R477" s="22"/>
      <c r="S477" s="20"/>
      <c r="T477" s="20"/>
      <c r="U477" s="22"/>
      <c r="V477" s="20"/>
      <c r="W477" s="22"/>
      <c r="X477" s="22"/>
      <c r="Y477" s="20"/>
      <c r="Z477" s="22"/>
      <c r="AA477" s="20"/>
      <c r="AB477" s="20"/>
      <c r="AC477" s="28"/>
      <c r="AD477" s="68"/>
      <c r="AE477" s="57"/>
      <c r="AF477" s="57"/>
      <c r="AG477" s="24"/>
      <c r="AH477" s="36"/>
      <c r="AI477" s="25"/>
      <c r="AJ477" s="37"/>
      <c r="AK477" s="20"/>
      <c r="AL477" s="20"/>
      <c r="AM477" s="55"/>
      <c r="AN477" s="22"/>
      <c r="AO477" s="63"/>
      <c r="AP477" s="22"/>
    </row>
    <row r="478" spans="2:49" ht="24.75" hidden="1" customHeight="1" x14ac:dyDescent="0.2">
      <c r="B478" s="20"/>
      <c r="C478" s="21"/>
      <c r="D478" s="21"/>
      <c r="E478" s="20"/>
      <c r="F478" s="20"/>
      <c r="G478" s="22"/>
      <c r="H478" s="20"/>
      <c r="I478" s="20"/>
      <c r="J478" s="22"/>
      <c r="K478" s="22"/>
      <c r="L478" s="22"/>
      <c r="M478" s="22"/>
      <c r="N478" s="22"/>
      <c r="O478" s="22"/>
      <c r="P478" s="20"/>
      <c r="Q478" s="22"/>
      <c r="R478" s="22"/>
      <c r="S478" s="20"/>
      <c r="T478" s="20"/>
      <c r="U478" s="22"/>
      <c r="V478" s="20"/>
      <c r="W478" s="22"/>
      <c r="X478" s="22"/>
      <c r="Y478" s="20"/>
      <c r="Z478" s="22"/>
      <c r="AA478" s="20"/>
      <c r="AB478" s="20"/>
      <c r="AC478" s="28"/>
      <c r="AD478" s="68"/>
      <c r="AE478" s="57"/>
      <c r="AF478" s="57"/>
      <c r="AG478" s="24"/>
      <c r="AH478" s="36"/>
      <c r="AI478" s="25"/>
      <c r="AJ478" s="37"/>
      <c r="AK478" s="20"/>
      <c r="AL478" s="20"/>
      <c r="AM478" s="55"/>
      <c r="AN478" s="22"/>
      <c r="AO478" s="63"/>
      <c r="AP478" s="22"/>
    </row>
    <row r="479" spans="2:49" ht="24.75" hidden="1" customHeight="1" x14ac:dyDescent="0.2">
      <c r="B479" s="20"/>
      <c r="C479" s="21"/>
      <c r="D479" s="21"/>
      <c r="E479" s="20"/>
      <c r="F479" s="20"/>
      <c r="G479" s="22"/>
      <c r="H479" s="20"/>
      <c r="I479" s="20"/>
      <c r="J479" s="22"/>
      <c r="K479" s="22"/>
      <c r="L479" s="22"/>
      <c r="M479" s="22"/>
      <c r="N479" s="22"/>
      <c r="O479" s="22"/>
      <c r="P479" s="20"/>
      <c r="Q479" s="22"/>
      <c r="R479" s="22"/>
      <c r="S479" s="20"/>
      <c r="T479" s="20"/>
      <c r="U479" s="22"/>
      <c r="V479" s="20"/>
      <c r="W479" s="22"/>
      <c r="X479" s="22"/>
      <c r="Y479" s="20"/>
      <c r="Z479" s="22"/>
      <c r="AA479" s="20"/>
      <c r="AB479" s="20"/>
      <c r="AC479" s="28"/>
      <c r="AD479" s="68"/>
      <c r="AE479" s="57"/>
      <c r="AF479" s="57"/>
      <c r="AG479" s="24"/>
      <c r="AH479" s="36"/>
      <c r="AI479" s="25"/>
      <c r="AJ479" s="37"/>
      <c r="AK479" s="20"/>
      <c r="AL479" s="20"/>
      <c r="AM479" s="55"/>
      <c r="AN479" s="22"/>
      <c r="AO479" s="63"/>
      <c r="AP479" s="22"/>
    </row>
    <row r="480" spans="2:49" ht="24.75" hidden="1" customHeight="1" x14ac:dyDescent="0.2">
      <c r="B480" s="20"/>
      <c r="C480" s="21"/>
      <c r="D480" s="21"/>
      <c r="E480" s="20"/>
      <c r="F480" s="20"/>
      <c r="G480" s="22"/>
      <c r="H480" s="20"/>
      <c r="I480" s="20"/>
      <c r="J480" s="22"/>
      <c r="K480" s="22"/>
      <c r="L480" s="22"/>
      <c r="M480" s="22"/>
      <c r="N480" s="22"/>
      <c r="O480" s="22"/>
      <c r="P480" s="20"/>
      <c r="Q480" s="22"/>
      <c r="R480" s="22"/>
      <c r="S480" s="20"/>
      <c r="T480" s="20"/>
      <c r="U480" s="22"/>
      <c r="V480" s="20"/>
      <c r="W480" s="22"/>
      <c r="X480" s="22"/>
      <c r="Y480" s="20"/>
      <c r="Z480" s="22"/>
      <c r="AA480" s="20"/>
      <c r="AB480" s="20"/>
      <c r="AC480" s="28"/>
      <c r="AD480" s="68"/>
      <c r="AE480" s="57"/>
      <c r="AF480" s="57"/>
      <c r="AG480" s="24"/>
      <c r="AH480" s="36"/>
      <c r="AI480" s="25"/>
      <c r="AJ480" s="37"/>
      <c r="AK480" s="20"/>
      <c r="AL480" s="20"/>
      <c r="AM480" s="55"/>
      <c r="AN480" s="22"/>
      <c r="AO480" s="63"/>
      <c r="AP480" s="22"/>
    </row>
    <row r="481" spans="2:42" ht="24.75" hidden="1" customHeight="1" x14ac:dyDescent="0.2">
      <c r="B481" s="20"/>
      <c r="C481" s="21"/>
      <c r="D481" s="21"/>
      <c r="E481" s="20"/>
      <c r="F481" s="20"/>
      <c r="G481" s="22"/>
      <c r="H481" s="20"/>
      <c r="I481" s="20"/>
      <c r="J481" s="22"/>
      <c r="K481" s="22"/>
      <c r="L481" s="22"/>
      <c r="M481" s="22"/>
      <c r="N481" s="22"/>
      <c r="O481" s="22"/>
      <c r="P481" s="20"/>
      <c r="Q481" s="22"/>
      <c r="R481" s="22"/>
      <c r="S481" s="20"/>
      <c r="T481" s="20"/>
      <c r="U481" s="22"/>
      <c r="V481" s="20"/>
      <c r="W481" s="22"/>
      <c r="X481" s="22"/>
      <c r="Y481" s="20"/>
      <c r="Z481" s="22"/>
      <c r="AA481" s="20"/>
      <c r="AB481" s="20"/>
      <c r="AC481" s="28"/>
      <c r="AD481" s="68"/>
      <c r="AE481" s="57"/>
      <c r="AF481" s="57"/>
      <c r="AG481" s="24"/>
      <c r="AH481" s="36"/>
      <c r="AI481" s="25"/>
      <c r="AJ481" s="37"/>
      <c r="AK481" s="20"/>
      <c r="AL481" s="20"/>
      <c r="AM481" s="55"/>
      <c r="AN481" s="22"/>
      <c r="AO481" s="63"/>
      <c r="AP481" s="22"/>
    </row>
    <row r="482" spans="2:42" ht="24.75" hidden="1" customHeight="1" x14ac:dyDescent="0.2">
      <c r="B482" s="20"/>
      <c r="C482" s="21"/>
      <c r="D482" s="21"/>
      <c r="E482" s="20"/>
      <c r="F482" s="20"/>
      <c r="G482" s="22"/>
      <c r="H482" s="20"/>
      <c r="I482" s="20"/>
      <c r="J482" s="22"/>
      <c r="K482" s="22"/>
      <c r="L482" s="22"/>
      <c r="M482" s="22"/>
      <c r="N482" s="22"/>
      <c r="O482" s="22"/>
      <c r="P482" s="20"/>
      <c r="Q482" s="22"/>
      <c r="R482" s="22"/>
      <c r="S482" s="20"/>
      <c r="T482" s="20"/>
      <c r="U482" s="22"/>
      <c r="V482" s="20"/>
      <c r="W482" s="22"/>
      <c r="X482" s="22"/>
      <c r="Y482" s="20"/>
      <c r="Z482" s="22"/>
      <c r="AA482" s="20"/>
      <c r="AB482" s="20"/>
      <c r="AC482" s="28"/>
      <c r="AD482" s="68"/>
      <c r="AE482" s="57"/>
      <c r="AF482" s="57"/>
      <c r="AG482" s="24"/>
      <c r="AH482" s="36"/>
      <c r="AI482" s="25"/>
      <c r="AJ482" s="37"/>
      <c r="AK482" s="20"/>
      <c r="AL482" s="20"/>
      <c r="AM482" s="55"/>
      <c r="AN482" s="22"/>
      <c r="AO482" s="63"/>
      <c r="AP482" s="22"/>
    </row>
    <row r="483" spans="2:42" ht="24.75" hidden="1" customHeight="1" x14ac:dyDescent="0.2">
      <c r="B483" s="20"/>
      <c r="C483" s="21"/>
      <c r="D483" s="21"/>
      <c r="E483" s="20"/>
      <c r="F483" s="20"/>
      <c r="G483" s="22"/>
      <c r="H483" s="20"/>
      <c r="I483" s="20"/>
      <c r="J483" s="22"/>
      <c r="K483" s="22"/>
      <c r="L483" s="22"/>
      <c r="M483" s="22"/>
      <c r="N483" s="22"/>
      <c r="O483" s="22"/>
      <c r="P483" s="20"/>
      <c r="Q483" s="22"/>
      <c r="R483" s="22"/>
      <c r="S483" s="20"/>
      <c r="T483" s="20"/>
      <c r="U483" s="22"/>
      <c r="V483" s="20"/>
      <c r="W483" s="22"/>
      <c r="X483" s="22"/>
      <c r="Y483" s="20"/>
      <c r="Z483" s="22"/>
      <c r="AA483" s="20"/>
      <c r="AB483" s="20"/>
      <c r="AC483" s="28"/>
      <c r="AD483" s="68"/>
      <c r="AE483" s="35"/>
      <c r="AF483" s="35"/>
      <c r="AG483" s="24"/>
      <c r="AH483" s="36"/>
      <c r="AI483" s="25"/>
      <c r="AJ483" s="37"/>
      <c r="AK483" s="20"/>
      <c r="AL483" s="20"/>
      <c r="AM483" s="55"/>
      <c r="AN483" s="22"/>
      <c r="AO483" s="63"/>
      <c r="AP483" s="22"/>
    </row>
    <row r="484" spans="2:42" ht="24.75" hidden="1" customHeight="1" x14ac:dyDescent="0.2">
      <c r="B484" s="20"/>
      <c r="C484" s="21"/>
      <c r="D484" s="21"/>
      <c r="E484" s="20"/>
      <c r="F484" s="20"/>
      <c r="G484" s="22"/>
      <c r="H484" s="20"/>
      <c r="I484" s="20"/>
      <c r="J484" s="22"/>
      <c r="K484" s="22"/>
      <c r="L484" s="22"/>
      <c r="M484" s="22"/>
      <c r="N484" s="22"/>
      <c r="O484" s="22"/>
      <c r="P484" s="20"/>
      <c r="Q484" s="22"/>
      <c r="R484" s="22"/>
      <c r="S484" s="20"/>
      <c r="T484" s="20"/>
      <c r="U484" s="22"/>
      <c r="V484" s="20"/>
      <c r="W484" s="22"/>
      <c r="X484" s="22"/>
      <c r="Y484" s="20"/>
      <c r="Z484" s="22"/>
      <c r="AA484" s="20"/>
      <c r="AB484" s="20"/>
      <c r="AC484" s="28"/>
      <c r="AD484" s="68"/>
      <c r="AE484" s="57"/>
      <c r="AF484" s="57"/>
      <c r="AG484" s="24"/>
      <c r="AH484" s="36"/>
      <c r="AI484" s="25"/>
      <c r="AJ484" s="37"/>
      <c r="AK484" s="20"/>
      <c r="AL484" s="20"/>
      <c r="AM484" s="55"/>
      <c r="AN484" s="22"/>
      <c r="AO484" s="63"/>
      <c r="AP484" s="22"/>
    </row>
    <row r="485" spans="2:42" ht="24.75" hidden="1" customHeight="1" x14ac:dyDescent="0.2">
      <c r="B485" s="20"/>
      <c r="C485" s="21"/>
      <c r="D485" s="21"/>
      <c r="E485" s="20"/>
      <c r="F485" s="20"/>
      <c r="G485" s="22"/>
      <c r="H485" s="20"/>
      <c r="I485" s="20"/>
      <c r="J485" s="22"/>
      <c r="K485" s="22"/>
      <c r="L485" s="22"/>
      <c r="M485" s="22"/>
      <c r="N485" s="22"/>
      <c r="O485" s="22"/>
      <c r="P485" s="20"/>
      <c r="Q485" s="22"/>
      <c r="R485" s="22"/>
      <c r="S485" s="20"/>
      <c r="T485" s="20"/>
      <c r="U485" s="22"/>
      <c r="V485" s="20"/>
      <c r="W485" s="22"/>
      <c r="X485" s="22"/>
      <c r="Y485" s="20"/>
      <c r="Z485" s="22"/>
      <c r="AA485" s="20"/>
      <c r="AB485" s="20"/>
      <c r="AC485" s="28"/>
      <c r="AD485" s="68"/>
      <c r="AE485" s="57"/>
      <c r="AF485" s="57"/>
      <c r="AG485" s="24"/>
      <c r="AH485" s="36"/>
      <c r="AI485" s="25"/>
      <c r="AJ485" s="37"/>
      <c r="AK485" s="20"/>
      <c r="AL485" s="20"/>
      <c r="AM485" s="55"/>
      <c r="AN485" s="22"/>
      <c r="AO485" s="63"/>
      <c r="AP485" s="22"/>
    </row>
    <row r="486" spans="2:42" ht="24.75" hidden="1" customHeight="1" x14ac:dyDescent="0.2">
      <c r="B486" s="20"/>
      <c r="C486" s="21"/>
      <c r="D486" s="21"/>
      <c r="E486" s="20"/>
      <c r="F486" s="20"/>
      <c r="G486" s="22"/>
      <c r="H486" s="20"/>
      <c r="I486" s="20"/>
      <c r="J486" s="22"/>
      <c r="K486" s="22"/>
      <c r="L486" s="22"/>
      <c r="M486" s="22"/>
      <c r="N486" s="22"/>
      <c r="O486" s="22"/>
      <c r="P486" s="20"/>
      <c r="Q486" s="22"/>
      <c r="R486" s="22"/>
      <c r="S486" s="20"/>
      <c r="T486" s="20"/>
      <c r="U486" s="22"/>
      <c r="V486" s="20"/>
      <c r="W486" s="22"/>
      <c r="X486" s="22"/>
      <c r="Y486" s="20"/>
      <c r="Z486" s="22"/>
      <c r="AA486" s="20"/>
      <c r="AB486" s="20"/>
      <c r="AC486" s="28"/>
      <c r="AD486" s="68"/>
      <c r="AE486" s="57"/>
      <c r="AF486" s="57"/>
      <c r="AG486" s="24"/>
      <c r="AH486" s="36"/>
      <c r="AI486" s="25"/>
      <c r="AJ486" s="37"/>
      <c r="AK486" s="20"/>
      <c r="AL486" s="20"/>
      <c r="AM486" s="55"/>
      <c r="AN486" s="22"/>
      <c r="AO486" s="63"/>
      <c r="AP486" s="22"/>
    </row>
    <row r="487" spans="2:42" ht="24.75" hidden="1" customHeight="1" x14ac:dyDescent="0.2">
      <c r="B487" s="20"/>
      <c r="C487" s="21"/>
      <c r="D487" s="21"/>
      <c r="E487" s="20"/>
      <c r="F487" s="20"/>
      <c r="G487" s="22"/>
      <c r="H487" s="20"/>
      <c r="I487" s="20"/>
      <c r="J487" s="22"/>
      <c r="K487" s="22"/>
      <c r="L487" s="22"/>
      <c r="M487" s="22"/>
      <c r="N487" s="22"/>
      <c r="O487" s="22"/>
      <c r="P487" s="20"/>
      <c r="Q487" s="22"/>
      <c r="R487" s="22"/>
      <c r="S487" s="20"/>
      <c r="T487" s="20"/>
      <c r="U487" s="22"/>
      <c r="V487" s="20"/>
      <c r="W487" s="22"/>
      <c r="X487" s="22"/>
      <c r="Y487" s="20"/>
      <c r="Z487" s="22"/>
      <c r="AA487" s="20"/>
      <c r="AB487" s="20"/>
      <c r="AC487" s="28"/>
      <c r="AD487" s="68"/>
      <c r="AE487" s="57"/>
      <c r="AF487" s="57"/>
      <c r="AG487" s="24"/>
      <c r="AH487" s="36"/>
      <c r="AI487" s="25"/>
      <c r="AJ487" s="37"/>
      <c r="AK487" s="20"/>
      <c r="AL487" s="20"/>
      <c r="AM487" s="55"/>
      <c r="AN487" s="22"/>
      <c r="AO487" s="63"/>
      <c r="AP487" s="22"/>
    </row>
    <row r="488" spans="2:42" ht="24.75" hidden="1" customHeight="1" x14ac:dyDescent="0.2">
      <c r="B488" s="20"/>
      <c r="C488" s="21"/>
      <c r="D488" s="21"/>
      <c r="E488" s="20"/>
      <c r="F488" s="20"/>
      <c r="G488" s="22"/>
      <c r="H488" s="20"/>
      <c r="I488" s="20"/>
      <c r="J488" s="22"/>
      <c r="K488" s="22"/>
      <c r="L488" s="22"/>
      <c r="M488" s="22"/>
      <c r="N488" s="22"/>
      <c r="O488" s="22"/>
      <c r="P488" s="20"/>
      <c r="Q488" s="22"/>
      <c r="R488" s="22"/>
      <c r="S488" s="20"/>
      <c r="T488" s="20"/>
      <c r="U488" s="22"/>
      <c r="V488" s="20"/>
      <c r="W488" s="22"/>
      <c r="X488" s="22"/>
      <c r="Y488" s="20"/>
      <c r="Z488" s="22"/>
      <c r="AA488" s="20"/>
      <c r="AB488" s="20"/>
      <c r="AC488" s="28"/>
      <c r="AD488" s="68"/>
      <c r="AE488" s="57"/>
      <c r="AF488" s="57"/>
      <c r="AG488" s="24"/>
      <c r="AH488" s="36"/>
      <c r="AI488" s="25"/>
      <c r="AJ488" s="37"/>
      <c r="AK488" s="20"/>
      <c r="AL488" s="20"/>
      <c r="AM488" s="55"/>
      <c r="AN488" s="22"/>
      <c r="AO488" s="63"/>
      <c r="AP488" s="22"/>
    </row>
    <row r="489" spans="2:42" ht="24.75" hidden="1" customHeight="1" x14ac:dyDescent="0.2">
      <c r="B489" s="20"/>
      <c r="C489" s="21"/>
      <c r="D489" s="21"/>
      <c r="E489" s="20"/>
      <c r="F489" s="20"/>
      <c r="G489" s="22"/>
      <c r="H489" s="20"/>
      <c r="I489" s="20"/>
      <c r="J489" s="22"/>
      <c r="K489" s="22"/>
      <c r="L489" s="22"/>
      <c r="M489" s="22"/>
      <c r="N489" s="22"/>
      <c r="O489" s="22"/>
      <c r="P489" s="20"/>
      <c r="Q489" s="22"/>
      <c r="R489" s="22"/>
      <c r="S489" s="20"/>
      <c r="T489" s="20"/>
      <c r="U489" s="22"/>
      <c r="V489" s="20"/>
      <c r="W489" s="22"/>
      <c r="X489" s="22"/>
      <c r="Y489" s="20"/>
      <c r="Z489" s="22"/>
      <c r="AA489" s="20"/>
      <c r="AB489" s="20"/>
      <c r="AC489" s="28"/>
      <c r="AD489" s="68"/>
      <c r="AE489" s="57"/>
      <c r="AF489" s="57"/>
      <c r="AG489" s="24"/>
      <c r="AH489" s="36"/>
      <c r="AI489" s="25"/>
      <c r="AJ489" s="37"/>
      <c r="AK489" s="20"/>
      <c r="AL489" s="20"/>
      <c r="AM489" s="55"/>
      <c r="AN489" s="22"/>
      <c r="AO489" s="63"/>
      <c r="AP489" s="22"/>
    </row>
    <row r="490" spans="2:42" ht="24.75" hidden="1" customHeight="1" x14ac:dyDescent="0.2">
      <c r="B490" s="20"/>
      <c r="C490" s="21"/>
      <c r="D490" s="21"/>
      <c r="E490" s="20"/>
      <c r="F490" s="20"/>
      <c r="G490" s="22"/>
      <c r="H490" s="20"/>
      <c r="I490" s="20"/>
      <c r="J490" s="22"/>
      <c r="K490" s="22"/>
      <c r="L490" s="22"/>
      <c r="M490" s="22"/>
      <c r="N490" s="22"/>
      <c r="O490" s="22"/>
      <c r="P490" s="20"/>
      <c r="Q490" s="22"/>
      <c r="R490" s="22"/>
      <c r="S490" s="20"/>
      <c r="T490" s="20"/>
      <c r="U490" s="22"/>
      <c r="V490" s="20"/>
      <c r="W490" s="22"/>
      <c r="X490" s="22"/>
      <c r="Y490" s="20"/>
      <c r="Z490" s="22"/>
      <c r="AA490" s="20"/>
      <c r="AB490" s="20"/>
      <c r="AC490" s="28"/>
      <c r="AD490" s="68"/>
      <c r="AE490" s="57"/>
      <c r="AF490" s="57"/>
      <c r="AG490" s="24"/>
      <c r="AH490" s="36"/>
      <c r="AI490" s="25"/>
      <c r="AJ490" s="37"/>
      <c r="AK490" s="20"/>
      <c r="AL490" s="20"/>
      <c r="AM490" s="55"/>
      <c r="AN490" s="22"/>
      <c r="AO490" s="63"/>
      <c r="AP490" s="22"/>
    </row>
    <row r="491" spans="2:42" ht="24.75" hidden="1" customHeight="1" x14ac:dyDescent="0.2">
      <c r="B491" s="20"/>
      <c r="C491" s="21"/>
      <c r="D491" s="21"/>
      <c r="E491" s="20"/>
      <c r="F491" s="20"/>
      <c r="G491" s="22"/>
      <c r="H491" s="20"/>
      <c r="I491" s="20"/>
      <c r="J491" s="22"/>
      <c r="K491" s="22"/>
      <c r="L491" s="22"/>
      <c r="M491" s="22"/>
      <c r="N491" s="22"/>
      <c r="O491" s="22"/>
      <c r="P491" s="20"/>
      <c r="Q491" s="22"/>
      <c r="R491" s="22"/>
      <c r="S491" s="20"/>
      <c r="T491" s="20"/>
      <c r="U491" s="22"/>
      <c r="V491" s="20"/>
      <c r="W491" s="22"/>
      <c r="X491" s="22"/>
      <c r="Y491" s="20"/>
      <c r="Z491" s="22"/>
      <c r="AA491" s="20"/>
      <c r="AB491" s="20"/>
      <c r="AC491" s="28"/>
      <c r="AD491" s="68"/>
      <c r="AE491" s="57"/>
      <c r="AF491" s="57"/>
      <c r="AG491" s="24"/>
      <c r="AH491" s="36"/>
      <c r="AI491" s="25"/>
      <c r="AJ491" s="37"/>
      <c r="AK491" s="20"/>
      <c r="AL491" s="20"/>
      <c r="AM491" s="55"/>
      <c r="AN491" s="22"/>
      <c r="AO491" s="63"/>
      <c r="AP491" s="22"/>
    </row>
    <row r="492" spans="2:42" ht="24.75" hidden="1" customHeight="1" x14ac:dyDescent="0.2">
      <c r="B492" s="20"/>
      <c r="C492" s="21"/>
      <c r="D492" s="21"/>
      <c r="E492" s="20"/>
      <c r="F492" s="20"/>
      <c r="G492" s="22"/>
      <c r="H492" s="20"/>
      <c r="I492" s="20"/>
      <c r="J492" s="22"/>
      <c r="K492" s="22"/>
      <c r="L492" s="22"/>
      <c r="M492" s="22"/>
      <c r="N492" s="22"/>
      <c r="O492" s="22"/>
      <c r="P492" s="20"/>
      <c r="Q492" s="22"/>
      <c r="R492" s="22"/>
      <c r="S492" s="20"/>
      <c r="T492" s="20"/>
      <c r="U492" s="22"/>
      <c r="V492" s="20"/>
      <c r="W492" s="22"/>
      <c r="X492" s="22"/>
      <c r="Y492" s="20"/>
      <c r="Z492" s="22"/>
      <c r="AA492" s="20"/>
      <c r="AB492" s="20"/>
      <c r="AC492" s="28"/>
      <c r="AD492" s="68"/>
      <c r="AE492" s="57"/>
      <c r="AF492" s="57"/>
      <c r="AG492" s="24"/>
      <c r="AH492" s="36"/>
      <c r="AI492" s="25"/>
      <c r="AJ492" s="37"/>
      <c r="AK492" s="20"/>
      <c r="AL492" s="20"/>
      <c r="AM492" s="55"/>
      <c r="AN492" s="22"/>
      <c r="AO492" s="63"/>
      <c r="AP492" s="22"/>
    </row>
    <row r="493" spans="2:42" ht="24.75" hidden="1" customHeight="1" x14ac:dyDescent="0.2">
      <c r="B493" s="20"/>
      <c r="C493" s="21"/>
      <c r="D493" s="21"/>
      <c r="E493" s="20"/>
      <c r="F493" s="20"/>
      <c r="G493" s="22"/>
      <c r="H493" s="20"/>
      <c r="I493" s="20"/>
      <c r="J493" s="22"/>
      <c r="K493" s="22"/>
      <c r="L493" s="22"/>
      <c r="M493" s="22"/>
      <c r="N493" s="22"/>
      <c r="O493" s="22"/>
      <c r="P493" s="20"/>
      <c r="Q493" s="22"/>
      <c r="R493" s="22"/>
      <c r="S493" s="20"/>
      <c r="T493" s="20"/>
      <c r="U493" s="22"/>
      <c r="V493" s="20"/>
      <c r="W493" s="22"/>
      <c r="X493" s="22"/>
      <c r="Y493" s="20"/>
      <c r="Z493" s="22"/>
      <c r="AA493" s="20"/>
      <c r="AB493" s="20"/>
      <c r="AC493" s="28"/>
      <c r="AD493" s="68"/>
      <c r="AE493" s="57"/>
      <c r="AF493" s="57"/>
      <c r="AG493" s="24"/>
      <c r="AH493" s="36"/>
      <c r="AI493" s="25"/>
      <c r="AJ493" s="37"/>
      <c r="AK493" s="20"/>
      <c r="AL493" s="20"/>
      <c r="AM493" s="55"/>
      <c r="AN493" s="22"/>
      <c r="AO493" s="63"/>
      <c r="AP493" s="22"/>
    </row>
    <row r="494" spans="2:42" ht="24.75" hidden="1" customHeight="1" x14ac:dyDescent="0.2">
      <c r="B494" s="20"/>
      <c r="C494" s="21"/>
      <c r="D494" s="21"/>
      <c r="E494" s="20"/>
      <c r="F494" s="20"/>
      <c r="G494" s="22"/>
      <c r="H494" s="20"/>
      <c r="I494" s="20"/>
      <c r="J494" s="22"/>
      <c r="K494" s="22"/>
      <c r="L494" s="22"/>
      <c r="M494" s="22"/>
      <c r="N494" s="22"/>
      <c r="O494" s="22"/>
      <c r="P494" s="20"/>
      <c r="Q494" s="22"/>
      <c r="R494" s="22"/>
      <c r="S494" s="20"/>
      <c r="T494" s="20"/>
      <c r="U494" s="22"/>
      <c r="V494" s="20"/>
      <c r="W494" s="22"/>
      <c r="X494" s="22"/>
      <c r="Y494" s="20"/>
      <c r="Z494" s="22"/>
      <c r="AA494" s="20"/>
      <c r="AB494" s="20"/>
      <c r="AC494" s="28"/>
      <c r="AD494" s="68"/>
      <c r="AE494" s="57"/>
      <c r="AF494" s="57"/>
      <c r="AG494" s="24"/>
      <c r="AH494" s="36"/>
      <c r="AI494" s="25"/>
      <c r="AJ494" s="37"/>
      <c r="AK494" s="20"/>
      <c r="AL494" s="20"/>
      <c r="AM494" s="55"/>
      <c r="AN494" s="22"/>
      <c r="AO494" s="63"/>
      <c r="AP494" s="22"/>
    </row>
    <row r="495" spans="2:42" ht="24.75" hidden="1" customHeight="1" x14ac:dyDescent="0.2">
      <c r="B495" s="20"/>
      <c r="C495" s="21"/>
      <c r="D495" s="21"/>
      <c r="E495" s="20"/>
      <c r="F495" s="20"/>
      <c r="G495" s="22"/>
      <c r="H495" s="20"/>
      <c r="I495" s="20"/>
      <c r="J495" s="22"/>
      <c r="K495" s="22"/>
      <c r="L495" s="22"/>
      <c r="M495" s="22"/>
      <c r="N495" s="22"/>
      <c r="O495" s="22"/>
      <c r="P495" s="20"/>
      <c r="Q495" s="22"/>
      <c r="R495" s="22"/>
      <c r="S495" s="20"/>
      <c r="T495" s="20"/>
      <c r="U495" s="22"/>
      <c r="V495" s="20"/>
      <c r="W495" s="22"/>
      <c r="X495" s="22"/>
      <c r="Y495" s="20"/>
      <c r="Z495" s="22"/>
      <c r="AA495" s="20"/>
      <c r="AB495" s="20"/>
      <c r="AC495" s="28"/>
      <c r="AD495" s="68"/>
      <c r="AE495" s="57"/>
      <c r="AF495" s="57"/>
      <c r="AG495" s="24"/>
      <c r="AH495" s="36"/>
      <c r="AI495" s="25"/>
      <c r="AJ495" s="37"/>
      <c r="AK495" s="20"/>
      <c r="AL495" s="20"/>
      <c r="AM495" s="55"/>
      <c r="AN495" s="22"/>
      <c r="AO495" s="63"/>
      <c r="AP495" s="22"/>
    </row>
    <row r="496" spans="2:42" ht="24.75" hidden="1" customHeight="1" x14ac:dyDescent="0.2">
      <c r="B496" s="20"/>
      <c r="C496" s="21"/>
      <c r="D496" s="21"/>
      <c r="E496" s="20"/>
      <c r="F496" s="20"/>
      <c r="G496" s="22"/>
      <c r="H496" s="20"/>
      <c r="I496" s="20"/>
      <c r="J496" s="22"/>
      <c r="K496" s="22"/>
      <c r="L496" s="22"/>
      <c r="M496" s="22"/>
      <c r="N496" s="22"/>
      <c r="O496" s="22"/>
      <c r="P496" s="20"/>
      <c r="Q496" s="22"/>
      <c r="R496" s="22"/>
      <c r="S496" s="20"/>
      <c r="T496" s="20"/>
      <c r="U496" s="22"/>
      <c r="V496" s="20"/>
      <c r="W496" s="22"/>
      <c r="X496" s="22"/>
      <c r="Y496" s="20"/>
      <c r="Z496" s="22"/>
      <c r="AA496" s="20"/>
      <c r="AB496" s="20"/>
      <c r="AC496" s="28"/>
      <c r="AD496" s="68"/>
      <c r="AE496" s="57"/>
      <c r="AF496" s="57"/>
      <c r="AG496" s="24"/>
      <c r="AH496" s="36"/>
      <c r="AI496" s="25"/>
      <c r="AJ496" s="37"/>
      <c r="AK496" s="20"/>
      <c r="AL496" s="20"/>
      <c r="AM496" s="55"/>
      <c r="AN496" s="22"/>
      <c r="AO496" s="63"/>
      <c r="AP496" s="22"/>
    </row>
    <row r="497" spans="2:42" ht="24.75" hidden="1" customHeight="1" x14ac:dyDescent="0.2">
      <c r="B497" s="20"/>
      <c r="C497" s="21"/>
      <c r="D497" s="21"/>
      <c r="E497" s="20"/>
      <c r="F497" s="20"/>
      <c r="G497" s="22"/>
      <c r="H497" s="20"/>
      <c r="I497" s="20"/>
      <c r="J497" s="22"/>
      <c r="K497" s="22"/>
      <c r="L497" s="22"/>
      <c r="M497" s="22"/>
      <c r="N497" s="22"/>
      <c r="O497" s="22"/>
      <c r="P497" s="20"/>
      <c r="Q497" s="22"/>
      <c r="R497" s="22"/>
      <c r="S497" s="20"/>
      <c r="T497" s="20"/>
      <c r="U497" s="22"/>
      <c r="V497" s="20"/>
      <c r="W497" s="22"/>
      <c r="X497" s="22"/>
      <c r="Y497" s="20"/>
      <c r="Z497" s="22"/>
      <c r="AA497" s="20"/>
      <c r="AB497" s="20"/>
      <c r="AC497" s="28"/>
      <c r="AD497" s="68"/>
      <c r="AE497" s="35"/>
      <c r="AF497" s="35"/>
      <c r="AG497" s="24"/>
      <c r="AH497" s="36"/>
      <c r="AI497" s="25"/>
      <c r="AJ497" s="37"/>
      <c r="AK497" s="20"/>
      <c r="AL497" s="20"/>
      <c r="AM497" s="55"/>
      <c r="AN497" s="22"/>
      <c r="AO497" s="63"/>
      <c r="AP497" s="22"/>
    </row>
    <row r="498" spans="2:42" ht="24.75" hidden="1" customHeight="1" x14ac:dyDescent="0.2">
      <c r="B498" s="20"/>
      <c r="C498" s="21"/>
      <c r="D498" s="21"/>
      <c r="E498" s="20"/>
      <c r="F498" s="20"/>
      <c r="G498" s="22"/>
      <c r="H498" s="20"/>
      <c r="I498" s="20"/>
      <c r="J498" s="22"/>
      <c r="K498" s="22"/>
      <c r="L498" s="22"/>
      <c r="M498" s="22"/>
      <c r="N498" s="22"/>
      <c r="O498" s="22"/>
      <c r="P498" s="20"/>
      <c r="Q498" s="22"/>
      <c r="R498" s="22"/>
      <c r="S498" s="20"/>
      <c r="T498" s="20"/>
      <c r="U498" s="22"/>
      <c r="V498" s="20"/>
      <c r="W498" s="22"/>
      <c r="X498" s="22"/>
      <c r="Y498" s="20"/>
      <c r="Z498" s="22"/>
      <c r="AA498" s="20"/>
      <c r="AB498" s="20"/>
      <c r="AC498" s="28"/>
      <c r="AD498" s="68"/>
      <c r="AE498" s="57"/>
      <c r="AF498" s="57"/>
      <c r="AG498" s="24"/>
      <c r="AH498" s="36"/>
      <c r="AI498" s="25"/>
      <c r="AJ498" s="37"/>
      <c r="AK498" s="20"/>
      <c r="AL498" s="20"/>
      <c r="AM498" s="55"/>
      <c r="AN498" s="22"/>
      <c r="AO498" s="63"/>
      <c r="AP498" s="22"/>
    </row>
    <row r="499" spans="2:42" ht="24.75" hidden="1" customHeight="1" x14ac:dyDescent="0.2">
      <c r="B499" s="20"/>
      <c r="C499" s="21"/>
      <c r="D499" s="21"/>
      <c r="E499" s="20"/>
      <c r="F499" s="20"/>
      <c r="G499" s="22"/>
      <c r="H499" s="20"/>
      <c r="I499" s="20"/>
      <c r="J499" s="22"/>
      <c r="K499" s="22"/>
      <c r="L499" s="22"/>
      <c r="M499" s="22"/>
      <c r="N499" s="22"/>
      <c r="O499" s="22"/>
      <c r="P499" s="20"/>
      <c r="Q499" s="22"/>
      <c r="R499" s="22"/>
      <c r="S499" s="20"/>
      <c r="T499" s="20"/>
      <c r="U499" s="22"/>
      <c r="V499" s="20"/>
      <c r="W499" s="22"/>
      <c r="X499" s="22"/>
      <c r="Y499" s="20"/>
      <c r="Z499" s="22"/>
      <c r="AA499" s="20"/>
      <c r="AB499" s="20"/>
      <c r="AC499" s="28"/>
      <c r="AD499" s="68"/>
      <c r="AE499" s="57"/>
      <c r="AF499" s="57"/>
      <c r="AG499" s="24"/>
      <c r="AH499" s="36"/>
      <c r="AI499" s="25"/>
      <c r="AJ499" s="37"/>
      <c r="AK499" s="20"/>
      <c r="AL499" s="20"/>
      <c r="AM499" s="55"/>
      <c r="AN499" s="22"/>
      <c r="AO499" s="63"/>
      <c r="AP499" s="22"/>
    </row>
    <row r="500" spans="2:42" ht="24.75" hidden="1" customHeight="1" x14ac:dyDescent="0.2">
      <c r="B500" s="20"/>
      <c r="C500" s="21"/>
      <c r="D500" s="21"/>
      <c r="E500" s="20"/>
      <c r="F500" s="20"/>
      <c r="G500" s="22"/>
      <c r="H500" s="20"/>
      <c r="I500" s="20"/>
      <c r="J500" s="22"/>
      <c r="K500" s="22"/>
      <c r="L500" s="22"/>
      <c r="M500" s="22"/>
      <c r="N500" s="22"/>
      <c r="O500" s="22"/>
      <c r="P500" s="20"/>
      <c r="Q500" s="22"/>
      <c r="R500" s="22"/>
      <c r="S500" s="20"/>
      <c r="T500" s="20"/>
      <c r="U500" s="22"/>
      <c r="V500" s="20"/>
      <c r="W500" s="22"/>
      <c r="X500" s="22"/>
      <c r="Y500" s="20"/>
      <c r="Z500" s="22"/>
      <c r="AA500" s="20"/>
      <c r="AB500" s="20"/>
      <c r="AC500" s="28"/>
      <c r="AD500" s="68"/>
      <c r="AE500" s="57"/>
      <c r="AF500" s="57"/>
      <c r="AG500" s="24"/>
      <c r="AH500" s="36"/>
      <c r="AI500" s="25"/>
      <c r="AJ500" s="37"/>
      <c r="AK500" s="20"/>
      <c r="AL500" s="20"/>
      <c r="AM500" s="55"/>
      <c r="AN500" s="22"/>
      <c r="AO500" s="63"/>
      <c r="AP500" s="22"/>
    </row>
    <row r="501" spans="2:42" ht="24.75" hidden="1" customHeight="1" x14ac:dyDescent="0.2">
      <c r="B501" s="20"/>
      <c r="C501" s="21"/>
      <c r="D501" s="21"/>
      <c r="E501" s="20"/>
      <c r="F501" s="20"/>
      <c r="G501" s="22"/>
      <c r="H501" s="20"/>
      <c r="I501" s="20"/>
      <c r="J501" s="22"/>
      <c r="K501" s="22"/>
      <c r="L501" s="22"/>
      <c r="M501" s="22"/>
      <c r="N501" s="22"/>
      <c r="O501" s="22"/>
      <c r="P501" s="20"/>
      <c r="Q501" s="22"/>
      <c r="R501" s="22"/>
      <c r="S501" s="20"/>
      <c r="T501" s="20"/>
      <c r="U501" s="22"/>
      <c r="V501" s="20"/>
      <c r="W501" s="22"/>
      <c r="X501" s="22"/>
      <c r="Y501" s="20"/>
      <c r="Z501" s="22"/>
      <c r="AA501" s="20"/>
      <c r="AB501" s="20"/>
      <c r="AC501" s="28"/>
      <c r="AD501" s="68"/>
      <c r="AE501" s="57"/>
      <c r="AF501" s="57"/>
      <c r="AG501" s="24"/>
      <c r="AH501" s="36"/>
      <c r="AI501" s="25"/>
      <c r="AJ501" s="37"/>
      <c r="AK501" s="20"/>
      <c r="AL501" s="20"/>
      <c r="AM501" s="55"/>
      <c r="AN501" s="22"/>
      <c r="AO501" s="63"/>
      <c r="AP501" s="22"/>
    </row>
    <row r="502" spans="2:42" ht="24.75" hidden="1" customHeight="1" x14ac:dyDescent="0.2">
      <c r="B502" s="20"/>
      <c r="C502" s="21"/>
      <c r="D502" s="21"/>
      <c r="E502" s="20"/>
      <c r="F502" s="20"/>
      <c r="G502" s="22"/>
      <c r="H502" s="20"/>
      <c r="I502" s="20"/>
      <c r="J502" s="22"/>
      <c r="K502" s="22"/>
      <c r="L502" s="22"/>
      <c r="M502" s="22"/>
      <c r="N502" s="22"/>
      <c r="O502" s="22"/>
      <c r="P502" s="20"/>
      <c r="Q502" s="22"/>
      <c r="R502" s="22"/>
      <c r="S502" s="20"/>
      <c r="T502" s="20"/>
      <c r="U502" s="22"/>
      <c r="V502" s="20"/>
      <c r="W502" s="22"/>
      <c r="X502" s="22"/>
      <c r="Y502" s="20"/>
      <c r="Z502" s="22"/>
      <c r="AA502" s="20"/>
      <c r="AB502" s="20"/>
      <c r="AC502" s="28"/>
      <c r="AD502" s="68"/>
      <c r="AE502" s="57"/>
      <c r="AF502" s="57"/>
      <c r="AG502" s="24"/>
      <c r="AH502" s="36"/>
      <c r="AI502" s="25"/>
      <c r="AJ502" s="37"/>
      <c r="AK502" s="20"/>
      <c r="AL502" s="20"/>
      <c r="AM502" s="55"/>
      <c r="AN502" s="22"/>
      <c r="AO502" s="63"/>
      <c r="AP502" s="22"/>
    </row>
    <row r="503" spans="2:42" ht="24.75" hidden="1" customHeight="1" x14ac:dyDescent="0.2">
      <c r="B503" s="20"/>
      <c r="C503" s="21"/>
      <c r="D503" s="21"/>
      <c r="E503" s="20"/>
      <c r="F503" s="20"/>
      <c r="G503" s="22"/>
      <c r="H503" s="20"/>
      <c r="I503" s="20"/>
      <c r="J503" s="22"/>
      <c r="K503" s="22"/>
      <c r="L503" s="22"/>
      <c r="M503" s="22"/>
      <c r="N503" s="22"/>
      <c r="O503" s="22"/>
      <c r="P503" s="20"/>
      <c r="Q503" s="22"/>
      <c r="R503" s="22"/>
      <c r="S503" s="20"/>
      <c r="T503" s="20"/>
      <c r="U503" s="22"/>
      <c r="V503" s="20"/>
      <c r="W503" s="22"/>
      <c r="X503" s="22"/>
      <c r="Y503" s="20"/>
      <c r="Z503" s="22"/>
      <c r="AA503" s="20"/>
      <c r="AB503" s="20"/>
      <c r="AC503" s="28"/>
      <c r="AD503" s="68"/>
      <c r="AE503" s="57"/>
      <c r="AF503" s="57"/>
      <c r="AG503" s="24"/>
      <c r="AH503" s="36"/>
      <c r="AI503" s="25"/>
      <c r="AJ503" s="37"/>
      <c r="AK503" s="20"/>
      <c r="AL503" s="20"/>
      <c r="AM503" s="55"/>
      <c r="AN503" s="22"/>
      <c r="AO503" s="63"/>
      <c r="AP503" s="22"/>
    </row>
    <row r="504" spans="2:42" ht="24.75" hidden="1" customHeight="1" x14ac:dyDescent="0.2">
      <c r="B504" s="20"/>
      <c r="C504" s="21"/>
      <c r="D504" s="21"/>
      <c r="E504" s="20"/>
      <c r="F504" s="20"/>
      <c r="G504" s="22"/>
      <c r="H504" s="20"/>
      <c r="I504" s="20"/>
      <c r="J504" s="22"/>
      <c r="K504" s="22"/>
      <c r="L504" s="22"/>
      <c r="M504" s="22"/>
      <c r="N504" s="22"/>
      <c r="O504" s="22"/>
      <c r="P504" s="20"/>
      <c r="Q504" s="22"/>
      <c r="R504" s="22"/>
      <c r="S504" s="20"/>
      <c r="T504" s="20"/>
      <c r="U504" s="22"/>
      <c r="V504" s="20"/>
      <c r="W504" s="22"/>
      <c r="X504" s="22"/>
      <c r="Y504" s="20"/>
      <c r="Z504" s="22"/>
      <c r="AA504" s="20"/>
      <c r="AB504" s="20"/>
      <c r="AC504" s="28"/>
      <c r="AD504" s="68"/>
      <c r="AE504" s="57"/>
      <c r="AF504" s="57"/>
      <c r="AG504" s="24"/>
      <c r="AH504" s="36"/>
      <c r="AI504" s="25"/>
      <c r="AJ504" s="37"/>
      <c r="AK504" s="20"/>
      <c r="AL504" s="20"/>
      <c r="AM504" s="55"/>
      <c r="AN504" s="22"/>
      <c r="AO504" s="63"/>
      <c r="AP504" s="22"/>
    </row>
    <row r="505" spans="2:42" ht="24.75" hidden="1" customHeight="1" x14ac:dyDescent="0.2">
      <c r="B505" s="20"/>
      <c r="C505" s="21"/>
      <c r="D505" s="21"/>
      <c r="E505" s="20"/>
      <c r="F505" s="20"/>
      <c r="G505" s="22"/>
      <c r="H505" s="20"/>
      <c r="I505" s="20"/>
      <c r="J505" s="22"/>
      <c r="K505" s="22"/>
      <c r="L505" s="22"/>
      <c r="M505" s="22"/>
      <c r="N505" s="22"/>
      <c r="O505" s="22"/>
      <c r="P505" s="20"/>
      <c r="Q505" s="22"/>
      <c r="R505" s="22"/>
      <c r="S505" s="20"/>
      <c r="T505" s="20"/>
      <c r="U505" s="22"/>
      <c r="V505" s="20"/>
      <c r="W505" s="22"/>
      <c r="X505" s="22"/>
      <c r="Y505" s="20"/>
      <c r="Z505" s="22"/>
      <c r="AA505" s="20"/>
      <c r="AB505" s="20"/>
      <c r="AC505" s="28"/>
      <c r="AD505" s="68"/>
      <c r="AE505" s="57"/>
      <c r="AF505" s="57"/>
      <c r="AG505" s="24"/>
      <c r="AH505" s="36"/>
      <c r="AI505" s="25"/>
      <c r="AJ505" s="37"/>
      <c r="AK505" s="20"/>
      <c r="AL505" s="20"/>
      <c r="AM505" s="55"/>
      <c r="AN505" s="22"/>
      <c r="AO505" s="63"/>
      <c r="AP505" s="22"/>
    </row>
    <row r="506" spans="2:42" ht="24.75" hidden="1" customHeight="1" x14ac:dyDescent="0.2">
      <c r="B506" s="20"/>
      <c r="C506" s="21"/>
      <c r="D506" s="21"/>
      <c r="E506" s="20"/>
      <c r="F506" s="20"/>
      <c r="G506" s="22"/>
      <c r="H506" s="20"/>
      <c r="I506" s="20"/>
      <c r="J506" s="22"/>
      <c r="K506" s="22"/>
      <c r="L506" s="22"/>
      <c r="M506" s="22"/>
      <c r="N506" s="22"/>
      <c r="O506" s="22"/>
      <c r="P506" s="20"/>
      <c r="Q506" s="22"/>
      <c r="R506" s="22"/>
      <c r="S506" s="20"/>
      <c r="T506" s="20"/>
      <c r="U506" s="22"/>
      <c r="V506" s="20"/>
      <c r="W506" s="22"/>
      <c r="X506" s="22"/>
      <c r="Y506" s="20"/>
      <c r="Z506" s="22"/>
      <c r="AA506" s="20"/>
      <c r="AB506" s="20"/>
      <c r="AC506" s="28"/>
      <c r="AD506" s="68"/>
      <c r="AE506" s="57"/>
      <c r="AF506" s="57"/>
      <c r="AG506" s="24"/>
      <c r="AH506" s="36"/>
      <c r="AI506" s="25"/>
      <c r="AJ506" s="37"/>
      <c r="AK506" s="20"/>
      <c r="AL506" s="20"/>
      <c r="AM506" s="55"/>
      <c r="AN506" s="22"/>
      <c r="AO506" s="63"/>
      <c r="AP506" s="22"/>
    </row>
    <row r="507" spans="2:42" ht="24.75" hidden="1" customHeight="1" x14ac:dyDescent="0.2">
      <c r="B507" s="20"/>
      <c r="C507" s="21"/>
      <c r="D507" s="21"/>
      <c r="E507" s="20"/>
      <c r="F507" s="20"/>
      <c r="G507" s="22"/>
      <c r="H507" s="20"/>
      <c r="I507" s="20"/>
      <c r="J507" s="22"/>
      <c r="K507" s="22"/>
      <c r="L507" s="22"/>
      <c r="M507" s="22"/>
      <c r="N507" s="22"/>
      <c r="O507" s="22"/>
      <c r="P507" s="20"/>
      <c r="Q507" s="22"/>
      <c r="R507" s="22"/>
      <c r="S507" s="20"/>
      <c r="T507" s="20"/>
      <c r="U507" s="22"/>
      <c r="V507" s="20"/>
      <c r="W507" s="22"/>
      <c r="X507" s="22"/>
      <c r="Y507" s="20"/>
      <c r="Z507" s="22"/>
      <c r="AA507" s="20"/>
      <c r="AB507" s="20"/>
      <c r="AC507" s="28"/>
      <c r="AD507" s="68"/>
      <c r="AE507" s="57"/>
      <c r="AF507" s="57"/>
      <c r="AG507" s="24"/>
      <c r="AH507" s="36"/>
      <c r="AI507" s="25"/>
      <c r="AJ507" s="37"/>
      <c r="AK507" s="20"/>
      <c r="AL507" s="20"/>
      <c r="AM507" s="55"/>
      <c r="AN507" s="22"/>
      <c r="AO507" s="63"/>
      <c r="AP507" s="22"/>
    </row>
    <row r="508" spans="2:42" ht="24.75" hidden="1" customHeight="1" x14ac:dyDescent="0.2">
      <c r="B508" s="20"/>
      <c r="C508" s="21"/>
      <c r="D508" s="21"/>
      <c r="E508" s="20"/>
      <c r="F508" s="20"/>
      <c r="G508" s="22"/>
      <c r="H508" s="20"/>
      <c r="I508" s="20"/>
      <c r="J508" s="22"/>
      <c r="K508" s="22"/>
      <c r="L508" s="22"/>
      <c r="M508" s="22"/>
      <c r="N508" s="22"/>
      <c r="O508" s="22"/>
      <c r="P508" s="20"/>
      <c r="Q508" s="22"/>
      <c r="R508" s="22"/>
      <c r="S508" s="20"/>
      <c r="T508" s="20"/>
      <c r="U508" s="22"/>
      <c r="V508" s="20"/>
      <c r="W508" s="22"/>
      <c r="X508" s="22"/>
      <c r="Y508" s="20"/>
      <c r="Z508" s="22"/>
      <c r="AA508" s="20"/>
      <c r="AB508" s="20"/>
      <c r="AC508" s="28"/>
      <c r="AD508" s="68"/>
      <c r="AE508" s="35"/>
      <c r="AF508" s="35"/>
      <c r="AG508" s="24"/>
      <c r="AH508" s="36"/>
      <c r="AI508" s="25"/>
      <c r="AJ508" s="37"/>
      <c r="AK508" s="20"/>
      <c r="AL508" s="20"/>
      <c r="AM508" s="55"/>
      <c r="AN508" s="22"/>
      <c r="AO508" s="63"/>
      <c r="AP508" s="22"/>
    </row>
    <row r="509" spans="2:42" ht="24.75" hidden="1" customHeight="1" x14ac:dyDescent="0.2">
      <c r="B509" s="20"/>
      <c r="C509" s="21"/>
      <c r="D509" s="21"/>
      <c r="E509" s="20"/>
      <c r="F509" s="20"/>
      <c r="G509" s="22"/>
      <c r="H509" s="20"/>
      <c r="I509" s="20"/>
      <c r="J509" s="22"/>
      <c r="K509" s="22"/>
      <c r="L509" s="22"/>
      <c r="M509" s="22"/>
      <c r="N509" s="22"/>
      <c r="O509" s="22"/>
      <c r="P509" s="20"/>
      <c r="Q509" s="22"/>
      <c r="R509" s="22"/>
      <c r="S509" s="20"/>
      <c r="T509" s="20"/>
      <c r="U509" s="22"/>
      <c r="V509" s="20"/>
      <c r="W509" s="22"/>
      <c r="X509" s="22"/>
      <c r="Y509" s="20"/>
      <c r="Z509" s="22"/>
      <c r="AA509" s="20"/>
      <c r="AB509" s="20"/>
      <c r="AC509" s="28"/>
      <c r="AD509" s="68"/>
      <c r="AE509" s="57"/>
      <c r="AF509" s="57"/>
      <c r="AG509" s="24"/>
      <c r="AH509" s="36"/>
      <c r="AI509" s="25"/>
      <c r="AJ509" s="37"/>
      <c r="AK509" s="20"/>
      <c r="AL509" s="20"/>
      <c r="AM509" s="55"/>
      <c r="AN509" s="22"/>
      <c r="AO509" s="63"/>
      <c r="AP509" s="22"/>
    </row>
    <row r="510" spans="2:42" ht="24.75" hidden="1" customHeight="1" x14ac:dyDescent="0.2">
      <c r="B510" s="20"/>
      <c r="C510" s="21"/>
      <c r="D510" s="21"/>
      <c r="E510" s="20"/>
      <c r="F510" s="20"/>
      <c r="G510" s="22"/>
      <c r="H510" s="20"/>
      <c r="I510" s="20"/>
      <c r="J510" s="22"/>
      <c r="K510" s="22"/>
      <c r="L510" s="22"/>
      <c r="M510" s="22"/>
      <c r="N510" s="22"/>
      <c r="O510" s="22"/>
      <c r="P510" s="20"/>
      <c r="Q510" s="22"/>
      <c r="R510" s="22"/>
      <c r="S510" s="20"/>
      <c r="T510" s="20"/>
      <c r="U510" s="22"/>
      <c r="V510" s="20"/>
      <c r="W510" s="22"/>
      <c r="X510" s="22"/>
      <c r="Y510" s="20"/>
      <c r="Z510" s="22"/>
      <c r="AA510" s="20"/>
      <c r="AB510" s="20"/>
      <c r="AC510" s="28"/>
      <c r="AD510" s="68"/>
      <c r="AE510" s="57"/>
      <c r="AF510" s="57"/>
      <c r="AG510" s="24"/>
      <c r="AH510" s="36"/>
      <c r="AI510" s="25"/>
      <c r="AJ510" s="37"/>
      <c r="AK510" s="20"/>
      <c r="AL510" s="20"/>
      <c r="AM510" s="55"/>
      <c r="AN510" s="22"/>
      <c r="AO510" s="63"/>
      <c r="AP510" s="22"/>
    </row>
    <row r="511" spans="2:42" ht="24.75" hidden="1" customHeight="1" x14ac:dyDescent="0.2">
      <c r="B511" s="20"/>
      <c r="C511" s="21"/>
      <c r="D511" s="21"/>
      <c r="E511" s="20"/>
      <c r="F511" s="20"/>
      <c r="G511" s="22"/>
      <c r="H511" s="20"/>
      <c r="I511" s="20"/>
      <c r="J511" s="22"/>
      <c r="K511" s="22"/>
      <c r="L511" s="22"/>
      <c r="M511" s="22"/>
      <c r="N511" s="22"/>
      <c r="O511" s="22"/>
      <c r="P511" s="20"/>
      <c r="Q511" s="22"/>
      <c r="R511" s="22"/>
      <c r="S511" s="20"/>
      <c r="T511" s="20"/>
      <c r="U511" s="22"/>
      <c r="V511" s="20"/>
      <c r="W511" s="22"/>
      <c r="X511" s="22"/>
      <c r="Y511" s="20"/>
      <c r="Z511" s="22"/>
      <c r="AA511" s="20"/>
      <c r="AB511" s="20"/>
      <c r="AC511" s="28"/>
      <c r="AD511" s="68"/>
      <c r="AE511" s="57"/>
      <c r="AF511" s="57"/>
      <c r="AG511" s="24"/>
      <c r="AH511" s="36"/>
      <c r="AI511" s="25"/>
      <c r="AJ511" s="37"/>
      <c r="AK511" s="20"/>
      <c r="AL511" s="20"/>
      <c r="AM511" s="55"/>
      <c r="AN511" s="22"/>
      <c r="AO511" s="63"/>
      <c r="AP511" s="22"/>
    </row>
    <row r="512" spans="2:42" ht="24.75" hidden="1" customHeight="1" x14ac:dyDescent="0.2">
      <c r="B512" s="20"/>
      <c r="C512" s="21"/>
      <c r="D512" s="21"/>
      <c r="E512" s="20"/>
      <c r="F512" s="20"/>
      <c r="G512" s="22"/>
      <c r="H512" s="20"/>
      <c r="I512" s="20"/>
      <c r="J512" s="22"/>
      <c r="K512" s="22"/>
      <c r="L512" s="22"/>
      <c r="M512" s="22"/>
      <c r="N512" s="22"/>
      <c r="O512" s="22"/>
      <c r="P512" s="20"/>
      <c r="Q512" s="22"/>
      <c r="R512" s="22"/>
      <c r="S512" s="20"/>
      <c r="T512" s="20"/>
      <c r="U512" s="22"/>
      <c r="V512" s="20"/>
      <c r="W512" s="22"/>
      <c r="X512" s="22"/>
      <c r="Y512" s="20"/>
      <c r="Z512" s="22"/>
      <c r="AA512" s="20"/>
      <c r="AB512" s="20"/>
      <c r="AC512" s="28"/>
      <c r="AD512" s="68"/>
      <c r="AE512" s="57"/>
      <c r="AF512" s="57"/>
      <c r="AG512" s="24"/>
      <c r="AH512" s="36"/>
      <c r="AI512" s="25"/>
      <c r="AJ512" s="37"/>
      <c r="AK512" s="20"/>
      <c r="AL512" s="20"/>
      <c r="AM512" s="55"/>
      <c r="AN512" s="22"/>
      <c r="AO512" s="63"/>
      <c r="AP512" s="22"/>
    </row>
    <row r="513" spans="2:42" ht="24.75" hidden="1" customHeight="1" x14ac:dyDescent="0.2">
      <c r="B513" s="20"/>
      <c r="C513" s="21"/>
      <c r="D513" s="21"/>
      <c r="E513" s="20"/>
      <c r="F513" s="20"/>
      <c r="G513" s="22"/>
      <c r="H513" s="20"/>
      <c r="I513" s="20"/>
      <c r="J513" s="22"/>
      <c r="K513" s="22"/>
      <c r="L513" s="22"/>
      <c r="M513" s="22"/>
      <c r="N513" s="22"/>
      <c r="O513" s="22"/>
      <c r="P513" s="20"/>
      <c r="Q513" s="22"/>
      <c r="R513" s="22"/>
      <c r="S513" s="20"/>
      <c r="T513" s="20"/>
      <c r="U513" s="22"/>
      <c r="V513" s="20"/>
      <c r="W513" s="22"/>
      <c r="X513" s="22"/>
      <c r="Y513" s="20"/>
      <c r="Z513" s="22"/>
      <c r="AA513" s="20"/>
      <c r="AB513" s="20"/>
      <c r="AC513" s="28"/>
      <c r="AD513" s="68"/>
      <c r="AE513" s="57"/>
      <c r="AF513" s="57"/>
      <c r="AG513" s="24"/>
      <c r="AH513" s="36"/>
      <c r="AI513" s="25"/>
      <c r="AJ513" s="37"/>
      <c r="AK513" s="20"/>
      <c r="AL513" s="20"/>
      <c r="AM513" s="55"/>
      <c r="AN513" s="22"/>
      <c r="AO513" s="63"/>
      <c r="AP513" s="22"/>
    </row>
    <row r="514" spans="2:42" ht="24.75" hidden="1" customHeight="1" x14ac:dyDescent="0.2">
      <c r="B514" s="20"/>
      <c r="C514" s="21"/>
      <c r="D514" s="21"/>
      <c r="E514" s="20"/>
      <c r="F514" s="20"/>
      <c r="G514" s="22"/>
      <c r="H514" s="20"/>
      <c r="I514" s="20"/>
      <c r="J514" s="22"/>
      <c r="K514" s="22"/>
      <c r="L514" s="22"/>
      <c r="M514" s="22"/>
      <c r="N514" s="22"/>
      <c r="O514" s="22"/>
      <c r="P514" s="20"/>
      <c r="Q514" s="22"/>
      <c r="R514" s="22"/>
      <c r="S514" s="20"/>
      <c r="T514" s="20"/>
      <c r="U514" s="22"/>
      <c r="V514" s="20"/>
      <c r="W514" s="22"/>
      <c r="X514" s="22"/>
      <c r="Y514" s="20"/>
      <c r="Z514" s="22"/>
      <c r="AA514" s="20"/>
      <c r="AB514" s="20"/>
      <c r="AC514" s="28"/>
      <c r="AD514" s="68"/>
      <c r="AE514" s="57"/>
      <c r="AF514" s="57"/>
      <c r="AG514" s="24"/>
      <c r="AH514" s="36"/>
      <c r="AI514" s="25"/>
      <c r="AJ514" s="37"/>
      <c r="AK514" s="20"/>
      <c r="AL514" s="20"/>
      <c r="AM514" s="55"/>
      <c r="AN514" s="22"/>
      <c r="AO514" s="63"/>
      <c r="AP514" s="22"/>
    </row>
    <row r="515" spans="2:42" ht="24.75" hidden="1" customHeight="1" x14ac:dyDescent="0.2">
      <c r="B515" s="20"/>
      <c r="C515" s="21"/>
      <c r="D515" s="21"/>
      <c r="E515" s="20"/>
      <c r="F515" s="20"/>
      <c r="G515" s="22"/>
      <c r="H515" s="20"/>
      <c r="I515" s="20"/>
      <c r="J515" s="22"/>
      <c r="K515" s="22"/>
      <c r="L515" s="22"/>
      <c r="M515" s="22"/>
      <c r="N515" s="22"/>
      <c r="O515" s="22"/>
      <c r="P515" s="20"/>
      <c r="Q515" s="22"/>
      <c r="R515" s="22"/>
      <c r="S515" s="20"/>
      <c r="T515" s="20"/>
      <c r="U515" s="22"/>
      <c r="V515" s="20"/>
      <c r="W515" s="22"/>
      <c r="X515" s="22"/>
      <c r="Y515" s="20"/>
      <c r="Z515" s="22"/>
      <c r="AA515" s="20"/>
      <c r="AB515" s="20"/>
      <c r="AC515" s="28"/>
      <c r="AD515" s="68"/>
      <c r="AE515" s="57"/>
      <c r="AF515" s="57"/>
      <c r="AG515" s="24"/>
      <c r="AH515" s="36"/>
      <c r="AI515" s="25"/>
      <c r="AJ515" s="37"/>
      <c r="AK515" s="20"/>
      <c r="AL515" s="20"/>
      <c r="AM515" s="55"/>
      <c r="AN515" s="22"/>
      <c r="AO515" s="63"/>
      <c r="AP515" s="22"/>
    </row>
    <row r="516" spans="2:42" ht="24.75" hidden="1" customHeight="1" x14ac:dyDescent="0.2">
      <c r="B516" s="20"/>
      <c r="C516" s="21"/>
      <c r="D516" s="21"/>
      <c r="E516" s="20"/>
      <c r="F516" s="20"/>
      <c r="G516" s="22"/>
      <c r="H516" s="20"/>
      <c r="I516" s="20"/>
      <c r="J516" s="22"/>
      <c r="K516" s="22"/>
      <c r="L516" s="22"/>
      <c r="M516" s="22"/>
      <c r="N516" s="22"/>
      <c r="O516" s="22"/>
      <c r="P516" s="20"/>
      <c r="Q516" s="22"/>
      <c r="R516" s="22"/>
      <c r="S516" s="20"/>
      <c r="T516" s="20"/>
      <c r="U516" s="22"/>
      <c r="V516" s="20"/>
      <c r="W516" s="22"/>
      <c r="X516" s="22"/>
      <c r="Y516" s="20"/>
      <c r="Z516" s="22"/>
      <c r="AA516" s="20"/>
      <c r="AB516" s="20"/>
      <c r="AC516" s="28"/>
      <c r="AD516" s="68"/>
      <c r="AE516" s="57"/>
      <c r="AF516" s="57"/>
      <c r="AG516" s="24"/>
      <c r="AH516" s="36"/>
      <c r="AI516" s="25"/>
      <c r="AJ516" s="37"/>
      <c r="AK516" s="20"/>
      <c r="AL516" s="20"/>
      <c r="AM516" s="55"/>
      <c r="AN516" s="22"/>
      <c r="AO516" s="63"/>
      <c r="AP516" s="22"/>
    </row>
    <row r="517" spans="2:42" ht="24.75" hidden="1" customHeight="1" x14ac:dyDescent="0.2">
      <c r="B517" s="20"/>
      <c r="C517" s="21"/>
      <c r="D517" s="21"/>
      <c r="E517" s="20"/>
      <c r="F517" s="20"/>
      <c r="G517" s="22"/>
      <c r="H517" s="20"/>
      <c r="I517" s="20"/>
      <c r="J517" s="22"/>
      <c r="K517" s="22"/>
      <c r="L517" s="22"/>
      <c r="M517" s="22"/>
      <c r="N517" s="22"/>
      <c r="O517" s="22"/>
      <c r="P517" s="20"/>
      <c r="Q517" s="22"/>
      <c r="R517" s="22"/>
      <c r="S517" s="20"/>
      <c r="T517" s="20"/>
      <c r="U517" s="22"/>
      <c r="V517" s="20"/>
      <c r="W517" s="22"/>
      <c r="X517" s="22"/>
      <c r="Y517" s="20"/>
      <c r="Z517" s="22"/>
      <c r="AA517" s="20"/>
      <c r="AB517" s="20"/>
      <c r="AC517" s="28"/>
      <c r="AD517" s="68"/>
      <c r="AE517" s="57"/>
      <c r="AF517" s="57"/>
      <c r="AG517" s="24"/>
      <c r="AH517" s="36"/>
      <c r="AI517" s="25"/>
      <c r="AJ517" s="37"/>
      <c r="AK517" s="20"/>
      <c r="AL517" s="20"/>
      <c r="AM517" s="55"/>
      <c r="AN517" s="22"/>
      <c r="AO517" s="63"/>
      <c r="AP517" s="22"/>
    </row>
    <row r="518" spans="2:42" ht="24.75" hidden="1" customHeight="1" x14ac:dyDescent="0.2"/>
    <row r="519" spans="2:42" ht="24.75" hidden="1" customHeight="1" x14ac:dyDescent="0.2"/>
    <row r="520" spans="2:42" ht="24.75" hidden="1" customHeight="1" x14ac:dyDescent="0.2"/>
    <row r="521" spans="2:42" ht="24.75" hidden="1" customHeight="1" x14ac:dyDescent="0.2"/>
    <row r="522" spans="2:42" ht="24.75" hidden="1" customHeight="1" x14ac:dyDescent="0.2"/>
    <row r="523" spans="2:42" ht="24.75" hidden="1" customHeight="1" x14ac:dyDescent="0.2"/>
    <row r="524" spans="2:42" ht="24.75" hidden="1" customHeight="1" x14ac:dyDescent="0.2"/>
    <row r="525" spans="2:42" ht="24.75" hidden="1" customHeight="1" x14ac:dyDescent="0.2"/>
    <row r="526" spans="2:42" ht="24.75" hidden="1" customHeight="1" x14ac:dyDescent="0.2"/>
    <row r="527" spans="2:42" ht="24.75" hidden="1" customHeight="1" x14ac:dyDescent="0.2"/>
    <row r="528" spans="2:42" ht="24.75" hidden="1" customHeight="1" x14ac:dyDescent="0.2"/>
    <row r="529" ht="24.75" hidden="1" customHeight="1" x14ac:dyDescent="0.2"/>
    <row r="530" ht="24.75" hidden="1" customHeight="1" x14ac:dyDescent="0.2"/>
    <row r="531" ht="24.75" hidden="1" customHeight="1" x14ac:dyDescent="0.2"/>
    <row r="532" ht="24.75" hidden="1" customHeight="1" x14ac:dyDescent="0.2"/>
    <row r="533" ht="24.75" hidden="1" customHeight="1" x14ac:dyDescent="0.2"/>
    <row r="534" ht="24.75" hidden="1" customHeight="1" x14ac:dyDescent="0.2"/>
    <row r="535" ht="24.75" hidden="1" customHeight="1" x14ac:dyDescent="0.2"/>
    <row r="536" ht="24.75" hidden="1" customHeight="1" x14ac:dyDescent="0.2"/>
    <row r="537" ht="24.75" hidden="1" customHeight="1" x14ac:dyDescent="0.2"/>
    <row r="538" ht="24.75" hidden="1" customHeight="1" x14ac:dyDescent="0.2"/>
    <row r="539" ht="24.75" hidden="1" customHeight="1" x14ac:dyDescent="0.2"/>
    <row r="540" ht="24.75" hidden="1" customHeight="1" x14ac:dyDescent="0.2"/>
    <row r="541" ht="24.75" hidden="1" customHeight="1" x14ac:dyDescent="0.2"/>
    <row r="542" ht="24.75" hidden="1" customHeight="1" x14ac:dyDescent="0.2"/>
    <row r="543" ht="24.75" hidden="1" customHeight="1" x14ac:dyDescent="0.2"/>
    <row r="544" ht="24.75" hidden="1" customHeight="1" x14ac:dyDescent="0.2"/>
    <row r="545" ht="24.75" hidden="1" customHeight="1" x14ac:dyDescent="0.2"/>
    <row r="546" ht="24.75" hidden="1" customHeight="1" x14ac:dyDescent="0.2"/>
    <row r="547" ht="24.75" hidden="1" customHeight="1" x14ac:dyDescent="0.2"/>
    <row r="548" ht="24.75" hidden="1" customHeight="1" x14ac:dyDescent="0.2"/>
    <row r="549" ht="24.75" hidden="1" customHeight="1" x14ac:dyDescent="0.2"/>
    <row r="550" ht="24.75" hidden="1" customHeight="1" x14ac:dyDescent="0.2"/>
    <row r="551" ht="24.75" hidden="1" customHeight="1" x14ac:dyDescent="0.2"/>
    <row r="552" ht="24.75" hidden="1" customHeight="1" x14ac:dyDescent="0.2"/>
    <row r="553" ht="24.75" hidden="1" customHeight="1" x14ac:dyDescent="0.2"/>
    <row r="554" ht="24.75" hidden="1" customHeight="1" x14ac:dyDescent="0.2"/>
    <row r="555" ht="24.75" hidden="1" customHeight="1" x14ac:dyDescent="0.2"/>
    <row r="556" ht="24.75" hidden="1" customHeight="1" x14ac:dyDescent="0.2"/>
    <row r="557" ht="24.75" hidden="1" customHeight="1" x14ac:dyDescent="0.2"/>
    <row r="558" ht="24.75" hidden="1" customHeight="1" x14ac:dyDescent="0.2"/>
    <row r="559" ht="24.75" hidden="1" customHeight="1" x14ac:dyDescent="0.2"/>
    <row r="560" ht="24.75" hidden="1" customHeight="1" x14ac:dyDescent="0.2"/>
    <row r="561" ht="24.75" hidden="1" customHeight="1" x14ac:dyDescent="0.2"/>
    <row r="562" ht="24.75" hidden="1" customHeight="1" x14ac:dyDescent="0.2"/>
    <row r="563" ht="24.75" hidden="1" customHeight="1" x14ac:dyDescent="0.2"/>
    <row r="564" ht="24.75" hidden="1" customHeight="1" x14ac:dyDescent="0.2"/>
    <row r="565" ht="24.75" hidden="1" customHeight="1" x14ac:dyDescent="0.2"/>
    <row r="566" ht="24.75" hidden="1" customHeight="1" x14ac:dyDescent="0.2"/>
    <row r="567" ht="24.75" hidden="1" customHeight="1" x14ac:dyDescent="0.2"/>
    <row r="568" ht="24.75" hidden="1" customHeight="1" x14ac:dyDescent="0.2"/>
    <row r="569" ht="24.75" hidden="1" customHeight="1" x14ac:dyDescent="0.2"/>
    <row r="570" ht="24.75" hidden="1" customHeight="1" x14ac:dyDescent="0.2"/>
    <row r="571" ht="24.75" hidden="1" customHeight="1" x14ac:dyDescent="0.2"/>
    <row r="572" ht="24.75" hidden="1" customHeight="1" x14ac:dyDescent="0.2"/>
    <row r="573" ht="24.75" hidden="1" customHeight="1" x14ac:dyDescent="0.2"/>
    <row r="574" ht="24.75" hidden="1" customHeight="1" x14ac:dyDescent="0.2"/>
    <row r="575" ht="24.75" hidden="1" customHeight="1" x14ac:dyDescent="0.2"/>
    <row r="576" ht="24.75" hidden="1" customHeight="1" x14ac:dyDescent="0.2"/>
    <row r="577" ht="24.75" hidden="1" customHeight="1" x14ac:dyDescent="0.2"/>
    <row r="578" ht="24.75" hidden="1" customHeight="1" x14ac:dyDescent="0.2"/>
    <row r="579" ht="24.75" hidden="1" customHeight="1" x14ac:dyDescent="0.2"/>
    <row r="580" ht="24.75" hidden="1" customHeight="1" x14ac:dyDescent="0.2"/>
    <row r="581" ht="24.75" hidden="1" customHeight="1" x14ac:dyDescent="0.2"/>
    <row r="582" ht="24.75" hidden="1" customHeight="1" x14ac:dyDescent="0.2"/>
    <row r="583" ht="24.75" hidden="1" customHeight="1" x14ac:dyDescent="0.2"/>
    <row r="584" ht="24.75" hidden="1" customHeight="1" x14ac:dyDescent="0.2"/>
    <row r="585" ht="24.75" hidden="1" customHeight="1" x14ac:dyDescent="0.2"/>
    <row r="586" ht="24.75" hidden="1" customHeight="1" x14ac:dyDescent="0.2"/>
    <row r="587" ht="24.75" hidden="1" customHeight="1" x14ac:dyDescent="0.2"/>
    <row r="588" ht="24.75" hidden="1" customHeight="1" x14ac:dyDescent="0.2"/>
    <row r="589" ht="24.75" hidden="1" customHeight="1" x14ac:dyDescent="0.2"/>
    <row r="590" ht="24.75" hidden="1" customHeight="1" x14ac:dyDescent="0.2"/>
    <row r="591" ht="24.75" hidden="1" customHeight="1" x14ac:dyDescent="0.2"/>
    <row r="592" ht="24.75" hidden="1" customHeight="1" x14ac:dyDescent="0.2"/>
    <row r="593" ht="24.75" hidden="1" customHeight="1" x14ac:dyDescent="0.2"/>
    <row r="594" ht="24.75" hidden="1" customHeight="1" x14ac:dyDescent="0.2"/>
    <row r="595" ht="24.75" hidden="1" customHeight="1" x14ac:dyDescent="0.2"/>
    <row r="596" ht="24.75" hidden="1" customHeight="1" x14ac:dyDescent="0.2"/>
    <row r="597" ht="24.75" hidden="1" customHeight="1" x14ac:dyDescent="0.2"/>
    <row r="598" ht="24.75" hidden="1" customHeight="1" x14ac:dyDescent="0.2"/>
    <row r="599" ht="24.75" hidden="1" customHeight="1" x14ac:dyDescent="0.2"/>
    <row r="600" ht="24.75" hidden="1" customHeight="1" x14ac:dyDescent="0.2"/>
    <row r="601" ht="24.75" hidden="1" customHeight="1" x14ac:dyDescent="0.2"/>
    <row r="602" ht="24.75" hidden="1" customHeight="1" x14ac:dyDescent="0.2"/>
    <row r="603" ht="24.75" hidden="1" customHeight="1" x14ac:dyDescent="0.2"/>
    <row r="604" ht="24.75" hidden="1" customHeight="1" x14ac:dyDescent="0.2"/>
    <row r="605" ht="24.75" hidden="1" customHeight="1" x14ac:dyDescent="0.2"/>
    <row r="606" ht="24.75" hidden="1" customHeight="1" x14ac:dyDescent="0.2"/>
    <row r="607" ht="24.75" hidden="1" customHeight="1" x14ac:dyDescent="0.2"/>
    <row r="608" ht="24.75" hidden="1" customHeight="1" x14ac:dyDescent="0.2"/>
    <row r="609" ht="24.75" hidden="1" customHeight="1" x14ac:dyDescent="0.2"/>
    <row r="610" ht="24.75" hidden="1" customHeight="1" x14ac:dyDescent="0.2"/>
    <row r="611" ht="24.75" hidden="1" customHeight="1" x14ac:dyDescent="0.2"/>
    <row r="612" ht="24.75" hidden="1" customHeight="1" x14ac:dyDescent="0.2"/>
    <row r="613" ht="24.75" hidden="1" customHeight="1" x14ac:dyDescent="0.2"/>
    <row r="614" ht="24.75" hidden="1" customHeight="1" x14ac:dyDescent="0.2"/>
    <row r="615" ht="24.75" hidden="1" customHeight="1" x14ac:dyDescent="0.2"/>
    <row r="616" ht="24.75" hidden="1" customHeight="1" x14ac:dyDescent="0.2"/>
    <row r="617" ht="24.75" hidden="1" customHeight="1" x14ac:dyDescent="0.2"/>
    <row r="618" ht="24.75" hidden="1" customHeight="1" x14ac:dyDescent="0.2"/>
    <row r="619" ht="24.75" hidden="1" customHeight="1" x14ac:dyDescent="0.2"/>
    <row r="620" ht="24.75" hidden="1" customHeight="1" x14ac:dyDescent="0.2"/>
    <row r="621" ht="24.75" hidden="1" customHeight="1" x14ac:dyDescent="0.2"/>
    <row r="622" ht="24.75" hidden="1" customHeight="1" x14ac:dyDescent="0.2"/>
    <row r="623" ht="24.75" hidden="1" customHeight="1" x14ac:dyDescent="0.2"/>
    <row r="624" ht="24.75" hidden="1" customHeight="1" x14ac:dyDescent="0.2"/>
    <row r="625" ht="24.75" hidden="1" customHeight="1" x14ac:dyDescent="0.2"/>
    <row r="626" ht="24.75" hidden="1" customHeight="1" x14ac:dyDescent="0.2"/>
    <row r="627" ht="24.75" hidden="1" customHeight="1" x14ac:dyDescent="0.2"/>
    <row r="628" ht="24.75" hidden="1" customHeight="1" x14ac:dyDescent="0.2"/>
    <row r="629" ht="24.75" hidden="1" customHeight="1" x14ac:dyDescent="0.2"/>
    <row r="630" ht="24.75" hidden="1" customHeight="1" x14ac:dyDescent="0.2"/>
    <row r="631" ht="24.75" hidden="1" customHeight="1" x14ac:dyDescent="0.2"/>
    <row r="632" ht="24.75" hidden="1" customHeight="1" x14ac:dyDescent="0.2"/>
    <row r="633" ht="24.75" hidden="1" customHeight="1" x14ac:dyDescent="0.2"/>
    <row r="634" ht="24.75" hidden="1" customHeight="1" x14ac:dyDescent="0.2"/>
    <row r="635" ht="24.75" hidden="1" customHeight="1" x14ac:dyDescent="0.2"/>
    <row r="636" ht="24.75" hidden="1" customHeight="1" x14ac:dyDescent="0.2"/>
    <row r="637" ht="24.75" hidden="1" customHeight="1" x14ac:dyDescent="0.2"/>
    <row r="638" ht="24.75" hidden="1" customHeight="1" x14ac:dyDescent="0.2"/>
    <row r="639" ht="24.75" hidden="1" customHeight="1" x14ac:dyDescent="0.2"/>
    <row r="640" ht="24.75" hidden="1" customHeight="1" x14ac:dyDescent="0.2"/>
    <row r="641" ht="24.75" hidden="1" customHeight="1" x14ac:dyDescent="0.2"/>
    <row r="642" ht="24.75" hidden="1" customHeight="1" x14ac:dyDescent="0.2"/>
    <row r="643" ht="24.75" hidden="1" customHeight="1" x14ac:dyDescent="0.2"/>
    <row r="644" ht="24.75" hidden="1" customHeight="1" x14ac:dyDescent="0.2"/>
    <row r="645" ht="24.75" hidden="1" customHeight="1" x14ac:dyDescent="0.2"/>
    <row r="646" ht="24.75" hidden="1" customHeight="1" x14ac:dyDescent="0.2"/>
    <row r="647" ht="24.75" hidden="1" customHeight="1" x14ac:dyDescent="0.2"/>
    <row r="648" ht="24.75" hidden="1" customHeight="1" x14ac:dyDescent="0.2"/>
    <row r="649" ht="24.75" hidden="1" customHeight="1" x14ac:dyDescent="0.2"/>
    <row r="650" ht="24.75" hidden="1" customHeight="1" x14ac:dyDescent="0.2"/>
    <row r="651" ht="24.75" hidden="1" customHeight="1" x14ac:dyDescent="0.2"/>
    <row r="652" ht="24.75" hidden="1" customHeight="1" x14ac:dyDescent="0.2"/>
    <row r="653" ht="24.75" hidden="1" customHeight="1" x14ac:dyDescent="0.2"/>
    <row r="654" ht="24.75" hidden="1" customHeight="1" x14ac:dyDescent="0.2"/>
    <row r="655" ht="24.75" hidden="1" customHeight="1" x14ac:dyDescent="0.2"/>
    <row r="656" ht="24.75" hidden="1" customHeight="1" x14ac:dyDescent="0.2"/>
    <row r="657" ht="24.75" hidden="1" customHeight="1" x14ac:dyDescent="0.2"/>
    <row r="658" ht="24.75" hidden="1" customHeight="1" x14ac:dyDescent="0.2"/>
    <row r="659" ht="24.75" hidden="1" customHeight="1" x14ac:dyDescent="0.2"/>
    <row r="660" ht="24.75" hidden="1" customHeight="1" x14ac:dyDescent="0.2"/>
    <row r="661" ht="24.75" hidden="1" customHeight="1" x14ac:dyDescent="0.2"/>
    <row r="662" ht="24.75" hidden="1" customHeight="1" x14ac:dyDescent="0.2"/>
    <row r="663" ht="24.75" hidden="1" customHeight="1" x14ac:dyDescent="0.2"/>
    <row r="664" ht="24.75" hidden="1" customHeight="1" x14ac:dyDescent="0.2"/>
    <row r="665" ht="24.75" hidden="1" customHeight="1" x14ac:dyDescent="0.2"/>
    <row r="666" ht="24.75" hidden="1" customHeight="1" x14ac:dyDescent="0.2"/>
    <row r="667" ht="24.75" hidden="1" customHeight="1" x14ac:dyDescent="0.2"/>
    <row r="668" ht="24.75" hidden="1" customHeight="1" x14ac:dyDescent="0.2"/>
    <row r="669" ht="24.75" hidden="1" customHeight="1" x14ac:dyDescent="0.2"/>
    <row r="670" ht="24.75" hidden="1" customHeight="1" x14ac:dyDescent="0.2"/>
    <row r="671" ht="24.75" hidden="1" customHeight="1" x14ac:dyDescent="0.2"/>
    <row r="672" ht="24.75" hidden="1" customHeight="1" x14ac:dyDescent="0.2"/>
    <row r="673" ht="24.75" hidden="1" customHeight="1" x14ac:dyDescent="0.2"/>
    <row r="674" ht="24.75" hidden="1" customHeight="1" x14ac:dyDescent="0.2"/>
    <row r="675" ht="24.75" hidden="1" customHeight="1" x14ac:dyDescent="0.2"/>
    <row r="676" ht="24.75" hidden="1" customHeight="1" x14ac:dyDescent="0.2"/>
    <row r="677" ht="24.75" hidden="1" customHeight="1" x14ac:dyDescent="0.2"/>
    <row r="678" ht="24.75" hidden="1" customHeight="1" x14ac:dyDescent="0.2"/>
    <row r="679" ht="24.75" hidden="1" customHeight="1" x14ac:dyDescent="0.2"/>
    <row r="680" ht="24.75" hidden="1" customHeight="1" x14ac:dyDescent="0.2"/>
    <row r="681" ht="24.75" hidden="1" customHeight="1" x14ac:dyDescent="0.2"/>
    <row r="682" ht="24.75" hidden="1" customHeight="1" x14ac:dyDescent="0.2"/>
    <row r="683" ht="24.75" hidden="1" customHeight="1" x14ac:dyDescent="0.2"/>
    <row r="684" ht="24.75" hidden="1" customHeight="1" x14ac:dyDescent="0.2"/>
    <row r="685" ht="24.75" hidden="1" customHeight="1" x14ac:dyDescent="0.2"/>
    <row r="686" ht="24.75" hidden="1" customHeight="1" x14ac:dyDescent="0.2"/>
    <row r="687" ht="24.75" hidden="1" customHeight="1" x14ac:dyDescent="0.2"/>
    <row r="688" ht="24.75" hidden="1" customHeight="1" x14ac:dyDescent="0.2"/>
    <row r="689" ht="24.75" hidden="1" customHeight="1" x14ac:dyDescent="0.2"/>
    <row r="690" ht="24.75" hidden="1" customHeight="1" x14ac:dyDescent="0.2"/>
    <row r="691" ht="24.75" hidden="1" customHeight="1" x14ac:dyDescent="0.2"/>
    <row r="692" ht="24.75" hidden="1" customHeight="1" x14ac:dyDescent="0.2"/>
    <row r="693" ht="24.75" hidden="1" customHeight="1" x14ac:dyDescent="0.2"/>
    <row r="694" ht="24.75" hidden="1" customHeight="1" x14ac:dyDescent="0.2"/>
    <row r="695" ht="24.75" hidden="1" customHeight="1" x14ac:dyDescent="0.2"/>
    <row r="696" ht="24.75" hidden="1" customHeight="1" x14ac:dyDescent="0.2"/>
    <row r="697" ht="24.75" hidden="1" customHeight="1" x14ac:dyDescent="0.2"/>
    <row r="698" ht="24.75" hidden="1" customHeight="1" x14ac:dyDescent="0.2"/>
    <row r="699" ht="24.75" hidden="1" customHeight="1" x14ac:dyDescent="0.2"/>
    <row r="700" ht="24.75" hidden="1" customHeight="1" x14ac:dyDescent="0.2"/>
    <row r="701" ht="24.75" hidden="1" customHeight="1" x14ac:dyDescent="0.2"/>
    <row r="702" ht="24.75" hidden="1" customHeight="1" x14ac:dyDescent="0.2"/>
    <row r="703" ht="24.75" hidden="1" customHeight="1" x14ac:dyDescent="0.2"/>
    <row r="704" ht="24.75" hidden="1" customHeight="1" x14ac:dyDescent="0.2"/>
    <row r="705" ht="24.75" hidden="1" customHeight="1" x14ac:dyDescent="0.2"/>
    <row r="706" ht="24.75" hidden="1" customHeight="1" x14ac:dyDescent="0.2"/>
    <row r="707" ht="24.75" hidden="1" customHeight="1" x14ac:dyDescent="0.2"/>
    <row r="708" ht="24.75" hidden="1" customHeight="1" x14ac:dyDescent="0.2"/>
    <row r="709" ht="24.75" hidden="1" customHeight="1" x14ac:dyDescent="0.2"/>
    <row r="710" ht="24.75" hidden="1" customHeight="1" x14ac:dyDescent="0.2"/>
    <row r="711" ht="24.75" hidden="1" customHeight="1" x14ac:dyDescent="0.2"/>
    <row r="712" ht="24.75" hidden="1" customHeight="1" x14ac:dyDescent="0.2"/>
    <row r="713" ht="24.75" hidden="1" customHeight="1" x14ac:dyDescent="0.2"/>
    <row r="714" ht="24.75" hidden="1" customHeight="1" x14ac:dyDescent="0.2"/>
    <row r="715" ht="24.75" hidden="1" customHeight="1" x14ac:dyDescent="0.2"/>
    <row r="716" ht="24.75" hidden="1" customHeight="1" x14ac:dyDescent="0.2"/>
    <row r="717" ht="24.75" hidden="1" customHeight="1" x14ac:dyDescent="0.2"/>
    <row r="718" ht="24.75" hidden="1" customHeight="1" x14ac:dyDescent="0.2"/>
    <row r="719" ht="24.75" hidden="1" customHeight="1" x14ac:dyDescent="0.2"/>
    <row r="720" ht="24.75" hidden="1" customHeight="1" x14ac:dyDescent="0.2"/>
    <row r="721" ht="24.75" hidden="1" customHeight="1" x14ac:dyDescent="0.2"/>
    <row r="722" ht="24.75" hidden="1" customHeight="1" x14ac:dyDescent="0.2"/>
    <row r="723" ht="24.75" hidden="1" customHeight="1" x14ac:dyDescent="0.2"/>
    <row r="724" ht="24.75" hidden="1" customHeight="1" x14ac:dyDescent="0.2"/>
    <row r="725" ht="24.75" hidden="1" customHeight="1" x14ac:dyDescent="0.2"/>
    <row r="726" ht="24.75" hidden="1" customHeight="1" x14ac:dyDescent="0.2"/>
    <row r="727" ht="24.75" hidden="1" customHeight="1" x14ac:dyDescent="0.2"/>
    <row r="728" ht="24.75" hidden="1" customHeight="1" x14ac:dyDescent="0.2"/>
    <row r="729" ht="24.75" hidden="1" customHeight="1" x14ac:dyDescent="0.2"/>
    <row r="730" ht="24.75" hidden="1" customHeight="1" x14ac:dyDescent="0.2"/>
    <row r="731" ht="24.75" hidden="1" customHeight="1" x14ac:dyDescent="0.2"/>
    <row r="732" ht="24.75" hidden="1" customHeight="1" x14ac:dyDescent="0.2"/>
    <row r="733" ht="24.75" hidden="1" customHeight="1" x14ac:dyDescent="0.2"/>
    <row r="734" ht="24.75" hidden="1" customHeight="1" x14ac:dyDescent="0.2"/>
    <row r="735" ht="24.75" hidden="1" customHeight="1" x14ac:dyDescent="0.2"/>
    <row r="736" ht="24.75" hidden="1" customHeight="1" x14ac:dyDescent="0.2"/>
    <row r="737" ht="24.75" hidden="1" customHeight="1" x14ac:dyDescent="0.2"/>
    <row r="738" ht="24.75" hidden="1" customHeight="1" x14ac:dyDescent="0.2"/>
    <row r="739" ht="24.75" hidden="1" customHeight="1" x14ac:dyDescent="0.2"/>
    <row r="740" ht="24.75" hidden="1" customHeight="1" x14ac:dyDescent="0.2"/>
    <row r="741" ht="24.75" hidden="1" customHeight="1" x14ac:dyDescent="0.2"/>
    <row r="742" ht="24.75" hidden="1" customHeight="1" x14ac:dyDescent="0.2"/>
    <row r="743" ht="24.75" hidden="1" customHeight="1" x14ac:dyDescent="0.2"/>
    <row r="744" ht="24.75" hidden="1" customHeight="1" x14ac:dyDescent="0.2"/>
    <row r="745" ht="24.75" hidden="1" customHeight="1" x14ac:dyDescent="0.2"/>
    <row r="746" ht="24.75" hidden="1" customHeight="1" x14ac:dyDescent="0.2"/>
    <row r="747" ht="24.75" hidden="1" customHeight="1" x14ac:dyDescent="0.2"/>
    <row r="748" ht="24.75" hidden="1" customHeight="1" x14ac:dyDescent="0.2"/>
    <row r="749" ht="24.75" hidden="1" customHeight="1" x14ac:dyDescent="0.2"/>
    <row r="750" ht="24.75" hidden="1" customHeight="1" x14ac:dyDescent="0.2"/>
    <row r="751" ht="24.75" hidden="1" customHeight="1" x14ac:dyDescent="0.2"/>
    <row r="752" ht="24.75" hidden="1" customHeight="1" x14ac:dyDescent="0.2"/>
    <row r="753" ht="24.75" hidden="1" customHeight="1" x14ac:dyDescent="0.2"/>
    <row r="754" ht="24.75" hidden="1" customHeight="1" x14ac:dyDescent="0.2"/>
    <row r="755" ht="24.75" hidden="1" customHeight="1" x14ac:dyDescent="0.2"/>
    <row r="756" ht="24.75" hidden="1" customHeight="1" x14ac:dyDescent="0.2"/>
    <row r="757" ht="24.75" hidden="1" customHeight="1" x14ac:dyDescent="0.2"/>
    <row r="758" ht="24.75" hidden="1" customHeight="1" x14ac:dyDescent="0.2"/>
    <row r="759" ht="24.75" hidden="1" customHeight="1" x14ac:dyDescent="0.2"/>
    <row r="760" ht="24.75" hidden="1" customHeight="1" x14ac:dyDescent="0.2"/>
    <row r="761" ht="24.75" hidden="1" customHeight="1" x14ac:dyDescent="0.2"/>
    <row r="762" ht="24.75" hidden="1" customHeight="1" x14ac:dyDescent="0.2"/>
    <row r="763" ht="24.75" hidden="1" customHeight="1" x14ac:dyDescent="0.2"/>
    <row r="764" ht="24.75" hidden="1" customHeight="1" x14ac:dyDescent="0.2"/>
    <row r="765" ht="24.75" hidden="1" customHeight="1" x14ac:dyDescent="0.2"/>
    <row r="766" ht="24.75" hidden="1" customHeight="1" x14ac:dyDescent="0.2"/>
    <row r="767" ht="24.75" hidden="1" customHeight="1" x14ac:dyDescent="0.2"/>
    <row r="768" ht="24.75" hidden="1" customHeight="1" x14ac:dyDescent="0.2"/>
    <row r="769" ht="24.75" hidden="1" customHeight="1" x14ac:dyDescent="0.2"/>
    <row r="770" ht="24.75" hidden="1" customHeight="1" x14ac:dyDescent="0.2"/>
    <row r="771" ht="24.75" hidden="1" customHeight="1" x14ac:dyDescent="0.2"/>
    <row r="772" ht="24.75" hidden="1" customHeight="1" x14ac:dyDescent="0.2"/>
    <row r="773" ht="24.75" hidden="1" customHeight="1" x14ac:dyDescent="0.2"/>
    <row r="774" ht="24.75" hidden="1" customHeight="1" x14ac:dyDescent="0.2"/>
    <row r="775" ht="24.75" hidden="1" customHeight="1" x14ac:dyDescent="0.2"/>
    <row r="776" ht="24.75" hidden="1" customHeight="1" x14ac:dyDescent="0.2"/>
    <row r="777" ht="24.75" hidden="1" customHeight="1" x14ac:dyDescent="0.2"/>
    <row r="778" ht="24.75" hidden="1" customHeight="1" x14ac:dyDescent="0.2"/>
    <row r="779" ht="24.75" hidden="1" customHeight="1" x14ac:dyDescent="0.2"/>
    <row r="780" ht="24.75" hidden="1" customHeight="1" x14ac:dyDescent="0.2"/>
    <row r="781" ht="24.75" hidden="1" customHeight="1" x14ac:dyDescent="0.2"/>
    <row r="782" ht="24.75" hidden="1" customHeight="1" x14ac:dyDescent="0.2"/>
    <row r="783" ht="24.75" hidden="1" customHeight="1" x14ac:dyDescent="0.2"/>
    <row r="784" ht="24.75" hidden="1" customHeight="1" x14ac:dyDescent="0.2"/>
    <row r="785" ht="24.75" hidden="1" customHeight="1" x14ac:dyDescent="0.2"/>
    <row r="786" ht="24.75" hidden="1" customHeight="1" x14ac:dyDescent="0.2"/>
    <row r="787" ht="24.75" hidden="1" customHeight="1" x14ac:dyDescent="0.2"/>
    <row r="788" ht="24.75" hidden="1" customHeight="1" x14ac:dyDescent="0.2"/>
    <row r="789" ht="24.75" hidden="1" customHeight="1" x14ac:dyDescent="0.2"/>
    <row r="790" ht="24.75" hidden="1" customHeight="1" x14ac:dyDescent="0.2"/>
    <row r="791" ht="24.75" hidden="1" customHeight="1" x14ac:dyDescent="0.2"/>
    <row r="792" ht="24.75" hidden="1" customHeight="1" x14ac:dyDescent="0.2"/>
    <row r="793" ht="24.75" hidden="1" customHeight="1" x14ac:dyDescent="0.2"/>
    <row r="794" ht="24.75" hidden="1" customHeight="1" x14ac:dyDescent="0.2"/>
    <row r="795" ht="24.75" hidden="1" customHeight="1" x14ac:dyDescent="0.2"/>
    <row r="796" ht="24.75" hidden="1" customHeight="1" x14ac:dyDescent="0.2"/>
    <row r="797" ht="24.75" hidden="1" customHeight="1" x14ac:dyDescent="0.2"/>
    <row r="798" ht="24.75" hidden="1" customHeight="1" x14ac:dyDescent="0.2"/>
    <row r="799" ht="24.75" hidden="1" customHeight="1" x14ac:dyDescent="0.2"/>
    <row r="800" ht="24.75" hidden="1" customHeight="1" x14ac:dyDescent="0.2"/>
    <row r="801" ht="24.75" hidden="1" customHeight="1" x14ac:dyDescent="0.2"/>
    <row r="802" ht="24.75" hidden="1" customHeight="1" x14ac:dyDescent="0.2"/>
    <row r="803" ht="24.75" hidden="1" customHeight="1" x14ac:dyDescent="0.2"/>
    <row r="804" ht="24.75" hidden="1" customHeight="1" x14ac:dyDescent="0.2"/>
    <row r="805" ht="24.75" hidden="1" customHeight="1" x14ac:dyDescent="0.2"/>
    <row r="806" ht="24.75" hidden="1" customHeight="1" x14ac:dyDescent="0.2"/>
    <row r="807" ht="24.75" hidden="1" customHeight="1" x14ac:dyDescent="0.2"/>
    <row r="808" ht="24.75" hidden="1" customHeight="1" x14ac:dyDescent="0.2"/>
    <row r="809" ht="24.75" hidden="1" customHeight="1" x14ac:dyDescent="0.2"/>
    <row r="810" ht="24.75" hidden="1" customHeight="1" x14ac:dyDescent="0.2"/>
    <row r="811" ht="24.75" hidden="1" customHeight="1" x14ac:dyDescent="0.2"/>
    <row r="812" ht="24.75" hidden="1" customHeight="1" x14ac:dyDescent="0.2"/>
    <row r="813" ht="24.75" hidden="1" customHeight="1" x14ac:dyDescent="0.2"/>
    <row r="814" ht="24.75" hidden="1" customHeight="1" x14ac:dyDescent="0.2"/>
    <row r="815" ht="24.75" hidden="1" customHeight="1" x14ac:dyDescent="0.2"/>
    <row r="816" ht="24.75" hidden="1" customHeight="1" x14ac:dyDescent="0.2"/>
    <row r="817" ht="24.75" hidden="1" customHeight="1" x14ac:dyDescent="0.2"/>
    <row r="818" ht="24.75" hidden="1" customHeight="1" x14ac:dyDescent="0.2"/>
    <row r="819" ht="24.75" hidden="1" customHeight="1" x14ac:dyDescent="0.2"/>
    <row r="820" ht="24.75" hidden="1" customHeight="1" x14ac:dyDescent="0.2"/>
    <row r="821" ht="24.75" hidden="1" customHeight="1" x14ac:dyDescent="0.2"/>
    <row r="822" ht="24.75" hidden="1" customHeight="1" x14ac:dyDescent="0.2"/>
    <row r="823" ht="24.75" hidden="1" customHeight="1" x14ac:dyDescent="0.2"/>
    <row r="824" ht="24.75" hidden="1" customHeight="1" x14ac:dyDescent="0.2"/>
    <row r="825" ht="24.75" hidden="1" customHeight="1" x14ac:dyDescent="0.2"/>
    <row r="826" ht="24.75" hidden="1" customHeight="1" x14ac:dyDescent="0.2"/>
    <row r="827" ht="24.75" hidden="1" customHeight="1" x14ac:dyDescent="0.2"/>
    <row r="828" ht="24.75" hidden="1" customHeight="1" x14ac:dyDescent="0.2"/>
    <row r="829" ht="24.75" hidden="1" customHeight="1" x14ac:dyDescent="0.2"/>
    <row r="830" ht="24.75" hidden="1" customHeight="1" x14ac:dyDescent="0.2"/>
    <row r="831" ht="24.75" hidden="1" customHeight="1" x14ac:dyDescent="0.2"/>
    <row r="832" ht="24.75" hidden="1" customHeight="1" x14ac:dyDescent="0.2"/>
    <row r="833" ht="24.75" hidden="1" customHeight="1" x14ac:dyDescent="0.2"/>
    <row r="834" ht="24.75" hidden="1" customHeight="1" x14ac:dyDescent="0.2"/>
    <row r="835" ht="24.75" hidden="1" customHeight="1" x14ac:dyDescent="0.2"/>
    <row r="836" ht="24.75" hidden="1" customHeight="1" x14ac:dyDescent="0.2"/>
    <row r="837" ht="24.75" hidden="1" customHeight="1" x14ac:dyDescent="0.2"/>
    <row r="838" ht="24.75" hidden="1" customHeight="1" x14ac:dyDescent="0.2"/>
    <row r="839" ht="24.75" hidden="1" customHeight="1" x14ac:dyDescent="0.2"/>
    <row r="840" ht="24.75" hidden="1" customHeight="1" x14ac:dyDescent="0.2"/>
    <row r="841" ht="24.75" hidden="1" customHeight="1" x14ac:dyDescent="0.2"/>
    <row r="842" ht="24.75" hidden="1" customHeight="1" x14ac:dyDescent="0.2"/>
    <row r="843" ht="24.75" hidden="1" customHeight="1" x14ac:dyDescent="0.2"/>
    <row r="844" ht="24.75" hidden="1" customHeight="1" x14ac:dyDescent="0.2"/>
    <row r="845" ht="24.75" hidden="1" customHeight="1" x14ac:dyDescent="0.2"/>
    <row r="846" ht="24.75" hidden="1" customHeight="1" x14ac:dyDescent="0.2"/>
    <row r="847" ht="24.75" hidden="1" customHeight="1" x14ac:dyDescent="0.2"/>
    <row r="848" ht="24.75" hidden="1" customHeight="1" x14ac:dyDescent="0.2"/>
    <row r="849" ht="24.75" hidden="1" customHeight="1" x14ac:dyDescent="0.2"/>
    <row r="850" ht="24.75" hidden="1" customHeight="1" x14ac:dyDescent="0.2"/>
    <row r="851" ht="24.75" hidden="1" customHeight="1" x14ac:dyDescent="0.2"/>
    <row r="852" ht="24.75" hidden="1" customHeight="1" x14ac:dyDescent="0.2"/>
    <row r="853" ht="24.75" hidden="1" customHeight="1" x14ac:dyDescent="0.2"/>
    <row r="854" ht="24.75" hidden="1" customHeight="1" x14ac:dyDescent="0.2"/>
    <row r="855" ht="24.75" hidden="1" customHeight="1" x14ac:dyDescent="0.2"/>
    <row r="856" ht="24.75" hidden="1" customHeight="1" x14ac:dyDescent="0.2"/>
    <row r="857" ht="24.75" hidden="1" customHeight="1" x14ac:dyDescent="0.2"/>
    <row r="858" ht="24.75" hidden="1" customHeight="1" x14ac:dyDescent="0.2"/>
    <row r="859" ht="24.75" hidden="1" customHeight="1" x14ac:dyDescent="0.2"/>
    <row r="860" ht="24.75" hidden="1" customHeight="1" x14ac:dyDescent="0.2"/>
    <row r="861" ht="24.75" hidden="1" customHeight="1" x14ac:dyDescent="0.2"/>
    <row r="862" ht="24.75" hidden="1" customHeight="1" x14ac:dyDescent="0.2"/>
    <row r="863" ht="24.75" hidden="1" customHeight="1" x14ac:dyDescent="0.2"/>
    <row r="864" ht="24.75" hidden="1" customHeight="1" x14ac:dyDescent="0.2"/>
    <row r="865" ht="24.75" hidden="1" customHeight="1" x14ac:dyDescent="0.2"/>
    <row r="866" ht="24.75" hidden="1" customHeight="1" x14ac:dyDescent="0.2"/>
    <row r="867" ht="24.75" hidden="1" customHeight="1" x14ac:dyDescent="0.2"/>
    <row r="868" ht="24.75" hidden="1" customHeight="1" x14ac:dyDescent="0.2"/>
    <row r="869" ht="24.75" hidden="1" customHeight="1" x14ac:dyDescent="0.2"/>
    <row r="870" ht="24.75" hidden="1" customHeight="1" x14ac:dyDescent="0.2"/>
    <row r="871" ht="24.75" hidden="1" customHeight="1" x14ac:dyDescent="0.2"/>
    <row r="872" ht="24.75" hidden="1" customHeight="1" x14ac:dyDescent="0.2"/>
    <row r="873" ht="24.75" hidden="1" customHeight="1" x14ac:dyDescent="0.2"/>
    <row r="874" ht="24.75" hidden="1" customHeight="1" x14ac:dyDescent="0.2"/>
    <row r="875" ht="24.75" hidden="1" customHeight="1" x14ac:dyDescent="0.2"/>
    <row r="876" ht="24.75" hidden="1" customHeight="1" x14ac:dyDescent="0.2"/>
    <row r="877" ht="24.75" hidden="1" customHeight="1" x14ac:dyDescent="0.2"/>
    <row r="878" ht="24.75" hidden="1" customHeight="1" x14ac:dyDescent="0.2"/>
    <row r="879" ht="24.75" hidden="1" customHeight="1" x14ac:dyDescent="0.2"/>
    <row r="880" ht="24.75" hidden="1" customHeight="1" x14ac:dyDescent="0.2"/>
    <row r="881" ht="24.75" hidden="1" customHeight="1" x14ac:dyDescent="0.2"/>
    <row r="882" ht="24.75" hidden="1" customHeight="1" x14ac:dyDescent="0.2"/>
    <row r="883" ht="24.75" hidden="1" customHeight="1" x14ac:dyDescent="0.2"/>
    <row r="884" ht="24.75" hidden="1" customHeight="1" x14ac:dyDescent="0.2"/>
    <row r="885" ht="24.75" hidden="1" customHeight="1" x14ac:dyDescent="0.2"/>
    <row r="886" ht="24.75" hidden="1" customHeight="1" x14ac:dyDescent="0.2"/>
    <row r="887" ht="24.75" hidden="1" customHeight="1" x14ac:dyDescent="0.2"/>
    <row r="888" ht="24.75" hidden="1" customHeight="1" x14ac:dyDescent="0.2"/>
    <row r="889" ht="24.75" hidden="1" customHeight="1" x14ac:dyDescent="0.2"/>
    <row r="890" ht="24.75" hidden="1" customHeight="1" x14ac:dyDescent="0.2"/>
    <row r="891" ht="24.75" hidden="1" customHeight="1" x14ac:dyDescent="0.2"/>
    <row r="892" ht="24.75" hidden="1" customHeight="1" x14ac:dyDescent="0.2"/>
    <row r="893" ht="24.75" hidden="1" customHeight="1" x14ac:dyDescent="0.2"/>
    <row r="894" ht="24.75" hidden="1" customHeight="1" x14ac:dyDescent="0.2"/>
    <row r="895" ht="24.75" hidden="1" customHeight="1" x14ac:dyDescent="0.2"/>
    <row r="896" ht="24.75" hidden="1" customHeight="1" x14ac:dyDescent="0.2"/>
    <row r="897" ht="24.75" hidden="1" customHeight="1" x14ac:dyDescent="0.2"/>
    <row r="898" ht="24.75" hidden="1" customHeight="1" x14ac:dyDescent="0.2"/>
    <row r="899" ht="24.75" hidden="1" customHeight="1" x14ac:dyDescent="0.2"/>
    <row r="900" ht="24.75" hidden="1" customHeight="1" x14ac:dyDescent="0.2"/>
    <row r="901" ht="24.75" hidden="1" customHeight="1" x14ac:dyDescent="0.2"/>
    <row r="902" ht="24.75" hidden="1" customHeight="1" x14ac:dyDescent="0.2"/>
    <row r="903" ht="24.75" hidden="1" customHeight="1" x14ac:dyDescent="0.2"/>
    <row r="904" ht="24.75" hidden="1" customHeight="1" x14ac:dyDescent="0.2"/>
    <row r="905" ht="24.75" hidden="1" customHeight="1" x14ac:dyDescent="0.2"/>
    <row r="906" ht="24.75" hidden="1" customHeight="1" x14ac:dyDescent="0.2"/>
    <row r="907" ht="24.75" hidden="1" customHeight="1" x14ac:dyDescent="0.2"/>
    <row r="908" ht="24.75" hidden="1" customHeight="1" x14ac:dyDescent="0.2"/>
    <row r="909" ht="24.75" hidden="1" customHeight="1" x14ac:dyDescent="0.2"/>
    <row r="910" ht="24.75" hidden="1" customHeight="1" x14ac:dyDescent="0.2"/>
    <row r="911" ht="24.75" hidden="1" customHeight="1" x14ac:dyDescent="0.2"/>
    <row r="912" ht="24.75" hidden="1" customHeight="1" x14ac:dyDescent="0.2"/>
    <row r="913" ht="24.75" hidden="1" customHeight="1" x14ac:dyDescent="0.2"/>
    <row r="914" ht="24.75" hidden="1" customHeight="1" x14ac:dyDescent="0.2"/>
    <row r="915" ht="24.75" hidden="1" customHeight="1" x14ac:dyDescent="0.2"/>
    <row r="916" ht="24.75" hidden="1" customHeight="1" x14ac:dyDescent="0.2"/>
    <row r="917" ht="24.75" hidden="1" customHeight="1" x14ac:dyDescent="0.2"/>
    <row r="918" ht="24.75" hidden="1" customHeight="1" x14ac:dyDescent="0.2"/>
    <row r="919" ht="24.75" hidden="1" customHeight="1" x14ac:dyDescent="0.2"/>
    <row r="920" ht="24.75" hidden="1" customHeight="1" x14ac:dyDescent="0.2"/>
    <row r="921" ht="24.75" hidden="1" customHeight="1" x14ac:dyDescent="0.2"/>
    <row r="922" ht="24.75" hidden="1" customHeight="1" x14ac:dyDescent="0.2"/>
    <row r="923" ht="24.75" hidden="1" customHeight="1" x14ac:dyDescent="0.2"/>
    <row r="924" ht="24.75" hidden="1" customHeight="1" x14ac:dyDescent="0.2"/>
    <row r="925" ht="24.75" hidden="1" customHeight="1" x14ac:dyDescent="0.2"/>
    <row r="926" ht="24.75" hidden="1" customHeight="1" x14ac:dyDescent="0.2"/>
    <row r="927" ht="24.75" hidden="1" customHeight="1" x14ac:dyDescent="0.2"/>
    <row r="928" ht="24.75" hidden="1" customHeight="1" x14ac:dyDescent="0.2"/>
    <row r="929" ht="24.75" hidden="1" customHeight="1" x14ac:dyDescent="0.2"/>
    <row r="930" ht="24.75" hidden="1" customHeight="1" x14ac:dyDescent="0.2"/>
    <row r="931" ht="24.75" hidden="1" customHeight="1" x14ac:dyDescent="0.2"/>
    <row r="932" ht="24.75" hidden="1" customHeight="1" x14ac:dyDescent="0.2"/>
    <row r="933" ht="24.75" hidden="1" customHeight="1" x14ac:dyDescent="0.2"/>
    <row r="934" ht="24.75" hidden="1" customHeight="1" x14ac:dyDescent="0.2"/>
    <row r="935" ht="24.75" hidden="1" customHeight="1" x14ac:dyDescent="0.2"/>
    <row r="936" ht="24.75" hidden="1" customHeight="1" x14ac:dyDescent="0.2"/>
    <row r="937" ht="24.75" hidden="1" customHeight="1" x14ac:dyDescent="0.2"/>
    <row r="938" ht="24.75" hidden="1" customHeight="1" x14ac:dyDescent="0.2"/>
    <row r="939" ht="24.75" hidden="1" customHeight="1" x14ac:dyDescent="0.2"/>
    <row r="940" ht="24.75" hidden="1" customHeight="1" x14ac:dyDescent="0.2"/>
    <row r="941" ht="24.75" hidden="1" customHeight="1" x14ac:dyDescent="0.2"/>
    <row r="942" ht="24.75" hidden="1" customHeight="1" x14ac:dyDescent="0.2"/>
    <row r="943" ht="24.75" hidden="1" customHeight="1" x14ac:dyDescent="0.2"/>
    <row r="944" ht="24.75" hidden="1" customHeight="1" x14ac:dyDescent="0.2"/>
    <row r="945" ht="24.75" hidden="1" customHeight="1" x14ac:dyDescent="0.2"/>
    <row r="946" ht="24.75" hidden="1" customHeight="1" x14ac:dyDescent="0.2"/>
    <row r="947" ht="24.75" hidden="1" customHeight="1" x14ac:dyDescent="0.2"/>
    <row r="948" ht="24.75" hidden="1" customHeight="1" x14ac:dyDescent="0.2"/>
    <row r="949" ht="24.75" hidden="1" customHeight="1" x14ac:dyDescent="0.2"/>
    <row r="950" ht="24.75" hidden="1" customHeight="1" x14ac:dyDescent="0.2"/>
    <row r="951" ht="24.75" hidden="1" customHeight="1" x14ac:dyDescent="0.2"/>
    <row r="952" ht="24.75" hidden="1" customHeight="1" x14ac:dyDescent="0.2"/>
    <row r="953" ht="24.75" hidden="1" customHeight="1" x14ac:dyDescent="0.2"/>
    <row r="954" ht="24.75" hidden="1" customHeight="1" x14ac:dyDescent="0.2"/>
    <row r="955" ht="24.75" hidden="1" customHeight="1" x14ac:dyDescent="0.2"/>
    <row r="956" ht="24.75" hidden="1" customHeight="1" x14ac:dyDescent="0.2"/>
    <row r="957" ht="24.75" hidden="1" customHeight="1" x14ac:dyDescent="0.2"/>
    <row r="958" ht="24.75" hidden="1" customHeight="1" x14ac:dyDescent="0.2"/>
    <row r="959" ht="24.75" hidden="1" customHeight="1" x14ac:dyDescent="0.2"/>
    <row r="960" ht="24.75" hidden="1" customHeight="1" x14ac:dyDescent="0.2"/>
    <row r="961" ht="24.75" hidden="1" customHeight="1" x14ac:dyDescent="0.2"/>
    <row r="962" ht="24.75" hidden="1" customHeight="1" x14ac:dyDescent="0.2"/>
    <row r="963" ht="24.75" hidden="1" customHeight="1" x14ac:dyDescent="0.2"/>
    <row r="964" ht="24.75" hidden="1" customHeight="1" x14ac:dyDescent="0.2"/>
    <row r="965" ht="24.75" hidden="1" customHeight="1" x14ac:dyDescent="0.2"/>
    <row r="966" ht="24.75" hidden="1" customHeight="1" x14ac:dyDescent="0.2"/>
    <row r="967" ht="24.75" hidden="1" customHeight="1" x14ac:dyDescent="0.2"/>
    <row r="968" ht="24.75" hidden="1" customHeight="1" x14ac:dyDescent="0.2"/>
    <row r="969" ht="24.75" hidden="1" customHeight="1" x14ac:dyDescent="0.2"/>
    <row r="970" ht="24.75" hidden="1" customHeight="1" x14ac:dyDescent="0.2"/>
    <row r="971" ht="24.75" hidden="1" customHeight="1" x14ac:dyDescent="0.2"/>
    <row r="972" ht="24.75" hidden="1" customHeight="1" x14ac:dyDescent="0.2"/>
    <row r="973" ht="24.75" hidden="1" customHeight="1" x14ac:dyDescent="0.2"/>
    <row r="974" ht="24.75" hidden="1" customHeight="1" x14ac:dyDescent="0.2"/>
    <row r="975" ht="24.75" hidden="1" customHeight="1" x14ac:dyDescent="0.2"/>
    <row r="976" ht="24.75" hidden="1" customHeight="1" x14ac:dyDescent="0.2"/>
    <row r="977" ht="24.75" hidden="1" customHeight="1" x14ac:dyDescent="0.2"/>
    <row r="978" ht="24.75" hidden="1" customHeight="1" x14ac:dyDescent="0.2"/>
    <row r="979" ht="24.75" hidden="1" customHeight="1" x14ac:dyDescent="0.2"/>
    <row r="980" ht="24.75" hidden="1" customHeight="1" x14ac:dyDescent="0.2"/>
    <row r="981" ht="24.75" hidden="1" customHeight="1" x14ac:dyDescent="0.2"/>
    <row r="982" ht="24.75" hidden="1" customHeight="1" x14ac:dyDescent="0.2"/>
    <row r="983" ht="24.75" hidden="1" customHeight="1" x14ac:dyDescent="0.2"/>
    <row r="984" ht="24.75" hidden="1" customHeight="1" x14ac:dyDescent="0.2"/>
    <row r="985" ht="24.75" hidden="1" customHeight="1" x14ac:dyDescent="0.2"/>
    <row r="986" ht="24.75" hidden="1" customHeight="1" x14ac:dyDescent="0.2"/>
    <row r="987" ht="24.75" hidden="1" customHeight="1" x14ac:dyDescent="0.2"/>
    <row r="988" ht="24.75" hidden="1" customHeight="1" x14ac:dyDescent="0.2"/>
    <row r="989" ht="24.75" hidden="1" customHeight="1" x14ac:dyDescent="0.2"/>
    <row r="990" ht="24.75" hidden="1" customHeight="1" x14ac:dyDescent="0.2"/>
    <row r="991" ht="24.75" hidden="1" customHeight="1" x14ac:dyDescent="0.2"/>
    <row r="992" ht="24.75" hidden="1" customHeight="1" x14ac:dyDescent="0.2"/>
    <row r="993" ht="24.75" hidden="1" customHeight="1" x14ac:dyDescent="0.2"/>
    <row r="994" ht="24.75" hidden="1" customHeight="1" x14ac:dyDescent="0.2"/>
    <row r="995" ht="24.75" hidden="1" customHeight="1" x14ac:dyDescent="0.2"/>
    <row r="996" ht="24.75" hidden="1" customHeight="1" x14ac:dyDescent="0.2"/>
    <row r="997" ht="24.75" hidden="1" customHeight="1" x14ac:dyDescent="0.2"/>
    <row r="998" ht="24.75" hidden="1" customHeight="1" x14ac:dyDescent="0.2"/>
    <row r="999" ht="24.75" hidden="1" customHeight="1" x14ac:dyDescent="0.2"/>
    <row r="1000" ht="24.75" hidden="1" customHeight="1" x14ac:dyDescent="0.2"/>
    <row r="1001" ht="24.75" hidden="1" customHeight="1" x14ac:dyDescent="0.2"/>
    <row r="1002" ht="24.75" hidden="1" customHeight="1" x14ac:dyDescent="0.2"/>
    <row r="1003" ht="24.75" hidden="1" customHeight="1" x14ac:dyDescent="0.2"/>
    <row r="1004" ht="24.75" hidden="1" customHeight="1" x14ac:dyDescent="0.2"/>
    <row r="1005" ht="24.75" hidden="1" customHeight="1" x14ac:dyDescent="0.2"/>
    <row r="1006" ht="24.75" hidden="1" customHeight="1" x14ac:dyDescent="0.2"/>
    <row r="1007" ht="24.75" hidden="1" customHeight="1" x14ac:dyDescent="0.2"/>
    <row r="1008" ht="24.75" hidden="1" customHeight="1" x14ac:dyDescent="0.2"/>
    <row r="1009" ht="24.75" hidden="1" customHeight="1" x14ac:dyDescent="0.2"/>
    <row r="1010" ht="24.75" hidden="1" customHeight="1" x14ac:dyDescent="0.2"/>
    <row r="1011" ht="24.75" hidden="1" customHeight="1" x14ac:dyDescent="0.2"/>
    <row r="1012" ht="24.75" hidden="1" customHeight="1" x14ac:dyDescent="0.2"/>
    <row r="1013" ht="24.75" hidden="1" customHeight="1" x14ac:dyDescent="0.2"/>
    <row r="1014" ht="24.75" hidden="1" customHeight="1" x14ac:dyDescent="0.2"/>
    <row r="1015" ht="24.75" hidden="1" customHeight="1" x14ac:dyDescent="0.2"/>
    <row r="1016" ht="24.75" hidden="1" customHeight="1" x14ac:dyDescent="0.2"/>
    <row r="1017" ht="24.75" hidden="1" customHeight="1" x14ac:dyDescent="0.2"/>
    <row r="1018" ht="24.75" hidden="1" customHeight="1" x14ac:dyDescent="0.2"/>
    <row r="1019" ht="24.75" hidden="1" customHeight="1" x14ac:dyDescent="0.2"/>
    <row r="1020" ht="24.75" hidden="1" customHeight="1" x14ac:dyDescent="0.2"/>
    <row r="1021" ht="24.75" hidden="1" customHeight="1" x14ac:dyDescent="0.2"/>
    <row r="1022" ht="24.75" hidden="1" customHeight="1" x14ac:dyDescent="0.2"/>
    <row r="1023" ht="24.75" hidden="1" customHeight="1" x14ac:dyDescent="0.2"/>
    <row r="1024" ht="24.75" hidden="1" customHeight="1" x14ac:dyDescent="0.2"/>
    <row r="1025" ht="24.75" hidden="1" customHeight="1" x14ac:dyDescent="0.2"/>
    <row r="1026" ht="24.75" hidden="1" customHeight="1" x14ac:dyDescent="0.2"/>
    <row r="1027" ht="24.75" hidden="1" customHeight="1" x14ac:dyDescent="0.2"/>
    <row r="1028" ht="24.75" hidden="1" customHeight="1" x14ac:dyDescent="0.2"/>
    <row r="1029" ht="24.75" hidden="1" customHeight="1" x14ac:dyDescent="0.2"/>
    <row r="1030" ht="24.75" hidden="1" customHeight="1" x14ac:dyDescent="0.2"/>
    <row r="1031" ht="24.75" hidden="1" customHeight="1" x14ac:dyDescent="0.2"/>
    <row r="1032" ht="24.75" hidden="1" customHeight="1" x14ac:dyDescent="0.2"/>
    <row r="1033" ht="24.75" hidden="1" customHeight="1" x14ac:dyDescent="0.2"/>
    <row r="1034" ht="24.75" hidden="1" customHeight="1" x14ac:dyDescent="0.2"/>
    <row r="1035" ht="24.75" hidden="1" customHeight="1" x14ac:dyDescent="0.2"/>
    <row r="1036" ht="24.75" hidden="1" customHeight="1" x14ac:dyDescent="0.2"/>
    <row r="1037" ht="24.75" hidden="1" customHeight="1" x14ac:dyDescent="0.2"/>
    <row r="1038" ht="24.75" hidden="1" customHeight="1" x14ac:dyDescent="0.2"/>
    <row r="1039" ht="24.75" hidden="1" customHeight="1" x14ac:dyDescent="0.2"/>
    <row r="1040" ht="24.75" hidden="1" customHeight="1" x14ac:dyDescent="0.2"/>
    <row r="1041" ht="24.75" hidden="1" customHeight="1" x14ac:dyDescent="0.2"/>
    <row r="1042" ht="24.75" hidden="1" customHeight="1" x14ac:dyDescent="0.2"/>
    <row r="1043" ht="24.75" hidden="1" customHeight="1" x14ac:dyDescent="0.2"/>
    <row r="1044" ht="24.75" hidden="1" customHeight="1" x14ac:dyDescent="0.2"/>
    <row r="1045" ht="24.75" hidden="1" customHeight="1" x14ac:dyDescent="0.2"/>
    <row r="1046" ht="24.75" hidden="1" customHeight="1" x14ac:dyDescent="0.2"/>
    <row r="1047" ht="24.75" hidden="1" customHeight="1" x14ac:dyDescent="0.2"/>
    <row r="1048" ht="24.75" hidden="1" customHeight="1" x14ac:dyDescent="0.2"/>
    <row r="1049" ht="24.75" hidden="1" customHeight="1" x14ac:dyDescent="0.2"/>
    <row r="1050" ht="24.75" hidden="1" customHeight="1" x14ac:dyDescent="0.2"/>
    <row r="1051" ht="24.75" hidden="1" customHeight="1" x14ac:dyDescent="0.2"/>
    <row r="1052" ht="24.75" hidden="1" customHeight="1" x14ac:dyDescent="0.2"/>
    <row r="1053" ht="24.75" hidden="1" customHeight="1" x14ac:dyDescent="0.2"/>
    <row r="1054" ht="24.75" hidden="1" customHeight="1" x14ac:dyDescent="0.2"/>
    <row r="1055" ht="24.75" hidden="1" customHeight="1" x14ac:dyDescent="0.2"/>
    <row r="1056" ht="24.75" hidden="1" customHeight="1" x14ac:dyDescent="0.2"/>
    <row r="1057" ht="24.75" hidden="1" customHeight="1" x14ac:dyDescent="0.2"/>
    <row r="1058" ht="24.75" hidden="1" customHeight="1" x14ac:dyDescent="0.2"/>
    <row r="1059" ht="24.75" hidden="1" customHeight="1" x14ac:dyDescent="0.2"/>
    <row r="1060" ht="24.75" hidden="1" customHeight="1" x14ac:dyDescent="0.2"/>
    <row r="1061" ht="24.75" hidden="1" customHeight="1" x14ac:dyDescent="0.2"/>
    <row r="1062" ht="24.75" hidden="1" customHeight="1" x14ac:dyDescent="0.2"/>
    <row r="1063" ht="24.75" hidden="1" customHeight="1" x14ac:dyDescent="0.2"/>
    <row r="1064" ht="24.75" hidden="1" customHeight="1" x14ac:dyDescent="0.2"/>
    <row r="1065" ht="24.75" hidden="1" customHeight="1" x14ac:dyDescent="0.2"/>
    <row r="1066" ht="24.75" hidden="1" customHeight="1" x14ac:dyDescent="0.2"/>
    <row r="1067" ht="24.75" hidden="1" customHeight="1" x14ac:dyDescent="0.2"/>
    <row r="1068" ht="24.75" hidden="1" customHeight="1" x14ac:dyDescent="0.2"/>
    <row r="1069" ht="24.75" hidden="1" customHeight="1" x14ac:dyDescent="0.2"/>
    <row r="1070" ht="24.75" hidden="1" customHeight="1" x14ac:dyDescent="0.2"/>
    <row r="1071" ht="24.75" hidden="1" customHeight="1" x14ac:dyDescent="0.2"/>
    <row r="1072" ht="24.75" hidden="1" customHeight="1" x14ac:dyDescent="0.2"/>
    <row r="1073" ht="24.75" hidden="1" customHeight="1" x14ac:dyDescent="0.2"/>
    <row r="1074" ht="24.75" hidden="1" customHeight="1" x14ac:dyDescent="0.2"/>
    <row r="1075" ht="24.75" hidden="1" customHeight="1" x14ac:dyDescent="0.2"/>
    <row r="1076" ht="24.75" hidden="1" customHeight="1" x14ac:dyDescent="0.2"/>
    <row r="1077" ht="24.75" hidden="1" customHeight="1" x14ac:dyDescent="0.2"/>
    <row r="1078" ht="24.75" hidden="1" customHeight="1" x14ac:dyDescent="0.2"/>
    <row r="1079" ht="24.75" hidden="1" customHeight="1" x14ac:dyDescent="0.2"/>
    <row r="1080" ht="24.75" hidden="1" customHeight="1" x14ac:dyDescent="0.2"/>
    <row r="1081" ht="24.75" hidden="1" customHeight="1" x14ac:dyDescent="0.2"/>
    <row r="1082" ht="24.75" hidden="1" customHeight="1" x14ac:dyDescent="0.2"/>
    <row r="1083" ht="24.75" hidden="1" customHeight="1" x14ac:dyDescent="0.2"/>
    <row r="1084" ht="24.75" hidden="1" customHeight="1" x14ac:dyDescent="0.2"/>
    <row r="1085" ht="24.75" hidden="1" customHeight="1" x14ac:dyDescent="0.2"/>
    <row r="1086" ht="24.75" hidden="1" customHeight="1" x14ac:dyDescent="0.2"/>
    <row r="1087" ht="24.75" hidden="1" customHeight="1" x14ac:dyDescent="0.2"/>
    <row r="1088" ht="24.75" hidden="1" customHeight="1" x14ac:dyDescent="0.2"/>
    <row r="1089" ht="24.75" hidden="1" customHeight="1" x14ac:dyDescent="0.2"/>
    <row r="1090" ht="24.75" hidden="1" customHeight="1" x14ac:dyDescent="0.2"/>
    <row r="1091" ht="24.75" hidden="1" customHeight="1" x14ac:dyDescent="0.2"/>
    <row r="1092" ht="24.75" hidden="1" customHeight="1" x14ac:dyDescent="0.2"/>
    <row r="1093" ht="24.75" hidden="1" customHeight="1" x14ac:dyDescent="0.2"/>
    <row r="1094" ht="24.75" hidden="1" customHeight="1" x14ac:dyDescent="0.2"/>
    <row r="1095" ht="24.75" hidden="1" customHeight="1" x14ac:dyDescent="0.2"/>
    <row r="1096" ht="24.75" hidden="1" customHeight="1" x14ac:dyDescent="0.2"/>
    <row r="1097" ht="24.75" hidden="1" customHeight="1" x14ac:dyDescent="0.2"/>
    <row r="1098" ht="24.75" hidden="1" customHeight="1" x14ac:dyDescent="0.2"/>
    <row r="1099" ht="24.75" hidden="1" customHeight="1" x14ac:dyDescent="0.2"/>
    <row r="1100" ht="24.75" hidden="1" customHeight="1" x14ac:dyDescent="0.2"/>
    <row r="1101" ht="24.75" hidden="1" customHeight="1" x14ac:dyDescent="0.2"/>
    <row r="1102" ht="24.75" hidden="1" customHeight="1" x14ac:dyDescent="0.2"/>
    <row r="1103" ht="24.75" hidden="1" customHeight="1" x14ac:dyDescent="0.2"/>
    <row r="1104" ht="24.75" hidden="1" customHeight="1" x14ac:dyDescent="0.2"/>
    <row r="1105" ht="24.75" hidden="1" customHeight="1" x14ac:dyDescent="0.2"/>
    <row r="1106" ht="24.75" hidden="1" customHeight="1" x14ac:dyDescent="0.2"/>
    <row r="1107" ht="24.75" hidden="1" customHeight="1" x14ac:dyDescent="0.2"/>
    <row r="1108" ht="24.75" hidden="1" customHeight="1" x14ac:dyDescent="0.2"/>
    <row r="1109" ht="24.75" hidden="1" customHeight="1" x14ac:dyDescent="0.2"/>
    <row r="1110" ht="24.75" hidden="1" customHeight="1" x14ac:dyDescent="0.2"/>
    <row r="1111" ht="24.75" hidden="1" customHeight="1" x14ac:dyDescent="0.2"/>
    <row r="1112" ht="24.75" hidden="1" customHeight="1" x14ac:dyDescent="0.2"/>
    <row r="1113" ht="24.75" hidden="1" customHeight="1" x14ac:dyDescent="0.2"/>
    <row r="1114" ht="24.75" hidden="1" customHeight="1" x14ac:dyDescent="0.2"/>
    <row r="1115" ht="24.75" hidden="1" customHeight="1" x14ac:dyDescent="0.2"/>
    <row r="1116" ht="24.75" hidden="1" customHeight="1" x14ac:dyDescent="0.2"/>
    <row r="1117" ht="24.75" hidden="1" customHeight="1" x14ac:dyDescent="0.2"/>
    <row r="1118" ht="24.75" hidden="1" customHeight="1" x14ac:dyDescent="0.2"/>
    <row r="1119" ht="24.75" hidden="1" customHeight="1" x14ac:dyDescent="0.2"/>
    <row r="1120" ht="24.75" hidden="1" customHeight="1" x14ac:dyDescent="0.2"/>
    <row r="1121" ht="24.75" hidden="1" customHeight="1" x14ac:dyDescent="0.2"/>
    <row r="1122" ht="24.75" hidden="1" customHeight="1" x14ac:dyDescent="0.2"/>
    <row r="1123" ht="24.75" hidden="1" customHeight="1" x14ac:dyDescent="0.2"/>
    <row r="1124" ht="24.75" hidden="1" customHeight="1" x14ac:dyDescent="0.2"/>
    <row r="1125" ht="24.75" hidden="1" customHeight="1" x14ac:dyDescent="0.2"/>
    <row r="1126" ht="24.75" hidden="1" customHeight="1" x14ac:dyDescent="0.2"/>
    <row r="1127" ht="24.75" hidden="1" customHeight="1" x14ac:dyDescent="0.2"/>
    <row r="1128" ht="24.75" hidden="1" customHeight="1" x14ac:dyDescent="0.2"/>
    <row r="1129" ht="24.75" hidden="1" customHeight="1" x14ac:dyDescent="0.2"/>
    <row r="1130" ht="24.75" hidden="1" customHeight="1" x14ac:dyDescent="0.2"/>
    <row r="1131" ht="24.75" hidden="1" customHeight="1" x14ac:dyDescent="0.2"/>
    <row r="1132" ht="24.75" hidden="1" customHeight="1" x14ac:dyDescent="0.2"/>
    <row r="1133" ht="24.75" hidden="1" customHeight="1" x14ac:dyDescent="0.2"/>
    <row r="1134" ht="24.75" hidden="1" customHeight="1" x14ac:dyDescent="0.2"/>
    <row r="1135" ht="24.75" hidden="1" customHeight="1" x14ac:dyDescent="0.2"/>
    <row r="1136" ht="24.75" hidden="1" customHeight="1" x14ac:dyDescent="0.2"/>
    <row r="1137" ht="24.75" hidden="1" customHeight="1" x14ac:dyDescent="0.2"/>
    <row r="1138" ht="24.75" hidden="1" customHeight="1" x14ac:dyDescent="0.2"/>
    <row r="1139" ht="24.75" hidden="1" customHeight="1" x14ac:dyDescent="0.2"/>
    <row r="1140" ht="24.75" hidden="1" customHeight="1" x14ac:dyDescent="0.2"/>
    <row r="1141" ht="24.75" hidden="1" customHeight="1" x14ac:dyDescent="0.2"/>
    <row r="1142" ht="24.75" hidden="1" customHeight="1" x14ac:dyDescent="0.2"/>
    <row r="1143" ht="24.75" hidden="1" customHeight="1" x14ac:dyDescent="0.2"/>
    <row r="1144" ht="24.75" hidden="1" customHeight="1" x14ac:dyDescent="0.2"/>
    <row r="1145" ht="24.75" hidden="1" customHeight="1" x14ac:dyDescent="0.2"/>
    <row r="1146" ht="24.75" hidden="1" customHeight="1" x14ac:dyDescent="0.2"/>
    <row r="1147" ht="24.75" hidden="1" customHeight="1" x14ac:dyDescent="0.2"/>
    <row r="1148" ht="24.75" hidden="1" customHeight="1" x14ac:dyDescent="0.2"/>
    <row r="1149" ht="24.75" hidden="1" customHeight="1" x14ac:dyDescent="0.2"/>
    <row r="1150" ht="24.75" hidden="1" customHeight="1" x14ac:dyDescent="0.2"/>
    <row r="1151" ht="24.75" hidden="1" customHeight="1" x14ac:dyDescent="0.2"/>
    <row r="1152" ht="24.75" hidden="1" customHeight="1" x14ac:dyDescent="0.2"/>
    <row r="1153" ht="24.75" hidden="1" customHeight="1" x14ac:dyDescent="0.2"/>
    <row r="1154" ht="24.75" hidden="1" customHeight="1" x14ac:dyDescent="0.2"/>
    <row r="1155" ht="24.75" hidden="1" customHeight="1" x14ac:dyDescent="0.2"/>
    <row r="1156" ht="24.75" hidden="1" customHeight="1" x14ac:dyDescent="0.2"/>
    <row r="1157" ht="24.75" hidden="1" customHeight="1" x14ac:dyDescent="0.2"/>
    <row r="1158" ht="24.75" hidden="1" customHeight="1" x14ac:dyDescent="0.2"/>
    <row r="1159" ht="24.75" hidden="1" customHeight="1" x14ac:dyDescent="0.2"/>
    <row r="1160" ht="24.75" hidden="1" customHeight="1" x14ac:dyDescent="0.2"/>
    <row r="1161" ht="24.75" hidden="1" customHeight="1" x14ac:dyDescent="0.2"/>
    <row r="1162" ht="24.75" hidden="1" customHeight="1" x14ac:dyDescent="0.2"/>
    <row r="1163" ht="24.75" hidden="1" customHeight="1" x14ac:dyDescent="0.2"/>
    <row r="1164" ht="24.75" hidden="1" customHeight="1" x14ac:dyDescent="0.2"/>
    <row r="1165" ht="24.75" hidden="1" customHeight="1" x14ac:dyDescent="0.2"/>
    <row r="1166" ht="24.75" hidden="1" customHeight="1" x14ac:dyDescent="0.2"/>
    <row r="1167" ht="24.75" hidden="1" customHeight="1" x14ac:dyDescent="0.2"/>
    <row r="1168" ht="24.75" hidden="1" customHeight="1" x14ac:dyDescent="0.2"/>
    <row r="1169" ht="24.75" hidden="1" customHeight="1" x14ac:dyDescent="0.2"/>
    <row r="1170" ht="24.75" hidden="1" customHeight="1" x14ac:dyDescent="0.2"/>
    <row r="1171" ht="24.75" hidden="1" customHeight="1" x14ac:dyDescent="0.2"/>
    <row r="1172" ht="24.75" hidden="1" customHeight="1" x14ac:dyDescent="0.2"/>
    <row r="1173" ht="24.75" hidden="1" customHeight="1" x14ac:dyDescent="0.2"/>
    <row r="1174" ht="24.75" hidden="1" customHeight="1" x14ac:dyDescent="0.2"/>
    <row r="1175" ht="24.75" hidden="1" customHeight="1" x14ac:dyDescent="0.2"/>
    <row r="1176" ht="24.75" hidden="1" customHeight="1" x14ac:dyDescent="0.2"/>
    <row r="1177" ht="24.75" hidden="1" customHeight="1" x14ac:dyDescent="0.2"/>
    <row r="1178" ht="24.75" hidden="1" customHeight="1" x14ac:dyDescent="0.2"/>
    <row r="1179" ht="24.75" hidden="1" customHeight="1" x14ac:dyDescent="0.2"/>
    <row r="1180" ht="24.75" hidden="1" customHeight="1" x14ac:dyDescent="0.2"/>
    <row r="1181" ht="24.75" hidden="1" customHeight="1" x14ac:dyDescent="0.2"/>
    <row r="1182" ht="24.75" hidden="1" customHeight="1" x14ac:dyDescent="0.2"/>
    <row r="1183" ht="24.75" hidden="1" customHeight="1" x14ac:dyDescent="0.2"/>
    <row r="1184" ht="24.75" hidden="1" customHeight="1" x14ac:dyDescent="0.2"/>
    <row r="1185" ht="24.75" hidden="1" customHeight="1" x14ac:dyDescent="0.2"/>
    <row r="1186" ht="24.75" hidden="1" customHeight="1" x14ac:dyDescent="0.2"/>
    <row r="1187" ht="24.75" hidden="1" customHeight="1" x14ac:dyDescent="0.2"/>
    <row r="1188" ht="24.75" hidden="1" customHeight="1" x14ac:dyDescent="0.2"/>
    <row r="1189" ht="24.75" hidden="1" customHeight="1" x14ac:dyDescent="0.2"/>
    <row r="1190" ht="24.75" hidden="1" customHeight="1" x14ac:dyDescent="0.2"/>
    <row r="1191" ht="24.75" hidden="1" customHeight="1" x14ac:dyDescent="0.2"/>
    <row r="1192" ht="24.75" hidden="1" customHeight="1" x14ac:dyDescent="0.2"/>
    <row r="1193" ht="24.75" hidden="1" customHeight="1" x14ac:dyDescent="0.2"/>
    <row r="1194" ht="24.75" hidden="1" customHeight="1" x14ac:dyDescent="0.2"/>
    <row r="1195" ht="24.75" hidden="1" customHeight="1" x14ac:dyDescent="0.2"/>
    <row r="1196" ht="24.75" hidden="1" customHeight="1" x14ac:dyDescent="0.2"/>
    <row r="1197" ht="24.75" hidden="1" customHeight="1" x14ac:dyDescent="0.2"/>
    <row r="1198" ht="24.75" hidden="1" customHeight="1" x14ac:dyDescent="0.2"/>
    <row r="1199" ht="24.75" hidden="1" customHeight="1" x14ac:dyDescent="0.2"/>
    <row r="1200" ht="24.75" hidden="1" customHeight="1" x14ac:dyDescent="0.2"/>
    <row r="1201" ht="24.75" hidden="1" customHeight="1" x14ac:dyDescent="0.2"/>
    <row r="1202" ht="24.75" hidden="1" customHeight="1" x14ac:dyDescent="0.2"/>
    <row r="1203" ht="24.75" hidden="1" customHeight="1" x14ac:dyDescent="0.2"/>
    <row r="1204" ht="24.75" hidden="1" customHeight="1" x14ac:dyDescent="0.2"/>
    <row r="1205" ht="24.75" hidden="1" customHeight="1" x14ac:dyDescent="0.2"/>
    <row r="1206" ht="24.75" hidden="1" customHeight="1" x14ac:dyDescent="0.2"/>
    <row r="1207" ht="24.75" hidden="1" customHeight="1" x14ac:dyDescent="0.2"/>
    <row r="1208" ht="24.75" hidden="1" customHeight="1" x14ac:dyDescent="0.2"/>
    <row r="1209" ht="24.75" hidden="1" customHeight="1" x14ac:dyDescent="0.2"/>
    <row r="1210" ht="24.75" hidden="1" customHeight="1" x14ac:dyDescent="0.2"/>
    <row r="1211" ht="24.75" hidden="1" customHeight="1" x14ac:dyDescent="0.2"/>
    <row r="1212" ht="24.75" hidden="1" customHeight="1" x14ac:dyDescent="0.2"/>
    <row r="1213" ht="24.75" hidden="1" customHeight="1" x14ac:dyDescent="0.2"/>
    <row r="1214" ht="24.75" hidden="1" customHeight="1" x14ac:dyDescent="0.2"/>
    <row r="1215" ht="24.75" hidden="1" customHeight="1" x14ac:dyDescent="0.2"/>
    <row r="1216" ht="24.75" hidden="1" customHeight="1" x14ac:dyDescent="0.2"/>
    <row r="1217" ht="24.75" hidden="1" customHeight="1" x14ac:dyDescent="0.2"/>
    <row r="1218" ht="24.75" hidden="1" customHeight="1" x14ac:dyDescent="0.2"/>
    <row r="1219" ht="24.75" hidden="1" customHeight="1" x14ac:dyDescent="0.2"/>
    <row r="1220" ht="24.75" hidden="1" customHeight="1" x14ac:dyDescent="0.2"/>
    <row r="1221" ht="24.75" hidden="1" customHeight="1" x14ac:dyDescent="0.2"/>
    <row r="1222" ht="24.75" hidden="1" customHeight="1" x14ac:dyDescent="0.2"/>
    <row r="1223" ht="24.75" hidden="1" customHeight="1" x14ac:dyDescent="0.2"/>
    <row r="1224" ht="24.75" hidden="1" customHeight="1" x14ac:dyDescent="0.2"/>
    <row r="1225" ht="24.75" hidden="1" customHeight="1" x14ac:dyDescent="0.2"/>
    <row r="1226" ht="24.75" hidden="1" customHeight="1" x14ac:dyDescent="0.2"/>
    <row r="1227" ht="24.75" hidden="1" customHeight="1" x14ac:dyDescent="0.2"/>
    <row r="1228" ht="24.75" hidden="1" customHeight="1" x14ac:dyDescent="0.2"/>
    <row r="1229" ht="24.75" hidden="1" customHeight="1" x14ac:dyDescent="0.2"/>
    <row r="1230" ht="24.75" hidden="1" customHeight="1" x14ac:dyDescent="0.2"/>
    <row r="1231" ht="24.75" hidden="1" customHeight="1" x14ac:dyDescent="0.2"/>
    <row r="1232" ht="24.75" hidden="1" customHeight="1" x14ac:dyDescent="0.2"/>
    <row r="1233" ht="24.75" hidden="1" customHeight="1" x14ac:dyDescent="0.2"/>
    <row r="1234" ht="24.75" hidden="1" customHeight="1" x14ac:dyDescent="0.2"/>
    <row r="1235" ht="24.75" hidden="1" customHeight="1" x14ac:dyDescent="0.2"/>
    <row r="1236" ht="24.75" hidden="1" customHeight="1" x14ac:dyDescent="0.2"/>
    <row r="1237" ht="24.75" hidden="1" customHeight="1" x14ac:dyDescent="0.2"/>
    <row r="1238" ht="24.75" hidden="1" customHeight="1" x14ac:dyDescent="0.2"/>
    <row r="1239" ht="24.75" hidden="1" customHeight="1" x14ac:dyDescent="0.2"/>
    <row r="1240" ht="24.75" hidden="1" customHeight="1" x14ac:dyDescent="0.2"/>
    <row r="1241" ht="24.75" hidden="1" customHeight="1" x14ac:dyDescent="0.2"/>
    <row r="1242" ht="24.75" hidden="1" customHeight="1" x14ac:dyDescent="0.2"/>
    <row r="1243" ht="24.75" hidden="1" customHeight="1" x14ac:dyDescent="0.2"/>
    <row r="1244" ht="24.75" hidden="1" customHeight="1" x14ac:dyDescent="0.2"/>
    <row r="1245" ht="24.75" hidden="1" customHeight="1" x14ac:dyDescent="0.2"/>
    <row r="1246" ht="24.75" hidden="1" customHeight="1" x14ac:dyDescent="0.2"/>
    <row r="1247" ht="24.75" hidden="1" customHeight="1" x14ac:dyDescent="0.2"/>
    <row r="1248" ht="24.75" hidden="1" customHeight="1" x14ac:dyDescent="0.2"/>
    <row r="1249" ht="24.75" hidden="1" customHeight="1" x14ac:dyDescent="0.2"/>
    <row r="1250" ht="24.75" hidden="1" customHeight="1" x14ac:dyDescent="0.2"/>
    <row r="1251" ht="24.75" hidden="1" customHeight="1" x14ac:dyDescent="0.2"/>
    <row r="1252" ht="24.75" hidden="1" customHeight="1" x14ac:dyDescent="0.2"/>
    <row r="1253" ht="24.75" hidden="1" customHeight="1" x14ac:dyDescent="0.2"/>
    <row r="1254" ht="24.75" hidden="1" customHeight="1" x14ac:dyDescent="0.2"/>
    <row r="1255" ht="24.75" hidden="1" customHeight="1" x14ac:dyDescent="0.2"/>
    <row r="1256" ht="24.75" hidden="1" customHeight="1" x14ac:dyDescent="0.2"/>
    <row r="1257" ht="24.75" hidden="1" customHeight="1" x14ac:dyDescent="0.2"/>
    <row r="1258" ht="24.75" hidden="1" customHeight="1" x14ac:dyDescent="0.2"/>
    <row r="1259" ht="24.75" hidden="1" customHeight="1" x14ac:dyDescent="0.2"/>
    <row r="1260" ht="24.75" hidden="1" customHeight="1" x14ac:dyDescent="0.2"/>
    <row r="1261" ht="24.75" hidden="1" customHeight="1" x14ac:dyDescent="0.2"/>
    <row r="1262" ht="24.75" hidden="1" customHeight="1" x14ac:dyDescent="0.2"/>
    <row r="1263" ht="24.75" hidden="1" customHeight="1" x14ac:dyDescent="0.2"/>
    <row r="1264" ht="24.75" hidden="1" customHeight="1" x14ac:dyDescent="0.2"/>
    <row r="1265" ht="24.75" hidden="1" customHeight="1" x14ac:dyDescent="0.2"/>
    <row r="1266" ht="24.75" hidden="1" customHeight="1" x14ac:dyDescent="0.2"/>
    <row r="1267" ht="24.75" hidden="1" customHeight="1" x14ac:dyDescent="0.2"/>
    <row r="1268" ht="24.75" hidden="1" customHeight="1" x14ac:dyDescent="0.2"/>
    <row r="1269" ht="24.75" hidden="1" customHeight="1" x14ac:dyDescent="0.2"/>
    <row r="1270" ht="24.75" hidden="1" customHeight="1" x14ac:dyDescent="0.2"/>
    <row r="1271" ht="24.75" hidden="1" customHeight="1" x14ac:dyDescent="0.2"/>
    <row r="1272" ht="24.75" hidden="1" customHeight="1" x14ac:dyDescent="0.2"/>
    <row r="1273" ht="24.75" hidden="1" customHeight="1" x14ac:dyDescent="0.2"/>
    <row r="1274" ht="24.75" hidden="1" customHeight="1" x14ac:dyDescent="0.2"/>
    <row r="1275" ht="24.75" hidden="1" customHeight="1" x14ac:dyDescent="0.2"/>
    <row r="1276" ht="24.75" hidden="1" customHeight="1" x14ac:dyDescent="0.2"/>
    <row r="1277" ht="24.75" hidden="1" customHeight="1" x14ac:dyDescent="0.2"/>
    <row r="1278" ht="24.75" hidden="1" customHeight="1" x14ac:dyDescent="0.2"/>
    <row r="1279" ht="24.75" hidden="1" customHeight="1" x14ac:dyDescent="0.2"/>
    <row r="1280" ht="24.75" hidden="1" customHeight="1" x14ac:dyDescent="0.2"/>
    <row r="1281" ht="24.75" hidden="1" customHeight="1" x14ac:dyDescent="0.2"/>
    <row r="1282" ht="24.75" hidden="1" customHeight="1" x14ac:dyDescent="0.2"/>
    <row r="1283" ht="24.75" hidden="1" customHeight="1" x14ac:dyDescent="0.2"/>
    <row r="1284" ht="24.75" hidden="1" customHeight="1" x14ac:dyDescent="0.2"/>
    <row r="1285" ht="24.75" hidden="1" customHeight="1" x14ac:dyDescent="0.2"/>
    <row r="1286" ht="24.75" hidden="1" customHeight="1" x14ac:dyDescent="0.2"/>
    <row r="1287" ht="24.75" hidden="1" customHeight="1" x14ac:dyDescent="0.2"/>
    <row r="1288" ht="24.75" hidden="1" customHeight="1" x14ac:dyDescent="0.2"/>
    <row r="1289" ht="24.75" hidden="1" customHeight="1" x14ac:dyDescent="0.2"/>
    <row r="1290" ht="24.75" hidden="1" customHeight="1" x14ac:dyDescent="0.2"/>
    <row r="1291" ht="24.75" hidden="1" customHeight="1" x14ac:dyDescent="0.2"/>
    <row r="1292" ht="24.75" hidden="1" customHeight="1" x14ac:dyDescent="0.2"/>
    <row r="1293" ht="24.75" hidden="1" customHeight="1" x14ac:dyDescent="0.2"/>
    <row r="1294" ht="24.75" hidden="1" customHeight="1" x14ac:dyDescent="0.2"/>
    <row r="1295" ht="24.75" hidden="1" customHeight="1" x14ac:dyDescent="0.2"/>
    <row r="1296" ht="24.75" hidden="1" customHeight="1" x14ac:dyDescent="0.2"/>
    <row r="1297" ht="24.75" hidden="1" customHeight="1" x14ac:dyDescent="0.2"/>
    <row r="1298" ht="24.75" hidden="1" customHeight="1" x14ac:dyDescent="0.2"/>
    <row r="1299" ht="24.75" hidden="1" customHeight="1" x14ac:dyDescent="0.2"/>
    <row r="1300" ht="24.75" hidden="1" customHeight="1" x14ac:dyDescent="0.2"/>
    <row r="1301" ht="24.75" hidden="1" customHeight="1" x14ac:dyDescent="0.2"/>
    <row r="1302" ht="24.75" hidden="1" customHeight="1" x14ac:dyDescent="0.2"/>
    <row r="1303" ht="24.75" hidden="1" customHeight="1" x14ac:dyDescent="0.2"/>
    <row r="1304" ht="24.75" hidden="1" customHeight="1" x14ac:dyDescent="0.2"/>
    <row r="1305" ht="24.75" hidden="1" customHeight="1" x14ac:dyDescent="0.2"/>
    <row r="1306" ht="24.75" hidden="1" customHeight="1" x14ac:dyDescent="0.2"/>
    <row r="1307" ht="24.75" hidden="1" customHeight="1" x14ac:dyDescent="0.2"/>
    <row r="1308" ht="24.75" hidden="1" customHeight="1" x14ac:dyDescent="0.2"/>
    <row r="1309" ht="24.75" hidden="1" customHeight="1" x14ac:dyDescent="0.2"/>
    <row r="1310" ht="24.75" hidden="1" customHeight="1" x14ac:dyDescent="0.2"/>
    <row r="1311" ht="24.75" hidden="1" customHeight="1" x14ac:dyDescent="0.2"/>
    <row r="1312" ht="24.75" hidden="1" customHeight="1" x14ac:dyDescent="0.2"/>
    <row r="1313" ht="24.75" hidden="1" customHeight="1" x14ac:dyDescent="0.2"/>
    <row r="1314" ht="24.75" hidden="1" customHeight="1" x14ac:dyDescent="0.2"/>
    <row r="1315" ht="24.75" hidden="1" customHeight="1" x14ac:dyDescent="0.2"/>
    <row r="1316" ht="24.75" hidden="1" customHeight="1" x14ac:dyDescent="0.2"/>
    <row r="1317" ht="24.75" hidden="1" customHeight="1" x14ac:dyDescent="0.2"/>
    <row r="1318" ht="24.75" hidden="1" customHeight="1" x14ac:dyDescent="0.2"/>
    <row r="1319" ht="24.75" hidden="1" customHeight="1" x14ac:dyDescent="0.2"/>
    <row r="1320" ht="24.75" hidden="1" customHeight="1" x14ac:dyDescent="0.2"/>
    <row r="1321" ht="24.75" hidden="1" customHeight="1" x14ac:dyDescent="0.2"/>
    <row r="1322" ht="24.75" hidden="1" customHeight="1" x14ac:dyDescent="0.2"/>
    <row r="1323" ht="24.75" hidden="1" customHeight="1" x14ac:dyDescent="0.2"/>
    <row r="1324" ht="24.75" hidden="1" customHeight="1" x14ac:dyDescent="0.2"/>
    <row r="1325" ht="24.75" hidden="1" customHeight="1" x14ac:dyDescent="0.2"/>
    <row r="1326" ht="24.75" hidden="1" customHeight="1" x14ac:dyDescent="0.2"/>
    <row r="1327" ht="24.75" hidden="1" customHeight="1" x14ac:dyDescent="0.2"/>
    <row r="1328" ht="24.75" hidden="1" customHeight="1" x14ac:dyDescent="0.2"/>
    <row r="1329" ht="24.75" hidden="1" customHeight="1" x14ac:dyDescent="0.2"/>
    <row r="1330" ht="24.75" hidden="1" customHeight="1" x14ac:dyDescent="0.2"/>
    <row r="1331" ht="24.75" hidden="1" customHeight="1" x14ac:dyDescent="0.2"/>
    <row r="1332" ht="24.75" hidden="1" customHeight="1" x14ac:dyDescent="0.2"/>
    <row r="1333" ht="24.75" hidden="1" customHeight="1" x14ac:dyDescent="0.2"/>
    <row r="1334" ht="24.75" hidden="1" customHeight="1" x14ac:dyDescent="0.2"/>
    <row r="1335" ht="24.75" hidden="1" customHeight="1" x14ac:dyDescent="0.2"/>
    <row r="1336" ht="24.75" hidden="1" customHeight="1" x14ac:dyDescent="0.2"/>
    <row r="1337" ht="24.75" hidden="1" customHeight="1" x14ac:dyDescent="0.2"/>
    <row r="1338" ht="24.75" hidden="1" customHeight="1" x14ac:dyDescent="0.2"/>
    <row r="1339" ht="24.75" hidden="1" customHeight="1" x14ac:dyDescent="0.2"/>
    <row r="1340" ht="24.75" hidden="1" customHeight="1" x14ac:dyDescent="0.2"/>
    <row r="1341" ht="24.75" hidden="1" customHeight="1" x14ac:dyDescent="0.2"/>
    <row r="1342" ht="24.75" hidden="1" customHeight="1" x14ac:dyDescent="0.2"/>
    <row r="1343" ht="24.75" hidden="1" customHeight="1" x14ac:dyDescent="0.2"/>
    <row r="1344" ht="24.75" hidden="1" customHeight="1" x14ac:dyDescent="0.2"/>
    <row r="1345" ht="24.75" hidden="1" customHeight="1" x14ac:dyDescent="0.2"/>
    <row r="1346" ht="24.75" hidden="1" customHeight="1" x14ac:dyDescent="0.2"/>
    <row r="1347" ht="24.75" hidden="1" customHeight="1" x14ac:dyDescent="0.2"/>
    <row r="1348" ht="24.75" hidden="1" customHeight="1" x14ac:dyDescent="0.2"/>
    <row r="1349" ht="24.75" hidden="1" customHeight="1" x14ac:dyDescent="0.2"/>
    <row r="1350" ht="24.75" hidden="1" customHeight="1" x14ac:dyDescent="0.2"/>
    <row r="1351" ht="24.75" hidden="1" customHeight="1" x14ac:dyDescent="0.2"/>
    <row r="1352" ht="24.75" hidden="1" customHeight="1" x14ac:dyDescent="0.2"/>
    <row r="1353" ht="24.75" hidden="1" customHeight="1" x14ac:dyDescent="0.2"/>
    <row r="1354" ht="24.75" hidden="1" customHeight="1" x14ac:dyDescent="0.2"/>
    <row r="1355" ht="24.75" hidden="1" customHeight="1" x14ac:dyDescent="0.2"/>
    <row r="1356" ht="24.75" hidden="1" customHeight="1" x14ac:dyDescent="0.2"/>
    <row r="1357" ht="24.75" hidden="1" customHeight="1" x14ac:dyDescent="0.2"/>
    <row r="1358" ht="24.75" hidden="1" customHeight="1" x14ac:dyDescent="0.2"/>
    <row r="1359" ht="24.75" hidden="1" customHeight="1" x14ac:dyDescent="0.2"/>
    <row r="1360" ht="24.75" hidden="1" customHeight="1" x14ac:dyDescent="0.2"/>
    <row r="1361" ht="24.75" hidden="1" customHeight="1" x14ac:dyDescent="0.2"/>
    <row r="1362" ht="24.75" hidden="1" customHeight="1" x14ac:dyDescent="0.2"/>
    <row r="1363" ht="24.75" hidden="1" customHeight="1" x14ac:dyDescent="0.2"/>
    <row r="1364" ht="24.75" hidden="1" customHeight="1" x14ac:dyDescent="0.2"/>
    <row r="1365" ht="24.75" hidden="1" customHeight="1" x14ac:dyDescent="0.2"/>
    <row r="1366" ht="24.75" hidden="1" customHeight="1" x14ac:dyDescent="0.2"/>
    <row r="1367" ht="24.75" hidden="1" customHeight="1" x14ac:dyDescent="0.2"/>
    <row r="1368" ht="24.75" hidden="1" customHeight="1" x14ac:dyDescent="0.2"/>
    <row r="1369" ht="24.75" hidden="1" customHeight="1" x14ac:dyDescent="0.2"/>
    <row r="1370" ht="24.75" hidden="1" customHeight="1" x14ac:dyDescent="0.2"/>
    <row r="1371" ht="24.75" hidden="1" customHeight="1" x14ac:dyDescent="0.2"/>
    <row r="1372" ht="24.75" hidden="1" customHeight="1" x14ac:dyDescent="0.2"/>
    <row r="1373" ht="24.75" hidden="1" customHeight="1" x14ac:dyDescent="0.2"/>
    <row r="1374" ht="24.75" hidden="1" customHeight="1" x14ac:dyDescent="0.2"/>
    <row r="1375" ht="24.75" hidden="1" customHeight="1" x14ac:dyDescent="0.2"/>
    <row r="1376" ht="24.75" hidden="1" customHeight="1" x14ac:dyDescent="0.2"/>
    <row r="1377" ht="24.75" hidden="1" customHeight="1" x14ac:dyDescent="0.2"/>
    <row r="1378" ht="24.75" hidden="1" customHeight="1" x14ac:dyDescent="0.2"/>
    <row r="1379" ht="24.75" hidden="1" customHeight="1" x14ac:dyDescent="0.2"/>
    <row r="1380" ht="24.75" hidden="1" customHeight="1" x14ac:dyDescent="0.2"/>
    <row r="1381" ht="24.75" hidden="1" customHeight="1" x14ac:dyDescent="0.2"/>
    <row r="1382" ht="24.75" hidden="1" customHeight="1" x14ac:dyDescent="0.2"/>
    <row r="1383" ht="24.75" hidden="1" customHeight="1" x14ac:dyDescent="0.2"/>
    <row r="1384" ht="24.75" hidden="1" customHeight="1" x14ac:dyDescent="0.2"/>
    <row r="1385" ht="24.75" hidden="1" customHeight="1" x14ac:dyDescent="0.2"/>
    <row r="1386" ht="24.75" hidden="1" customHeight="1" x14ac:dyDescent="0.2"/>
    <row r="1387" ht="24.75" hidden="1" customHeight="1" x14ac:dyDescent="0.2"/>
    <row r="1388" ht="24.75" hidden="1" customHeight="1" x14ac:dyDescent="0.2"/>
    <row r="1389" ht="24.75" hidden="1" customHeight="1" x14ac:dyDescent="0.2"/>
    <row r="1390" ht="24.75" hidden="1" customHeight="1" x14ac:dyDescent="0.2"/>
    <row r="1391" ht="24.75" hidden="1" customHeight="1" x14ac:dyDescent="0.2"/>
    <row r="1392" ht="24.75" hidden="1" customHeight="1" x14ac:dyDescent="0.2"/>
    <row r="1393" ht="24.75" hidden="1" customHeight="1" x14ac:dyDescent="0.2"/>
    <row r="1394" ht="24.75" hidden="1" customHeight="1" x14ac:dyDescent="0.2"/>
    <row r="1395" ht="24.75" hidden="1" customHeight="1" x14ac:dyDescent="0.2"/>
    <row r="1396" ht="24.75" hidden="1" customHeight="1" x14ac:dyDescent="0.2"/>
    <row r="1397" ht="24.75" hidden="1" customHeight="1" x14ac:dyDescent="0.2"/>
    <row r="1398" ht="24.75" hidden="1" customHeight="1" x14ac:dyDescent="0.2"/>
    <row r="1399" ht="24.75" hidden="1" customHeight="1" x14ac:dyDescent="0.2"/>
    <row r="1400" ht="24.75" hidden="1" customHeight="1" x14ac:dyDescent="0.2"/>
    <row r="1401" ht="24.75" hidden="1" customHeight="1" x14ac:dyDescent="0.2"/>
    <row r="1402" ht="24.75" hidden="1" customHeight="1" x14ac:dyDescent="0.2"/>
    <row r="1403" ht="24.75" hidden="1" customHeight="1" x14ac:dyDescent="0.2"/>
    <row r="1404" ht="24.75" hidden="1" customHeight="1" x14ac:dyDescent="0.2"/>
    <row r="1405" ht="24.75" hidden="1" customHeight="1" x14ac:dyDescent="0.2"/>
    <row r="1406" ht="24.75" hidden="1" customHeight="1" x14ac:dyDescent="0.2"/>
    <row r="1407" ht="24.75" hidden="1" customHeight="1" x14ac:dyDescent="0.2"/>
    <row r="1408" ht="24.75" hidden="1" customHeight="1" x14ac:dyDescent="0.2"/>
    <row r="1409" ht="24.75" hidden="1" customHeight="1" x14ac:dyDescent="0.2"/>
    <row r="1410" ht="24.75" hidden="1" customHeight="1" x14ac:dyDescent="0.2"/>
    <row r="1411" ht="24.75" hidden="1" customHeight="1" x14ac:dyDescent="0.2"/>
    <row r="1412" ht="24.75" hidden="1" customHeight="1" x14ac:dyDescent="0.2"/>
    <row r="1413" ht="24.75" hidden="1" customHeight="1" x14ac:dyDescent="0.2"/>
    <row r="1414" ht="24.75" hidden="1" customHeight="1" x14ac:dyDescent="0.2"/>
    <row r="1415" ht="24.75" hidden="1" customHeight="1" x14ac:dyDescent="0.2"/>
    <row r="1416" ht="24.75" hidden="1" customHeight="1" x14ac:dyDescent="0.2"/>
    <row r="1417" ht="24.75" hidden="1" customHeight="1" x14ac:dyDescent="0.2"/>
    <row r="1418" ht="24.75" hidden="1" customHeight="1" x14ac:dyDescent="0.2"/>
    <row r="1419" ht="24.75" hidden="1" customHeight="1" x14ac:dyDescent="0.2"/>
    <row r="1420" ht="24.75" hidden="1" customHeight="1" x14ac:dyDescent="0.2"/>
    <row r="1421" ht="24.75" hidden="1" customHeight="1" x14ac:dyDescent="0.2"/>
    <row r="1422" ht="24.75" hidden="1" customHeight="1" x14ac:dyDescent="0.2"/>
    <row r="1423" ht="24.75" hidden="1" customHeight="1" x14ac:dyDescent="0.2"/>
    <row r="1424" ht="24.75" hidden="1" customHeight="1" x14ac:dyDescent="0.2"/>
    <row r="1425" ht="24.75" hidden="1" customHeight="1" x14ac:dyDescent="0.2"/>
    <row r="1426" ht="24.75" hidden="1" customHeight="1" x14ac:dyDescent="0.2"/>
    <row r="1427" ht="24.75" hidden="1" customHeight="1" x14ac:dyDescent="0.2"/>
    <row r="1428" ht="24.75" hidden="1" customHeight="1" x14ac:dyDescent="0.2"/>
    <row r="1429" ht="24.75" hidden="1" customHeight="1" x14ac:dyDescent="0.2"/>
    <row r="1430" ht="24.75" hidden="1" customHeight="1" x14ac:dyDescent="0.2"/>
    <row r="1431" ht="24.75" hidden="1" customHeight="1" x14ac:dyDescent="0.2"/>
    <row r="1432" ht="24.75" hidden="1" customHeight="1" x14ac:dyDescent="0.2"/>
    <row r="1433" ht="24.75" hidden="1" customHeight="1" x14ac:dyDescent="0.2"/>
    <row r="1434" ht="24.75" hidden="1" customHeight="1" x14ac:dyDescent="0.2"/>
    <row r="1435" ht="24.75" hidden="1" customHeight="1" x14ac:dyDescent="0.2"/>
    <row r="1436" ht="24.75" hidden="1" customHeight="1" x14ac:dyDescent="0.2"/>
    <row r="1437" ht="24.75" hidden="1" customHeight="1" x14ac:dyDescent="0.2"/>
    <row r="1438" ht="24.75" hidden="1" customHeight="1" x14ac:dyDescent="0.2"/>
    <row r="1439" ht="24.75" hidden="1" customHeight="1" x14ac:dyDescent="0.2"/>
    <row r="1440" ht="24.75" hidden="1" customHeight="1" x14ac:dyDescent="0.2"/>
    <row r="1441" ht="24.75" hidden="1" customHeight="1" x14ac:dyDescent="0.2"/>
    <row r="1442" ht="24.75" hidden="1" customHeight="1" x14ac:dyDescent="0.2"/>
    <row r="1443" ht="24.75" hidden="1" customHeight="1" x14ac:dyDescent="0.2"/>
    <row r="1444" ht="24.75" hidden="1" customHeight="1" x14ac:dyDescent="0.2"/>
    <row r="1445" ht="24.75" hidden="1" customHeight="1" x14ac:dyDescent="0.2"/>
    <row r="1446" ht="24.75" hidden="1" customHeight="1" x14ac:dyDescent="0.2"/>
    <row r="1447" ht="24.75" hidden="1" customHeight="1" x14ac:dyDescent="0.2"/>
    <row r="1448" ht="24.75" hidden="1" customHeight="1" x14ac:dyDescent="0.2"/>
    <row r="1449" ht="24.75" hidden="1" customHeight="1" x14ac:dyDescent="0.2"/>
    <row r="1450" ht="24.75" hidden="1" customHeight="1" x14ac:dyDescent="0.2"/>
    <row r="1451" ht="24.75" hidden="1" customHeight="1" x14ac:dyDescent="0.2"/>
    <row r="1452" ht="24.75" hidden="1" customHeight="1" x14ac:dyDescent="0.2"/>
    <row r="1453" ht="24.75" hidden="1" customHeight="1" x14ac:dyDescent="0.2"/>
    <row r="1454" ht="24.75" hidden="1" customHeight="1" x14ac:dyDescent="0.2"/>
    <row r="1455" ht="24.75" hidden="1" customHeight="1" x14ac:dyDescent="0.2"/>
    <row r="1456" ht="24.75" hidden="1" customHeight="1" x14ac:dyDescent="0.2"/>
    <row r="1457" ht="24.75" hidden="1" customHeight="1" x14ac:dyDescent="0.2"/>
    <row r="1458" ht="24.75" hidden="1" customHeight="1" x14ac:dyDescent="0.2"/>
    <row r="1459" ht="24.75" hidden="1" customHeight="1" x14ac:dyDescent="0.2"/>
    <row r="1460" ht="24.75" hidden="1" customHeight="1" x14ac:dyDescent="0.2"/>
    <row r="1461" ht="24.75" hidden="1" customHeight="1" x14ac:dyDescent="0.2"/>
    <row r="1462" ht="24.75" hidden="1" customHeight="1" x14ac:dyDescent="0.2"/>
    <row r="1463" ht="24.75" hidden="1" customHeight="1" x14ac:dyDescent="0.2"/>
    <row r="1464" ht="24.75" hidden="1" customHeight="1" x14ac:dyDescent="0.2"/>
    <row r="1465" ht="24.75" hidden="1" customHeight="1" x14ac:dyDescent="0.2"/>
    <row r="1466" ht="24.75" hidden="1" customHeight="1" x14ac:dyDescent="0.2"/>
    <row r="1467" ht="24.75" hidden="1" customHeight="1" x14ac:dyDescent="0.2"/>
    <row r="1468" ht="24.75" hidden="1" customHeight="1" x14ac:dyDescent="0.2"/>
    <row r="1469" ht="24.75" hidden="1" customHeight="1" x14ac:dyDescent="0.2"/>
    <row r="1470" ht="24.75" hidden="1" customHeight="1" x14ac:dyDescent="0.2"/>
    <row r="1471" ht="24.75" hidden="1" customHeight="1" x14ac:dyDescent="0.2"/>
    <row r="1472" ht="24.75" hidden="1" customHeight="1" x14ac:dyDescent="0.2"/>
    <row r="1473" ht="24.75" hidden="1" customHeight="1" x14ac:dyDescent="0.2"/>
    <row r="1474" ht="24.75" hidden="1" customHeight="1" x14ac:dyDescent="0.2"/>
    <row r="1475" ht="24.75" hidden="1" customHeight="1" x14ac:dyDescent="0.2"/>
    <row r="1476" ht="24.75" hidden="1" customHeight="1" x14ac:dyDescent="0.2"/>
    <row r="1477" ht="24.75" hidden="1" customHeight="1" x14ac:dyDescent="0.2"/>
    <row r="1478" ht="24.75" hidden="1" customHeight="1" x14ac:dyDescent="0.2"/>
    <row r="1479" ht="24.75" hidden="1" customHeight="1" x14ac:dyDescent="0.2"/>
    <row r="1480" ht="24.75" hidden="1" customHeight="1" x14ac:dyDescent="0.2"/>
    <row r="1481" ht="24.75" hidden="1" customHeight="1" x14ac:dyDescent="0.2"/>
    <row r="1482" ht="24.75" hidden="1" customHeight="1" x14ac:dyDescent="0.2"/>
    <row r="1483" ht="24.75" hidden="1" customHeight="1" x14ac:dyDescent="0.2"/>
    <row r="1484" ht="24.75" hidden="1" customHeight="1" x14ac:dyDescent="0.2"/>
    <row r="1485" ht="24.75" hidden="1" customHeight="1" x14ac:dyDescent="0.2"/>
    <row r="1486" ht="24.75" hidden="1" customHeight="1" x14ac:dyDescent="0.2"/>
    <row r="1487" ht="24.75" hidden="1" customHeight="1" x14ac:dyDescent="0.2"/>
    <row r="1488" ht="24.75" hidden="1" customHeight="1" x14ac:dyDescent="0.2"/>
    <row r="1489" ht="24.75" hidden="1" customHeight="1" x14ac:dyDescent="0.2"/>
    <row r="1490" ht="24.75" hidden="1" customHeight="1" x14ac:dyDescent="0.2"/>
    <row r="1491" ht="24.75" hidden="1" customHeight="1" x14ac:dyDescent="0.2"/>
    <row r="1492" ht="24.75" hidden="1" customHeight="1" x14ac:dyDescent="0.2"/>
    <row r="1493" ht="24.75" hidden="1" customHeight="1" x14ac:dyDescent="0.2"/>
    <row r="1494" ht="24.75" hidden="1" customHeight="1" x14ac:dyDescent="0.2"/>
    <row r="1495" ht="24.75" hidden="1" customHeight="1" x14ac:dyDescent="0.2"/>
    <row r="1496" ht="24.75" hidden="1" customHeight="1" x14ac:dyDescent="0.2"/>
    <row r="1497" ht="24.75" hidden="1" customHeight="1" x14ac:dyDescent="0.2"/>
    <row r="1498" ht="24.75" hidden="1" customHeight="1" x14ac:dyDescent="0.2"/>
    <row r="1499" ht="24.75" hidden="1" customHeight="1" x14ac:dyDescent="0.2"/>
    <row r="1500" ht="24.75" hidden="1" customHeight="1" x14ac:dyDescent="0.2"/>
    <row r="1501" ht="24.75" hidden="1" customHeight="1" x14ac:dyDescent="0.2"/>
    <row r="1502" ht="24.75" hidden="1" customHeight="1" x14ac:dyDescent="0.2"/>
    <row r="1503" ht="24.75" hidden="1" customHeight="1" x14ac:dyDescent="0.2"/>
    <row r="1504" ht="24.75" hidden="1" customHeight="1" x14ac:dyDescent="0.2"/>
    <row r="1505" ht="24.75" hidden="1" customHeight="1" x14ac:dyDescent="0.2"/>
    <row r="1506" ht="24.75" hidden="1" customHeight="1" x14ac:dyDescent="0.2"/>
    <row r="1507" ht="24.75" hidden="1" customHeight="1" x14ac:dyDescent="0.2"/>
    <row r="1508" ht="24.75" hidden="1" customHeight="1" x14ac:dyDescent="0.2"/>
    <row r="1509" ht="24.75" hidden="1" customHeight="1" x14ac:dyDescent="0.2"/>
    <row r="1510" ht="24.75" hidden="1" customHeight="1" x14ac:dyDescent="0.2"/>
    <row r="1511" ht="24.75" hidden="1" customHeight="1" x14ac:dyDescent="0.2"/>
    <row r="1512" ht="24.75" hidden="1" customHeight="1" x14ac:dyDescent="0.2"/>
    <row r="1513" ht="24.75" hidden="1" customHeight="1" x14ac:dyDescent="0.2"/>
    <row r="1514" ht="24.75" hidden="1" customHeight="1" x14ac:dyDescent="0.2"/>
    <row r="1515" ht="24.75" hidden="1" customHeight="1" x14ac:dyDescent="0.2"/>
    <row r="1516" ht="24.75" hidden="1" customHeight="1" x14ac:dyDescent="0.2"/>
    <row r="1517" ht="24.75" hidden="1" customHeight="1" x14ac:dyDescent="0.2"/>
    <row r="1518" ht="24.75" hidden="1" customHeight="1" x14ac:dyDescent="0.2"/>
    <row r="1519" ht="24.75" hidden="1" customHeight="1" x14ac:dyDescent="0.2"/>
    <row r="1520" ht="24.75" hidden="1" customHeight="1" x14ac:dyDescent="0.2"/>
    <row r="1521" ht="24.75" hidden="1" customHeight="1" x14ac:dyDescent="0.2"/>
    <row r="1522" ht="24.75" hidden="1" customHeight="1" x14ac:dyDescent="0.2"/>
    <row r="1523" ht="24.75" hidden="1" customHeight="1" x14ac:dyDescent="0.2"/>
    <row r="1524" ht="24.75" hidden="1" customHeight="1" x14ac:dyDescent="0.2"/>
    <row r="1525" ht="24.75" hidden="1" customHeight="1" x14ac:dyDescent="0.2"/>
    <row r="1526" ht="24.75" hidden="1" customHeight="1" x14ac:dyDescent="0.2"/>
    <row r="1527" ht="24.75" hidden="1" customHeight="1" x14ac:dyDescent="0.2"/>
    <row r="1528" ht="24.75" hidden="1" customHeight="1" x14ac:dyDescent="0.2"/>
    <row r="1529" ht="24.75" hidden="1" customHeight="1" x14ac:dyDescent="0.2"/>
    <row r="1530" ht="24.75" hidden="1" customHeight="1" x14ac:dyDescent="0.2"/>
    <row r="1531" ht="24.75" hidden="1" customHeight="1" x14ac:dyDescent="0.2"/>
    <row r="1532" ht="24.75" hidden="1" customHeight="1" x14ac:dyDescent="0.2"/>
    <row r="1533" ht="24.75" hidden="1" customHeight="1" x14ac:dyDescent="0.2"/>
    <row r="1534" ht="24.75" hidden="1" customHeight="1" x14ac:dyDescent="0.2"/>
    <row r="1535" ht="24.75" hidden="1" customHeight="1" x14ac:dyDescent="0.2"/>
    <row r="1536" ht="24.75" hidden="1" customHeight="1" x14ac:dyDescent="0.2"/>
    <row r="1537" ht="24.75" hidden="1" customHeight="1" x14ac:dyDescent="0.2"/>
    <row r="1538" ht="24.75" hidden="1" customHeight="1" x14ac:dyDescent="0.2"/>
    <row r="1539" ht="24.75" hidden="1" customHeight="1" x14ac:dyDescent="0.2"/>
    <row r="1540" ht="24.75" hidden="1" customHeight="1" x14ac:dyDescent="0.2"/>
    <row r="1541" ht="24.75" hidden="1" customHeight="1" x14ac:dyDescent="0.2"/>
    <row r="1542" ht="24.75" hidden="1" customHeight="1" x14ac:dyDescent="0.2"/>
    <row r="1543" ht="24.75" hidden="1" customHeight="1" x14ac:dyDescent="0.2"/>
    <row r="1544" ht="24.75" hidden="1" customHeight="1" x14ac:dyDescent="0.2"/>
    <row r="1545" ht="24.75" hidden="1" customHeight="1" x14ac:dyDescent="0.2"/>
    <row r="1546" ht="24.75" hidden="1" customHeight="1" x14ac:dyDescent="0.2"/>
    <row r="1547" ht="24.75" hidden="1" customHeight="1" x14ac:dyDescent="0.2"/>
    <row r="1548" ht="24.75" hidden="1" customHeight="1" x14ac:dyDescent="0.2"/>
    <row r="1549" ht="24.75" hidden="1" customHeight="1" x14ac:dyDescent="0.2"/>
    <row r="1550" ht="24.75" hidden="1" customHeight="1" x14ac:dyDescent="0.2"/>
    <row r="1551" ht="24.75" hidden="1" customHeight="1" x14ac:dyDescent="0.2"/>
    <row r="1552" ht="24.75" hidden="1" customHeight="1" x14ac:dyDescent="0.2"/>
    <row r="1553" ht="24.75" hidden="1" customHeight="1" x14ac:dyDescent="0.2"/>
    <row r="1554" ht="24.75" hidden="1" customHeight="1" x14ac:dyDescent="0.2"/>
    <row r="1555" ht="24.75" hidden="1" customHeight="1" x14ac:dyDescent="0.2"/>
    <row r="1556" ht="24.75" hidden="1" customHeight="1" x14ac:dyDescent="0.2"/>
    <row r="1557" ht="24.75" hidden="1" customHeight="1" x14ac:dyDescent="0.2"/>
    <row r="1558" ht="24.75" hidden="1" customHeight="1" x14ac:dyDescent="0.2"/>
    <row r="1559" ht="24.75" hidden="1" customHeight="1" x14ac:dyDescent="0.2"/>
    <row r="1560" ht="24.75" hidden="1" customHeight="1" x14ac:dyDescent="0.2"/>
    <row r="1561" ht="24.75" hidden="1" customHeight="1" x14ac:dyDescent="0.2"/>
    <row r="1562" ht="24.75" hidden="1" customHeight="1" x14ac:dyDescent="0.2"/>
    <row r="1563" ht="24.75" hidden="1" customHeight="1" x14ac:dyDescent="0.2"/>
    <row r="1564" ht="24.75" hidden="1" customHeight="1" x14ac:dyDescent="0.2"/>
    <row r="1565" ht="24.75" hidden="1" customHeight="1" x14ac:dyDescent="0.2"/>
    <row r="1566" ht="24.75" hidden="1" customHeight="1" x14ac:dyDescent="0.2"/>
    <row r="1567" ht="24.75" hidden="1" customHeight="1" x14ac:dyDescent="0.2"/>
    <row r="1568" ht="24.75" hidden="1" customHeight="1" x14ac:dyDescent="0.2"/>
    <row r="1569" ht="24.75" hidden="1" customHeight="1" x14ac:dyDescent="0.2"/>
    <row r="1570" ht="24.75" hidden="1" customHeight="1" x14ac:dyDescent="0.2"/>
    <row r="1571" ht="24.75" hidden="1" customHeight="1" x14ac:dyDescent="0.2"/>
    <row r="1572" ht="24.75" hidden="1" customHeight="1" x14ac:dyDescent="0.2"/>
    <row r="1573" ht="24.75" hidden="1" customHeight="1" x14ac:dyDescent="0.2"/>
    <row r="1574" ht="24.75" hidden="1" customHeight="1" x14ac:dyDescent="0.2"/>
    <row r="1575" ht="24.75" hidden="1" customHeight="1" x14ac:dyDescent="0.2"/>
    <row r="1576" ht="24.75" hidden="1" customHeight="1" x14ac:dyDescent="0.2"/>
    <row r="1577" ht="24.75" hidden="1" customHeight="1" x14ac:dyDescent="0.2"/>
    <row r="1578" ht="24.75" hidden="1" customHeight="1" x14ac:dyDescent="0.2"/>
    <row r="1579" ht="24.75" hidden="1" customHeight="1" x14ac:dyDescent="0.2"/>
    <row r="1580" ht="24.75" hidden="1" customHeight="1" x14ac:dyDescent="0.2"/>
    <row r="1581" ht="24.75" hidden="1" customHeight="1" x14ac:dyDescent="0.2"/>
    <row r="1582" ht="24.75" hidden="1" customHeight="1" x14ac:dyDescent="0.2"/>
    <row r="1583" ht="24.75" hidden="1" customHeight="1" x14ac:dyDescent="0.2"/>
    <row r="1584" ht="24.75" hidden="1" customHeight="1" x14ac:dyDescent="0.2"/>
    <row r="1585" ht="24.75" hidden="1" customHeight="1" x14ac:dyDescent="0.2"/>
    <row r="1586" ht="24.75" hidden="1" customHeight="1" x14ac:dyDescent="0.2"/>
    <row r="1587" ht="24.75" hidden="1" customHeight="1" x14ac:dyDescent="0.2"/>
    <row r="1588" ht="24.75" hidden="1" customHeight="1" x14ac:dyDescent="0.2"/>
    <row r="1589" ht="24.75" hidden="1" customHeight="1" x14ac:dyDescent="0.2"/>
    <row r="1590" ht="24.75" hidden="1" customHeight="1" x14ac:dyDescent="0.2"/>
    <row r="1591" ht="24.75" hidden="1" customHeight="1" x14ac:dyDescent="0.2"/>
    <row r="1592" ht="24.75" hidden="1" customHeight="1" x14ac:dyDescent="0.2"/>
    <row r="1593" ht="24.75" hidden="1" customHeight="1" x14ac:dyDescent="0.2"/>
    <row r="1594" ht="24.75" hidden="1" customHeight="1" x14ac:dyDescent="0.2"/>
    <row r="1595" ht="24.75" hidden="1" customHeight="1" x14ac:dyDescent="0.2"/>
    <row r="1596" ht="24.75" hidden="1" customHeight="1" x14ac:dyDescent="0.2"/>
    <row r="1597" ht="24.75" hidden="1" customHeight="1" x14ac:dyDescent="0.2"/>
    <row r="1598" ht="24.75" hidden="1" customHeight="1" x14ac:dyDescent="0.2"/>
    <row r="1599" ht="24.75" hidden="1" customHeight="1" x14ac:dyDescent="0.2"/>
    <row r="1600" ht="24.75" hidden="1" customHeight="1" x14ac:dyDescent="0.2"/>
    <row r="1601" ht="24.75" hidden="1" customHeight="1" x14ac:dyDescent="0.2"/>
    <row r="1602" ht="24.75" hidden="1" customHeight="1" x14ac:dyDescent="0.2"/>
    <row r="1603" ht="24.75" hidden="1" customHeight="1" x14ac:dyDescent="0.2"/>
    <row r="1604" ht="24.75" hidden="1" customHeight="1" x14ac:dyDescent="0.2"/>
    <row r="1605" ht="24.75" hidden="1" customHeight="1" x14ac:dyDescent="0.2"/>
    <row r="1606" ht="24.75" hidden="1" customHeight="1" x14ac:dyDescent="0.2"/>
    <row r="1607" ht="24.75" hidden="1" customHeight="1" x14ac:dyDescent="0.2"/>
    <row r="1608" ht="24.75" hidden="1" customHeight="1" x14ac:dyDescent="0.2"/>
    <row r="1609" ht="24.75" hidden="1" customHeight="1" x14ac:dyDescent="0.2"/>
    <row r="1610" ht="24.75" hidden="1" customHeight="1" x14ac:dyDescent="0.2"/>
    <row r="1611" ht="24.75" hidden="1" customHeight="1" x14ac:dyDescent="0.2"/>
    <row r="1612" ht="24.75" hidden="1" customHeight="1" x14ac:dyDescent="0.2"/>
    <row r="1613" ht="24.75" hidden="1" customHeight="1" x14ac:dyDescent="0.2"/>
    <row r="1614" ht="24.75" hidden="1" customHeight="1" x14ac:dyDescent="0.2"/>
    <row r="1615" ht="24.75" hidden="1" customHeight="1" x14ac:dyDescent="0.2"/>
    <row r="1616" ht="24.75" hidden="1" customHeight="1" x14ac:dyDescent="0.2"/>
    <row r="1617" ht="24.75" hidden="1" customHeight="1" x14ac:dyDescent="0.2"/>
    <row r="1618" ht="24.75" hidden="1" customHeight="1" x14ac:dyDescent="0.2"/>
    <row r="1619" ht="24.75" hidden="1" customHeight="1" x14ac:dyDescent="0.2"/>
    <row r="1620" ht="24.75" hidden="1" customHeight="1" x14ac:dyDescent="0.2"/>
    <row r="1621" ht="24.75" hidden="1" customHeight="1" x14ac:dyDescent="0.2"/>
    <row r="1622" ht="24.75" hidden="1" customHeight="1" x14ac:dyDescent="0.2"/>
    <row r="1623" ht="24.75" hidden="1" customHeight="1" x14ac:dyDescent="0.2"/>
    <row r="1624" ht="24.75" hidden="1" customHeight="1" x14ac:dyDescent="0.2"/>
    <row r="1625" ht="24.75" hidden="1" customHeight="1" x14ac:dyDescent="0.2"/>
    <row r="1626" ht="24.75" hidden="1" customHeight="1" x14ac:dyDescent="0.2"/>
    <row r="1627" ht="24.75" hidden="1" customHeight="1" x14ac:dyDescent="0.2"/>
    <row r="1628" ht="24.75" hidden="1" customHeight="1" x14ac:dyDescent="0.2"/>
    <row r="1629" ht="24.75" hidden="1" customHeight="1" x14ac:dyDescent="0.2"/>
    <row r="1630" ht="24.75" hidden="1" customHeight="1" x14ac:dyDescent="0.2"/>
    <row r="1631" ht="24.75" hidden="1" customHeight="1" x14ac:dyDescent="0.2"/>
    <row r="1632" ht="24.75" hidden="1" customHeight="1" x14ac:dyDescent="0.2"/>
    <row r="1633" ht="24.75" hidden="1" customHeight="1" x14ac:dyDescent="0.2"/>
    <row r="1634" ht="24.75" hidden="1" customHeight="1" x14ac:dyDescent="0.2"/>
    <row r="1635" ht="24.75" hidden="1" customHeight="1" x14ac:dyDescent="0.2"/>
    <row r="1636" ht="24.75" hidden="1" customHeight="1" x14ac:dyDescent="0.2"/>
    <row r="1637" ht="24.75" hidden="1" customHeight="1" x14ac:dyDescent="0.2"/>
    <row r="1638" ht="24.75" hidden="1" customHeight="1" x14ac:dyDescent="0.2"/>
    <row r="1639" ht="24.75" hidden="1" customHeight="1" x14ac:dyDescent="0.2"/>
    <row r="1640" ht="24.75" hidden="1" customHeight="1" x14ac:dyDescent="0.2"/>
    <row r="1641" ht="24.75" hidden="1" customHeight="1" x14ac:dyDescent="0.2"/>
    <row r="1642" ht="24.75" hidden="1" customHeight="1" x14ac:dyDescent="0.2"/>
    <row r="1643" ht="24.75" hidden="1" customHeight="1" x14ac:dyDescent="0.2"/>
    <row r="1644" ht="24.75" hidden="1" customHeight="1" x14ac:dyDescent="0.2"/>
    <row r="1645" ht="24.75" hidden="1" customHeight="1" x14ac:dyDescent="0.2"/>
    <row r="1646" ht="24.75" hidden="1" customHeight="1" x14ac:dyDescent="0.2"/>
    <row r="1647" ht="24.75" hidden="1" customHeight="1" x14ac:dyDescent="0.2"/>
    <row r="1648" ht="24.75" hidden="1" customHeight="1" x14ac:dyDescent="0.2"/>
    <row r="1649" ht="24.75" hidden="1" customHeight="1" x14ac:dyDescent="0.2"/>
    <row r="1650" ht="24.75" hidden="1" customHeight="1" x14ac:dyDescent="0.2"/>
    <row r="1651" ht="24.75" hidden="1" customHeight="1" x14ac:dyDescent="0.2"/>
    <row r="1652" ht="24.75" hidden="1" customHeight="1" x14ac:dyDescent="0.2"/>
    <row r="1653" ht="24.75" hidden="1" customHeight="1" x14ac:dyDescent="0.2"/>
    <row r="1654" ht="24.75" hidden="1" customHeight="1" x14ac:dyDescent="0.2"/>
    <row r="1655" ht="24.75" hidden="1" customHeight="1" x14ac:dyDescent="0.2"/>
    <row r="1656" ht="24.75" hidden="1" customHeight="1" x14ac:dyDescent="0.2"/>
    <row r="1657" ht="24.75" hidden="1" customHeight="1" x14ac:dyDescent="0.2"/>
    <row r="1658" ht="24.75" hidden="1" customHeight="1" x14ac:dyDescent="0.2"/>
    <row r="1659" ht="24.75" hidden="1" customHeight="1" x14ac:dyDescent="0.2"/>
    <row r="1660" ht="24.75" hidden="1" customHeight="1" x14ac:dyDescent="0.2"/>
    <row r="1661" ht="24.75" hidden="1" customHeight="1" x14ac:dyDescent="0.2"/>
    <row r="1662" ht="24.75" hidden="1" customHeight="1" x14ac:dyDescent="0.2"/>
    <row r="1663" ht="24.75" hidden="1" customHeight="1" x14ac:dyDescent="0.2"/>
    <row r="1664" ht="24.75" hidden="1" customHeight="1" x14ac:dyDescent="0.2"/>
    <row r="1665" ht="24.75" hidden="1" customHeight="1" x14ac:dyDescent="0.2"/>
    <row r="1666" ht="24.75" hidden="1" customHeight="1" x14ac:dyDescent="0.2"/>
    <row r="1667" ht="24.75" hidden="1" customHeight="1" x14ac:dyDescent="0.2"/>
    <row r="1668" ht="24.75" hidden="1" customHeight="1" x14ac:dyDescent="0.2"/>
    <row r="1669" ht="24.75" hidden="1" customHeight="1" x14ac:dyDescent="0.2"/>
    <row r="1670" ht="24.75" hidden="1" customHeight="1" x14ac:dyDescent="0.2"/>
    <row r="1671" ht="24.75" hidden="1" customHeight="1" x14ac:dyDescent="0.2"/>
    <row r="1672" ht="24.75" hidden="1" customHeight="1" x14ac:dyDescent="0.2"/>
    <row r="1673" ht="24.75" hidden="1" customHeight="1" x14ac:dyDescent="0.2"/>
    <row r="1674" ht="24.75" hidden="1" customHeight="1" x14ac:dyDescent="0.2"/>
    <row r="1675" ht="24.75" hidden="1" customHeight="1" x14ac:dyDescent="0.2"/>
    <row r="1676" ht="24.75" hidden="1" customHeight="1" x14ac:dyDescent="0.2"/>
    <row r="1677" ht="24.75" hidden="1" customHeight="1" x14ac:dyDescent="0.2"/>
    <row r="1678" ht="24.75" hidden="1" customHeight="1" x14ac:dyDescent="0.2"/>
    <row r="1679" ht="24.75" hidden="1" customHeight="1" x14ac:dyDescent="0.2"/>
    <row r="1680" ht="24.75" hidden="1" customHeight="1" x14ac:dyDescent="0.2"/>
    <row r="1681" ht="24.75" hidden="1" customHeight="1" x14ac:dyDescent="0.2"/>
    <row r="1682" ht="24.75" hidden="1" customHeight="1" x14ac:dyDescent="0.2"/>
    <row r="1683" ht="24.75" hidden="1" customHeight="1" x14ac:dyDescent="0.2"/>
    <row r="1684" ht="24.75" hidden="1" customHeight="1" x14ac:dyDescent="0.2"/>
    <row r="1685" ht="24.75" hidden="1" customHeight="1" x14ac:dyDescent="0.2"/>
    <row r="1686" ht="24.75" hidden="1" customHeight="1" x14ac:dyDescent="0.2"/>
    <row r="1687" ht="24.75" hidden="1" customHeight="1" x14ac:dyDescent="0.2"/>
    <row r="1688" ht="24.75" hidden="1" customHeight="1" x14ac:dyDescent="0.2"/>
    <row r="1689" ht="24.75" hidden="1" customHeight="1" x14ac:dyDescent="0.2"/>
    <row r="1690" ht="24.75" hidden="1" customHeight="1" x14ac:dyDescent="0.2"/>
    <row r="1691" ht="24.75" hidden="1" customHeight="1" x14ac:dyDescent="0.2"/>
    <row r="1692" ht="24.75" hidden="1" customHeight="1" x14ac:dyDescent="0.2"/>
    <row r="1693" ht="24.75" hidden="1" customHeight="1" x14ac:dyDescent="0.2"/>
    <row r="1694" ht="24.75" hidden="1" customHeight="1" x14ac:dyDescent="0.2"/>
    <row r="1695" ht="24.75" hidden="1" customHeight="1" x14ac:dyDescent="0.2"/>
    <row r="1696" ht="24.75" hidden="1" customHeight="1" x14ac:dyDescent="0.2"/>
    <row r="1697" ht="24.75" hidden="1" customHeight="1" x14ac:dyDescent="0.2"/>
    <row r="1698" ht="24.75" hidden="1" customHeight="1" x14ac:dyDescent="0.2"/>
    <row r="1699" ht="24.75" hidden="1" customHeight="1" x14ac:dyDescent="0.2"/>
    <row r="1700" ht="24.75" hidden="1" customHeight="1" x14ac:dyDescent="0.2"/>
    <row r="1701" ht="24.75" hidden="1" customHeight="1" x14ac:dyDescent="0.2"/>
    <row r="1702" ht="24.75" hidden="1" customHeight="1" x14ac:dyDescent="0.2"/>
    <row r="1703" ht="24.75" hidden="1" customHeight="1" x14ac:dyDescent="0.2"/>
    <row r="1704" ht="24.75" hidden="1" customHeight="1" x14ac:dyDescent="0.2"/>
    <row r="1705" ht="24.75" hidden="1" customHeight="1" x14ac:dyDescent="0.2"/>
    <row r="1706" ht="24.75" hidden="1" customHeight="1" x14ac:dyDescent="0.2"/>
    <row r="1707" ht="24.75" hidden="1" customHeight="1" x14ac:dyDescent="0.2"/>
    <row r="1708" ht="24.75" hidden="1" customHeight="1" x14ac:dyDescent="0.2"/>
    <row r="1709" ht="24.75" hidden="1" customHeight="1" x14ac:dyDescent="0.2"/>
    <row r="1710" ht="24.75" hidden="1" customHeight="1" x14ac:dyDescent="0.2"/>
    <row r="1711" ht="24.75" hidden="1" customHeight="1" x14ac:dyDescent="0.2"/>
    <row r="1712" ht="24.75" hidden="1" customHeight="1" x14ac:dyDescent="0.2"/>
    <row r="1713" ht="24.75" hidden="1" customHeight="1" x14ac:dyDescent="0.2"/>
    <row r="1714" ht="24.75" hidden="1" customHeight="1" x14ac:dyDescent="0.2"/>
    <row r="1715" ht="24.75" hidden="1" customHeight="1" x14ac:dyDescent="0.2"/>
    <row r="1716" ht="24.75" hidden="1" customHeight="1" x14ac:dyDescent="0.2"/>
    <row r="1717" ht="24.75" hidden="1" customHeight="1" x14ac:dyDescent="0.2"/>
    <row r="1718" ht="24.75" hidden="1" customHeight="1" x14ac:dyDescent="0.2"/>
    <row r="1719" ht="24.75" hidden="1" customHeight="1" x14ac:dyDescent="0.2"/>
    <row r="1720" ht="24.75" hidden="1" customHeight="1" x14ac:dyDescent="0.2"/>
    <row r="1721" ht="24.75" hidden="1" customHeight="1" x14ac:dyDescent="0.2"/>
    <row r="1722" ht="24.75" hidden="1" customHeight="1" x14ac:dyDescent="0.2"/>
    <row r="1723" ht="24.75" hidden="1" customHeight="1" x14ac:dyDescent="0.2"/>
    <row r="1724" ht="24.75" hidden="1" customHeight="1" x14ac:dyDescent="0.2"/>
    <row r="1725" ht="24.75" hidden="1" customHeight="1" x14ac:dyDescent="0.2"/>
    <row r="1726" ht="24.75" hidden="1" customHeight="1" x14ac:dyDescent="0.2"/>
    <row r="1727" ht="24.75" hidden="1" customHeight="1" x14ac:dyDescent="0.2"/>
    <row r="1728" ht="24.75" hidden="1" customHeight="1" x14ac:dyDescent="0.2"/>
    <row r="1729" ht="24.75" hidden="1" customHeight="1" x14ac:dyDescent="0.2"/>
    <row r="1730" ht="24.75" hidden="1" customHeight="1" x14ac:dyDescent="0.2"/>
    <row r="1731" ht="24.75" hidden="1" customHeight="1" x14ac:dyDescent="0.2"/>
    <row r="1732" ht="24.75" hidden="1" customHeight="1" x14ac:dyDescent="0.2"/>
    <row r="1733" ht="24.75" hidden="1" customHeight="1" x14ac:dyDescent="0.2"/>
    <row r="1734" ht="24.75" hidden="1" customHeight="1" x14ac:dyDescent="0.2"/>
    <row r="1735" ht="24.75" hidden="1" customHeight="1" x14ac:dyDescent="0.2"/>
    <row r="1736" ht="24.75" hidden="1" customHeight="1" x14ac:dyDescent="0.2"/>
    <row r="1737" ht="24.75" hidden="1" customHeight="1" x14ac:dyDescent="0.2"/>
    <row r="1738" ht="24.75" hidden="1" customHeight="1" x14ac:dyDescent="0.2"/>
    <row r="1739" ht="24.75" hidden="1" customHeight="1" x14ac:dyDescent="0.2"/>
    <row r="1740" ht="24.75" hidden="1" customHeight="1" x14ac:dyDescent="0.2"/>
    <row r="1741" ht="24.75" hidden="1" customHeight="1" x14ac:dyDescent="0.2"/>
    <row r="1742" ht="24.75" hidden="1" customHeight="1" x14ac:dyDescent="0.2"/>
    <row r="1743" ht="24.75" hidden="1" customHeight="1" x14ac:dyDescent="0.2"/>
    <row r="1744" ht="24.75" hidden="1" customHeight="1" x14ac:dyDescent="0.2"/>
    <row r="1745" ht="24.75" hidden="1" customHeight="1" x14ac:dyDescent="0.2"/>
    <row r="1746" ht="24.75" hidden="1" customHeight="1" x14ac:dyDescent="0.2"/>
    <row r="1747" ht="24.75" hidden="1" customHeight="1" x14ac:dyDescent="0.2"/>
    <row r="1748" ht="24.75" hidden="1" customHeight="1" x14ac:dyDescent="0.2"/>
    <row r="1749" ht="24.75" hidden="1" customHeight="1" x14ac:dyDescent="0.2"/>
    <row r="1750" ht="24.75" hidden="1" customHeight="1" x14ac:dyDescent="0.2"/>
    <row r="1751" ht="24.75" hidden="1" customHeight="1" x14ac:dyDescent="0.2"/>
    <row r="1752" ht="24.75" hidden="1" customHeight="1" x14ac:dyDescent="0.2"/>
    <row r="1753" ht="24.75" hidden="1" customHeight="1" x14ac:dyDescent="0.2"/>
    <row r="1754" ht="24.75" hidden="1" customHeight="1" x14ac:dyDescent="0.2"/>
    <row r="1755" ht="24.75" hidden="1" customHeight="1" x14ac:dyDescent="0.2"/>
    <row r="1756" ht="24.75" hidden="1" customHeight="1" x14ac:dyDescent="0.2"/>
    <row r="1757" ht="24.75" hidden="1" customHeight="1" x14ac:dyDescent="0.2"/>
    <row r="1758" ht="24.75" hidden="1" customHeight="1" x14ac:dyDescent="0.2"/>
    <row r="1759" ht="24.75" hidden="1" customHeight="1" x14ac:dyDescent="0.2"/>
    <row r="1760" ht="24.75" hidden="1" customHeight="1" x14ac:dyDescent="0.2"/>
    <row r="1761" ht="24.75" hidden="1" customHeight="1" x14ac:dyDescent="0.2"/>
    <row r="1762" ht="24.75" hidden="1" customHeight="1" x14ac:dyDescent="0.2"/>
    <row r="1763" ht="24.75" hidden="1" customHeight="1" x14ac:dyDescent="0.2"/>
    <row r="1764" ht="24.75" hidden="1" customHeight="1" x14ac:dyDescent="0.2"/>
    <row r="1765" ht="24.75" hidden="1" customHeight="1" x14ac:dyDescent="0.2"/>
    <row r="1766" ht="24.75" hidden="1" customHeight="1" x14ac:dyDescent="0.2"/>
    <row r="1767" ht="24.75" hidden="1" customHeight="1" x14ac:dyDescent="0.2"/>
    <row r="1768" ht="24.75" hidden="1" customHeight="1" x14ac:dyDescent="0.2"/>
    <row r="1769" ht="24.75" hidden="1" customHeight="1" x14ac:dyDescent="0.2"/>
    <row r="1770" ht="24.75" hidden="1" customHeight="1" x14ac:dyDescent="0.2"/>
    <row r="1771" ht="24.75" hidden="1" customHeight="1" x14ac:dyDescent="0.2"/>
    <row r="1772" ht="24.75" hidden="1" customHeight="1" x14ac:dyDescent="0.2"/>
    <row r="1773" ht="24.75" hidden="1" customHeight="1" x14ac:dyDescent="0.2"/>
    <row r="1774" ht="24.75" hidden="1" customHeight="1" x14ac:dyDescent="0.2"/>
    <row r="1775" ht="24.75" hidden="1" customHeight="1" x14ac:dyDescent="0.2"/>
    <row r="1776" ht="24.75" hidden="1" customHeight="1" x14ac:dyDescent="0.2"/>
    <row r="1777" ht="24.75" hidden="1" customHeight="1" x14ac:dyDescent="0.2"/>
    <row r="1778" ht="24.75" hidden="1" customHeight="1" x14ac:dyDescent="0.2"/>
    <row r="1779" ht="24.75" hidden="1" customHeight="1" x14ac:dyDescent="0.2"/>
    <row r="1780" ht="24.75" hidden="1" customHeight="1" x14ac:dyDescent="0.2"/>
    <row r="1781" ht="24.75" hidden="1" customHeight="1" x14ac:dyDescent="0.2"/>
    <row r="1782" ht="24.75" hidden="1" customHeight="1" x14ac:dyDescent="0.2"/>
    <row r="1783" ht="24.75" hidden="1" customHeight="1" x14ac:dyDescent="0.2"/>
    <row r="1784" ht="24.75" hidden="1" customHeight="1" x14ac:dyDescent="0.2"/>
    <row r="1785" ht="24.75" hidden="1" customHeight="1" x14ac:dyDescent="0.2"/>
    <row r="1786" ht="24.75" hidden="1" customHeight="1" x14ac:dyDescent="0.2"/>
    <row r="1787" ht="24.75" hidden="1" customHeight="1" x14ac:dyDescent="0.2"/>
    <row r="1788" ht="24.75" hidden="1" customHeight="1" x14ac:dyDescent="0.2"/>
    <row r="1789" ht="24.75" hidden="1" customHeight="1" x14ac:dyDescent="0.2"/>
    <row r="1790" ht="24.75" hidden="1" customHeight="1" x14ac:dyDescent="0.2"/>
    <row r="1791" ht="24.75" hidden="1" customHeight="1" x14ac:dyDescent="0.2"/>
    <row r="1792" ht="24.75" hidden="1" customHeight="1" x14ac:dyDescent="0.2"/>
    <row r="1793" ht="24.75" hidden="1" customHeight="1" x14ac:dyDescent="0.2"/>
    <row r="1794" ht="24.75" hidden="1" customHeight="1" x14ac:dyDescent="0.2"/>
    <row r="1795" ht="24.75" hidden="1" customHeight="1" x14ac:dyDescent="0.2"/>
    <row r="1796" ht="24.75" hidden="1" customHeight="1" x14ac:dyDescent="0.2"/>
    <row r="1797" ht="24.75" hidden="1" customHeight="1" x14ac:dyDescent="0.2"/>
    <row r="1798" ht="24.75" hidden="1" customHeight="1" x14ac:dyDescent="0.2"/>
    <row r="1799" ht="24.75" hidden="1" customHeight="1" x14ac:dyDescent="0.2"/>
    <row r="1800" ht="24.75" hidden="1" customHeight="1" x14ac:dyDescent="0.2"/>
    <row r="1801" ht="24.75" hidden="1" customHeight="1" x14ac:dyDescent="0.2"/>
    <row r="1802" ht="24.75" hidden="1" customHeight="1" x14ac:dyDescent="0.2"/>
    <row r="1803" ht="24.75" hidden="1" customHeight="1" x14ac:dyDescent="0.2"/>
    <row r="1804" ht="24.75" hidden="1" customHeight="1" x14ac:dyDescent="0.2"/>
    <row r="1805" ht="24.75" hidden="1" customHeight="1" x14ac:dyDescent="0.2"/>
    <row r="1806" ht="24.75" hidden="1" customHeight="1" x14ac:dyDescent="0.2"/>
    <row r="1807" ht="24.75" hidden="1" customHeight="1" x14ac:dyDescent="0.2"/>
    <row r="1808" ht="24.75" hidden="1" customHeight="1" x14ac:dyDescent="0.2"/>
    <row r="1809" ht="24.75" hidden="1" customHeight="1" x14ac:dyDescent="0.2"/>
    <row r="1810" ht="24.75" hidden="1" customHeight="1" x14ac:dyDescent="0.2"/>
    <row r="1811" ht="24.75" hidden="1" customHeight="1" x14ac:dyDescent="0.2"/>
    <row r="1812" ht="24.75" hidden="1" customHeight="1" x14ac:dyDescent="0.2"/>
    <row r="1813" ht="24.75" hidden="1" customHeight="1" x14ac:dyDescent="0.2"/>
    <row r="1814" ht="24.75" hidden="1" customHeight="1" x14ac:dyDescent="0.2"/>
    <row r="1815" ht="24.75" hidden="1" customHeight="1" x14ac:dyDescent="0.2"/>
    <row r="1816" ht="24.75" hidden="1" customHeight="1" x14ac:dyDescent="0.2"/>
    <row r="1817" ht="24.75" hidden="1" customHeight="1" x14ac:dyDescent="0.2"/>
    <row r="1818" ht="24.75" hidden="1" customHeight="1" x14ac:dyDescent="0.2"/>
    <row r="1819" ht="24.75" hidden="1" customHeight="1" x14ac:dyDescent="0.2"/>
    <row r="1820" ht="24.75" hidden="1" customHeight="1" x14ac:dyDescent="0.2"/>
    <row r="1821" ht="24.75" hidden="1" customHeight="1" x14ac:dyDescent="0.2"/>
    <row r="1822" ht="24.75" hidden="1" customHeight="1" x14ac:dyDescent="0.2"/>
    <row r="1823" ht="24.75" hidden="1" customHeight="1" x14ac:dyDescent="0.2"/>
    <row r="1824" ht="24.75" hidden="1" customHeight="1" x14ac:dyDescent="0.2"/>
    <row r="1825" ht="24.75" hidden="1" customHeight="1" x14ac:dyDescent="0.2"/>
    <row r="1826" ht="24.75" hidden="1" customHeight="1" x14ac:dyDescent="0.2"/>
    <row r="1827" ht="24.75" hidden="1" customHeight="1" x14ac:dyDescent="0.2"/>
    <row r="1828" ht="24.75" hidden="1" customHeight="1" x14ac:dyDescent="0.2"/>
    <row r="1829" ht="24.75" hidden="1" customHeight="1" x14ac:dyDescent="0.2"/>
    <row r="1830" ht="24.75" hidden="1" customHeight="1" x14ac:dyDescent="0.2"/>
    <row r="1831" ht="24.75" hidden="1" customHeight="1" x14ac:dyDescent="0.2"/>
    <row r="1832" ht="24.75" hidden="1" customHeight="1" x14ac:dyDescent="0.2"/>
    <row r="1833" ht="24.75" hidden="1" customHeight="1" x14ac:dyDescent="0.2"/>
    <row r="1834" ht="24.75" hidden="1" customHeight="1" x14ac:dyDescent="0.2"/>
    <row r="1835" ht="24.75" hidden="1" customHeight="1" x14ac:dyDescent="0.2"/>
    <row r="1836" ht="24.75" hidden="1" customHeight="1" x14ac:dyDescent="0.2"/>
    <row r="1837" ht="24.75" hidden="1" customHeight="1" x14ac:dyDescent="0.2"/>
    <row r="1838" ht="24.75" hidden="1" customHeight="1" x14ac:dyDescent="0.2"/>
    <row r="1839" ht="24.75" hidden="1" customHeight="1" x14ac:dyDescent="0.2"/>
    <row r="1840" ht="24.75" hidden="1" customHeight="1" x14ac:dyDescent="0.2"/>
    <row r="1841" ht="24.75" hidden="1" customHeight="1" x14ac:dyDescent="0.2"/>
    <row r="1842" ht="24.75" hidden="1" customHeight="1" x14ac:dyDescent="0.2"/>
    <row r="1843" ht="24.75" hidden="1" customHeight="1" x14ac:dyDescent="0.2"/>
    <row r="1844" ht="24.75" hidden="1" customHeight="1" x14ac:dyDescent="0.2"/>
    <row r="1845" ht="24.75" hidden="1" customHeight="1" x14ac:dyDescent="0.2"/>
    <row r="1846" ht="24.75" hidden="1" customHeight="1" x14ac:dyDescent="0.2"/>
    <row r="1847" ht="24.75" hidden="1" customHeight="1" x14ac:dyDescent="0.2"/>
    <row r="1848" ht="24.75" hidden="1" customHeight="1" x14ac:dyDescent="0.2"/>
    <row r="1849" ht="24.75" hidden="1" customHeight="1" x14ac:dyDescent="0.2"/>
    <row r="1850" ht="24.75" hidden="1" customHeight="1" x14ac:dyDescent="0.2"/>
    <row r="1851" ht="24.75" hidden="1" customHeight="1" x14ac:dyDescent="0.2"/>
    <row r="1852" ht="24.75" hidden="1" customHeight="1" x14ac:dyDescent="0.2"/>
    <row r="1853" ht="24.75" hidden="1" customHeight="1" x14ac:dyDescent="0.2"/>
    <row r="1854" ht="24.75" hidden="1" customHeight="1" x14ac:dyDescent="0.2"/>
    <row r="1855" ht="24.75" hidden="1" customHeight="1" x14ac:dyDescent="0.2"/>
    <row r="1856" ht="24.75" hidden="1" customHeight="1" x14ac:dyDescent="0.2"/>
    <row r="1857" ht="24.75" hidden="1" customHeight="1" x14ac:dyDescent="0.2"/>
    <row r="1858" ht="24.75" hidden="1" customHeight="1" x14ac:dyDescent="0.2"/>
    <row r="1859" ht="24.75" hidden="1" customHeight="1" x14ac:dyDescent="0.2"/>
    <row r="1860" ht="24.75" hidden="1" customHeight="1" x14ac:dyDescent="0.2"/>
    <row r="1861" ht="24.75" hidden="1" customHeight="1" x14ac:dyDescent="0.2"/>
    <row r="1862" ht="24.75" hidden="1" customHeight="1" x14ac:dyDescent="0.2"/>
    <row r="1863" ht="24.75" hidden="1" customHeight="1" x14ac:dyDescent="0.2"/>
    <row r="1864" ht="24.75" hidden="1" customHeight="1" x14ac:dyDescent="0.2"/>
    <row r="1865" ht="24.75" hidden="1" customHeight="1" x14ac:dyDescent="0.2"/>
    <row r="1866" ht="24.75" hidden="1" customHeight="1" x14ac:dyDescent="0.2"/>
    <row r="1867" ht="24.75" hidden="1" customHeight="1" x14ac:dyDescent="0.2"/>
    <row r="1868" ht="24.75" hidden="1" customHeight="1" x14ac:dyDescent="0.2"/>
    <row r="1869" ht="24.75" hidden="1" customHeight="1" x14ac:dyDescent="0.2"/>
    <row r="1870" ht="24.75" hidden="1" customHeight="1" x14ac:dyDescent="0.2"/>
    <row r="1871" ht="24.75" hidden="1" customHeight="1" x14ac:dyDescent="0.2"/>
    <row r="1872" ht="24.75" hidden="1" customHeight="1" x14ac:dyDescent="0.2"/>
    <row r="1873" ht="24.75" hidden="1" customHeight="1" x14ac:dyDescent="0.2"/>
    <row r="1874" ht="24.75" hidden="1" customHeight="1" x14ac:dyDescent="0.2"/>
    <row r="1875" ht="24.75" hidden="1" customHeight="1" x14ac:dyDescent="0.2"/>
    <row r="1876" ht="24.75" hidden="1" customHeight="1" x14ac:dyDescent="0.2"/>
    <row r="1877" ht="24.75" hidden="1" customHeight="1" x14ac:dyDescent="0.2"/>
    <row r="1878" ht="24.75" hidden="1" customHeight="1" x14ac:dyDescent="0.2"/>
    <row r="1879" ht="24.75" hidden="1" customHeight="1" x14ac:dyDescent="0.2"/>
    <row r="1880" ht="24.75" hidden="1" customHeight="1" x14ac:dyDescent="0.2"/>
    <row r="1881" ht="24.75" hidden="1" customHeight="1" x14ac:dyDescent="0.2"/>
    <row r="1882" ht="24.75" hidden="1" customHeight="1" x14ac:dyDescent="0.2"/>
    <row r="1883" ht="24.75" hidden="1" customHeight="1" x14ac:dyDescent="0.2"/>
    <row r="1884" ht="24.75" hidden="1" customHeight="1" x14ac:dyDescent="0.2"/>
    <row r="1885" ht="24.75" hidden="1" customHeight="1" x14ac:dyDescent="0.2"/>
    <row r="1886" ht="24.75" hidden="1" customHeight="1" x14ac:dyDescent="0.2"/>
    <row r="1887" ht="24.75" hidden="1" customHeight="1" x14ac:dyDescent="0.2"/>
    <row r="1888" ht="24.75" hidden="1" customHeight="1" x14ac:dyDescent="0.2"/>
    <row r="1889" ht="24.75" hidden="1" customHeight="1" x14ac:dyDescent="0.2"/>
    <row r="1890" ht="24.75" hidden="1" customHeight="1" x14ac:dyDescent="0.2"/>
    <row r="1891" ht="24.75" hidden="1" customHeight="1" x14ac:dyDescent="0.2"/>
    <row r="1892" ht="24.75" hidden="1" customHeight="1" x14ac:dyDescent="0.2"/>
    <row r="1893" ht="24.75" hidden="1" customHeight="1" x14ac:dyDescent="0.2"/>
    <row r="1894" ht="24.75" hidden="1" customHeight="1" x14ac:dyDescent="0.2"/>
    <row r="1895" ht="24.75" hidden="1" customHeight="1" x14ac:dyDescent="0.2"/>
    <row r="1896" ht="24.75" hidden="1" customHeight="1" x14ac:dyDescent="0.2"/>
    <row r="1897" ht="24.75" hidden="1" customHeight="1" x14ac:dyDescent="0.2"/>
    <row r="1898" ht="24.75" hidden="1" customHeight="1" x14ac:dyDescent="0.2"/>
    <row r="1899" ht="24.75" hidden="1" customHeight="1" x14ac:dyDescent="0.2"/>
    <row r="1900" ht="24.75" hidden="1" customHeight="1" x14ac:dyDescent="0.2"/>
    <row r="1901" ht="24.75" hidden="1" customHeight="1" x14ac:dyDescent="0.2"/>
    <row r="1902" ht="24.75" hidden="1" customHeight="1" x14ac:dyDescent="0.2"/>
    <row r="1903" ht="24.75" hidden="1" customHeight="1" x14ac:dyDescent="0.2"/>
    <row r="1904" ht="24.75" hidden="1" customHeight="1" x14ac:dyDescent="0.2"/>
    <row r="1905" ht="24.75" hidden="1" customHeight="1" x14ac:dyDescent="0.2"/>
    <row r="1906" ht="24.75" hidden="1" customHeight="1" x14ac:dyDescent="0.2"/>
    <row r="1907" ht="24.75" hidden="1" customHeight="1" x14ac:dyDescent="0.2"/>
    <row r="1908" ht="24.75" hidden="1" customHeight="1" x14ac:dyDescent="0.2"/>
    <row r="1909" ht="24.75" hidden="1" customHeight="1" x14ac:dyDescent="0.2"/>
    <row r="1910" ht="24.75" hidden="1" customHeight="1" x14ac:dyDescent="0.2"/>
    <row r="1911" ht="24.75" hidden="1" customHeight="1" x14ac:dyDescent="0.2"/>
    <row r="1912" ht="24.75" hidden="1" customHeight="1" x14ac:dyDescent="0.2"/>
    <row r="1913" ht="24.75" hidden="1" customHeight="1" x14ac:dyDescent="0.2"/>
    <row r="1914" ht="24.75" hidden="1" customHeight="1" x14ac:dyDescent="0.2"/>
    <row r="1915" ht="24.75" hidden="1" customHeight="1" x14ac:dyDescent="0.2"/>
    <row r="1916" ht="24.75" hidden="1" customHeight="1" x14ac:dyDescent="0.2"/>
    <row r="1917" ht="24.75" hidden="1" customHeight="1" x14ac:dyDescent="0.2"/>
    <row r="1918" ht="24.75" hidden="1" customHeight="1" x14ac:dyDescent="0.2"/>
    <row r="1919" ht="24.75" hidden="1" customHeight="1" x14ac:dyDescent="0.2"/>
    <row r="1920" ht="24.75" hidden="1" customHeight="1" x14ac:dyDescent="0.2"/>
    <row r="1921" ht="24.75" hidden="1" customHeight="1" x14ac:dyDescent="0.2"/>
    <row r="1922" ht="24.75" hidden="1" customHeight="1" x14ac:dyDescent="0.2"/>
    <row r="1923" ht="24.75" hidden="1" customHeight="1" x14ac:dyDescent="0.2"/>
    <row r="1924" ht="24.75" hidden="1" customHeight="1" x14ac:dyDescent="0.2"/>
    <row r="1925" ht="24.75" hidden="1" customHeight="1" x14ac:dyDescent="0.2"/>
    <row r="1926" ht="24.75" hidden="1" customHeight="1" x14ac:dyDescent="0.2"/>
    <row r="1927" ht="24.75" hidden="1" customHeight="1" x14ac:dyDescent="0.2"/>
    <row r="1928" ht="24.75" hidden="1" customHeight="1" x14ac:dyDescent="0.2"/>
    <row r="1929" ht="24.75" hidden="1" customHeight="1" x14ac:dyDescent="0.2"/>
    <row r="1930" ht="24.75" hidden="1" customHeight="1" x14ac:dyDescent="0.2"/>
    <row r="1931" ht="24.75" hidden="1" customHeight="1" x14ac:dyDescent="0.2"/>
    <row r="1932" ht="24.75" hidden="1" customHeight="1" x14ac:dyDescent="0.2"/>
    <row r="1933" ht="24.75" hidden="1" customHeight="1" x14ac:dyDescent="0.2"/>
    <row r="1934" ht="24.75" hidden="1" customHeight="1" x14ac:dyDescent="0.2"/>
    <row r="1935" ht="24.75" hidden="1" customHeight="1" x14ac:dyDescent="0.2"/>
    <row r="1936" ht="24.75" hidden="1" customHeight="1" x14ac:dyDescent="0.2"/>
    <row r="1937" ht="24.75" hidden="1" customHeight="1" x14ac:dyDescent="0.2"/>
    <row r="1938" ht="24.75" hidden="1" customHeight="1" x14ac:dyDescent="0.2"/>
    <row r="1939" ht="24.75" hidden="1" customHeight="1" x14ac:dyDescent="0.2"/>
    <row r="1940" ht="24.75" hidden="1" customHeight="1" x14ac:dyDescent="0.2"/>
    <row r="1941" ht="24.75" hidden="1" customHeight="1" x14ac:dyDescent="0.2"/>
    <row r="1942" ht="24.75" hidden="1" customHeight="1" x14ac:dyDescent="0.2"/>
    <row r="1943" ht="24.75" hidden="1" customHeight="1" x14ac:dyDescent="0.2"/>
    <row r="1944" ht="24.75" hidden="1" customHeight="1" x14ac:dyDescent="0.2"/>
    <row r="1945" ht="24.75" hidden="1" customHeight="1" x14ac:dyDescent="0.2"/>
    <row r="1946" ht="24.75" hidden="1" customHeight="1" x14ac:dyDescent="0.2"/>
    <row r="1947" ht="24.75" hidden="1" customHeight="1" x14ac:dyDescent="0.2"/>
    <row r="1948" ht="24.75" hidden="1" customHeight="1" x14ac:dyDescent="0.2"/>
    <row r="1949" ht="24.75" hidden="1" customHeight="1" x14ac:dyDescent="0.2"/>
    <row r="1950" ht="24.75" hidden="1" customHeight="1" x14ac:dyDescent="0.2"/>
    <row r="1951" ht="24.75" hidden="1" customHeight="1" x14ac:dyDescent="0.2"/>
    <row r="1952" ht="24.75" hidden="1" customHeight="1" x14ac:dyDescent="0.2"/>
    <row r="1953" ht="24.75" hidden="1" customHeight="1" x14ac:dyDescent="0.2"/>
    <row r="1954" ht="24.75" hidden="1" customHeight="1" x14ac:dyDescent="0.2"/>
    <row r="1955" ht="24.75" hidden="1" customHeight="1" x14ac:dyDescent="0.2"/>
    <row r="1956" ht="24.75" hidden="1" customHeight="1" x14ac:dyDescent="0.2"/>
    <row r="1957" ht="24.75" hidden="1" customHeight="1" x14ac:dyDescent="0.2"/>
    <row r="1958" ht="24.75" hidden="1" customHeight="1" x14ac:dyDescent="0.2"/>
    <row r="1959" ht="24.75" hidden="1" customHeight="1" x14ac:dyDescent="0.2"/>
    <row r="1960" ht="24.75" hidden="1" customHeight="1" x14ac:dyDescent="0.2"/>
    <row r="1961" ht="24.75" hidden="1" customHeight="1" x14ac:dyDescent="0.2"/>
    <row r="1962" ht="24.75" hidden="1" customHeight="1" x14ac:dyDescent="0.2"/>
    <row r="1963" ht="24.75" hidden="1" customHeight="1" x14ac:dyDescent="0.2"/>
    <row r="1964" ht="24.75" hidden="1" customHeight="1" x14ac:dyDescent="0.2"/>
    <row r="1965" ht="24.75" hidden="1" customHeight="1" x14ac:dyDescent="0.2"/>
    <row r="1966" ht="24.75" hidden="1" customHeight="1" x14ac:dyDescent="0.2"/>
    <row r="1967" ht="24.75" hidden="1" customHeight="1" x14ac:dyDescent="0.2"/>
    <row r="1968" ht="24.75" hidden="1" customHeight="1" x14ac:dyDescent="0.2"/>
    <row r="1969" ht="24.75" hidden="1" customHeight="1" x14ac:dyDescent="0.2"/>
    <row r="1970" ht="24.75" hidden="1" customHeight="1" x14ac:dyDescent="0.2"/>
    <row r="1971" ht="24.75" hidden="1" customHeight="1" x14ac:dyDescent="0.2"/>
    <row r="1972" ht="24.75" hidden="1" customHeight="1" x14ac:dyDescent="0.2"/>
    <row r="1973" ht="24.75" hidden="1" customHeight="1" x14ac:dyDescent="0.2"/>
    <row r="1974" ht="24.75" hidden="1" customHeight="1" x14ac:dyDescent="0.2"/>
    <row r="1975" ht="24.75" hidden="1" customHeight="1" x14ac:dyDescent="0.2"/>
    <row r="1976" ht="24.75" hidden="1" customHeight="1" x14ac:dyDescent="0.2"/>
    <row r="1977" ht="24.75" hidden="1" customHeight="1" x14ac:dyDescent="0.2"/>
    <row r="1978" ht="24.75" hidden="1" customHeight="1" x14ac:dyDescent="0.2"/>
    <row r="1979" ht="24.75" hidden="1" customHeight="1" x14ac:dyDescent="0.2"/>
    <row r="1980" ht="24.75" hidden="1" customHeight="1" x14ac:dyDescent="0.2"/>
    <row r="1981" ht="24.75" hidden="1" customHeight="1" x14ac:dyDescent="0.2"/>
    <row r="1982" ht="24.75" hidden="1" customHeight="1" x14ac:dyDescent="0.2"/>
    <row r="1983" ht="24.75" hidden="1" customHeight="1" x14ac:dyDescent="0.2"/>
    <row r="1984" ht="24.75" hidden="1" customHeight="1" x14ac:dyDescent="0.2"/>
    <row r="1985" ht="24.75" hidden="1" customHeight="1" x14ac:dyDescent="0.2"/>
    <row r="1986" ht="24.75" hidden="1" customHeight="1" x14ac:dyDescent="0.2"/>
    <row r="1987" ht="24.75" hidden="1" customHeight="1" x14ac:dyDescent="0.2"/>
    <row r="1988" ht="24.75" hidden="1" customHeight="1" x14ac:dyDescent="0.2"/>
    <row r="1989" ht="24.75" hidden="1" customHeight="1" x14ac:dyDescent="0.2"/>
    <row r="1990" ht="24.75" hidden="1" customHeight="1" x14ac:dyDescent="0.2"/>
    <row r="1991" ht="24.75" hidden="1" customHeight="1" x14ac:dyDescent="0.2"/>
    <row r="1992" ht="24.75" hidden="1" customHeight="1" x14ac:dyDescent="0.2"/>
    <row r="1993" ht="24.75" hidden="1" customHeight="1" x14ac:dyDescent="0.2"/>
    <row r="1994" ht="24.75" hidden="1" customHeight="1" x14ac:dyDescent="0.2"/>
    <row r="1995" ht="24.75" hidden="1" customHeight="1" x14ac:dyDescent="0.2"/>
    <row r="1996" ht="24.75" hidden="1" customHeight="1" x14ac:dyDescent="0.2"/>
    <row r="1997" ht="24.75" hidden="1" customHeight="1" x14ac:dyDescent="0.2"/>
    <row r="1998" ht="24.75" hidden="1" customHeight="1" x14ac:dyDescent="0.2"/>
    <row r="1999" ht="24.75" hidden="1" customHeight="1" x14ac:dyDescent="0.2"/>
    <row r="2000" ht="24.75" hidden="1" customHeight="1" x14ac:dyDescent="0.2"/>
    <row r="2001" ht="24.75" hidden="1" customHeight="1" x14ac:dyDescent="0.2"/>
    <row r="2002" ht="24.75" hidden="1" customHeight="1" x14ac:dyDescent="0.2"/>
    <row r="2003" ht="24.75" hidden="1" customHeight="1" x14ac:dyDescent="0.2"/>
    <row r="2004" ht="24.75" hidden="1" customHeight="1" x14ac:dyDescent="0.2"/>
    <row r="2005" ht="24.75" hidden="1" customHeight="1" x14ac:dyDescent="0.2"/>
    <row r="2006" ht="24.75" hidden="1" customHeight="1" x14ac:dyDescent="0.2"/>
    <row r="2007" ht="24.75" hidden="1" customHeight="1" x14ac:dyDescent="0.2"/>
    <row r="2008" ht="24.75" hidden="1" customHeight="1" x14ac:dyDescent="0.2"/>
    <row r="2009" ht="24.75" hidden="1" customHeight="1" x14ac:dyDescent="0.2"/>
    <row r="2010" ht="24.75" hidden="1" customHeight="1" x14ac:dyDescent="0.2"/>
    <row r="2011" ht="24.75" hidden="1" customHeight="1" x14ac:dyDescent="0.2"/>
    <row r="2012" ht="24.75" hidden="1" customHeight="1" x14ac:dyDescent="0.2"/>
    <row r="2013" ht="24.75" hidden="1" customHeight="1" x14ac:dyDescent="0.2"/>
    <row r="2014" ht="24.75" hidden="1" customHeight="1" x14ac:dyDescent="0.2"/>
    <row r="2015" ht="24.75" hidden="1" customHeight="1" x14ac:dyDescent="0.2"/>
    <row r="2016" ht="24.75" hidden="1" customHeight="1" x14ac:dyDescent="0.2"/>
    <row r="2017" ht="24.75" hidden="1" customHeight="1" x14ac:dyDescent="0.2"/>
    <row r="2018" ht="24.75" hidden="1" customHeight="1" x14ac:dyDescent="0.2"/>
    <row r="2019" ht="24.75" hidden="1" customHeight="1" x14ac:dyDescent="0.2"/>
    <row r="2020" ht="24.75" hidden="1" customHeight="1" x14ac:dyDescent="0.2"/>
    <row r="2021" ht="24.75" hidden="1" customHeight="1" x14ac:dyDescent="0.2"/>
    <row r="2022" ht="24.75" hidden="1" customHeight="1" x14ac:dyDescent="0.2"/>
    <row r="2023" ht="24.75" hidden="1" customHeight="1" x14ac:dyDescent="0.2"/>
    <row r="2024" ht="24.75" hidden="1" customHeight="1" x14ac:dyDescent="0.2"/>
    <row r="2025" ht="24.75" hidden="1" customHeight="1" x14ac:dyDescent="0.2"/>
    <row r="2026" ht="24.75" hidden="1" customHeight="1" x14ac:dyDescent="0.2"/>
    <row r="2027" ht="24.75" hidden="1" customHeight="1" x14ac:dyDescent="0.2"/>
    <row r="2028" ht="24.75" hidden="1" customHeight="1" x14ac:dyDescent="0.2"/>
    <row r="2029" ht="24.75" hidden="1" customHeight="1" x14ac:dyDescent="0.2"/>
    <row r="2030" ht="24.75" hidden="1" customHeight="1" x14ac:dyDescent="0.2"/>
    <row r="2031" ht="24.75" hidden="1" customHeight="1" x14ac:dyDescent="0.2"/>
    <row r="2032" ht="24.75" hidden="1" customHeight="1" x14ac:dyDescent="0.2"/>
    <row r="2033" ht="24.75" hidden="1" customHeight="1" x14ac:dyDescent="0.2"/>
    <row r="2034" ht="24.75" hidden="1" customHeight="1" x14ac:dyDescent="0.2"/>
    <row r="2035" ht="24.75" hidden="1" customHeight="1" x14ac:dyDescent="0.2"/>
    <row r="2036" ht="24.75" hidden="1" customHeight="1" x14ac:dyDescent="0.2"/>
    <row r="2037" ht="24.75" hidden="1" customHeight="1" x14ac:dyDescent="0.2"/>
    <row r="2038" ht="24.75" hidden="1" customHeight="1" x14ac:dyDescent="0.2"/>
    <row r="2039" ht="24.75" hidden="1" customHeight="1" x14ac:dyDescent="0.2"/>
    <row r="2040" ht="24.75" hidden="1" customHeight="1" x14ac:dyDescent="0.2"/>
    <row r="2041" ht="24.75" hidden="1" customHeight="1" x14ac:dyDescent="0.2"/>
    <row r="2042" ht="24.75" hidden="1" customHeight="1" x14ac:dyDescent="0.2"/>
    <row r="2043" ht="24.75" hidden="1" customHeight="1" x14ac:dyDescent="0.2"/>
    <row r="2044" ht="24.75" hidden="1" customHeight="1" x14ac:dyDescent="0.2"/>
    <row r="2045" ht="24.75" hidden="1" customHeight="1" x14ac:dyDescent="0.2"/>
    <row r="2046" ht="24.75" hidden="1" customHeight="1" x14ac:dyDescent="0.2"/>
    <row r="2047" ht="24.75" hidden="1" customHeight="1" x14ac:dyDescent="0.2"/>
    <row r="2048" ht="24.75" hidden="1" customHeight="1" x14ac:dyDescent="0.2"/>
    <row r="2049" ht="24.75" hidden="1" customHeight="1" x14ac:dyDescent="0.2"/>
    <row r="2050" ht="24.75" hidden="1" customHeight="1" x14ac:dyDescent="0.2"/>
    <row r="2051" ht="24.75" hidden="1" customHeight="1" x14ac:dyDescent="0.2"/>
    <row r="2052" ht="24.75" hidden="1" customHeight="1" x14ac:dyDescent="0.2"/>
    <row r="2053" ht="24.75" hidden="1" customHeight="1" x14ac:dyDescent="0.2"/>
    <row r="2054" ht="24.75" hidden="1" customHeight="1" x14ac:dyDescent="0.2"/>
    <row r="2055" ht="24.75" hidden="1" customHeight="1" x14ac:dyDescent="0.2"/>
    <row r="2056" ht="24.75" hidden="1" customHeight="1" x14ac:dyDescent="0.2"/>
    <row r="2057" ht="24.75" hidden="1" customHeight="1" x14ac:dyDescent="0.2"/>
    <row r="2058" ht="24.75" hidden="1" customHeight="1" x14ac:dyDescent="0.2"/>
    <row r="2059" ht="24.75" hidden="1" customHeight="1" x14ac:dyDescent="0.2"/>
    <row r="2060" ht="24.75" hidden="1" customHeight="1" x14ac:dyDescent="0.2"/>
    <row r="2061" ht="24.75" hidden="1" customHeight="1" x14ac:dyDescent="0.2"/>
    <row r="2062" ht="24.75" hidden="1" customHeight="1" x14ac:dyDescent="0.2"/>
    <row r="2063" ht="24.75" hidden="1" customHeight="1" x14ac:dyDescent="0.2"/>
    <row r="2064" ht="24.75" hidden="1" customHeight="1" x14ac:dyDescent="0.2"/>
    <row r="2065" ht="24.75" hidden="1" customHeight="1" x14ac:dyDescent="0.2"/>
    <row r="2066" ht="24.75" hidden="1" customHeight="1" x14ac:dyDescent="0.2"/>
    <row r="2067" ht="24.75" hidden="1" customHeight="1" x14ac:dyDescent="0.2"/>
    <row r="2068" ht="24.75" hidden="1" customHeight="1" x14ac:dyDescent="0.2"/>
    <row r="2069" ht="24.75" hidden="1" customHeight="1" x14ac:dyDescent="0.2"/>
    <row r="2070" ht="24.75" hidden="1" customHeight="1" x14ac:dyDescent="0.2"/>
    <row r="2071" ht="24.75" hidden="1" customHeight="1" x14ac:dyDescent="0.2"/>
    <row r="2072" ht="24.75" hidden="1" customHeight="1" x14ac:dyDescent="0.2"/>
    <row r="2073" ht="24.75" hidden="1" customHeight="1" x14ac:dyDescent="0.2"/>
    <row r="2074" ht="24.75" hidden="1" customHeight="1" x14ac:dyDescent="0.2"/>
    <row r="2075" ht="24.75" hidden="1" customHeight="1" x14ac:dyDescent="0.2"/>
    <row r="2076" ht="24.75" hidden="1" customHeight="1" x14ac:dyDescent="0.2"/>
    <row r="2077" ht="24.75" hidden="1" customHeight="1" x14ac:dyDescent="0.2"/>
    <row r="2078" ht="24.75" hidden="1" customHeight="1" x14ac:dyDescent="0.2"/>
    <row r="2079" ht="24.75" hidden="1" customHeight="1" x14ac:dyDescent="0.2"/>
    <row r="2080" ht="24.75" hidden="1" customHeight="1" x14ac:dyDescent="0.2"/>
    <row r="2081" ht="24.75" hidden="1" customHeight="1" x14ac:dyDescent="0.2"/>
    <row r="2082" ht="24.75" hidden="1" customHeight="1" x14ac:dyDescent="0.2"/>
    <row r="2083" ht="24.75" hidden="1" customHeight="1" x14ac:dyDescent="0.2"/>
    <row r="2084" ht="24.75" hidden="1" customHeight="1" x14ac:dyDescent="0.2"/>
    <row r="2085" ht="24.75" hidden="1" customHeight="1" x14ac:dyDescent="0.2"/>
    <row r="2086" ht="24.75" hidden="1" customHeight="1" x14ac:dyDescent="0.2"/>
    <row r="2087" ht="24.75" hidden="1" customHeight="1" x14ac:dyDescent="0.2"/>
    <row r="2088" ht="24.75" hidden="1" customHeight="1" x14ac:dyDescent="0.2"/>
    <row r="2089" ht="24.75" hidden="1" customHeight="1" x14ac:dyDescent="0.2"/>
    <row r="2090" ht="24.75" hidden="1" customHeight="1" x14ac:dyDescent="0.2"/>
    <row r="2091" ht="24.75" hidden="1" customHeight="1" x14ac:dyDescent="0.2"/>
    <row r="2092" ht="24.75" hidden="1" customHeight="1" x14ac:dyDescent="0.2"/>
    <row r="2093" ht="24.75" hidden="1" customHeight="1" x14ac:dyDescent="0.2"/>
    <row r="2094" ht="24.75" hidden="1" customHeight="1" x14ac:dyDescent="0.2"/>
    <row r="2095" ht="24.75" hidden="1" customHeight="1" x14ac:dyDescent="0.2"/>
    <row r="2096" ht="24.75" hidden="1" customHeight="1" x14ac:dyDescent="0.2"/>
    <row r="2097" ht="24.75" hidden="1" customHeight="1" x14ac:dyDescent="0.2"/>
    <row r="2098" ht="24.75" hidden="1" customHeight="1" x14ac:dyDescent="0.2"/>
    <row r="2099" ht="24.75" hidden="1" customHeight="1" x14ac:dyDescent="0.2"/>
    <row r="2100" ht="24.75" hidden="1" customHeight="1" x14ac:dyDescent="0.2"/>
    <row r="2101" ht="24.75" hidden="1" customHeight="1" x14ac:dyDescent="0.2"/>
    <row r="2102" ht="24.75" hidden="1" customHeight="1" x14ac:dyDescent="0.2"/>
    <row r="2103" ht="24.75" hidden="1" customHeight="1" x14ac:dyDescent="0.2"/>
    <row r="2104" ht="24.75" hidden="1" customHeight="1" x14ac:dyDescent="0.2"/>
    <row r="2105" ht="24.75" hidden="1" customHeight="1" x14ac:dyDescent="0.2"/>
    <row r="2106" ht="24.75" hidden="1" customHeight="1" x14ac:dyDescent="0.2"/>
    <row r="2107" ht="24.75" hidden="1" customHeight="1" x14ac:dyDescent="0.2"/>
    <row r="2108" ht="24.75" hidden="1" customHeight="1" x14ac:dyDescent="0.2"/>
    <row r="2109" ht="24.75" hidden="1" customHeight="1" x14ac:dyDescent="0.2"/>
    <row r="2110" ht="24.75" hidden="1" customHeight="1" x14ac:dyDescent="0.2"/>
    <row r="2111" ht="24.75" hidden="1" customHeight="1" x14ac:dyDescent="0.2"/>
    <row r="2112" ht="24.75" hidden="1" customHeight="1" x14ac:dyDescent="0.2"/>
    <row r="2113" ht="24.75" hidden="1" customHeight="1" x14ac:dyDescent="0.2"/>
    <row r="2114" ht="24.75" hidden="1" customHeight="1" x14ac:dyDescent="0.2"/>
    <row r="2115" ht="24.75" hidden="1" customHeight="1" x14ac:dyDescent="0.2"/>
    <row r="2116" ht="24.75" hidden="1" customHeight="1" x14ac:dyDescent="0.2"/>
    <row r="2117" ht="24.75" hidden="1" customHeight="1" x14ac:dyDescent="0.2"/>
    <row r="2118" ht="24.75" hidden="1" customHeight="1" x14ac:dyDescent="0.2"/>
    <row r="2119" ht="24.75" hidden="1" customHeight="1" x14ac:dyDescent="0.2"/>
    <row r="2120" ht="24.75" hidden="1" customHeight="1" x14ac:dyDescent="0.2"/>
    <row r="2121" ht="24.75" hidden="1" customHeight="1" x14ac:dyDescent="0.2"/>
    <row r="2122" ht="24.75" hidden="1" customHeight="1" x14ac:dyDescent="0.2"/>
    <row r="2123" ht="24.75" hidden="1" customHeight="1" x14ac:dyDescent="0.2"/>
    <row r="2124" ht="24.75" hidden="1" customHeight="1" x14ac:dyDescent="0.2"/>
    <row r="2125" ht="24.75" hidden="1" customHeight="1" x14ac:dyDescent="0.2"/>
    <row r="2126" ht="24.75" hidden="1" customHeight="1" x14ac:dyDescent="0.2"/>
    <row r="2127" ht="24.75" hidden="1" customHeight="1" x14ac:dyDescent="0.2"/>
    <row r="2128" ht="24.75" hidden="1" customHeight="1" x14ac:dyDescent="0.2"/>
    <row r="2129" ht="24.75" hidden="1" customHeight="1" x14ac:dyDescent="0.2"/>
    <row r="2130" ht="24.75" hidden="1" customHeight="1" x14ac:dyDescent="0.2"/>
    <row r="2131" ht="24.75" hidden="1" customHeight="1" x14ac:dyDescent="0.2"/>
    <row r="2132" ht="24.75" hidden="1" customHeight="1" x14ac:dyDescent="0.2"/>
    <row r="2133" ht="24.75" hidden="1" customHeight="1" x14ac:dyDescent="0.2"/>
    <row r="2134" ht="24.75" hidden="1" customHeight="1" x14ac:dyDescent="0.2"/>
    <row r="2135" ht="24.75" hidden="1" customHeight="1" x14ac:dyDescent="0.2"/>
    <row r="2136" ht="24.75" hidden="1" customHeight="1" x14ac:dyDescent="0.2"/>
    <row r="2137" ht="24.75" hidden="1" customHeight="1" x14ac:dyDescent="0.2"/>
    <row r="2138" ht="24.75" hidden="1" customHeight="1" x14ac:dyDescent="0.2"/>
    <row r="2139" ht="24.75" hidden="1" customHeight="1" x14ac:dyDescent="0.2"/>
    <row r="2140" ht="24.75" hidden="1" customHeight="1" x14ac:dyDescent="0.2"/>
    <row r="2141" ht="24.75" hidden="1" customHeight="1" x14ac:dyDescent="0.2"/>
    <row r="2142" ht="24.75" hidden="1" customHeight="1" x14ac:dyDescent="0.2"/>
    <row r="2143" ht="24.75" hidden="1" customHeight="1" x14ac:dyDescent="0.2"/>
    <row r="2144" ht="24.75" hidden="1" customHeight="1" x14ac:dyDescent="0.2"/>
    <row r="2145" ht="24.75" hidden="1" customHeight="1" x14ac:dyDescent="0.2"/>
    <row r="2146" ht="24.75" hidden="1" customHeight="1" x14ac:dyDescent="0.2"/>
    <row r="2147" ht="24.75" hidden="1" customHeight="1" x14ac:dyDescent="0.2"/>
    <row r="2148" ht="24.75" hidden="1" customHeight="1" x14ac:dyDescent="0.2"/>
    <row r="2149" ht="24.75" hidden="1" customHeight="1" x14ac:dyDescent="0.2"/>
    <row r="2150" ht="24.75" hidden="1" customHeight="1" x14ac:dyDescent="0.2"/>
    <row r="2151" ht="24.75" hidden="1" customHeight="1" x14ac:dyDescent="0.2"/>
    <row r="2152" ht="24.75" hidden="1" customHeight="1" x14ac:dyDescent="0.2"/>
    <row r="2153" ht="24.75" hidden="1" customHeight="1" x14ac:dyDescent="0.2"/>
    <row r="2154" ht="24.75" hidden="1" customHeight="1" x14ac:dyDescent="0.2"/>
    <row r="2155" ht="24.75" hidden="1" customHeight="1" x14ac:dyDescent="0.2"/>
    <row r="2156" ht="24.75" hidden="1" customHeight="1" x14ac:dyDescent="0.2"/>
    <row r="2157" ht="24.75" hidden="1" customHeight="1" x14ac:dyDescent="0.2"/>
    <row r="2158" ht="24.75" hidden="1" customHeight="1" x14ac:dyDescent="0.2"/>
    <row r="2159" ht="24.75" hidden="1" customHeight="1" x14ac:dyDescent="0.2"/>
    <row r="2160" ht="24.75" hidden="1" customHeight="1" x14ac:dyDescent="0.2"/>
    <row r="2161" ht="24.75" hidden="1" customHeight="1" x14ac:dyDescent="0.2"/>
    <row r="2162" ht="24.75" hidden="1" customHeight="1" x14ac:dyDescent="0.2"/>
    <row r="2163" ht="24.75" hidden="1" customHeight="1" x14ac:dyDescent="0.2"/>
    <row r="2164" ht="24.75" hidden="1" customHeight="1" x14ac:dyDescent="0.2"/>
    <row r="2165" ht="24.75" hidden="1" customHeight="1" x14ac:dyDescent="0.2"/>
    <row r="2166" ht="24.75" hidden="1" customHeight="1" x14ac:dyDescent="0.2"/>
    <row r="2167" ht="24.75" hidden="1" customHeight="1" x14ac:dyDescent="0.2"/>
    <row r="2168" ht="24.75" hidden="1" customHeight="1" x14ac:dyDescent="0.2"/>
    <row r="2169" ht="24.75" hidden="1" customHeight="1" x14ac:dyDescent="0.2"/>
    <row r="2170" ht="24.75" hidden="1" customHeight="1" x14ac:dyDescent="0.2"/>
    <row r="2171" ht="24.75" hidden="1" customHeight="1" x14ac:dyDescent="0.2"/>
    <row r="2172" ht="24.75" hidden="1" customHeight="1" x14ac:dyDescent="0.2"/>
    <row r="2173" ht="24.75" hidden="1" customHeight="1" x14ac:dyDescent="0.2"/>
    <row r="2174" ht="24.75" hidden="1" customHeight="1" x14ac:dyDescent="0.2"/>
    <row r="2175" ht="24.75" hidden="1" customHeight="1" x14ac:dyDescent="0.2"/>
    <row r="2176" ht="24.75" hidden="1" customHeight="1" x14ac:dyDescent="0.2"/>
    <row r="2177" ht="24.75" hidden="1" customHeight="1" x14ac:dyDescent="0.2"/>
    <row r="2178" ht="24.75" hidden="1" customHeight="1" x14ac:dyDescent="0.2"/>
    <row r="2179" ht="24.75" hidden="1" customHeight="1" x14ac:dyDescent="0.2"/>
    <row r="2180" ht="24.75" hidden="1" customHeight="1" x14ac:dyDescent="0.2"/>
    <row r="2181" ht="24.75" hidden="1" customHeight="1" x14ac:dyDescent="0.2"/>
    <row r="2182" ht="24.75" hidden="1" customHeight="1" x14ac:dyDescent="0.2"/>
    <row r="2183" ht="24.75" hidden="1" customHeight="1" x14ac:dyDescent="0.2"/>
    <row r="2184" ht="24.75" hidden="1" customHeight="1" x14ac:dyDescent="0.2"/>
    <row r="2185" ht="24.75" hidden="1" customHeight="1" x14ac:dyDescent="0.2"/>
    <row r="2186" ht="24.75" hidden="1" customHeight="1" x14ac:dyDescent="0.2"/>
    <row r="2187" ht="24.75" hidden="1" customHeight="1" x14ac:dyDescent="0.2"/>
    <row r="2188" ht="24.75" hidden="1" customHeight="1" x14ac:dyDescent="0.2"/>
    <row r="2189" ht="24.75" hidden="1" customHeight="1" x14ac:dyDescent="0.2"/>
    <row r="2190" ht="24.75" hidden="1" customHeight="1" x14ac:dyDescent="0.2"/>
    <row r="2191" ht="24.75" hidden="1" customHeight="1" x14ac:dyDescent="0.2"/>
    <row r="2192" ht="24.75" hidden="1" customHeight="1" x14ac:dyDescent="0.2"/>
    <row r="2193" ht="24.75" hidden="1" customHeight="1" x14ac:dyDescent="0.2"/>
    <row r="2194" ht="24.75" hidden="1" customHeight="1" x14ac:dyDescent="0.2"/>
    <row r="2195" ht="24.75" hidden="1" customHeight="1" x14ac:dyDescent="0.2"/>
    <row r="2196" ht="24.75" hidden="1" customHeight="1" x14ac:dyDescent="0.2"/>
    <row r="2197" ht="24.75" hidden="1" customHeight="1" x14ac:dyDescent="0.2"/>
    <row r="2198" ht="24.75" hidden="1" customHeight="1" x14ac:dyDescent="0.2"/>
    <row r="2199" ht="24.75" hidden="1" customHeight="1" x14ac:dyDescent="0.2"/>
    <row r="2200" ht="24.75" hidden="1" customHeight="1" x14ac:dyDescent="0.2"/>
    <row r="2201" ht="24.75" hidden="1" customHeight="1" x14ac:dyDescent="0.2"/>
    <row r="2202" ht="24.75" hidden="1" customHeight="1" x14ac:dyDescent="0.2"/>
    <row r="2203" ht="24.75" hidden="1" customHeight="1" x14ac:dyDescent="0.2"/>
    <row r="2204" ht="24.75" hidden="1" customHeight="1" x14ac:dyDescent="0.2"/>
    <row r="2205" ht="24.75" hidden="1" customHeight="1" x14ac:dyDescent="0.2"/>
    <row r="2206" ht="24.75" hidden="1" customHeight="1" x14ac:dyDescent="0.2"/>
    <row r="2207" ht="24.75" hidden="1" customHeight="1" x14ac:dyDescent="0.2"/>
    <row r="2208" ht="24.75" hidden="1" customHeight="1" x14ac:dyDescent="0.2"/>
    <row r="2209" ht="24.75" hidden="1" customHeight="1" x14ac:dyDescent="0.2"/>
    <row r="2210" ht="24.75" hidden="1" customHeight="1" x14ac:dyDescent="0.2"/>
    <row r="2211" ht="24.75" hidden="1" customHeight="1" x14ac:dyDescent="0.2"/>
    <row r="2212" ht="24.75" hidden="1" customHeight="1" x14ac:dyDescent="0.2"/>
    <row r="2213" ht="24.75" hidden="1" customHeight="1" x14ac:dyDescent="0.2"/>
    <row r="2214" ht="24.75" hidden="1" customHeight="1" x14ac:dyDescent="0.2"/>
    <row r="2215" ht="24.75" hidden="1" customHeight="1" x14ac:dyDescent="0.2"/>
    <row r="2216" ht="24.75" hidden="1" customHeight="1" x14ac:dyDescent="0.2"/>
    <row r="2217" ht="24.75" hidden="1" customHeight="1" x14ac:dyDescent="0.2"/>
    <row r="2218" ht="24.75" hidden="1" customHeight="1" x14ac:dyDescent="0.2"/>
    <row r="2219" ht="24.75" hidden="1" customHeight="1" x14ac:dyDescent="0.2"/>
    <row r="2220" ht="24.75" hidden="1" customHeight="1" x14ac:dyDescent="0.2"/>
    <row r="2221" ht="24.75" hidden="1" customHeight="1" x14ac:dyDescent="0.2"/>
    <row r="2222" ht="24.75" hidden="1" customHeight="1" x14ac:dyDescent="0.2"/>
    <row r="2223" ht="24.75" hidden="1" customHeight="1" x14ac:dyDescent="0.2"/>
    <row r="2224" ht="24.75" hidden="1" customHeight="1" x14ac:dyDescent="0.2"/>
    <row r="2225" ht="24.75" hidden="1" customHeight="1" x14ac:dyDescent="0.2"/>
    <row r="2226" ht="24.75" hidden="1" customHeight="1" x14ac:dyDescent="0.2"/>
    <row r="2227" ht="24.75" hidden="1" customHeight="1" x14ac:dyDescent="0.2"/>
    <row r="2228" ht="24.75" hidden="1" customHeight="1" x14ac:dyDescent="0.2"/>
    <row r="2229" ht="24.75" hidden="1" customHeight="1" x14ac:dyDescent="0.2"/>
    <row r="2230" ht="24.75" hidden="1" customHeight="1" x14ac:dyDescent="0.2"/>
    <row r="2231" ht="24.75" hidden="1" customHeight="1" x14ac:dyDescent="0.2"/>
    <row r="2232" ht="24.75" hidden="1" customHeight="1" x14ac:dyDescent="0.2"/>
    <row r="2233" ht="24.75" hidden="1" customHeight="1" x14ac:dyDescent="0.2"/>
    <row r="2234" ht="24.75" hidden="1" customHeight="1" x14ac:dyDescent="0.2"/>
    <row r="2235" ht="24.75" hidden="1" customHeight="1" x14ac:dyDescent="0.2"/>
    <row r="2236" ht="24.75" hidden="1" customHeight="1" x14ac:dyDescent="0.2"/>
    <row r="2237" ht="24.75" hidden="1" customHeight="1" x14ac:dyDescent="0.2"/>
    <row r="2238" ht="24.75" hidden="1" customHeight="1" x14ac:dyDescent="0.2"/>
    <row r="2239" ht="24.75" hidden="1" customHeight="1" x14ac:dyDescent="0.2"/>
    <row r="2240" ht="24.75" hidden="1" customHeight="1" x14ac:dyDescent="0.2"/>
    <row r="2241" ht="24.75" hidden="1" customHeight="1" x14ac:dyDescent="0.2"/>
    <row r="2242" ht="24.75" hidden="1" customHeight="1" x14ac:dyDescent="0.2"/>
    <row r="2243" ht="24.75" hidden="1" customHeight="1" x14ac:dyDescent="0.2"/>
    <row r="2244" ht="24.75" hidden="1" customHeight="1" x14ac:dyDescent="0.2"/>
    <row r="2245" ht="24.75" hidden="1" customHeight="1" x14ac:dyDescent="0.2"/>
    <row r="2246" ht="24.75" hidden="1" customHeight="1" x14ac:dyDescent="0.2"/>
    <row r="2247" ht="24.75" hidden="1" customHeight="1" x14ac:dyDescent="0.2"/>
    <row r="2248" ht="24.75" hidden="1" customHeight="1" x14ac:dyDescent="0.2"/>
    <row r="2249" ht="24.75" hidden="1" customHeight="1" x14ac:dyDescent="0.2"/>
    <row r="2250" ht="24.75" hidden="1" customHeight="1" x14ac:dyDescent="0.2"/>
    <row r="2251" ht="24.75" hidden="1" customHeight="1" x14ac:dyDescent="0.2"/>
    <row r="2252" ht="24.75" hidden="1" customHeight="1" x14ac:dyDescent="0.2"/>
    <row r="2253" ht="24.75" hidden="1" customHeight="1" x14ac:dyDescent="0.2"/>
    <row r="2254" ht="24.75" hidden="1" customHeight="1" x14ac:dyDescent="0.2"/>
    <row r="2255" ht="24.75" hidden="1" customHeight="1" x14ac:dyDescent="0.2"/>
    <row r="2256" ht="24.75" hidden="1" customHeight="1" x14ac:dyDescent="0.2"/>
    <row r="2257" ht="24.75" hidden="1" customHeight="1" x14ac:dyDescent="0.2"/>
    <row r="2258" ht="24.75" hidden="1" customHeight="1" x14ac:dyDescent="0.2"/>
    <row r="2259" ht="24.75" hidden="1" customHeight="1" x14ac:dyDescent="0.2"/>
    <row r="2260" ht="24.75" hidden="1" customHeight="1" x14ac:dyDescent="0.2"/>
    <row r="2261" ht="24.75" hidden="1" customHeight="1" x14ac:dyDescent="0.2"/>
    <row r="2262" ht="24.75" hidden="1" customHeight="1" x14ac:dyDescent="0.2"/>
    <row r="2263" ht="24.75" hidden="1" customHeight="1" x14ac:dyDescent="0.2"/>
    <row r="2264" ht="24.75" hidden="1" customHeight="1" x14ac:dyDescent="0.2"/>
    <row r="2265" ht="24.75" hidden="1" customHeight="1" x14ac:dyDescent="0.2"/>
    <row r="2266" ht="24.75" hidden="1" customHeight="1" x14ac:dyDescent="0.2"/>
    <row r="2267" ht="24.75" hidden="1" customHeight="1" x14ac:dyDescent="0.2"/>
    <row r="2268" ht="24.75" hidden="1" customHeight="1" x14ac:dyDescent="0.2"/>
    <row r="2269" ht="24.75" hidden="1" customHeight="1" x14ac:dyDescent="0.2"/>
    <row r="2270" ht="24.75" hidden="1" customHeight="1" x14ac:dyDescent="0.2"/>
    <row r="2271" ht="24.75" hidden="1" customHeight="1" x14ac:dyDescent="0.2"/>
    <row r="2272" ht="24.75" hidden="1" customHeight="1" x14ac:dyDescent="0.2"/>
    <row r="2273" ht="24.75" hidden="1" customHeight="1" x14ac:dyDescent="0.2"/>
    <row r="2274" ht="24.75" hidden="1" customHeight="1" x14ac:dyDescent="0.2"/>
    <row r="2275" ht="24.75" hidden="1" customHeight="1" x14ac:dyDescent="0.2"/>
    <row r="2276" ht="24.75" hidden="1" customHeight="1" x14ac:dyDescent="0.2"/>
    <row r="2277" ht="24.75" hidden="1" customHeight="1" x14ac:dyDescent="0.2"/>
    <row r="2278" ht="24.75" hidden="1" customHeight="1" x14ac:dyDescent="0.2"/>
    <row r="2279" ht="24.75" hidden="1" customHeight="1" x14ac:dyDescent="0.2"/>
    <row r="2280" ht="24.75" hidden="1" customHeight="1" x14ac:dyDescent="0.2"/>
    <row r="2281" ht="24.75" hidden="1" customHeight="1" x14ac:dyDescent="0.2"/>
    <row r="2282" ht="24.75" hidden="1" customHeight="1" x14ac:dyDescent="0.2"/>
    <row r="2283" ht="24.75" hidden="1" customHeight="1" x14ac:dyDescent="0.2"/>
    <row r="2284" ht="24.75" hidden="1" customHeight="1" x14ac:dyDescent="0.2"/>
    <row r="2285" ht="24.75" hidden="1" customHeight="1" x14ac:dyDescent="0.2"/>
    <row r="2286" ht="24.75" hidden="1" customHeight="1" x14ac:dyDescent="0.2"/>
    <row r="2287" ht="24.75" hidden="1" customHeight="1" x14ac:dyDescent="0.2"/>
    <row r="2288" ht="24.75" hidden="1" customHeight="1" x14ac:dyDescent="0.2"/>
    <row r="2289" ht="24.75" hidden="1" customHeight="1" x14ac:dyDescent="0.2"/>
    <row r="2290" ht="24.75" hidden="1" customHeight="1" x14ac:dyDescent="0.2"/>
    <row r="2291" ht="24.75" hidden="1" customHeight="1" x14ac:dyDescent="0.2"/>
    <row r="2292" ht="24.75" hidden="1" customHeight="1" x14ac:dyDescent="0.2"/>
    <row r="2293" ht="24.75" hidden="1" customHeight="1" x14ac:dyDescent="0.2"/>
    <row r="2294" ht="24.75" hidden="1" customHeight="1" x14ac:dyDescent="0.2"/>
    <row r="2295" ht="24.75" hidden="1" customHeight="1" x14ac:dyDescent="0.2"/>
    <row r="2296" ht="24.75" hidden="1" customHeight="1" x14ac:dyDescent="0.2"/>
    <row r="2297" ht="24.75" hidden="1" customHeight="1" x14ac:dyDescent="0.2"/>
    <row r="2298" ht="24.75" hidden="1" customHeight="1" x14ac:dyDescent="0.2"/>
    <row r="2299" ht="24.75" hidden="1" customHeight="1" x14ac:dyDescent="0.2"/>
    <row r="2300" ht="24.75" hidden="1" customHeight="1" x14ac:dyDescent="0.2"/>
    <row r="2301" ht="24.75" hidden="1" customHeight="1" x14ac:dyDescent="0.2"/>
    <row r="2302" ht="24.75" hidden="1" customHeight="1" x14ac:dyDescent="0.2"/>
    <row r="2303" ht="24.75" hidden="1" customHeight="1" x14ac:dyDescent="0.2"/>
    <row r="2304" ht="24.75" hidden="1" customHeight="1" x14ac:dyDescent="0.2"/>
    <row r="2305" ht="24.75" hidden="1" customHeight="1" x14ac:dyDescent="0.2"/>
    <row r="2306" ht="24.75" hidden="1" customHeight="1" x14ac:dyDescent="0.2"/>
    <row r="2307" ht="24.75" hidden="1" customHeight="1" x14ac:dyDescent="0.2"/>
    <row r="2308" ht="24.75" hidden="1" customHeight="1" x14ac:dyDescent="0.2"/>
    <row r="2309" ht="24.75" hidden="1" customHeight="1" x14ac:dyDescent="0.2"/>
    <row r="2310" ht="24.75" hidden="1" customHeight="1" x14ac:dyDescent="0.2"/>
    <row r="2311" ht="24.75" hidden="1" customHeight="1" x14ac:dyDescent="0.2"/>
    <row r="2312" ht="24.75" hidden="1" customHeight="1" x14ac:dyDescent="0.2"/>
    <row r="2313" ht="24.75" hidden="1" customHeight="1" x14ac:dyDescent="0.2"/>
    <row r="2314" ht="24.75" hidden="1" customHeight="1" x14ac:dyDescent="0.2"/>
    <row r="2315" ht="24.75" hidden="1" customHeight="1" x14ac:dyDescent="0.2"/>
    <row r="2316" ht="24.75" hidden="1" customHeight="1" x14ac:dyDescent="0.2"/>
    <row r="2317" ht="24.75" hidden="1" customHeight="1" x14ac:dyDescent="0.2"/>
    <row r="2318" ht="24.75" hidden="1" customHeight="1" x14ac:dyDescent="0.2"/>
    <row r="2319" ht="24.75" hidden="1" customHeight="1" x14ac:dyDescent="0.2"/>
    <row r="2320" ht="24.75" hidden="1" customHeight="1" x14ac:dyDescent="0.2"/>
    <row r="2321" ht="24.75" hidden="1" customHeight="1" x14ac:dyDescent="0.2"/>
    <row r="2322" ht="24.75" hidden="1" customHeight="1" x14ac:dyDescent="0.2"/>
    <row r="2323" ht="24.75" hidden="1" customHeight="1" x14ac:dyDescent="0.2"/>
    <row r="2324" ht="24.75" hidden="1" customHeight="1" x14ac:dyDescent="0.2"/>
    <row r="2325" ht="24.75" hidden="1" customHeight="1" x14ac:dyDescent="0.2"/>
    <row r="2326" ht="24.75" hidden="1" customHeight="1" x14ac:dyDescent="0.2"/>
    <row r="2327" ht="24.75" hidden="1" customHeight="1" x14ac:dyDescent="0.2"/>
    <row r="2328" ht="24.75" hidden="1" customHeight="1" x14ac:dyDescent="0.2"/>
    <row r="2329" ht="24.75" hidden="1" customHeight="1" x14ac:dyDescent="0.2"/>
    <row r="2330" ht="24.75" hidden="1" customHeight="1" x14ac:dyDescent="0.2"/>
    <row r="2331" ht="24.75" hidden="1" customHeight="1" x14ac:dyDescent="0.2"/>
    <row r="2332" ht="24.75" hidden="1" customHeight="1" x14ac:dyDescent="0.2"/>
    <row r="2333" ht="24.75" hidden="1" customHeight="1" x14ac:dyDescent="0.2"/>
    <row r="2334" ht="24.75" hidden="1" customHeight="1" x14ac:dyDescent="0.2"/>
    <row r="2335" ht="24.75" hidden="1" customHeight="1" x14ac:dyDescent="0.2"/>
    <row r="2336" ht="24.75" hidden="1" customHeight="1" x14ac:dyDescent="0.2"/>
    <row r="2337" ht="24.75" hidden="1" customHeight="1" x14ac:dyDescent="0.2"/>
    <row r="2338" ht="24.75" hidden="1" customHeight="1" x14ac:dyDescent="0.2"/>
    <row r="2339" ht="24.75" hidden="1" customHeight="1" x14ac:dyDescent="0.2"/>
    <row r="2340" ht="24.75" hidden="1" customHeight="1" x14ac:dyDescent="0.2"/>
    <row r="2341" ht="24.75" hidden="1" customHeight="1" x14ac:dyDescent="0.2"/>
    <row r="2342" ht="24.75" hidden="1" customHeight="1" x14ac:dyDescent="0.2"/>
    <row r="2343" ht="24.75" hidden="1" customHeight="1" x14ac:dyDescent="0.2"/>
    <row r="2344" ht="24.75" hidden="1" customHeight="1" x14ac:dyDescent="0.2"/>
    <row r="2345" ht="24.75" hidden="1" customHeight="1" x14ac:dyDescent="0.2"/>
    <row r="2346" ht="24.75" hidden="1" customHeight="1" x14ac:dyDescent="0.2"/>
    <row r="2347" ht="24.75" hidden="1" customHeight="1" x14ac:dyDescent="0.2"/>
    <row r="2348" ht="24.75" hidden="1" customHeight="1" x14ac:dyDescent="0.2"/>
    <row r="2349" ht="24.75" hidden="1" customHeight="1" x14ac:dyDescent="0.2"/>
    <row r="2350" ht="24.75" hidden="1" customHeight="1" x14ac:dyDescent="0.2"/>
    <row r="2351" ht="24.75" hidden="1" customHeight="1" x14ac:dyDescent="0.2"/>
    <row r="2352" ht="24.75" hidden="1" customHeight="1" x14ac:dyDescent="0.2"/>
    <row r="2353" ht="24.75" hidden="1" customHeight="1" x14ac:dyDescent="0.2"/>
    <row r="2354" ht="24.75" hidden="1" customHeight="1" x14ac:dyDescent="0.2"/>
    <row r="2355" ht="24.75" hidden="1" customHeight="1" x14ac:dyDescent="0.2"/>
    <row r="2356" ht="24.75" hidden="1" customHeight="1" x14ac:dyDescent="0.2"/>
    <row r="2357" ht="24.75" hidden="1" customHeight="1" x14ac:dyDescent="0.2"/>
    <row r="2358" ht="24.75" hidden="1" customHeight="1" x14ac:dyDescent="0.2"/>
    <row r="2359" ht="24.75" hidden="1" customHeight="1" x14ac:dyDescent="0.2"/>
    <row r="2360" ht="24.75" hidden="1" customHeight="1" x14ac:dyDescent="0.2"/>
    <row r="2361" ht="24.75" hidden="1" customHeight="1" x14ac:dyDescent="0.2"/>
    <row r="2362" ht="24.75" hidden="1" customHeight="1" x14ac:dyDescent="0.2"/>
    <row r="2363" ht="24.75" hidden="1" customHeight="1" x14ac:dyDescent="0.2"/>
    <row r="2364" ht="24.75" hidden="1" customHeight="1" x14ac:dyDescent="0.2"/>
    <row r="2365" ht="24.75" hidden="1" customHeight="1" x14ac:dyDescent="0.2"/>
    <row r="2366" ht="24.75" hidden="1" customHeight="1" x14ac:dyDescent="0.2"/>
    <row r="2367" ht="24.75" hidden="1" customHeight="1" x14ac:dyDescent="0.2"/>
    <row r="2368" ht="24.75" hidden="1" customHeight="1" x14ac:dyDescent="0.2"/>
    <row r="2369" ht="24.75" hidden="1" customHeight="1" x14ac:dyDescent="0.2"/>
    <row r="2370" ht="24.75" hidden="1" customHeight="1" x14ac:dyDescent="0.2"/>
    <row r="2371" ht="24.75" hidden="1" customHeight="1" x14ac:dyDescent="0.2"/>
    <row r="2372" ht="24.75" hidden="1" customHeight="1" x14ac:dyDescent="0.2"/>
    <row r="2373" ht="24.75" hidden="1" customHeight="1" x14ac:dyDescent="0.2"/>
    <row r="2374" ht="24.75" hidden="1" customHeight="1" x14ac:dyDescent="0.2"/>
    <row r="2375" ht="24.75" hidden="1" customHeight="1" x14ac:dyDescent="0.2"/>
    <row r="2376" ht="24.75" hidden="1" customHeight="1" x14ac:dyDescent="0.2"/>
    <row r="2377" ht="24.75" hidden="1" customHeight="1" x14ac:dyDescent="0.2"/>
    <row r="2378" ht="24.75" hidden="1" customHeight="1" x14ac:dyDescent="0.2"/>
    <row r="2379" ht="24.75" hidden="1" customHeight="1" x14ac:dyDescent="0.2"/>
    <row r="2380" ht="24.75" hidden="1" customHeight="1" x14ac:dyDescent="0.2"/>
  </sheetData>
  <autoFilter ref="A3:AP2380" xr:uid="{00000000-0009-0000-0000-000002000000}">
    <filterColumn colId="35">
      <filters>
        <dateGroupItem year="2025" month="8" dateTimeGrouping="month"/>
      </filters>
    </filterColumn>
  </autoFilter>
  <customSheetViews>
    <customSheetView guid="{927C2F0B-A57E-43CD-B245-A6A7C0319C7A}" fitToPage="1" showAutoFilter="1" hiddenColumns="1">
      <pane xSplit="4" ySplit="3" topLeftCell="G109" activePane="bottomRight" state="frozen"/>
      <selection pane="bottomRight" activeCell="C126" sqref="C126"/>
      <pageMargins left="0" right="0" top="0.59055118110236227" bottom="0.39370078740157483" header="0.51181102362204722" footer="0.51181102362204722"/>
      <printOptions horizontalCentered="1"/>
      <pageSetup paperSize="8" scale="27" fitToHeight="0" orientation="landscape" horizontalDpi="300" verticalDpi="300" r:id="rId1"/>
      <headerFooter alignWithMargins="0"/>
      <autoFilter ref="A3:AX2390" xr:uid="{3E5BD9BB-5292-4CBD-A0B4-2FD5EE400F19}"/>
    </customSheetView>
    <customSheetView guid="{24ACC04C-2327-462A-AFF2-B36BFFECED7D}" fitToPage="1" showAutoFilter="1" hiddenColumns="1">
      <pane xSplit="4" ySplit="3" topLeftCell="G109" activePane="bottomRight" state="frozen"/>
      <selection pane="bottomRight" activeCell="C126" sqref="C126"/>
      <pageMargins left="0" right="0" top="0.59055118110236227" bottom="0.39370078740157483" header="0.51181102362204722" footer="0.51181102362204722"/>
      <printOptions horizontalCentered="1"/>
      <pageSetup paperSize="8" scale="27" fitToHeight="0" orientation="landscape" horizontalDpi="300" verticalDpi="300" r:id="rId2"/>
      <headerFooter alignWithMargins="0"/>
      <autoFilter ref="A3:AX2390" xr:uid="{AAC8EDF5-A532-4E0F-B2A8-CDD1AD4B5B20}"/>
    </customSheetView>
  </customSheetViews>
  <mergeCells count="6">
    <mergeCell ref="AH2:AJ2"/>
    <mergeCell ref="C2:D2"/>
    <mergeCell ref="G2:N2"/>
    <mergeCell ref="O2:T2"/>
    <mergeCell ref="U2:Z2"/>
    <mergeCell ref="AA2:AC2"/>
  </mergeCells>
  <phoneticPr fontId="5"/>
  <conditionalFormatting sqref="B4:F155 AK4:AK313 AP4:AP347">
    <cfRule type="expression" dxfId="119" priority="217">
      <formula>$C4="センドバックで使用"</formula>
    </cfRule>
  </conditionalFormatting>
  <conditionalFormatting sqref="B156:B223 B4:F155">
    <cfRule type="expression" dxfId="118" priority="209">
      <formula>#REF!="1"</formula>
    </cfRule>
  </conditionalFormatting>
  <conditionalFormatting sqref="B165:B223">
    <cfRule type="expression" dxfId="117" priority="210">
      <formula>$C165="センドバックで使用"</formula>
    </cfRule>
  </conditionalFormatting>
  <conditionalFormatting sqref="B224:B273">
    <cfRule type="expression" dxfId="116" priority="94">
      <formula>$C224="センドバックで使用"</formula>
    </cfRule>
  </conditionalFormatting>
  <conditionalFormatting sqref="B314:B322">
    <cfRule type="expression" dxfId="115" priority="60">
      <formula>$A315="1"</formula>
    </cfRule>
  </conditionalFormatting>
  <conditionalFormatting sqref="B323:B467">
    <cfRule type="expression" dxfId="114" priority="13">
      <formula>$C323="センドバックで使用"</formula>
    </cfRule>
    <cfRule type="expression" dxfId="113" priority="14">
      <formula>$A324="1"</formula>
    </cfRule>
  </conditionalFormatting>
  <conditionalFormatting sqref="B468:B517">
    <cfRule type="expression" dxfId="112" priority="100">
      <formula>$C468="センドバックで使用"</formula>
    </cfRule>
  </conditionalFormatting>
  <conditionalFormatting sqref="B156:C164">
    <cfRule type="expression" dxfId="111" priority="213">
      <formula>$C156="センドバックで使用"</formula>
    </cfRule>
  </conditionalFormatting>
  <conditionalFormatting sqref="B314:D322">
    <cfRule type="expression" dxfId="110" priority="59">
      <formula>$C314="センドバックで使用"</formula>
    </cfRule>
  </conditionalFormatting>
  <conditionalFormatting sqref="B224:F273">
    <cfRule type="expression" dxfId="109" priority="91">
      <formula>#REF!="1"</formula>
    </cfRule>
  </conditionalFormatting>
  <conditionalFormatting sqref="B274:F313">
    <cfRule type="expression" dxfId="108" priority="89">
      <formula>#REF!="1"</formula>
    </cfRule>
  </conditionalFormatting>
  <conditionalFormatting sqref="B468:F517">
    <cfRule type="expression" dxfId="107" priority="97">
      <formula>#REF!="1"</formula>
    </cfRule>
  </conditionalFormatting>
  <conditionalFormatting sqref="C156:C164">
    <cfRule type="expression" dxfId="106" priority="214">
      <formula>#REF!="1"</formula>
    </cfRule>
  </conditionalFormatting>
  <conditionalFormatting sqref="C165:C223">
    <cfRule type="expression" dxfId="105" priority="207">
      <formula>$C165="センドバックで使用"</formula>
    </cfRule>
    <cfRule type="expression" dxfId="104" priority="208">
      <formula>#REF!="1"</formula>
    </cfRule>
  </conditionalFormatting>
  <conditionalFormatting sqref="C314:D323">
    <cfRule type="expression" dxfId="103" priority="62">
      <formula>$A315="1"</formula>
    </cfRule>
  </conditionalFormatting>
  <conditionalFormatting sqref="C323:D347">
    <cfRule type="expression" dxfId="102" priority="44">
      <formula>$A319="1"</formula>
    </cfRule>
  </conditionalFormatting>
  <conditionalFormatting sqref="C323:D348">
    <cfRule type="expression" dxfId="101" priority="45">
      <formula>$C323="センドバックで使用"</formula>
    </cfRule>
  </conditionalFormatting>
  <conditionalFormatting sqref="C324:D347">
    <cfRule type="expression" dxfId="100" priority="46">
      <formula>$A325="1"</formula>
    </cfRule>
  </conditionalFormatting>
  <conditionalFormatting sqref="C349:D353">
    <cfRule type="expression" dxfId="99" priority="37">
      <formula>$A345="1"</formula>
    </cfRule>
  </conditionalFormatting>
  <conditionalFormatting sqref="C354:D372">
    <cfRule type="expression" dxfId="98" priority="34">
      <formula>$A355="1"</formula>
    </cfRule>
  </conditionalFormatting>
  <conditionalFormatting sqref="C373:D373">
    <cfRule type="expression" dxfId="97" priority="31">
      <formula>$A374="1"</formula>
    </cfRule>
  </conditionalFormatting>
  <conditionalFormatting sqref="C374:D396">
    <cfRule type="expression" dxfId="96" priority="22">
      <formula>$A375="1"</formula>
    </cfRule>
  </conditionalFormatting>
  <conditionalFormatting sqref="C374:D398">
    <cfRule type="expression" dxfId="95" priority="21">
      <formula>$C374="センドバックで使用"</formula>
    </cfRule>
  </conditionalFormatting>
  <conditionalFormatting sqref="C392:D396">
    <cfRule type="expression" dxfId="94" priority="20">
      <formula>$A388="1"</formula>
    </cfRule>
  </conditionalFormatting>
  <conditionalFormatting sqref="C397:D398">
    <cfRule type="expression" dxfId="93" priority="71">
      <formula>$A393="1"</formula>
    </cfRule>
  </conditionalFormatting>
  <conditionalFormatting sqref="C399:D421">
    <cfRule type="expression" dxfId="92" priority="10">
      <formula>$A395="1"</formula>
    </cfRule>
  </conditionalFormatting>
  <conditionalFormatting sqref="C399:D437">
    <cfRule type="expression" dxfId="91" priority="6">
      <formula>$C399="センドバックで使用"</formula>
    </cfRule>
  </conditionalFormatting>
  <conditionalFormatting sqref="C422:D437">
    <cfRule type="expression" dxfId="90" priority="7">
      <formula>$A423="1"</formula>
    </cfRule>
  </conditionalFormatting>
  <conditionalFormatting sqref="C433:D467">
    <cfRule type="expression" dxfId="89" priority="4">
      <formula>$A429="1"</formula>
    </cfRule>
  </conditionalFormatting>
  <conditionalFormatting sqref="C438:D467">
    <cfRule type="expression" dxfId="88" priority="3">
      <formula>$C438="センドバックで使用"</formula>
    </cfRule>
  </conditionalFormatting>
  <conditionalFormatting sqref="C373:E373">
    <cfRule type="expression" dxfId="87" priority="30">
      <formula>$C373="センドバックで使用"</formula>
    </cfRule>
  </conditionalFormatting>
  <conditionalFormatting sqref="C224:F273">
    <cfRule type="expression" dxfId="86" priority="90">
      <formula>$C224="センドバックで使用"</formula>
    </cfRule>
  </conditionalFormatting>
  <conditionalFormatting sqref="C468:F517">
    <cfRule type="expression" dxfId="85" priority="96">
      <formula>$C468="センドバックで使用"</formula>
    </cfRule>
  </conditionalFormatting>
  <conditionalFormatting sqref="C349:AB372">
    <cfRule type="expression" dxfId="84" priority="33">
      <formula>$C349="センドバックで使用"</formula>
    </cfRule>
  </conditionalFormatting>
  <conditionalFormatting sqref="D156:F223">
    <cfRule type="expression" dxfId="83" priority="205">
      <formula>$C156="センドバックで使用"</formula>
    </cfRule>
    <cfRule type="expression" dxfId="82" priority="206">
      <formula>#REF!="1"</formula>
    </cfRule>
  </conditionalFormatting>
  <conditionalFormatting sqref="E314:E329">
    <cfRule type="expression" dxfId="81" priority="53">
      <formula>$C314="センドバックで使用"</formula>
    </cfRule>
  </conditionalFormatting>
  <conditionalFormatting sqref="E374:E467">
    <cfRule type="expression" dxfId="80" priority="5">
      <formula>$C374="センドバックで使用"</formula>
    </cfRule>
  </conditionalFormatting>
  <conditionalFormatting sqref="E336:AB348">
    <cfRule type="expression" dxfId="79" priority="41">
      <formula>$C336="センドバックで使用"</formula>
    </cfRule>
  </conditionalFormatting>
  <conditionalFormatting sqref="E330:AD335">
    <cfRule type="expression" dxfId="78" priority="50">
      <formula>$C330="センドバックで使用"</formula>
    </cfRule>
  </conditionalFormatting>
  <conditionalFormatting sqref="F373:F405">
    <cfRule type="expression" dxfId="77" priority="18">
      <formula>$C373="センドバックで使用"</formula>
    </cfRule>
  </conditionalFormatting>
  <conditionalFormatting sqref="F406:N467">
    <cfRule type="expression" dxfId="76" priority="65">
      <formula>$C406="センドバックで使用"</formula>
    </cfRule>
  </conditionalFormatting>
  <conditionalFormatting sqref="F314:AA322">
    <cfRule type="expression" dxfId="75" priority="61">
      <formula>$C314="センドバックで使用"</formula>
    </cfRule>
  </conditionalFormatting>
  <conditionalFormatting sqref="F323:AD329">
    <cfRule type="expression" dxfId="74" priority="54">
      <formula>$C323="センドバックで使用"</formula>
    </cfRule>
  </conditionalFormatting>
  <conditionalFormatting sqref="G392:N405">
    <cfRule type="expression" dxfId="73" priority="15">
      <formula>$C392="センドバックで使用"</formula>
    </cfRule>
  </conditionalFormatting>
  <conditionalFormatting sqref="G373:Z391">
    <cfRule type="expression" dxfId="72" priority="26">
      <formula>$C373="センドバックで使用"</formula>
    </cfRule>
  </conditionalFormatting>
  <conditionalFormatting sqref="O392:Z396">
    <cfRule type="expression" dxfId="71" priority="19">
      <formula>$C392="センドバックで使用"</formula>
    </cfRule>
  </conditionalFormatting>
  <conditionalFormatting sqref="O397:AA467">
    <cfRule type="expression" dxfId="70" priority="8">
      <formula>$C397="センドバックで使用"</formula>
    </cfRule>
  </conditionalFormatting>
  <conditionalFormatting sqref="AA374:AA396">
    <cfRule type="expression" dxfId="69" priority="25">
      <formula>$C374="センドバックで使用"</formula>
    </cfRule>
  </conditionalFormatting>
  <conditionalFormatting sqref="AA373:AB373">
    <cfRule type="expression" dxfId="68" priority="29">
      <formula>$C373="センドバックで使用"</formula>
    </cfRule>
  </conditionalFormatting>
  <conditionalFormatting sqref="AA4:AC313">
    <cfRule type="expression" dxfId="67" priority="87">
      <formula>$AC4="Nパケ"</formula>
    </cfRule>
  </conditionalFormatting>
  <conditionalFormatting sqref="AA468:AC517">
    <cfRule type="expression" dxfId="66" priority="98">
      <formula>$AC468="Nパケ"</formula>
    </cfRule>
  </conditionalFormatting>
  <conditionalFormatting sqref="AB374:AB467">
    <cfRule type="expression" dxfId="65" priority="12">
      <formula>$C374="センドバックで使用"</formula>
    </cfRule>
  </conditionalFormatting>
  <conditionalFormatting sqref="AB321:AG322">
    <cfRule type="expression" dxfId="64" priority="58">
      <formula>$C321="センドバックで使用"</formula>
    </cfRule>
  </conditionalFormatting>
  <conditionalFormatting sqref="AB314:AH320">
    <cfRule type="expression" dxfId="63" priority="63">
      <formula>$C314="センドバックで使用"</formula>
    </cfRule>
  </conditionalFormatting>
  <conditionalFormatting sqref="AC394:AD467">
    <cfRule type="expression" dxfId="62" priority="11">
      <formula>$C394="センドバックで使用"</formula>
    </cfRule>
  </conditionalFormatting>
  <conditionalFormatting sqref="AC336:AF391">
    <cfRule type="expression" dxfId="61" priority="24">
      <formula>$C336="センドバックで使用"</formula>
    </cfRule>
  </conditionalFormatting>
  <conditionalFormatting sqref="AC393:AF393">
    <cfRule type="expression" dxfId="60" priority="23">
      <formula>$C393="センドバックで使用"</formula>
    </cfRule>
  </conditionalFormatting>
  <conditionalFormatting sqref="AC392:AG392">
    <cfRule type="expression" dxfId="59" priority="72">
      <formula>$C392="センドバックで使用"</formula>
    </cfRule>
  </conditionalFormatting>
  <conditionalFormatting sqref="AE323:AE334">
    <cfRule type="expression" dxfId="58" priority="52">
      <formula>$C323="センドバックで使用"</formula>
    </cfRule>
  </conditionalFormatting>
  <conditionalFormatting sqref="AE394:AE421">
    <cfRule type="expression" dxfId="57" priority="16">
      <formula>$C394="センドバックで使用"</formula>
    </cfRule>
  </conditionalFormatting>
  <conditionalFormatting sqref="AE427 AE432:AE434">
    <cfRule type="expression" dxfId="56" priority="69">
      <formula>$C427="センドバックで使用"</formula>
    </cfRule>
  </conditionalFormatting>
  <conditionalFormatting sqref="AE435:AF467">
    <cfRule type="expression" dxfId="55" priority="68">
      <formula>$C435="センドバックで使用"</formula>
    </cfRule>
  </conditionalFormatting>
  <conditionalFormatting sqref="AF394:AF434">
    <cfRule type="expression" dxfId="54" priority="70">
      <formula>$C394="センドバックで使用"</formula>
    </cfRule>
  </conditionalFormatting>
  <conditionalFormatting sqref="AF323:AG329">
    <cfRule type="expression" dxfId="53" priority="55">
      <formula>$C323="センドバックで使用"</formula>
    </cfRule>
  </conditionalFormatting>
  <conditionalFormatting sqref="AG336:AG347">
    <cfRule type="expression" dxfId="52" priority="48">
      <formula>$C336="センドバックで使用"</formula>
    </cfRule>
  </conditionalFormatting>
  <conditionalFormatting sqref="AG373:AG391">
    <cfRule type="expression" dxfId="51" priority="27">
      <formula>$C373="センドバックで使用"</formula>
    </cfRule>
  </conditionalFormatting>
  <conditionalFormatting sqref="AG393:AG467">
    <cfRule type="expression" dxfId="50" priority="17">
      <formula>$C393="センドバックで使用"</formula>
    </cfRule>
  </conditionalFormatting>
  <conditionalFormatting sqref="AG331:AH335">
    <cfRule type="expression" dxfId="49" priority="51">
      <formula>$C331="センドバックで使用"</formula>
    </cfRule>
  </conditionalFormatting>
  <conditionalFormatting sqref="AG355:AH372">
    <cfRule type="expression" dxfId="48" priority="32">
      <formula>$C355="センドバックで使用"</formula>
    </cfRule>
  </conditionalFormatting>
  <conditionalFormatting sqref="AG352:AJ354">
    <cfRule type="expression" dxfId="47" priority="35">
      <formula>$C352="センドバックで使用"</formula>
    </cfRule>
  </conditionalFormatting>
  <conditionalFormatting sqref="AG349:AL350">
    <cfRule type="expression" dxfId="46" priority="38">
      <formula>$C349="センドバックで使用"</formula>
    </cfRule>
  </conditionalFormatting>
  <conditionalFormatting sqref="AG351:BD351">
    <cfRule type="expression" dxfId="45" priority="232">
      <formula>$C351="センドバックで使用"</formula>
    </cfRule>
  </conditionalFormatting>
  <conditionalFormatting sqref="AH322:AH329">
    <cfRule type="expression" dxfId="44" priority="56">
      <formula>$C322="センドバックで使用"</formula>
    </cfRule>
  </conditionalFormatting>
  <conditionalFormatting sqref="AH337:AH347">
    <cfRule type="expression" dxfId="43" priority="47">
      <formula>$C337="センドバックで使用"</formula>
    </cfRule>
  </conditionalFormatting>
  <conditionalFormatting sqref="AH373:AH467">
    <cfRule type="expression" dxfId="42" priority="9">
      <formula>$C373="センドバックで使用"</formula>
    </cfRule>
  </conditionalFormatting>
  <conditionalFormatting sqref="AI318:AJ320 AH321:AJ321">
    <cfRule type="expression" dxfId="41" priority="79">
      <formula>$C318="センドバックで使用"</formula>
    </cfRule>
  </conditionalFormatting>
  <conditionalFormatting sqref="AI355:AJ359">
    <cfRule type="expression" dxfId="40" priority="73">
      <formula>$C355="センドバックで使用"</formula>
    </cfRule>
  </conditionalFormatting>
  <conditionalFormatting sqref="AI314:AL317">
    <cfRule type="expression" dxfId="39" priority="80">
      <formula>$C314="センドバックで使用"</formula>
    </cfRule>
  </conditionalFormatting>
  <conditionalFormatting sqref="AI322:AL329 AF330:AM330 AI331:AN335 AH336:AN336 AI337:AL341 AF331:AF334 AE335:AF335">
    <cfRule type="expression" dxfId="38" priority="77">
      <formula>$C322="センドバックで使用"</formula>
    </cfRule>
  </conditionalFormatting>
  <conditionalFormatting sqref="AI342:AL347 AF348:AL348">
    <cfRule type="expression" dxfId="37" priority="74">
      <formula>$C342="センドバックで使用"</formula>
    </cfRule>
  </conditionalFormatting>
  <conditionalFormatting sqref="AI360:AL467">
    <cfRule type="expression" dxfId="36" priority="66">
      <formula>$C360="センドバックで使用"</formula>
    </cfRule>
  </conditionalFormatting>
  <conditionalFormatting sqref="B274:F313">
    <cfRule type="expression" dxfId="35" priority="88">
      <formula>$C274="センドバックで使用"</formula>
    </cfRule>
  </conditionalFormatting>
  <conditionalFormatting sqref="AK468:AK517">
    <cfRule type="expression" dxfId="34" priority="101">
      <formula>$C468="センドバックで使用"</formula>
    </cfRule>
  </conditionalFormatting>
  <conditionalFormatting sqref="AK318:AL321 AK352:AL359">
    <cfRule type="expression" dxfId="33" priority="84">
      <formula>$C318="センドバックで使用"</formula>
    </cfRule>
  </conditionalFormatting>
  <conditionalFormatting sqref="AL314:AL316">
    <cfRule type="expression" dxfId="32" priority="81">
      <formula>$A315="1"</formula>
    </cfRule>
  </conditionalFormatting>
  <conditionalFormatting sqref="AL317:AL322">
    <cfRule type="expression" dxfId="31" priority="85">
      <formula>$A318="1"</formula>
    </cfRule>
  </conditionalFormatting>
  <conditionalFormatting sqref="AL322:AL340">
    <cfRule type="expression" dxfId="30" priority="76">
      <formula>$A318="1"</formula>
    </cfRule>
  </conditionalFormatting>
  <conditionalFormatting sqref="AL323:AL340">
    <cfRule type="expression" dxfId="29" priority="78">
      <formula>$A324="1"</formula>
    </cfRule>
  </conditionalFormatting>
  <conditionalFormatting sqref="AL342:AL350 C348:D348">
    <cfRule type="expression" dxfId="28" priority="75">
      <formula>$A338="1"</formula>
    </cfRule>
  </conditionalFormatting>
  <conditionalFormatting sqref="AL352:AL360 AL341">
    <cfRule type="expression" dxfId="27" priority="86">
      <formula>$A337="1"</formula>
    </cfRule>
  </conditionalFormatting>
  <conditionalFormatting sqref="AL361:AL467">
    <cfRule type="expression" dxfId="26" priority="67">
      <formula>$A357="1"</formula>
    </cfRule>
  </conditionalFormatting>
  <conditionalFormatting sqref="AM321:AN329">
    <cfRule type="expression" dxfId="25" priority="57">
      <formula>$C321="センドバックで使用"</formula>
    </cfRule>
  </conditionalFormatting>
  <conditionalFormatting sqref="AM337:AN350">
    <cfRule type="expression" dxfId="24" priority="40">
      <formula>$C337="センドバックで使用"</formula>
    </cfRule>
  </conditionalFormatting>
  <conditionalFormatting sqref="AM314:AO320">
    <cfRule type="expression" dxfId="23" priority="64">
      <formula>$C314="センドバックで使用"</formula>
    </cfRule>
  </conditionalFormatting>
  <conditionalFormatting sqref="AM352:AP467">
    <cfRule type="expression" dxfId="22" priority="1">
      <formula>$C352="センドバックで使用"</formula>
    </cfRule>
  </conditionalFormatting>
  <conditionalFormatting sqref="AN330">
    <cfRule type="expression" dxfId="21" priority="49">
      <formula>$C330="センドバックで使用"</formula>
    </cfRule>
  </conditionalFormatting>
  <conditionalFormatting sqref="AO321:AO347">
    <cfRule type="expression" dxfId="20" priority="43">
      <formula>$C321="センドバックで使用"</formula>
    </cfRule>
  </conditionalFormatting>
  <conditionalFormatting sqref="AO348:AP350">
    <cfRule type="expression" dxfId="19" priority="39">
      <formula>$C348="センドバックで使用"</formula>
    </cfRule>
  </conditionalFormatting>
  <conditionalFormatting sqref="AP468:AP517">
    <cfRule type="expression" dxfId="18" priority="99">
      <formula>$C468="センドバックで使用"</formula>
    </cfRule>
  </conditionalFormatting>
  <dataValidations count="3">
    <dataValidation type="list" allowBlank="1" showInputMessage="1" sqref="C274:C313" xr:uid="{2FF822FF-DB09-421C-B354-E2233FBD0621}">
      <formula1>$AT$1:$AT$2</formula1>
    </dataValidation>
    <dataValidation type="list" allowBlank="1" showInputMessage="1" sqref="C102:C111 C468:C517 C224:C273" xr:uid="{A078613B-EE3F-4148-A089-F60C767046C4}">
      <formula1>$BB$1:$BB$2</formula1>
    </dataValidation>
    <dataValidation type="list" allowBlank="1" showInputMessage="1" sqref="C314:C467" xr:uid="{93FC0635-84BD-466D-87B6-58EB72BBB6C4}">
      <formula1>$BA$1:$BA$2</formula1>
    </dataValidation>
  </dataValidations>
  <printOptions horizontalCentered="1"/>
  <pageMargins left="0" right="0" top="0.59055118110236227" bottom="0.39370078740157483" header="0.51181102362204722" footer="0.51181102362204722"/>
  <pageSetup paperSize="8" scale="27" fitToHeight="0" orientation="landscape" horizontalDpi="300" verticalDpi="300"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J10"/>
  <sheetViews>
    <sheetView topLeftCell="B1" workbookViewId="0">
      <selection activeCell="C20" sqref="C20"/>
    </sheetView>
  </sheetViews>
  <sheetFormatPr defaultRowHeight="13.2" x14ac:dyDescent="0.2"/>
  <cols>
    <col min="1" max="1" width="15.109375" bestFit="1" customWidth="1"/>
    <col min="2" max="2" width="17.21875" bestFit="1" customWidth="1"/>
    <col min="3" max="3" width="123.77734375" customWidth="1"/>
    <col min="7" max="7" width="14.88671875" customWidth="1"/>
    <col min="8" max="8" width="16.33203125" customWidth="1"/>
  </cols>
  <sheetData>
    <row r="2" spans="1:10" x14ac:dyDescent="0.2">
      <c r="A2" s="117" t="s">
        <v>55</v>
      </c>
      <c r="B2" s="65" t="s">
        <v>40</v>
      </c>
      <c r="C2" s="22" t="s">
        <v>56</v>
      </c>
    </row>
    <row r="3" spans="1:10" x14ac:dyDescent="0.2">
      <c r="A3" s="118"/>
      <c r="B3" s="20" t="s">
        <v>57</v>
      </c>
      <c r="C3" s="22" t="s">
        <v>52</v>
      </c>
    </row>
    <row r="7" spans="1:10" x14ac:dyDescent="0.2">
      <c r="A7" s="113" t="s">
        <v>33</v>
      </c>
      <c r="B7" s="114"/>
      <c r="C7" s="115"/>
      <c r="D7" s="31" t="s">
        <v>6</v>
      </c>
      <c r="E7" s="31" t="s">
        <v>7</v>
      </c>
      <c r="F7" s="31" t="s">
        <v>8</v>
      </c>
      <c r="G7" s="48" t="s">
        <v>9</v>
      </c>
      <c r="H7" s="113" t="s">
        <v>10</v>
      </c>
      <c r="I7" s="114"/>
      <c r="J7" s="114"/>
    </row>
    <row r="8" spans="1:10" ht="24" x14ac:dyDescent="0.2">
      <c r="A8" s="15" t="s">
        <v>46</v>
      </c>
      <c r="B8" s="16" t="s">
        <v>47</v>
      </c>
      <c r="C8" s="44" t="s">
        <v>34</v>
      </c>
      <c r="D8" s="34"/>
      <c r="E8" s="34"/>
      <c r="F8" s="34"/>
      <c r="G8" s="49"/>
      <c r="H8" s="50" t="s">
        <v>43</v>
      </c>
      <c r="I8" s="16"/>
      <c r="J8" s="51" t="s">
        <v>44</v>
      </c>
    </row>
    <row r="9" spans="1:10" ht="26.4" x14ac:dyDescent="0.2">
      <c r="A9" s="20"/>
      <c r="B9" s="20"/>
      <c r="C9" s="28" t="s">
        <v>49</v>
      </c>
      <c r="D9" s="35">
        <v>1</v>
      </c>
      <c r="E9" s="35">
        <v>76500</v>
      </c>
      <c r="F9" s="35" t="str">
        <f t="shared" ref="F9" si="0">IF(ISBLANK($AE9),"",$AE9*$AD9)</f>
        <v/>
      </c>
      <c r="G9" s="24">
        <v>44337</v>
      </c>
      <c r="H9" s="36">
        <v>44342</v>
      </c>
      <c r="I9" s="25" t="str">
        <f t="shared" ref="I9:I10" si="1">IF(ISBLANK($AG9),"","～")</f>
        <v/>
      </c>
      <c r="J9" s="37" t="str">
        <f t="shared" ref="J9:J10" si="2">IF(ISBLANK($AH9),"",DATE(YEAR($AH9)+$AA9,MONTH($AH9),DAY($AH9)-1))</f>
        <v/>
      </c>
    </row>
    <row r="10" spans="1:10" x14ac:dyDescent="0.2">
      <c r="A10" s="20"/>
      <c r="B10" s="20"/>
      <c r="C10" s="28"/>
      <c r="D10" s="35"/>
      <c r="E10" s="57"/>
      <c r="F10" s="57"/>
      <c r="G10" s="24"/>
      <c r="H10" s="36"/>
      <c r="I10" s="25" t="str">
        <f t="shared" si="1"/>
        <v/>
      </c>
      <c r="J10" s="37" t="str">
        <f t="shared" si="2"/>
        <v/>
      </c>
    </row>
  </sheetData>
  <customSheetViews>
    <customSheetView guid="{927C2F0B-A57E-43CD-B245-A6A7C0319C7A}" topLeftCell="A10">
      <pageMargins left="0.7" right="0.7" top="0.75" bottom="0.75" header="0.3" footer="0.3"/>
    </customSheetView>
    <customSheetView guid="{24ACC04C-2327-462A-AFF2-B36BFFECED7D}" topLeftCell="A10">
      <pageMargins left="0.7" right="0.7" top="0.75" bottom="0.75" header="0.3" footer="0.3"/>
    </customSheetView>
  </customSheetViews>
  <mergeCells count="3">
    <mergeCell ref="A2:A3"/>
    <mergeCell ref="A7:C7"/>
    <mergeCell ref="H7:J7"/>
  </mergeCells>
  <phoneticPr fontId="5"/>
  <conditionalFormatting sqref="A9:C10">
    <cfRule type="expression" dxfId="17" priority="1">
      <formula>$AC9="Nパケ"</formula>
    </cfRule>
  </conditionalFormatting>
  <conditionalFormatting sqref="B3">
    <cfRule type="expression" dxfId="16" priority="3">
      <formula>$D3="センドバックで使用"</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39315-0303-461E-958A-B58D9D352568}">
  <sheetPr codeName="Sheet5"/>
  <dimension ref="A1:C9"/>
  <sheetViews>
    <sheetView workbookViewId="0">
      <selection activeCell="E37" sqref="E37"/>
    </sheetView>
  </sheetViews>
  <sheetFormatPr defaultRowHeight="13.2" x14ac:dyDescent="0.2"/>
  <cols>
    <col min="1" max="1" width="21.21875" bestFit="1" customWidth="1"/>
  </cols>
  <sheetData>
    <row r="1" spans="1:3" x14ac:dyDescent="0.2">
      <c r="A1" s="22" t="s">
        <v>63</v>
      </c>
      <c r="B1" s="22" t="s">
        <v>64</v>
      </c>
      <c r="C1" s="22" t="s">
        <v>65</v>
      </c>
    </row>
    <row r="2" spans="1:3" x14ac:dyDescent="0.2">
      <c r="A2" s="22" t="s">
        <v>61</v>
      </c>
      <c r="B2" s="71">
        <v>31800</v>
      </c>
      <c r="C2" s="71">
        <v>21600</v>
      </c>
    </row>
    <row r="3" spans="1:3" x14ac:dyDescent="0.2">
      <c r="A3" s="22" t="s">
        <v>61</v>
      </c>
      <c r="B3" s="71">
        <v>31800</v>
      </c>
      <c r="C3" s="71">
        <v>21600</v>
      </c>
    </row>
    <row r="4" spans="1:3" x14ac:dyDescent="0.2">
      <c r="A4" s="22" t="s">
        <v>61</v>
      </c>
      <c r="B4" s="71">
        <v>31800</v>
      </c>
      <c r="C4" s="71">
        <v>21600</v>
      </c>
    </row>
    <row r="5" spans="1:3" x14ac:dyDescent="0.2">
      <c r="A5" s="22" t="s">
        <v>61</v>
      </c>
      <c r="B5" s="71">
        <v>31800</v>
      </c>
      <c r="C5" s="71">
        <v>21600</v>
      </c>
    </row>
    <row r="6" spans="1:3" x14ac:dyDescent="0.2">
      <c r="A6" s="22" t="s">
        <v>61</v>
      </c>
      <c r="B6" s="71">
        <v>31800</v>
      </c>
      <c r="C6" s="71">
        <v>21600</v>
      </c>
    </row>
    <row r="7" spans="1:3" x14ac:dyDescent="0.2">
      <c r="A7" s="22" t="s">
        <v>61</v>
      </c>
      <c r="B7" s="71">
        <v>31800</v>
      </c>
      <c r="C7" s="71">
        <v>21600</v>
      </c>
    </row>
    <row r="8" spans="1:3" x14ac:dyDescent="0.2">
      <c r="A8" s="22" t="s">
        <v>62</v>
      </c>
      <c r="B8" s="71">
        <v>339600</v>
      </c>
      <c r="C8" s="71">
        <v>301200</v>
      </c>
    </row>
    <row r="9" spans="1:3" x14ac:dyDescent="0.2">
      <c r="A9" s="22" t="s">
        <v>66</v>
      </c>
      <c r="B9" s="71">
        <f>SUM(B2:B8)</f>
        <v>530400</v>
      </c>
      <c r="C9" s="71">
        <f>SUM(C2:C8)</f>
        <v>430800</v>
      </c>
    </row>
  </sheetData>
  <phoneticPr fontId="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7C31-A317-4AD4-A5D6-F1F86D5CFCB3}">
  <dimension ref="A1:W133"/>
  <sheetViews>
    <sheetView tabSelected="1" topLeftCell="C1" workbookViewId="0">
      <selection activeCell="M14" sqref="M14"/>
    </sheetView>
  </sheetViews>
  <sheetFormatPr defaultRowHeight="13.2" x14ac:dyDescent="0.2"/>
  <cols>
    <col min="1" max="1" width="12.33203125" bestFit="1" customWidth="1"/>
    <col min="2" max="2" width="16.5546875" bestFit="1" customWidth="1"/>
    <col min="3" max="3" width="12.33203125" bestFit="1" customWidth="1"/>
    <col min="6" max="6" width="12.33203125" bestFit="1" customWidth="1"/>
  </cols>
  <sheetData>
    <row r="1" spans="1:23" x14ac:dyDescent="0.2">
      <c r="C1" t="s">
        <v>4843</v>
      </c>
    </row>
    <row r="3" spans="1:23" x14ac:dyDescent="0.2">
      <c r="A3" s="99" t="s">
        <v>4732</v>
      </c>
      <c r="C3" s="99" t="s">
        <v>4631</v>
      </c>
      <c r="F3" s="99" t="s">
        <v>4631</v>
      </c>
    </row>
    <row r="4" spans="1:23" x14ac:dyDescent="0.2">
      <c r="A4" s="100" t="s">
        <v>4632</v>
      </c>
      <c r="C4" s="100" t="s">
        <v>4733</v>
      </c>
      <c r="F4" s="100" t="s">
        <v>4797</v>
      </c>
    </row>
    <row r="5" spans="1:23" x14ac:dyDescent="0.2">
      <c r="A5" s="100" t="s">
        <v>4633</v>
      </c>
      <c r="C5" s="100" t="s">
        <v>3232</v>
      </c>
      <c r="F5" s="100" t="s">
        <v>4798</v>
      </c>
    </row>
    <row r="6" spans="1:23" x14ac:dyDescent="0.2">
      <c r="A6" s="100" t="s">
        <v>4634</v>
      </c>
      <c r="C6" s="100" t="s">
        <v>4734</v>
      </c>
      <c r="F6" s="100" t="s">
        <v>4799</v>
      </c>
    </row>
    <row r="7" spans="1:23" x14ac:dyDescent="0.2">
      <c r="A7" s="100" t="s">
        <v>4635</v>
      </c>
      <c r="C7" s="100" t="s">
        <v>4735</v>
      </c>
      <c r="F7" s="100" t="s">
        <v>4800</v>
      </c>
      <c r="J7" s="101" t="s">
        <v>4823</v>
      </c>
      <c r="K7" s="101" t="s">
        <v>4826</v>
      </c>
      <c r="L7" s="101" t="s">
        <v>4827</v>
      </c>
      <c r="M7" s="101" t="s">
        <v>4828</v>
      </c>
      <c r="N7" s="101" t="s">
        <v>4829</v>
      </c>
      <c r="O7" s="101" t="s">
        <v>4830</v>
      </c>
      <c r="P7" s="101" t="s">
        <v>4831</v>
      </c>
      <c r="Q7" s="101" t="s">
        <v>4832</v>
      </c>
      <c r="R7" s="101" t="s">
        <v>4833</v>
      </c>
      <c r="S7" s="101" t="s">
        <v>4834</v>
      </c>
      <c r="T7" s="101" t="s">
        <v>4835</v>
      </c>
      <c r="U7" s="101" t="s">
        <v>4836</v>
      </c>
      <c r="V7" s="101" t="s">
        <v>4837</v>
      </c>
      <c r="W7" s="101" t="s">
        <v>4838</v>
      </c>
    </row>
    <row r="8" spans="1:23" x14ac:dyDescent="0.2">
      <c r="A8" s="100" t="s">
        <v>4636</v>
      </c>
      <c r="C8" s="100" t="s">
        <v>4736</v>
      </c>
      <c r="F8" s="100" t="s">
        <v>4801</v>
      </c>
      <c r="J8" s="22" t="s">
        <v>4824</v>
      </c>
      <c r="K8" s="22">
        <v>194</v>
      </c>
      <c r="L8" s="22">
        <v>2</v>
      </c>
      <c r="M8" s="22">
        <v>5</v>
      </c>
      <c r="N8" s="22"/>
      <c r="O8" s="22"/>
      <c r="P8" s="22"/>
      <c r="Q8" s="22"/>
      <c r="R8" s="22"/>
      <c r="S8" s="22"/>
      <c r="T8" s="22"/>
      <c r="U8" s="22"/>
      <c r="V8" s="22"/>
      <c r="W8" s="22"/>
    </row>
    <row r="9" spans="1:23" x14ac:dyDescent="0.2">
      <c r="A9" s="100" t="s">
        <v>4637</v>
      </c>
      <c r="C9" s="100" t="s">
        <v>4737</v>
      </c>
      <c r="F9" s="100" t="s">
        <v>4802</v>
      </c>
      <c r="J9" s="22" t="s">
        <v>4825</v>
      </c>
      <c r="K9" s="22">
        <v>0</v>
      </c>
      <c r="L9" s="22">
        <v>3</v>
      </c>
      <c r="M9" s="22">
        <v>9</v>
      </c>
      <c r="N9" s="22"/>
      <c r="O9" s="22"/>
      <c r="P9" s="22"/>
      <c r="Q9" s="22"/>
      <c r="R9" s="22"/>
      <c r="S9" s="22"/>
      <c r="T9" s="22"/>
      <c r="U9" s="22"/>
      <c r="V9" s="22"/>
      <c r="W9" s="22"/>
    </row>
    <row r="10" spans="1:23" x14ac:dyDescent="0.2">
      <c r="A10" s="100" t="s">
        <v>4638</v>
      </c>
      <c r="C10" s="100" t="s">
        <v>4738</v>
      </c>
      <c r="F10" s="100" t="s">
        <v>4803</v>
      </c>
      <c r="J10" s="22" t="s">
        <v>66</v>
      </c>
      <c r="K10" s="22">
        <v>194</v>
      </c>
      <c r="L10" s="22">
        <f>K10+$L$8-$L$9</f>
        <v>193</v>
      </c>
      <c r="M10" s="22"/>
      <c r="N10" s="22"/>
      <c r="O10" s="22"/>
      <c r="P10" s="22"/>
      <c r="Q10" s="22"/>
      <c r="R10" s="22"/>
      <c r="S10" s="22"/>
      <c r="T10" s="22"/>
      <c r="U10" s="22"/>
      <c r="V10" s="22"/>
      <c r="W10" s="22"/>
    </row>
    <row r="11" spans="1:23" x14ac:dyDescent="0.2">
      <c r="A11" s="100" t="s">
        <v>4639</v>
      </c>
      <c r="C11" s="100" t="s">
        <v>4739</v>
      </c>
      <c r="F11" s="100" t="s">
        <v>4804</v>
      </c>
    </row>
    <row r="12" spans="1:23" x14ac:dyDescent="0.2">
      <c r="A12" s="100" t="s">
        <v>4640</v>
      </c>
      <c r="C12" s="100" t="s">
        <v>4740</v>
      </c>
      <c r="F12" s="100" t="s">
        <v>4805</v>
      </c>
      <c r="L12" t="s">
        <v>4839</v>
      </c>
      <c r="M12" t="s">
        <v>4886</v>
      </c>
    </row>
    <row r="13" spans="1:23" x14ac:dyDescent="0.2">
      <c r="A13" s="100" t="s">
        <v>4641</v>
      </c>
      <c r="C13" s="100" t="s">
        <v>4741</v>
      </c>
      <c r="F13" s="100" t="s">
        <v>4806</v>
      </c>
      <c r="L13" t="s">
        <v>4840</v>
      </c>
      <c r="M13" t="s">
        <v>4883</v>
      </c>
    </row>
    <row r="14" spans="1:23" x14ac:dyDescent="0.2">
      <c r="A14" s="100" t="s">
        <v>1889</v>
      </c>
      <c r="C14" s="100" t="s">
        <v>4742</v>
      </c>
      <c r="F14" s="100" t="s">
        <v>4807</v>
      </c>
    </row>
    <row r="15" spans="1:23" x14ac:dyDescent="0.2">
      <c r="A15" s="100" t="s">
        <v>4642</v>
      </c>
      <c r="C15" s="100" t="s">
        <v>4743</v>
      </c>
      <c r="F15" s="100" t="s">
        <v>4808</v>
      </c>
    </row>
    <row r="16" spans="1:23" x14ac:dyDescent="0.2">
      <c r="A16" s="100" t="s">
        <v>4643</v>
      </c>
      <c r="C16" s="100" t="s">
        <v>4744</v>
      </c>
      <c r="F16" s="100" t="s">
        <v>4809</v>
      </c>
    </row>
    <row r="17" spans="1:18" x14ac:dyDescent="0.2">
      <c r="A17" s="100" t="s">
        <v>4644</v>
      </c>
      <c r="C17" s="100" t="s">
        <v>4745</v>
      </c>
      <c r="F17" s="100" t="s">
        <v>4810</v>
      </c>
    </row>
    <row r="18" spans="1:18" x14ac:dyDescent="0.2">
      <c r="A18" s="100" t="s">
        <v>4645</v>
      </c>
      <c r="C18" s="100" t="s">
        <v>4746</v>
      </c>
      <c r="F18" s="100" t="s">
        <v>4811</v>
      </c>
      <c r="L18" t="s">
        <v>4841</v>
      </c>
      <c r="N18" t="s">
        <v>4842</v>
      </c>
    </row>
    <row r="19" spans="1:18" x14ac:dyDescent="0.2">
      <c r="A19" s="100" t="s">
        <v>4646</v>
      </c>
      <c r="C19" s="100" t="s">
        <v>4747</v>
      </c>
      <c r="F19" s="100" t="s">
        <v>4812</v>
      </c>
    </row>
    <row r="20" spans="1:18" x14ac:dyDescent="0.2">
      <c r="A20" s="100" t="s">
        <v>4647</v>
      </c>
      <c r="C20" s="100" t="s">
        <v>4748</v>
      </c>
      <c r="F20" s="100" t="s">
        <v>4813</v>
      </c>
      <c r="L20" s="20" t="s">
        <v>1644</v>
      </c>
      <c r="N20" s="20" t="s">
        <v>3486</v>
      </c>
    </row>
    <row r="21" spans="1:18" x14ac:dyDescent="0.2">
      <c r="A21" s="100" t="s">
        <v>4648</v>
      </c>
      <c r="C21" s="100" t="s">
        <v>4749</v>
      </c>
      <c r="F21" s="100" t="s">
        <v>4814</v>
      </c>
      <c r="L21" s="20" t="s">
        <v>1670</v>
      </c>
      <c r="N21" s="20" t="s">
        <v>3489</v>
      </c>
    </row>
    <row r="22" spans="1:18" x14ac:dyDescent="0.2">
      <c r="A22" s="100" t="s">
        <v>4649</v>
      </c>
      <c r="C22" s="100" t="s">
        <v>4750</v>
      </c>
      <c r="F22" s="100" t="s">
        <v>4815</v>
      </c>
      <c r="L22" s="20" t="s">
        <v>1686</v>
      </c>
      <c r="N22" s="20" t="s">
        <v>3505</v>
      </c>
    </row>
    <row r="23" spans="1:18" x14ac:dyDescent="0.2">
      <c r="A23" s="100" t="s">
        <v>4650</v>
      </c>
      <c r="C23" s="100" t="s">
        <v>4751</v>
      </c>
      <c r="F23" s="100" t="s">
        <v>4816</v>
      </c>
      <c r="L23" s="20" t="s">
        <v>1710</v>
      </c>
      <c r="N23" s="20" t="s">
        <v>3521</v>
      </c>
    </row>
    <row r="24" spans="1:18" x14ac:dyDescent="0.2">
      <c r="A24" s="100" t="s">
        <v>4651</v>
      </c>
      <c r="C24" s="100" t="s">
        <v>4752</v>
      </c>
      <c r="F24" s="100" t="s">
        <v>4817</v>
      </c>
      <c r="L24" s="20" t="s">
        <v>1750</v>
      </c>
      <c r="N24" s="20" t="s">
        <v>3534</v>
      </c>
    </row>
    <row r="25" spans="1:18" x14ac:dyDescent="0.2">
      <c r="A25" s="100" t="s">
        <v>4652</v>
      </c>
      <c r="C25" s="100" t="s">
        <v>4753</v>
      </c>
      <c r="F25" s="100" t="s">
        <v>4818</v>
      </c>
      <c r="L25" s="20" t="s">
        <v>1768</v>
      </c>
      <c r="N25" s="20" t="s">
        <v>3547</v>
      </c>
      <c r="R25" t="s">
        <v>4844</v>
      </c>
    </row>
    <row r="26" spans="1:18" x14ac:dyDescent="0.2">
      <c r="A26" s="100" t="s">
        <v>4653</v>
      </c>
      <c r="C26" s="100" t="s">
        <v>4754</v>
      </c>
      <c r="F26" s="100" t="s">
        <v>4819</v>
      </c>
      <c r="L26" s="20" t="s">
        <v>1796</v>
      </c>
      <c r="N26" s="20" t="s">
        <v>3565</v>
      </c>
    </row>
    <row r="27" spans="1:18" x14ac:dyDescent="0.2">
      <c r="A27" s="100" t="s">
        <v>4654</v>
      </c>
      <c r="C27" s="100" t="s">
        <v>4755</v>
      </c>
      <c r="F27" s="100" t="s">
        <v>4820</v>
      </c>
      <c r="L27" s="20" t="s">
        <v>1820</v>
      </c>
      <c r="N27" s="20" t="s">
        <v>3585</v>
      </c>
    </row>
    <row r="28" spans="1:18" x14ac:dyDescent="0.2">
      <c r="A28" s="100" t="s">
        <v>4655</v>
      </c>
      <c r="C28" s="100" t="s">
        <v>4756</v>
      </c>
      <c r="F28" s="100" t="s">
        <v>4821</v>
      </c>
      <c r="L28" s="20" t="s">
        <v>1842</v>
      </c>
      <c r="N28" s="20" t="s">
        <v>3609</v>
      </c>
    </row>
    <row r="29" spans="1:18" x14ac:dyDescent="0.2">
      <c r="A29" s="100" t="s">
        <v>4656</v>
      </c>
      <c r="C29" s="100" t="s">
        <v>4757</v>
      </c>
      <c r="F29" s="100" t="s">
        <v>4822</v>
      </c>
      <c r="L29" s="20" t="s">
        <v>1864</v>
      </c>
      <c r="N29" s="20" t="s">
        <v>3628</v>
      </c>
    </row>
    <row r="30" spans="1:18" x14ac:dyDescent="0.2">
      <c r="A30" s="100" t="s">
        <v>4657</v>
      </c>
      <c r="C30" s="100" t="s">
        <v>3926</v>
      </c>
      <c r="F30" s="100" t="s">
        <v>4791</v>
      </c>
      <c r="L30" s="20" t="s">
        <v>1889</v>
      </c>
      <c r="N30" s="20" t="s">
        <v>3646</v>
      </c>
    </row>
    <row r="31" spans="1:18" x14ac:dyDescent="0.2">
      <c r="A31" s="100" t="s">
        <v>4658</v>
      </c>
      <c r="C31" s="100" t="s">
        <v>4758</v>
      </c>
      <c r="F31" s="100" t="s">
        <v>4792</v>
      </c>
      <c r="L31" s="20" t="s">
        <v>1910</v>
      </c>
      <c r="N31" s="20" t="s">
        <v>3660</v>
      </c>
    </row>
    <row r="32" spans="1:18" x14ac:dyDescent="0.2">
      <c r="A32" s="100" t="s">
        <v>4659</v>
      </c>
      <c r="C32" s="100" t="s">
        <v>4759</v>
      </c>
      <c r="F32" s="100" t="s">
        <v>4793</v>
      </c>
      <c r="L32" s="20" t="s">
        <v>1943</v>
      </c>
      <c r="N32" s="20" t="s">
        <v>3676</v>
      </c>
    </row>
    <row r="33" spans="1:14" x14ac:dyDescent="0.2">
      <c r="A33" s="100" t="s">
        <v>4660</v>
      </c>
      <c r="C33" s="100" t="s">
        <v>4030</v>
      </c>
      <c r="F33" s="100" t="s">
        <v>4794</v>
      </c>
      <c r="L33" s="20" t="s">
        <v>1959</v>
      </c>
      <c r="N33" s="20" t="s">
        <v>4106</v>
      </c>
    </row>
    <row r="34" spans="1:14" x14ac:dyDescent="0.2">
      <c r="A34" s="100" t="s">
        <v>4661</v>
      </c>
      <c r="C34" s="100" t="s">
        <v>4760</v>
      </c>
      <c r="F34" s="100" t="s">
        <v>4795</v>
      </c>
      <c r="L34" s="20" t="s">
        <v>1972</v>
      </c>
      <c r="N34" s="20" t="s">
        <v>4124</v>
      </c>
    </row>
    <row r="35" spans="1:14" x14ac:dyDescent="0.2">
      <c r="A35" s="100" t="s">
        <v>4662</v>
      </c>
      <c r="C35" s="100" t="s">
        <v>4761</v>
      </c>
      <c r="F35" s="100" t="s">
        <v>4796</v>
      </c>
      <c r="L35" s="20" t="s">
        <v>2001</v>
      </c>
      <c r="N35" s="20" t="s">
        <v>4142</v>
      </c>
    </row>
    <row r="36" spans="1:14" x14ac:dyDescent="0.2">
      <c r="A36" s="100" t="s">
        <v>4663</v>
      </c>
      <c r="C36" s="100" t="s">
        <v>4762</v>
      </c>
      <c r="F36" s="100" t="s">
        <v>4730</v>
      </c>
      <c r="L36" s="20" t="s">
        <v>2027</v>
      </c>
      <c r="N36" s="20" t="s">
        <v>4165</v>
      </c>
    </row>
    <row r="37" spans="1:14" x14ac:dyDescent="0.2">
      <c r="A37" s="100" t="s">
        <v>4664</v>
      </c>
      <c r="C37" s="100" t="s">
        <v>4763</v>
      </c>
      <c r="F37" s="100" t="s">
        <v>4790</v>
      </c>
      <c r="L37" s="20" t="s">
        <v>2047</v>
      </c>
      <c r="N37" s="20" t="s">
        <v>4183</v>
      </c>
    </row>
    <row r="38" spans="1:14" x14ac:dyDescent="0.2">
      <c r="A38" s="100" t="s">
        <v>4665</v>
      </c>
      <c r="C38" s="100" t="s">
        <v>4764</v>
      </c>
      <c r="F38" s="100" t="s">
        <v>4731</v>
      </c>
      <c r="L38" s="20" t="s">
        <v>2085</v>
      </c>
      <c r="N38" s="20" t="s">
        <v>4198</v>
      </c>
    </row>
    <row r="39" spans="1:14" x14ac:dyDescent="0.2">
      <c r="A39" s="100" t="s">
        <v>4666</v>
      </c>
      <c r="C39" s="100" t="s">
        <v>4765</v>
      </c>
      <c r="F39">
        <v>32</v>
      </c>
      <c r="L39" s="20" t="s">
        <v>2105</v>
      </c>
      <c r="N39" s="20" t="s">
        <v>4214</v>
      </c>
    </row>
    <row r="40" spans="1:14" x14ac:dyDescent="0.2">
      <c r="A40" s="100" t="s">
        <v>4667</v>
      </c>
      <c r="C40" s="100" t="s">
        <v>4766</v>
      </c>
      <c r="L40" s="20" t="s">
        <v>2145</v>
      </c>
      <c r="N40" s="20" t="s">
        <v>4230</v>
      </c>
    </row>
    <row r="41" spans="1:14" x14ac:dyDescent="0.2">
      <c r="A41" s="100" t="s">
        <v>4668</v>
      </c>
      <c r="C41" s="100" t="s">
        <v>4767</v>
      </c>
      <c r="L41" s="20" t="s">
        <v>2424</v>
      </c>
      <c r="N41" s="20" t="s">
        <v>4249</v>
      </c>
    </row>
    <row r="42" spans="1:14" x14ac:dyDescent="0.2">
      <c r="A42" s="100" t="s">
        <v>4669</v>
      </c>
      <c r="C42" s="100" t="s">
        <v>4768</v>
      </c>
      <c r="L42" s="20" t="s">
        <v>2443</v>
      </c>
      <c r="N42" s="20" t="s">
        <v>4266</v>
      </c>
    </row>
    <row r="43" spans="1:14" x14ac:dyDescent="0.2">
      <c r="A43" s="100" t="s">
        <v>4670</v>
      </c>
      <c r="C43" s="100" t="s">
        <v>4769</v>
      </c>
      <c r="L43" s="20" t="s">
        <v>2491</v>
      </c>
      <c r="N43" s="20" t="s">
        <v>4281</v>
      </c>
    </row>
    <row r="44" spans="1:14" x14ac:dyDescent="0.2">
      <c r="A44" s="100" t="s">
        <v>4671</v>
      </c>
      <c r="C44" s="100" t="s">
        <v>4770</v>
      </c>
      <c r="L44" s="20" t="s">
        <v>2523</v>
      </c>
      <c r="N44" s="20" t="s">
        <v>4413</v>
      </c>
    </row>
    <row r="45" spans="1:14" x14ac:dyDescent="0.2">
      <c r="A45" s="100" t="s">
        <v>4672</v>
      </c>
      <c r="C45" s="100" t="s">
        <v>4771</v>
      </c>
      <c r="L45" s="20" t="s">
        <v>2551</v>
      </c>
      <c r="N45" s="20" t="s">
        <v>4437</v>
      </c>
    </row>
    <row r="46" spans="1:14" x14ac:dyDescent="0.2">
      <c r="A46" s="100" t="s">
        <v>4673</v>
      </c>
      <c r="C46" s="100" t="s">
        <v>4772</v>
      </c>
      <c r="L46" s="20" t="s">
        <v>2602</v>
      </c>
      <c r="N46" s="20" t="s">
        <v>4458</v>
      </c>
    </row>
    <row r="47" spans="1:14" x14ac:dyDescent="0.2">
      <c r="A47" s="100" t="s">
        <v>4674</v>
      </c>
      <c r="C47" s="100" t="s">
        <v>4773</v>
      </c>
      <c r="L47" s="20" t="s">
        <v>2618</v>
      </c>
      <c r="N47" s="20" t="s">
        <v>4477</v>
      </c>
    </row>
    <row r="48" spans="1:14" x14ac:dyDescent="0.2">
      <c r="A48" s="100" t="s">
        <v>4675</v>
      </c>
      <c r="C48" s="100" t="s">
        <v>4774</v>
      </c>
      <c r="L48" s="20" t="s">
        <v>2636</v>
      </c>
      <c r="N48" s="20" t="s">
        <v>73</v>
      </c>
    </row>
    <row r="49" spans="1:14" x14ac:dyDescent="0.2">
      <c r="A49" s="100" t="s">
        <v>4676</v>
      </c>
      <c r="C49" s="100" t="s">
        <v>4775</v>
      </c>
      <c r="L49" s="20" t="s">
        <v>2683</v>
      </c>
      <c r="N49" s="20" t="s">
        <v>561</v>
      </c>
    </row>
    <row r="50" spans="1:14" x14ac:dyDescent="0.2">
      <c r="A50" s="100" t="s">
        <v>4677</v>
      </c>
      <c r="C50" s="100" t="s">
        <v>4776</v>
      </c>
      <c r="L50" s="20" t="s">
        <v>2701</v>
      </c>
      <c r="N50" s="20" t="s">
        <v>806</v>
      </c>
    </row>
    <row r="51" spans="1:14" x14ac:dyDescent="0.2">
      <c r="A51" s="100" t="s">
        <v>4678</v>
      </c>
      <c r="C51" s="100" t="s">
        <v>4777</v>
      </c>
      <c r="L51" s="20" t="s">
        <v>2721</v>
      </c>
      <c r="N51" s="20" t="s">
        <v>937</v>
      </c>
    </row>
    <row r="52" spans="1:14" x14ac:dyDescent="0.2">
      <c r="A52" s="100" t="s">
        <v>4679</v>
      </c>
      <c r="C52" s="100" t="s">
        <v>4778</v>
      </c>
      <c r="L52" s="20" t="s">
        <v>2739</v>
      </c>
    </row>
    <row r="53" spans="1:14" x14ac:dyDescent="0.2">
      <c r="A53" s="100" t="s">
        <v>4680</v>
      </c>
      <c r="C53" s="100" t="s">
        <v>4779</v>
      </c>
      <c r="L53" s="20" t="s">
        <v>2758</v>
      </c>
    </row>
    <row r="54" spans="1:14" x14ac:dyDescent="0.2">
      <c r="A54" s="100" t="s">
        <v>4681</v>
      </c>
      <c r="C54" s="100" t="s">
        <v>4780</v>
      </c>
      <c r="L54" s="20" t="s">
        <v>2773</v>
      </c>
    </row>
    <row r="55" spans="1:14" x14ac:dyDescent="0.2">
      <c r="A55" s="100" t="s">
        <v>4682</v>
      </c>
      <c r="C55" s="100" t="s">
        <v>4781</v>
      </c>
      <c r="L55" s="20" t="s">
        <v>2798</v>
      </c>
    </row>
    <row r="56" spans="1:14" x14ac:dyDescent="0.2">
      <c r="A56" s="100" t="s">
        <v>4683</v>
      </c>
      <c r="C56" s="100" t="s">
        <v>4782</v>
      </c>
      <c r="L56" s="20" t="s">
        <v>2806</v>
      </c>
    </row>
    <row r="57" spans="1:14" x14ac:dyDescent="0.2">
      <c r="A57" s="100" t="s">
        <v>4684</v>
      </c>
      <c r="C57" s="100" t="s">
        <v>4783</v>
      </c>
      <c r="L57" s="20" t="s">
        <v>2830</v>
      </c>
    </row>
    <row r="58" spans="1:14" x14ac:dyDescent="0.2">
      <c r="A58" s="100" t="s">
        <v>4685</v>
      </c>
      <c r="C58" s="100" t="s">
        <v>4784</v>
      </c>
      <c r="L58" s="20" t="s">
        <v>2843</v>
      </c>
    </row>
    <row r="59" spans="1:14" x14ac:dyDescent="0.2">
      <c r="A59" s="100" t="s">
        <v>4686</v>
      </c>
      <c r="C59" s="100" t="s">
        <v>4785</v>
      </c>
      <c r="L59" s="20" t="s">
        <v>2853</v>
      </c>
    </row>
    <row r="60" spans="1:14" x14ac:dyDescent="0.2">
      <c r="A60" s="100" t="s">
        <v>4687</v>
      </c>
      <c r="C60" s="100" t="s">
        <v>4786</v>
      </c>
      <c r="L60" s="20" t="s">
        <v>2875</v>
      </c>
    </row>
    <row r="61" spans="1:14" x14ac:dyDescent="0.2">
      <c r="A61" s="100" t="s">
        <v>4688</v>
      </c>
      <c r="C61" s="100" t="s">
        <v>4787</v>
      </c>
      <c r="L61" s="20" t="s">
        <v>2903</v>
      </c>
    </row>
    <row r="62" spans="1:14" x14ac:dyDescent="0.2">
      <c r="A62" s="100" t="s">
        <v>4689</v>
      </c>
      <c r="C62" s="100" t="s">
        <v>4788</v>
      </c>
      <c r="L62" s="20" t="s">
        <v>2952</v>
      </c>
    </row>
    <row r="63" spans="1:14" x14ac:dyDescent="0.2">
      <c r="A63" s="100" t="s">
        <v>4690</v>
      </c>
      <c r="C63" s="100" t="s">
        <v>4789</v>
      </c>
      <c r="L63" s="20" t="s">
        <v>2997</v>
      </c>
    </row>
    <row r="64" spans="1:14" x14ac:dyDescent="0.2">
      <c r="A64" s="100" t="s">
        <v>4691</v>
      </c>
      <c r="C64" s="100" t="s">
        <v>4730</v>
      </c>
      <c r="L64" s="20" t="s">
        <v>3018</v>
      </c>
    </row>
    <row r="65" spans="1:12" x14ac:dyDescent="0.2">
      <c r="A65" s="100" t="s">
        <v>4692</v>
      </c>
      <c r="C65" s="100" t="s">
        <v>4790</v>
      </c>
      <c r="L65" s="20" t="s">
        <v>3025</v>
      </c>
    </row>
    <row r="66" spans="1:12" x14ac:dyDescent="0.2">
      <c r="A66" s="100" t="s">
        <v>4693</v>
      </c>
      <c r="C66" s="100" t="s">
        <v>4731</v>
      </c>
      <c r="L66" s="20" t="s">
        <v>3046</v>
      </c>
    </row>
    <row r="67" spans="1:12" x14ac:dyDescent="0.2">
      <c r="A67" s="100" t="s">
        <v>4694</v>
      </c>
      <c r="L67" s="20" t="s">
        <v>3061</v>
      </c>
    </row>
    <row r="68" spans="1:12" x14ac:dyDescent="0.2">
      <c r="A68" s="100" t="s">
        <v>4695</v>
      </c>
      <c r="C68">
        <v>60</v>
      </c>
      <c r="L68" s="20" t="s">
        <v>3068</v>
      </c>
    </row>
    <row r="69" spans="1:12" x14ac:dyDescent="0.2">
      <c r="A69" s="100" t="s">
        <v>4696</v>
      </c>
      <c r="L69" s="20" t="s">
        <v>3089</v>
      </c>
    </row>
    <row r="70" spans="1:12" x14ac:dyDescent="0.2">
      <c r="A70" s="100" t="s">
        <v>4697</v>
      </c>
      <c r="L70" s="20" t="s">
        <v>3112</v>
      </c>
    </row>
    <row r="71" spans="1:12" x14ac:dyDescent="0.2">
      <c r="A71" s="100" t="s">
        <v>4698</v>
      </c>
      <c r="L71" s="20" t="s">
        <v>3131</v>
      </c>
    </row>
    <row r="72" spans="1:12" x14ac:dyDescent="0.2">
      <c r="A72" s="100" t="s">
        <v>4699</v>
      </c>
      <c r="L72" s="20" t="s">
        <v>3163</v>
      </c>
    </row>
    <row r="73" spans="1:12" x14ac:dyDescent="0.2">
      <c r="A73" s="100" t="s">
        <v>4700</v>
      </c>
      <c r="L73" s="20" t="s">
        <v>3177</v>
      </c>
    </row>
    <row r="74" spans="1:12" x14ac:dyDescent="0.2">
      <c r="A74" s="100" t="s">
        <v>4701</v>
      </c>
      <c r="L74" s="20" t="s">
        <v>3216</v>
      </c>
    </row>
    <row r="75" spans="1:12" x14ac:dyDescent="0.2">
      <c r="A75" s="100" t="s">
        <v>4702</v>
      </c>
      <c r="L75" s="20" t="s">
        <v>975</v>
      </c>
    </row>
    <row r="76" spans="1:12" x14ac:dyDescent="0.2">
      <c r="A76" s="100" t="s">
        <v>4703</v>
      </c>
      <c r="L76" s="20" t="s">
        <v>995</v>
      </c>
    </row>
    <row r="77" spans="1:12" x14ac:dyDescent="0.2">
      <c r="A77" s="100" t="s">
        <v>4704</v>
      </c>
      <c r="L77" s="20" t="s">
        <v>1012</v>
      </c>
    </row>
    <row r="78" spans="1:12" x14ac:dyDescent="0.2">
      <c r="A78" s="100" t="s">
        <v>4705</v>
      </c>
      <c r="L78" s="20" t="s">
        <v>1075</v>
      </c>
    </row>
    <row r="79" spans="1:12" x14ac:dyDescent="0.2">
      <c r="A79" s="100" t="s">
        <v>4706</v>
      </c>
      <c r="L79" s="20" t="s">
        <v>1109</v>
      </c>
    </row>
    <row r="80" spans="1:12" x14ac:dyDescent="0.2">
      <c r="A80" s="100" t="s">
        <v>4707</v>
      </c>
      <c r="L80" s="20" t="s">
        <v>1126</v>
      </c>
    </row>
    <row r="81" spans="1:12" x14ac:dyDescent="0.2">
      <c r="A81" s="100" t="s">
        <v>4708</v>
      </c>
      <c r="L81" s="20" t="s">
        <v>1148</v>
      </c>
    </row>
    <row r="82" spans="1:12" x14ac:dyDescent="0.2">
      <c r="A82" s="100" t="s">
        <v>4709</v>
      </c>
      <c r="L82" s="20" t="s">
        <v>1169</v>
      </c>
    </row>
    <row r="83" spans="1:12" x14ac:dyDescent="0.2">
      <c r="A83" s="100" t="s">
        <v>4710</v>
      </c>
      <c r="L83" s="20" t="s">
        <v>1194</v>
      </c>
    </row>
    <row r="84" spans="1:12" x14ac:dyDescent="0.2">
      <c r="A84" s="100" t="s">
        <v>4711</v>
      </c>
      <c r="L84" s="20" t="s">
        <v>1215</v>
      </c>
    </row>
    <row r="85" spans="1:12" x14ac:dyDescent="0.2">
      <c r="A85" s="100" t="s">
        <v>4712</v>
      </c>
      <c r="L85" s="20" t="s">
        <v>1244</v>
      </c>
    </row>
    <row r="86" spans="1:12" x14ac:dyDescent="0.2">
      <c r="A86" s="100" t="s">
        <v>4713</v>
      </c>
      <c r="L86" s="20" t="s">
        <v>1271</v>
      </c>
    </row>
    <row r="87" spans="1:12" x14ac:dyDescent="0.2">
      <c r="A87" s="100" t="s">
        <v>4714</v>
      </c>
      <c r="L87" s="20" t="s">
        <v>1300</v>
      </c>
    </row>
    <row r="88" spans="1:12" x14ac:dyDescent="0.2">
      <c r="A88" s="100" t="s">
        <v>4715</v>
      </c>
      <c r="L88" s="20" t="s">
        <v>1323</v>
      </c>
    </row>
    <row r="89" spans="1:12" x14ac:dyDescent="0.2">
      <c r="A89" s="100" t="s">
        <v>4716</v>
      </c>
      <c r="L89" s="20" t="s">
        <v>1354</v>
      </c>
    </row>
    <row r="90" spans="1:12" x14ac:dyDescent="0.2">
      <c r="A90" s="100" t="s">
        <v>4717</v>
      </c>
      <c r="L90" s="20" t="s">
        <v>1378</v>
      </c>
    </row>
    <row r="91" spans="1:12" x14ac:dyDescent="0.2">
      <c r="A91" s="100" t="s">
        <v>4718</v>
      </c>
      <c r="L91" s="20" t="s">
        <v>1400</v>
      </c>
    </row>
    <row r="92" spans="1:12" x14ac:dyDescent="0.2">
      <c r="A92" s="100" t="s">
        <v>4719</v>
      </c>
      <c r="L92" s="20" t="s">
        <v>1425</v>
      </c>
    </row>
    <row r="93" spans="1:12" x14ac:dyDescent="0.2">
      <c r="A93" s="100" t="s">
        <v>4720</v>
      </c>
      <c r="L93" s="20" t="s">
        <v>1445</v>
      </c>
    </row>
    <row r="94" spans="1:12" x14ac:dyDescent="0.2">
      <c r="A94" s="100" t="s">
        <v>4721</v>
      </c>
      <c r="L94" s="20" t="s">
        <v>1471</v>
      </c>
    </row>
    <row r="95" spans="1:12" x14ac:dyDescent="0.2">
      <c r="A95" s="100" t="s">
        <v>416</v>
      </c>
      <c r="L95" s="20" t="s">
        <v>1487</v>
      </c>
    </row>
    <row r="96" spans="1:12" x14ac:dyDescent="0.2">
      <c r="A96" s="100" t="s">
        <v>4722</v>
      </c>
      <c r="L96" s="20" t="s">
        <v>1499</v>
      </c>
    </row>
    <row r="97" spans="1:12" x14ac:dyDescent="0.2">
      <c r="A97" s="100" t="s">
        <v>4723</v>
      </c>
      <c r="L97" s="20" t="s">
        <v>1507</v>
      </c>
    </row>
    <row r="98" spans="1:12" x14ac:dyDescent="0.2">
      <c r="A98" s="100" t="s">
        <v>4724</v>
      </c>
      <c r="L98" s="20" t="s">
        <v>1527</v>
      </c>
    </row>
    <row r="99" spans="1:12" x14ac:dyDescent="0.2">
      <c r="A99" s="100" t="s">
        <v>4725</v>
      </c>
      <c r="L99" s="20" t="s">
        <v>1550</v>
      </c>
    </row>
    <row r="100" spans="1:12" x14ac:dyDescent="0.2">
      <c r="A100" s="100" t="s">
        <v>4726</v>
      </c>
      <c r="L100" s="20" t="s">
        <v>1575</v>
      </c>
    </row>
    <row r="101" spans="1:12" x14ac:dyDescent="0.2">
      <c r="A101" s="100" t="s">
        <v>846</v>
      </c>
      <c r="L101" s="20" t="s">
        <v>4494</v>
      </c>
    </row>
    <row r="102" spans="1:12" x14ac:dyDescent="0.2">
      <c r="A102" s="100" t="s">
        <v>4727</v>
      </c>
      <c r="L102" s="20" t="s">
        <v>4509</v>
      </c>
    </row>
    <row r="103" spans="1:12" x14ac:dyDescent="0.2">
      <c r="A103" s="100" t="s">
        <v>4728</v>
      </c>
      <c r="L103" s="20" t="s">
        <v>4546</v>
      </c>
    </row>
    <row r="104" spans="1:12" x14ac:dyDescent="0.2">
      <c r="A104" s="100" t="s">
        <v>921</v>
      </c>
      <c r="L104" s="20" t="s">
        <v>4565</v>
      </c>
    </row>
    <row r="105" spans="1:12" x14ac:dyDescent="0.2">
      <c r="A105" s="100" t="s">
        <v>4729</v>
      </c>
      <c r="L105" s="20" t="s">
        <v>4589</v>
      </c>
    </row>
    <row r="106" spans="1:12" x14ac:dyDescent="0.2">
      <c r="A106" s="100" t="s">
        <v>4731</v>
      </c>
      <c r="L106" s="20" t="s">
        <v>4614</v>
      </c>
    </row>
    <row r="107" spans="1:12" x14ac:dyDescent="0.2">
      <c r="A107">
        <v>102</v>
      </c>
      <c r="L107" s="20" t="s">
        <v>75</v>
      </c>
    </row>
    <row r="108" spans="1:12" x14ac:dyDescent="0.2">
      <c r="L108" s="20" t="s">
        <v>228</v>
      </c>
    </row>
    <row r="109" spans="1:12" x14ac:dyDescent="0.2">
      <c r="L109" s="20" t="s">
        <v>245</v>
      </c>
    </row>
    <row r="110" spans="1:12" x14ac:dyDescent="0.2">
      <c r="L110" s="20" t="s">
        <v>385</v>
      </c>
    </row>
    <row r="111" spans="1:12" x14ac:dyDescent="0.2">
      <c r="L111" s="20" t="s">
        <v>417</v>
      </c>
    </row>
    <row r="112" spans="1:12" x14ac:dyDescent="0.2">
      <c r="L112" s="20" t="s">
        <v>471</v>
      </c>
    </row>
    <row r="113" spans="12:12" x14ac:dyDescent="0.2">
      <c r="L113" s="20" t="s">
        <v>503</v>
      </c>
    </row>
    <row r="114" spans="12:12" x14ac:dyDescent="0.2">
      <c r="L114" s="20" t="s">
        <v>580</v>
      </c>
    </row>
    <row r="115" spans="12:12" x14ac:dyDescent="0.2">
      <c r="L115" s="20" t="s">
        <v>596</v>
      </c>
    </row>
    <row r="116" spans="12:12" x14ac:dyDescent="0.2">
      <c r="L116" s="20" t="s">
        <v>701</v>
      </c>
    </row>
    <row r="117" spans="12:12" x14ac:dyDescent="0.2">
      <c r="L117" s="20" t="s">
        <v>846</v>
      </c>
    </row>
    <row r="118" spans="12:12" x14ac:dyDescent="0.2">
      <c r="L118" s="20" t="s">
        <v>887</v>
      </c>
    </row>
    <row r="119" spans="12:12" x14ac:dyDescent="0.2">
      <c r="L119" s="20" t="s">
        <v>889</v>
      </c>
    </row>
    <row r="120" spans="12:12" x14ac:dyDescent="0.2">
      <c r="L120" s="20" t="s">
        <v>921</v>
      </c>
    </row>
    <row r="121" spans="12:12" x14ac:dyDescent="0.2">
      <c r="L121" s="20" t="s">
        <v>962</v>
      </c>
    </row>
    <row r="124" spans="12:12" x14ac:dyDescent="0.2">
      <c r="L124">
        <v>102</v>
      </c>
    </row>
    <row r="133" spans="16:16" x14ac:dyDescent="0.2">
      <c r="P133">
        <f>102+14</f>
        <v>116</v>
      </c>
    </row>
  </sheetData>
  <phoneticPr fontId="5"/>
  <conditionalFormatting sqref="L20:L22 L24:L47">
    <cfRule type="expression" dxfId="15" priority="56">
      <formula>$A21="1"</formula>
    </cfRule>
  </conditionalFormatting>
  <conditionalFormatting sqref="L20:L121">
    <cfRule type="expression" dxfId="14" priority="48">
      <formula>$C20="センドバックで使用"</formula>
    </cfRule>
  </conditionalFormatting>
  <conditionalFormatting sqref="L23 L99:L101 L116:L119">
    <cfRule type="expression" dxfId="13" priority="60">
      <formula>#REF!="1"</formula>
    </cfRule>
  </conditionalFormatting>
  <conditionalFormatting sqref="L48:L49">
    <cfRule type="expression" dxfId="12" priority="57">
      <formula>$A50="1"</formula>
    </cfRule>
  </conditionalFormatting>
  <conditionalFormatting sqref="L50:L85">
    <cfRule type="expression" dxfId="11" priority="55">
      <formula>$A51="1"</formula>
    </cfRule>
  </conditionalFormatting>
  <conditionalFormatting sqref="L81:L97 L102:L115 L120:L121">
    <cfRule type="expression" dxfId="10" priority="35">
      <formula>$A77="1"</formula>
    </cfRule>
  </conditionalFormatting>
  <conditionalFormatting sqref="L98">
    <cfRule type="expression" dxfId="9" priority="62">
      <formula>$A97="1"</formula>
    </cfRule>
  </conditionalFormatting>
  <conditionalFormatting sqref="N20:N51">
    <cfRule type="expression" dxfId="8" priority="8">
      <formula>#REF!="1"</formula>
    </cfRule>
    <cfRule type="expression" dxfId="7" priority="9">
      <formula>$C20="センドバックで使用"</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2A371-2566-4CE8-88C0-4984FD419F27}">
  <dimension ref="A1:I25"/>
  <sheetViews>
    <sheetView workbookViewId="0">
      <selection activeCell="H13" sqref="H13"/>
    </sheetView>
  </sheetViews>
  <sheetFormatPr defaultRowHeight="13.2" x14ac:dyDescent="0.2"/>
  <sheetData>
    <row r="1" spans="1:9" x14ac:dyDescent="0.2">
      <c r="A1" t="s">
        <v>4867</v>
      </c>
      <c r="C1" t="s">
        <v>4868</v>
      </c>
      <c r="F1" t="s">
        <v>4885</v>
      </c>
      <c r="G1" t="s">
        <v>4841</v>
      </c>
      <c r="H1" t="s">
        <v>4883</v>
      </c>
      <c r="I1" t="s">
        <v>4884</v>
      </c>
    </row>
    <row r="2" spans="1:9" x14ac:dyDescent="0.2">
      <c r="A2" s="20" t="s">
        <v>4845</v>
      </c>
      <c r="C2" s="20" t="s">
        <v>4869</v>
      </c>
      <c r="G2" s="20" t="s">
        <v>1644</v>
      </c>
    </row>
    <row r="3" spans="1:9" x14ac:dyDescent="0.2">
      <c r="A3" s="20" t="s">
        <v>4846</v>
      </c>
      <c r="C3" s="20" t="s">
        <v>4870</v>
      </c>
      <c r="G3" s="20" t="s">
        <v>1670</v>
      </c>
    </row>
    <row r="4" spans="1:9" x14ac:dyDescent="0.2">
      <c r="A4" s="20" t="s">
        <v>4847</v>
      </c>
      <c r="C4" s="20" t="s">
        <v>4871</v>
      </c>
      <c r="G4" s="20" t="s">
        <v>1686</v>
      </c>
    </row>
    <row r="5" spans="1:9" x14ac:dyDescent="0.2">
      <c r="A5" s="20" t="s">
        <v>4848</v>
      </c>
      <c r="C5" s="20" t="s">
        <v>4872</v>
      </c>
      <c r="G5" s="20" t="s">
        <v>1710</v>
      </c>
    </row>
    <row r="6" spans="1:9" x14ac:dyDescent="0.2">
      <c r="A6" s="20" t="s">
        <v>4849</v>
      </c>
      <c r="C6" s="20" t="s">
        <v>4873</v>
      </c>
      <c r="G6" s="20" t="s">
        <v>1750</v>
      </c>
    </row>
    <row r="7" spans="1:9" x14ac:dyDescent="0.2">
      <c r="A7" s="20" t="s">
        <v>4850</v>
      </c>
      <c r="C7" s="20" t="s">
        <v>4874</v>
      </c>
      <c r="G7" s="20" t="s">
        <v>1768</v>
      </c>
    </row>
    <row r="8" spans="1:9" x14ac:dyDescent="0.2">
      <c r="A8" s="20" t="s">
        <v>4851</v>
      </c>
      <c r="C8" s="20" t="s">
        <v>4875</v>
      </c>
      <c r="G8" s="20" t="s">
        <v>1796</v>
      </c>
    </row>
    <row r="9" spans="1:9" x14ac:dyDescent="0.2">
      <c r="A9" s="20" t="s">
        <v>4852</v>
      </c>
      <c r="C9" s="20" t="s">
        <v>4876</v>
      </c>
      <c r="G9" s="20" t="s">
        <v>1889</v>
      </c>
    </row>
    <row r="10" spans="1:9" x14ac:dyDescent="0.2">
      <c r="A10" s="20" t="s">
        <v>4853</v>
      </c>
      <c r="C10" s="20" t="s">
        <v>4877</v>
      </c>
    </row>
    <row r="11" spans="1:9" x14ac:dyDescent="0.2">
      <c r="A11" s="20" t="s">
        <v>4854</v>
      </c>
      <c r="C11" s="20" t="s">
        <v>4878</v>
      </c>
    </row>
    <row r="12" spans="1:9" x14ac:dyDescent="0.2">
      <c r="A12" s="20" t="s">
        <v>4855</v>
      </c>
      <c r="C12" s="20" t="s">
        <v>4879</v>
      </c>
      <c r="G12">
        <v>8</v>
      </c>
      <c r="H12">
        <v>1</v>
      </c>
    </row>
    <row r="13" spans="1:9" x14ac:dyDescent="0.2">
      <c r="A13" s="20" t="s">
        <v>4856</v>
      </c>
      <c r="C13" s="20" t="s">
        <v>4880</v>
      </c>
    </row>
    <row r="14" spans="1:9" x14ac:dyDescent="0.2">
      <c r="A14" s="20" t="s">
        <v>4857</v>
      </c>
      <c r="C14" s="20" t="s">
        <v>4881</v>
      </c>
    </row>
    <row r="15" spans="1:9" x14ac:dyDescent="0.2">
      <c r="A15" s="20" t="s">
        <v>4858</v>
      </c>
      <c r="C15" s="20" t="s">
        <v>4882</v>
      </c>
    </row>
    <row r="16" spans="1:9" x14ac:dyDescent="0.2">
      <c r="A16" s="20" t="s">
        <v>4859</v>
      </c>
    </row>
    <row r="17" spans="1:3" x14ac:dyDescent="0.2">
      <c r="A17" s="20" t="s">
        <v>4860</v>
      </c>
      <c r="C17">
        <v>14</v>
      </c>
    </row>
    <row r="18" spans="1:3" x14ac:dyDescent="0.2">
      <c r="A18" s="20" t="s">
        <v>4861</v>
      </c>
    </row>
    <row r="19" spans="1:3" x14ac:dyDescent="0.2">
      <c r="A19" s="20" t="s">
        <v>4862</v>
      </c>
    </row>
    <row r="20" spans="1:3" x14ac:dyDescent="0.2">
      <c r="A20" s="20" t="s">
        <v>4863</v>
      </c>
    </row>
    <row r="21" spans="1:3" x14ac:dyDescent="0.2">
      <c r="A21" s="20" t="s">
        <v>4864</v>
      </c>
    </row>
    <row r="22" spans="1:3" x14ac:dyDescent="0.2">
      <c r="A22" s="20" t="s">
        <v>4865</v>
      </c>
    </row>
    <row r="23" spans="1:3" x14ac:dyDescent="0.2">
      <c r="A23" s="20" t="s">
        <v>4866</v>
      </c>
    </row>
    <row r="25" spans="1:3" x14ac:dyDescent="0.2">
      <c r="A25">
        <v>22</v>
      </c>
    </row>
  </sheetData>
  <phoneticPr fontId="5"/>
  <conditionalFormatting sqref="A2:A23">
    <cfRule type="expression" dxfId="6" priority="18">
      <formula>$C2="センドバックで使用"</formula>
    </cfRule>
    <cfRule type="expression" dxfId="5" priority="19">
      <formula>$A1048355="1"</formula>
    </cfRule>
  </conditionalFormatting>
  <conditionalFormatting sqref="C2:C15">
    <cfRule type="expression" dxfId="4" priority="9">
      <formula>$C2="センドバックで使用"</formula>
    </cfRule>
    <cfRule type="expression" dxfId="3" priority="10">
      <formula>$A3="1"</formula>
    </cfRule>
  </conditionalFormatting>
  <conditionalFormatting sqref="G2:G4 G6:G9">
    <cfRule type="expression" dxfId="2" priority="4">
      <formula>$A3="1"</formula>
    </cfRule>
  </conditionalFormatting>
  <conditionalFormatting sqref="G5">
    <cfRule type="expression" dxfId="1" priority="7">
      <formula>#REF!="1"</formula>
    </cfRule>
  </conditionalFormatting>
  <conditionalFormatting sqref="G2:G9">
    <cfRule type="expression" dxfId="0" priority="3">
      <formula>$C2="センドバックで使用"</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オンサイト</vt:lpstr>
      <vt:lpstr>センドバック</vt:lpstr>
      <vt:lpstr>Nパッケージ</vt:lpstr>
      <vt:lpstr>記入事項</vt:lpstr>
      <vt:lpstr>Sheet1</vt:lpstr>
      <vt:lpstr>契約管理</vt:lpstr>
      <vt:lpstr>Sheet2</vt:lpstr>
      <vt:lpstr>Nパッケージ!Print_Area</vt:lpstr>
      <vt:lpstr>センドバック!Print_Area</vt:lpstr>
      <vt:lpstr>Nパッケージ!Print_Titles</vt:lpstr>
      <vt:lpstr>センドバック!Print_Titles</vt:lpstr>
      <vt:lpstr>オンサイト</vt:lpstr>
      <vt:lpstr>Nパッケージ!センドバック</vt:lpstr>
      <vt:lpstr>センドバック</vt:lpstr>
    </vt:vector>
  </TitlesOfParts>
  <Company>パナソニックシステムネットワークス</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上杉 亜美</dc:creator>
  <cp:lastModifiedBy>WATANABE RISA (渡邊 里紗)</cp:lastModifiedBy>
  <cp:lastPrinted>2018-01-22T06:29:18Z</cp:lastPrinted>
  <dcterms:created xsi:type="dcterms:W3CDTF">2014-12-15T00:39:58Z</dcterms:created>
  <dcterms:modified xsi:type="dcterms:W3CDTF">2025-06-24T03:58:45Z</dcterms:modified>
</cp:coreProperties>
</file>