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defaultThemeVersion="124226"/>
  <mc:AlternateContent xmlns:mc="http://schemas.openxmlformats.org/markup-compatibility/2006">
    <mc:Choice Requires="x15">
      <x15ac:absPath xmlns:x15ac="http://schemas.microsoft.com/office/spreadsheetml/2010/11/ac" url="C:\Users\7075688\Box\003_i-Proケアパック\02_管理表\"/>
    </mc:Choice>
  </mc:AlternateContent>
  <xr:revisionPtr revIDLastSave="0" documentId="13_ncr:1_{506F2DA6-C074-4B70-AC31-EDD0D0FEA35C}" xr6:coauthVersionLast="47" xr6:coauthVersionMax="47" xr10:uidLastSave="{00000000-0000-0000-0000-000000000000}"/>
  <bookViews>
    <workbookView xWindow="-108" yWindow="-108" windowWidth="23256" windowHeight="14856" xr2:uid="{00000000-000D-0000-FFFF-FFFF00000000}"/>
  </bookViews>
  <sheets>
    <sheet name="オンサイト" sheetId="1" r:id="rId1"/>
    <sheet name="センドバック" sheetId="2" r:id="rId2"/>
    <sheet name="Nパッケージ" sheetId="3" r:id="rId3"/>
    <sheet name="記入事項" sheetId="4" r:id="rId4"/>
    <sheet name="Sheet1" sheetId="5" r:id="rId5"/>
  </sheets>
  <externalReferences>
    <externalReference r:id="rId6"/>
  </externalReferences>
  <definedNames>
    <definedName name="_xlnm._FilterDatabase" localSheetId="2" hidden="1">Nパッケージ!$A$3:$AP$2389</definedName>
    <definedName name="_xlnm._FilterDatabase" localSheetId="0" hidden="1">オンサイト!$A$3:$AX$415</definedName>
    <definedName name="_xlnm._FilterDatabase" localSheetId="1" hidden="1">センドバック!$A$3:$AV$161</definedName>
    <definedName name="_xlnm.Print_Area" localSheetId="2">Nパッケージ!$B$1:$AP$3</definedName>
    <definedName name="_xlnm.Print_Area" localSheetId="1">センドバック!$B$1:$AP$3</definedName>
    <definedName name="_xlnm.Print_Titles" localSheetId="2">Nパッケージ!$2:$3</definedName>
    <definedName name="_xlnm.Print_Titles" localSheetId="1">センドバック!$2:$3</definedName>
    <definedName name="Z_0961CF49_1756_4F7D_850B_0213D44DCEA1_.wvu.FilterData" localSheetId="0" hidden="1">オンサイト!$A$3:$AX$2009</definedName>
    <definedName name="Z_24ACC04C_2327_462A_AFF2_B36BFFECED7D_.wvu.Cols" localSheetId="2" hidden="1">Nパッケージ!$E:$F</definedName>
    <definedName name="Z_24ACC04C_2327_462A_AFF2_B36BFFECED7D_.wvu.Cols" localSheetId="1" hidden="1">センドバック!$E:$F</definedName>
    <definedName name="Z_24ACC04C_2327_462A_AFF2_B36BFFECED7D_.wvu.FilterData" localSheetId="2" hidden="1">Nパッケージ!$A$3:$AP$2389</definedName>
    <definedName name="Z_24ACC04C_2327_462A_AFF2_B36BFFECED7D_.wvu.FilterData" localSheetId="0" hidden="1">オンサイト!$A$3:$AX$599</definedName>
    <definedName name="Z_24ACC04C_2327_462A_AFF2_B36BFFECED7D_.wvu.FilterData" localSheetId="1" hidden="1">センドバック!$A$3:$AV$2390</definedName>
    <definedName name="Z_24ACC04C_2327_462A_AFF2_B36BFFECED7D_.wvu.PrintArea" localSheetId="2" hidden="1">Nパッケージ!$B$1:$AP$3</definedName>
    <definedName name="Z_24ACC04C_2327_462A_AFF2_B36BFFECED7D_.wvu.PrintArea" localSheetId="1" hidden="1">センドバック!$B$1:$AP$3</definedName>
    <definedName name="Z_24ACC04C_2327_462A_AFF2_B36BFFECED7D_.wvu.PrintTitles" localSheetId="2" hidden="1">Nパッケージ!$2:$3</definedName>
    <definedName name="Z_24ACC04C_2327_462A_AFF2_B36BFFECED7D_.wvu.PrintTitles" localSheetId="1" hidden="1">センドバック!$2:$3</definedName>
    <definedName name="Z_927C2F0B_A57E_43CD_B245_A6A7C0319C7A_.wvu.Cols" localSheetId="2" hidden="1">Nパッケージ!$E:$F</definedName>
    <definedName name="Z_927C2F0B_A57E_43CD_B245_A6A7C0319C7A_.wvu.Cols" localSheetId="1" hidden="1">センドバック!$E:$F</definedName>
    <definedName name="Z_927C2F0B_A57E_43CD_B245_A6A7C0319C7A_.wvu.FilterData" localSheetId="2" hidden="1">Nパッケージ!$A$3:$AP$2389</definedName>
    <definedName name="Z_927C2F0B_A57E_43CD_B245_A6A7C0319C7A_.wvu.FilterData" localSheetId="0" hidden="1">オンサイト!$A$3:$AX$2009</definedName>
    <definedName name="Z_927C2F0B_A57E_43CD_B245_A6A7C0319C7A_.wvu.FilterData" localSheetId="1" hidden="1">センドバック!$A$3:$AV$2390</definedName>
    <definedName name="Z_927C2F0B_A57E_43CD_B245_A6A7C0319C7A_.wvu.PrintArea" localSheetId="2" hidden="1">Nパッケージ!$B$1:$AP$3</definedName>
    <definedName name="Z_927C2F0B_A57E_43CD_B245_A6A7C0319C7A_.wvu.PrintArea" localSheetId="1" hidden="1">センドバック!$B$1:$AP$3</definedName>
    <definedName name="Z_927C2F0B_A57E_43CD_B245_A6A7C0319C7A_.wvu.PrintTitles" localSheetId="2" hidden="1">Nパッケージ!$2:$3</definedName>
    <definedName name="Z_927C2F0B_A57E_43CD_B245_A6A7C0319C7A_.wvu.PrintTitles" localSheetId="1" hidden="1">センドバック!$2:$3</definedName>
    <definedName name="オンサイト">オンサイト!$A:$AQ</definedName>
    <definedName name="センドバック" localSheetId="2">Nパッケージ!$A:$AP</definedName>
    <definedName name="センドバック">センドバック!$A:$AP</definedName>
  </definedNames>
  <calcPr calcId="191029"/>
  <customWorkbookViews>
    <customWorkbookView name="原田和治 - 個人用ビュー" guid="{24ACC04C-2327-462A-AFF2-B36BFFECED7D}" mergeInterval="0" personalView="1" maximized="1" xWindow="3229" yWindow="-11" windowWidth="2902" windowHeight="1582" activeSheetId="2"/>
    <customWorkbookView name="金本　研一 - 個人用ビュー" guid="{927C2F0B-A57E-43CD-B245-A6A7C0319C7A}" mergeInterval="0" personalView="1" maximized="1" xWindow="-11" yWindow="-11" windowWidth="2182" windowHeight="1402"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264" i="1" l="1"/>
  <c r="AW264" i="1"/>
  <c r="AQ259" i="1"/>
  <c r="AQ260" i="1"/>
  <c r="AQ261" i="1"/>
  <c r="AQ262" i="1"/>
  <c r="AQ263" i="1"/>
  <c r="AQ264" i="1"/>
  <c r="AF34" i="3" l="1"/>
  <c r="AI35" i="3"/>
  <c r="AI36" i="3"/>
  <c r="AI37" i="3"/>
  <c r="AI38" i="3"/>
  <c r="AI39" i="3"/>
  <c r="AI40" i="3"/>
  <c r="AI41" i="3"/>
  <c r="AI42" i="3"/>
  <c r="AI43" i="3"/>
  <c r="AJ34" i="3"/>
  <c r="AJ35" i="3"/>
  <c r="AJ36" i="3"/>
  <c r="AJ37" i="3"/>
  <c r="AJ38" i="3"/>
  <c r="AJ39" i="3"/>
  <c r="AJ40" i="3"/>
  <c r="AJ41" i="3"/>
  <c r="AJ42" i="3"/>
  <c r="AJ43" i="3"/>
  <c r="AI34" i="3"/>
  <c r="AQ252" i="1" l="1"/>
  <c r="AQ253" i="1"/>
  <c r="AQ254" i="1"/>
  <c r="AQ255" i="1"/>
  <c r="AQ256" i="1"/>
  <c r="AQ257" i="1"/>
  <c r="AQ258" i="1"/>
  <c r="AX251" i="1" l="1"/>
  <c r="AW251" i="1"/>
  <c r="AU232" i="1" a="1"/>
  <c r="AU232" i="1" s="1"/>
  <c r="AU233" i="1" a="1"/>
  <c r="AU233" i="1" s="1"/>
  <c r="AU234" i="1" a="1"/>
  <c r="AU234" i="1" s="1"/>
  <c r="AU235" i="1" a="1"/>
  <c r="AU235" i="1" s="1"/>
  <c r="AU236" i="1" a="1"/>
  <c r="AU236" i="1" s="1"/>
  <c r="AU237" i="1" a="1"/>
  <c r="AU237" i="1" s="1"/>
  <c r="AU238" i="1" a="1"/>
  <c r="AU238" i="1" s="1"/>
  <c r="AU239" i="1" a="1"/>
  <c r="AU239" i="1" s="1"/>
  <c r="AV231" i="1" a="1"/>
  <c r="AV231" i="1" s="1"/>
  <c r="AV232" i="1" a="1"/>
  <c r="AV232" i="1" s="1"/>
  <c r="AV233" i="1" a="1"/>
  <c r="AV233" i="1" s="1"/>
  <c r="AV234" i="1" a="1"/>
  <c r="AV234" i="1" s="1"/>
  <c r="AV235" i="1" a="1"/>
  <c r="AV235" i="1" s="1"/>
  <c r="AV236" i="1" a="1"/>
  <c r="AV236" i="1" s="1"/>
  <c r="AV237" i="1" a="1"/>
  <c r="AV237" i="1" s="1"/>
  <c r="AV238" i="1" a="1"/>
  <c r="AV238" i="1" s="1"/>
  <c r="AV239" i="1" a="1"/>
  <c r="AV239" i="1" s="1"/>
  <c r="AV240" i="1" a="1"/>
  <c r="AV240" i="1" s="1"/>
  <c r="AX247" i="1" s="1"/>
  <c r="AU231" i="1" a="1"/>
  <c r="AU231" i="1" s="1"/>
  <c r="AU240" i="1" a="1"/>
  <c r="AU240" i="1" s="1"/>
  <c r="AW247" i="1" s="1"/>
  <c r="AT231" i="1" a="1"/>
  <c r="AT231" i="1" s="1"/>
  <c r="AT232" i="1" a="1"/>
  <c r="AT232" i="1" s="1"/>
  <c r="AT233" i="1" a="1"/>
  <c r="AT233" i="1" s="1"/>
  <c r="AT234" i="1" a="1"/>
  <c r="AT234" i="1" s="1"/>
  <c r="AT235" i="1" a="1"/>
  <c r="AT235" i="1" s="1"/>
  <c r="AT236" i="1" a="1"/>
  <c r="AT236" i="1" s="1"/>
  <c r="AT237" i="1" a="1"/>
  <c r="AT237" i="1" s="1"/>
  <c r="AT238" i="1" a="1"/>
  <c r="AT238" i="1" s="1"/>
  <c r="AT239" i="1" a="1"/>
  <c r="AT239" i="1" s="1"/>
  <c r="AT240" i="1" a="1"/>
  <c r="AT240" i="1" s="1"/>
  <c r="AX239" i="1" l="1"/>
  <c r="AW239" i="1"/>
  <c r="AU230" i="1" l="1" a="1"/>
  <c r="AU230" i="1" s="1"/>
  <c r="AV230" i="1" a="1"/>
  <c r="AV230" i="1" s="1"/>
  <c r="AJ231" i="1"/>
  <c r="AJ232" i="1"/>
  <c r="AJ233" i="1"/>
  <c r="AJ234" i="1"/>
  <c r="AJ235" i="1"/>
  <c r="AJ236" i="1"/>
  <c r="AJ237" i="1"/>
  <c r="AJ238" i="1"/>
  <c r="AJ239" i="1"/>
  <c r="AJ240" i="1"/>
  <c r="AJ241" i="1"/>
  <c r="AJ242" i="1"/>
  <c r="AJ243" i="1"/>
  <c r="AJ244" i="1"/>
  <c r="AJ245" i="1"/>
  <c r="AJ246" i="1"/>
  <c r="AJ247" i="1"/>
  <c r="AJ248" i="1"/>
  <c r="AJ249" i="1"/>
  <c r="AJ250" i="1"/>
  <c r="AJ251" i="1"/>
  <c r="AR49" i="2" a="1"/>
  <c r="AR49" i="2" s="1"/>
  <c r="AT67" i="2" a="1"/>
  <c r="AT67" i="2" s="1"/>
  <c r="AS67" i="2" a="1"/>
  <c r="AS67" i="2" s="1"/>
  <c r="AR67" i="2" a="1"/>
  <c r="AR67" i="2" s="1"/>
  <c r="AT66" i="2" a="1"/>
  <c r="AT66" i="2" s="1"/>
  <c r="AS66" i="2" a="1"/>
  <c r="AS66" i="2" s="1"/>
  <c r="AR66" i="2" a="1"/>
  <c r="AR66" i="2" s="1"/>
  <c r="AT65" i="2" a="1"/>
  <c r="AT65" i="2" s="1"/>
  <c r="AS65" i="2" a="1"/>
  <c r="AS65" i="2" s="1"/>
  <c r="AR65" i="2" a="1"/>
  <c r="AR65" i="2" s="1"/>
  <c r="AT64" i="2" a="1"/>
  <c r="AT64" i="2" s="1"/>
  <c r="AS64" i="2" a="1"/>
  <c r="AS64" i="2" s="1"/>
  <c r="AR64" i="2" a="1"/>
  <c r="AR64" i="2" s="1"/>
  <c r="AT63" i="2" a="1"/>
  <c r="AT63" i="2" s="1"/>
  <c r="AS63" i="2" a="1"/>
  <c r="AS63" i="2" s="1"/>
  <c r="AR63" i="2" a="1"/>
  <c r="AR63" i="2" s="1"/>
  <c r="AT62" i="2" a="1"/>
  <c r="AT62" i="2" s="1"/>
  <c r="AS62" i="2" a="1"/>
  <c r="AS62" i="2" s="1"/>
  <c r="AR62" i="2" a="1"/>
  <c r="AR62" i="2" s="1"/>
  <c r="AT61" i="2" a="1"/>
  <c r="AT61" i="2" s="1"/>
  <c r="AS61" i="2" a="1"/>
  <c r="AS61" i="2" s="1"/>
  <c r="AR61" i="2" a="1"/>
  <c r="AR61" i="2" s="1"/>
  <c r="AT60" i="2" a="1"/>
  <c r="AT60" i="2" s="1"/>
  <c r="AS60" i="2" a="1"/>
  <c r="AS60" i="2" s="1"/>
  <c r="AR60" i="2" a="1"/>
  <c r="AR60" i="2" s="1"/>
  <c r="AT59" i="2" a="1"/>
  <c r="AT59" i="2" s="1"/>
  <c r="AS59" i="2" a="1"/>
  <c r="AS59" i="2" s="1"/>
  <c r="AR59" i="2" a="1"/>
  <c r="AR59" i="2" s="1"/>
  <c r="AT58" i="2" a="1"/>
  <c r="AT58" i="2" s="1"/>
  <c r="AS58" i="2" a="1"/>
  <c r="AS58" i="2" s="1"/>
  <c r="AR58" i="2" a="1"/>
  <c r="AR58" i="2" s="1"/>
  <c r="AT57" i="2" a="1"/>
  <c r="AT57" i="2" s="1"/>
  <c r="AS57" i="2" a="1"/>
  <c r="AS57" i="2" s="1"/>
  <c r="AR57" i="2" a="1"/>
  <c r="AR57" i="2" s="1"/>
  <c r="AT56" i="2" a="1"/>
  <c r="AT56" i="2" s="1"/>
  <c r="AS56" i="2" a="1"/>
  <c r="AS56" i="2" s="1"/>
  <c r="AR56" i="2" a="1"/>
  <c r="AR56" i="2" s="1"/>
  <c r="AT55" i="2" a="1"/>
  <c r="AT55" i="2" s="1"/>
  <c r="AS55" i="2" a="1"/>
  <c r="AS55" i="2" s="1"/>
  <c r="AR55" i="2" a="1"/>
  <c r="AR55" i="2" s="1"/>
  <c r="AT54" i="2" a="1"/>
  <c r="AT54" i="2" s="1"/>
  <c r="AS54" i="2" a="1"/>
  <c r="AS54" i="2" s="1"/>
  <c r="AR54" i="2" a="1"/>
  <c r="AR54" i="2" s="1"/>
  <c r="AT53" i="2" a="1"/>
  <c r="AT53" i="2" s="1"/>
  <c r="AS53" i="2" a="1"/>
  <c r="AS53" i="2" s="1"/>
  <c r="AR53" i="2" a="1"/>
  <c r="AR53" i="2" s="1"/>
  <c r="AT52" i="2" a="1"/>
  <c r="AT52" i="2" s="1"/>
  <c r="AS52" i="2" a="1"/>
  <c r="AS52" i="2" s="1"/>
  <c r="AR52" i="2" a="1"/>
  <c r="AR52" i="2" s="1"/>
  <c r="AT51" i="2" a="1"/>
  <c r="AT51" i="2" s="1"/>
  <c r="AS51" i="2" a="1"/>
  <c r="AS51" i="2" s="1"/>
  <c r="AR51" i="2" a="1"/>
  <c r="AR51" i="2" s="1"/>
  <c r="AT50" i="2" a="1"/>
  <c r="AT50" i="2" s="1"/>
  <c r="AS50" i="2" a="1"/>
  <c r="AS50" i="2" s="1"/>
  <c r="AR50" i="2" a="1"/>
  <c r="AR50" i="2" s="1"/>
  <c r="AU67" i="2" l="1"/>
  <c r="AV67" i="2"/>
  <c r="AI50" i="2"/>
  <c r="AI51" i="2"/>
  <c r="AI52" i="2"/>
  <c r="AI53" i="2"/>
  <c r="AI54" i="2"/>
  <c r="AI55" i="2"/>
  <c r="AI56" i="2"/>
  <c r="AI57" i="2"/>
  <c r="AI58" i="2"/>
  <c r="AI59" i="2"/>
  <c r="AI60" i="2"/>
  <c r="AI61" i="2"/>
  <c r="AI62" i="2"/>
  <c r="AI63" i="2"/>
  <c r="AI64" i="2"/>
  <c r="AI65" i="2"/>
  <c r="AI66" i="2"/>
  <c r="AI67" i="2"/>
  <c r="AJ50" i="2"/>
  <c r="AJ51" i="2"/>
  <c r="AJ52" i="2"/>
  <c r="AJ53" i="2"/>
  <c r="AJ54" i="2"/>
  <c r="AJ55" i="2"/>
  <c r="AJ56" i="2"/>
  <c r="AJ57" i="2"/>
  <c r="AJ58" i="2"/>
  <c r="AJ59" i="2"/>
  <c r="AJ60" i="2"/>
  <c r="AJ61" i="2"/>
  <c r="AJ62" i="2"/>
  <c r="AJ63" i="2"/>
  <c r="AJ64" i="2"/>
  <c r="AJ65" i="2"/>
  <c r="AJ66" i="2"/>
  <c r="AJ67" i="2"/>
  <c r="AJ44" i="2"/>
  <c r="AJ45" i="2"/>
  <c r="AJ46" i="2"/>
  <c r="AJ47" i="2"/>
  <c r="AJ48" i="2"/>
  <c r="AJ49" i="2"/>
  <c r="AF24" i="3" l="1"/>
  <c r="AI25" i="3"/>
  <c r="AI26" i="3"/>
  <c r="AI27" i="3"/>
  <c r="AI28" i="3"/>
  <c r="AI29" i="3"/>
  <c r="AI30" i="3"/>
  <c r="AI31" i="3"/>
  <c r="AI32" i="3"/>
  <c r="AI33" i="3"/>
  <c r="AJ25" i="3"/>
  <c r="AJ26" i="3"/>
  <c r="AJ27" i="3"/>
  <c r="AJ28" i="3"/>
  <c r="AJ29" i="3"/>
  <c r="AJ30" i="3"/>
  <c r="AJ31" i="3"/>
  <c r="AJ32" i="3"/>
  <c r="AJ33" i="3"/>
  <c r="AJ24" i="3"/>
  <c r="AI24" i="3"/>
  <c r="AT49" i="2" l="1" a="1"/>
  <c r="AT49" i="2" s="1"/>
  <c r="AS49" i="2" a="1"/>
  <c r="AS49" i="2" s="1"/>
  <c r="AT48" i="2" a="1"/>
  <c r="AT48" i="2" s="1"/>
  <c r="AS48" i="2" a="1"/>
  <c r="AS48" i="2" s="1"/>
  <c r="AR48" i="2" a="1"/>
  <c r="AR48" i="2" s="1"/>
  <c r="AT47" i="2" a="1"/>
  <c r="AT47" i="2" s="1"/>
  <c r="AS47" i="2" a="1"/>
  <c r="AS47" i="2" s="1"/>
  <c r="AR47" i="2" a="1"/>
  <c r="AR47" i="2" s="1"/>
  <c r="AU49" i="2" l="1"/>
  <c r="AV49" i="2"/>
  <c r="AI45" i="2"/>
  <c r="AI46" i="2"/>
  <c r="AI47" i="2"/>
  <c r="AI48" i="2"/>
  <c r="AI49" i="2"/>
  <c r="AI44" i="2"/>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197" i="1"/>
  <c r="AQ198" i="1"/>
  <c r="AQ199" i="1"/>
  <c r="AQ200" i="1"/>
  <c r="AQ201" i="1"/>
  <c r="AQ202" i="1"/>
  <c r="AQ203" i="1"/>
  <c r="AQ204" i="1"/>
  <c r="AQ205" i="1"/>
  <c r="AQ206" i="1"/>
  <c r="AQ207" i="1"/>
  <c r="AQ208"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T230" i="1" a="1"/>
  <c r="AT230" i="1" s="1"/>
  <c r="AV229" i="1" a="1"/>
  <c r="AV229" i="1" s="1"/>
  <c r="AU229" i="1" a="1"/>
  <c r="AU229" i="1" s="1"/>
  <c r="AT229" i="1" a="1"/>
  <c r="AT229" i="1" s="1"/>
  <c r="AV228" i="1" a="1"/>
  <c r="AV228" i="1" s="1"/>
  <c r="AU228" i="1" a="1"/>
  <c r="AU228" i="1" s="1"/>
  <c r="AT228" i="1" a="1"/>
  <c r="AT228" i="1" s="1"/>
  <c r="AV227" i="1" a="1"/>
  <c r="AV227" i="1" s="1"/>
  <c r="AU227" i="1" a="1"/>
  <c r="AU227" i="1" s="1"/>
  <c r="AT227" i="1" a="1"/>
  <c r="AT227" i="1" s="1"/>
  <c r="AV226" i="1" a="1"/>
  <c r="AV226" i="1" s="1"/>
  <c r="AU226" i="1" a="1"/>
  <c r="AU226" i="1" s="1"/>
  <c r="AT226" i="1" a="1"/>
  <c r="AT226" i="1" s="1"/>
  <c r="AV225" i="1" a="1"/>
  <c r="AV225" i="1" s="1"/>
  <c r="AU225" i="1" a="1"/>
  <c r="AU225" i="1" s="1"/>
  <c r="AT225" i="1" a="1"/>
  <c r="AT225" i="1" s="1"/>
  <c r="AV224" i="1" a="1"/>
  <c r="AV224" i="1" s="1"/>
  <c r="AU224" i="1" a="1"/>
  <c r="AU224" i="1" s="1"/>
  <c r="AT224" i="1" a="1"/>
  <c r="AT224" i="1" s="1"/>
  <c r="AV223" i="1" a="1"/>
  <c r="AV223" i="1" s="1"/>
  <c r="AU223" i="1" a="1"/>
  <c r="AU223" i="1" s="1"/>
  <c r="AT223" i="1" a="1"/>
  <c r="AT223" i="1" s="1"/>
  <c r="AV222" i="1" a="1"/>
  <c r="AV222" i="1" s="1"/>
  <c r="AU222" i="1" a="1"/>
  <c r="AU222" i="1" s="1"/>
  <c r="AT222" i="1" a="1"/>
  <c r="AT222" i="1" s="1"/>
  <c r="AV221" i="1" a="1"/>
  <c r="AV221" i="1" s="1"/>
  <c r="AU221" i="1" a="1"/>
  <c r="AU221" i="1" s="1"/>
  <c r="AT221" i="1" a="1"/>
  <c r="AT221" i="1" s="1"/>
  <c r="AV220" i="1" a="1"/>
  <c r="AV220" i="1" s="1"/>
  <c r="AU220" i="1" a="1"/>
  <c r="AU220" i="1" s="1"/>
  <c r="AT220" i="1" a="1"/>
  <c r="AT220" i="1" s="1"/>
  <c r="AV219" i="1" a="1"/>
  <c r="AV219" i="1" s="1"/>
  <c r="AU219" i="1" a="1"/>
  <c r="AU219" i="1" s="1"/>
  <c r="AT219" i="1" a="1"/>
  <c r="AT219" i="1" s="1"/>
  <c r="AV218" i="1" a="1"/>
  <c r="AV218" i="1" s="1"/>
  <c r="AU218" i="1" a="1"/>
  <c r="AU218" i="1" s="1"/>
  <c r="AT218" i="1" a="1"/>
  <c r="AT218" i="1" s="1"/>
  <c r="AV217" i="1" a="1"/>
  <c r="AV217" i="1" s="1"/>
  <c r="AU217" i="1" a="1"/>
  <c r="AU217" i="1" s="1"/>
  <c r="AT217" i="1" a="1"/>
  <c r="AT217" i="1" s="1"/>
  <c r="AV216" i="1" a="1"/>
  <c r="AV216" i="1" s="1"/>
  <c r="AU216" i="1" a="1"/>
  <c r="AU216" i="1" s="1"/>
  <c r="AT216" i="1" a="1"/>
  <c r="AT216" i="1" s="1"/>
  <c r="AV215" i="1" a="1"/>
  <c r="AV215" i="1" s="1"/>
  <c r="AU215" i="1" a="1"/>
  <c r="AU215" i="1" s="1"/>
  <c r="AT215" i="1" a="1"/>
  <c r="AT215" i="1" s="1"/>
  <c r="AV214" i="1" a="1"/>
  <c r="AV214" i="1" s="1"/>
  <c r="AU214" i="1" a="1"/>
  <c r="AU214" i="1" s="1"/>
  <c r="AT214" i="1" a="1"/>
  <c r="AT214" i="1" s="1"/>
  <c r="AV213" i="1" a="1"/>
  <c r="AV213" i="1" s="1"/>
  <c r="AU213" i="1" a="1"/>
  <c r="AU213" i="1" s="1"/>
  <c r="AT213" i="1" a="1"/>
  <c r="AT213" i="1" s="1"/>
  <c r="AV212" i="1" a="1"/>
  <c r="AV212" i="1" s="1"/>
  <c r="AU212" i="1" a="1"/>
  <c r="AU212" i="1" s="1"/>
  <c r="AT212" i="1" a="1"/>
  <c r="AT212" i="1" s="1"/>
  <c r="AV211" i="1" a="1"/>
  <c r="AV211" i="1" s="1"/>
  <c r="AU211" i="1" a="1"/>
  <c r="AU211" i="1" s="1"/>
  <c r="AT211" i="1" a="1"/>
  <c r="AT211" i="1" s="1"/>
  <c r="AV210" i="1" a="1"/>
  <c r="AV210" i="1" s="1"/>
  <c r="AU210" i="1" a="1"/>
  <c r="AU210" i="1" s="1"/>
  <c r="AT210" i="1" a="1"/>
  <c r="AT210" i="1" s="1"/>
  <c r="AV209" i="1" a="1"/>
  <c r="AV209" i="1" s="1"/>
  <c r="AU209" i="1" a="1"/>
  <c r="AU209" i="1" s="1"/>
  <c r="AT209" i="1" a="1"/>
  <c r="AT209" i="1" s="1"/>
  <c r="AV208" i="1" a="1"/>
  <c r="AV208" i="1" s="1"/>
  <c r="AU208" i="1" a="1"/>
  <c r="AU208" i="1" s="1"/>
  <c r="AT208" i="1" a="1"/>
  <c r="AT208" i="1" s="1"/>
  <c r="AV207" i="1" a="1"/>
  <c r="AV207" i="1" s="1"/>
  <c r="AU207" i="1" a="1"/>
  <c r="AU207" i="1" s="1"/>
  <c r="AT207" i="1" a="1"/>
  <c r="AT207" i="1" s="1"/>
  <c r="AV206" i="1" a="1"/>
  <c r="AV206" i="1" s="1"/>
  <c r="AU206" i="1" a="1"/>
  <c r="AU206" i="1" s="1"/>
  <c r="AT206" i="1" a="1"/>
  <c r="AT206" i="1" s="1"/>
  <c r="AW230" i="1" l="1"/>
  <c r="AX230" i="1"/>
  <c r="AJ214" i="1"/>
  <c r="AJ215" i="1"/>
  <c r="AJ216" i="1"/>
  <c r="AJ217" i="1"/>
  <c r="AJ218" i="1"/>
  <c r="AJ219" i="1"/>
  <c r="AJ220" i="1"/>
  <c r="AJ221" i="1"/>
  <c r="AJ222" i="1"/>
  <c r="AJ223" i="1"/>
  <c r="AJ224" i="1"/>
  <c r="AJ225" i="1"/>
  <c r="AJ226" i="1"/>
  <c r="AJ227" i="1"/>
  <c r="AJ228" i="1"/>
  <c r="AJ229" i="1"/>
  <c r="AJ230" i="1"/>
  <c r="AJ206" i="1"/>
  <c r="AJ207" i="1"/>
  <c r="AJ208" i="1"/>
  <c r="AJ209" i="1"/>
  <c r="AJ210" i="1"/>
  <c r="AJ211" i="1"/>
  <c r="AJ212" i="1"/>
  <c r="AJ213" i="1"/>
  <c r="AI206" i="1"/>
  <c r="AJ43" i="2"/>
  <c r="AJ42" i="2"/>
  <c r="AJ41" i="2"/>
  <c r="AJ40" i="2"/>
  <c r="AJ39" i="2"/>
  <c r="AJ38" i="2"/>
  <c r="AJ37" i="2"/>
  <c r="AJ36" i="2"/>
  <c r="AJ35" i="2"/>
  <c r="AJ34" i="2"/>
  <c r="AJ33" i="2"/>
  <c r="AJ32" i="2"/>
  <c r="AI31" i="2"/>
  <c r="AJ31" i="2"/>
  <c r="AV43" i="2"/>
  <c r="AU43" i="2"/>
  <c r="AI43" i="2"/>
  <c r="AI42" i="2"/>
  <c r="AI41" i="2"/>
  <c r="AI40" i="2"/>
  <c r="AI39" i="2"/>
  <c r="AI38" i="2"/>
  <c r="AI37" i="2"/>
  <c r="AI36" i="2"/>
  <c r="AI35" i="2"/>
  <c r="AI34" i="2"/>
  <c r="AI33" i="2"/>
  <c r="AI32" i="2"/>
  <c r="AV141" i="1" a="1"/>
  <c r="AV141" i="1" s="1"/>
  <c r="AU141" i="1" a="1"/>
  <c r="AU141" i="1" s="1"/>
  <c r="AT141" i="1" a="1"/>
  <c r="AT141" i="1" s="1"/>
  <c r="AV140" i="1" a="1"/>
  <c r="AV140" i="1" s="1"/>
  <c r="AU140" i="1" a="1"/>
  <c r="AU140" i="1" s="1"/>
  <c r="AT140" i="1" a="1"/>
  <c r="AT140" i="1" s="1"/>
  <c r="AV139" i="1" a="1"/>
  <c r="AV139" i="1" s="1"/>
  <c r="AU139" i="1" a="1"/>
  <c r="AU139" i="1" s="1"/>
  <c r="AT139" i="1" a="1"/>
  <c r="AT139" i="1" s="1"/>
  <c r="AV138" i="1" a="1"/>
  <c r="AV138" i="1" s="1"/>
  <c r="AU138" i="1" a="1"/>
  <c r="AU138" i="1" s="1"/>
  <c r="AT138" i="1" a="1"/>
  <c r="AT138" i="1" s="1"/>
  <c r="AV205" i="1" a="1"/>
  <c r="AV205" i="1" s="1"/>
  <c r="AU205" i="1" a="1"/>
  <c r="AU205" i="1" s="1"/>
  <c r="AT205" i="1" a="1"/>
  <c r="AT205" i="1" s="1"/>
  <c r="AV204" i="1" a="1"/>
  <c r="AV204" i="1" s="1"/>
  <c r="AU204" i="1" a="1"/>
  <c r="AU204" i="1" s="1"/>
  <c r="AT204" i="1" a="1"/>
  <c r="AT204" i="1" s="1"/>
  <c r="AV203" i="1" a="1"/>
  <c r="AV203" i="1" s="1"/>
  <c r="AU203" i="1" a="1"/>
  <c r="AU203" i="1" s="1"/>
  <c r="AT203" i="1" a="1"/>
  <c r="AT203" i="1" s="1"/>
  <c r="AV202" i="1" a="1"/>
  <c r="AV202" i="1" s="1"/>
  <c r="AU202" i="1" a="1"/>
  <c r="AU202" i="1" s="1"/>
  <c r="AT202" i="1" a="1"/>
  <c r="AT202" i="1" s="1"/>
  <c r="AV201" i="1" a="1"/>
  <c r="AV201" i="1" s="1"/>
  <c r="AU201" i="1" a="1"/>
  <c r="AU201" i="1" s="1"/>
  <c r="AT201" i="1" a="1"/>
  <c r="AT201" i="1" s="1"/>
  <c r="AV200" i="1" a="1"/>
  <c r="AV200" i="1" s="1"/>
  <c r="AU200" i="1" a="1"/>
  <c r="AU200" i="1" s="1"/>
  <c r="AT200" i="1" a="1"/>
  <c r="AT200" i="1" s="1"/>
  <c r="AV199" i="1" a="1"/>
  <c r="AV199" i="1" s="1"/>
  <c r="AU199" i="1" a="1"/>
  <c r="AU199" i="1" s="1"/>
  <c r="AT199" i="1" a="1"/>
  <c r="AT199" i="1" s="1"/>
  <c r="AV198" i="1" a="1"/>
  <c r="AV198" i="1" s="1"/>
  <c r="AU198" i="1" a="1"/>
  <c r="AU198" i="1" s="1"/>
  <c r="AT198" i="1" a="1"/>
  <c r="AT198" i="1" s="1"/>
  <c r="AV197" i="1" a="1"/>
  <c r="AV197" i="1" s="1"/>
  <c r="AU197" i="1" a="1"/>
  <c r="AU197" i="1" s="1"/>
  <c r="AT197" i="1" a="1"/>
  <c r="AT197" i="1" s="1"/>
  <c r="AV196" i="1" a="1"/>
  <c r="AV196" i="1" s="1"/>
  <c r="AU196" i="1" a="1"/>
  <c r="AU196" i="1" s="1"/>
  <c r="AT196" i="1" a="1"/>
  <c r="AT196" i="1" s="1"/>
  <c r="AV195" i="1" a="1"/>
  <c r="AV195" i="1" s="1"/>
  <c r="AU195" i="1" a="1"/>
  <c r="AU195" i="1" s="1"/>
  <c r="AT195" i="1" a="1"/>
  <c r="AT195" i="1" s="1"/>
  <c r="AV194" i="1" a="1"/>
  <c r="AV194" i="1" s="1"/>
  <c r="AU194" i="1" a="1"/>
  <c r="AU194" i="1" s="1"/>
  <c r="AT194" i="1" a="1"/>
  <c r="AT194" i="1" s="1"/>
  <c r="AV193" i="1" a="1"/>
  <c r="AV193" i="1" s="1"/>
  <c r="AU193" i="1" a="1"/>
  <c r="AU193" i="1" s="1"/>
  <c r="AT193" i="1" a="1"/>
  <c r="AT193" i="1" s="1"/>
  <c r="AV192" i="1" a="1"/>
  <c r="AV192" i="1" s="1"/>
  <c r="AU192" i="1" a="1"/>
  <c r="AU192" i="1" s="1"/>
  <c r="AT192" i="1" a="1"/>
  <c r="AT192" i="1" s="1"/>
  <c r="AV191" i="1" a="1"/>
  <c r="AV191" i="1" s="1"/>
  <c r="AU191" i="1" a="1"/>
  <c r="AU191" i="1" s="1"/>
  <c r="AT191" i="1" a="1"/>
  <c r="AT191" i="1" s="1"/>
  <c r="AV190" i="1" a="1"/>
  <c r="AV190" i="1" s="1"/>
  <c r="AU190" i="1" a="1"/>
  <c r="AU190" i="1" s="1"/>
  <c r="AT190" i="1" a="1"/>
  <c r="AT190" i="1" s="1"/>
  <c r="AV189" i="1" a="1"/>
  <c r="AV189" i="1" s="1"/>
  <c r="AU189" i="1" a="1"/>
  <c r="AU189" i="1" s="1"/>
  <c r="AT189" i="1" a="1"/>
  <c r="AT189" i="1" s="1"/>
  <c r="AV188" i="1" a="1"/>
  <c r="AV188" i="1" s="1"/>
  <c r="AU188" i="1" a="1"/>
  <c r="AU188" i="1" s="1"/>
  <c r="AT188" i="1" a="1"/>
  <c r="AT188" i="1" s="1"/>
  <c r="AV187" i="1" a="1"/>
  <c r="AV187" i="1" s="1"/>
  <c r="AU187" i="1" a="1"/>
  <c r="AU187" i="1" s="1"/>
  <c r="AT187" i="1" a="1"/>
  <c r="AT187" i="1" s="1"/>
  <c r="AV186" i="1" a="1"/>
  <c r="AV186" i="1" s="1"/>
  <c r="AU186" i="1" a="1"/>
  <c r="AU186" i="1" s="1"/>
  <c r="AT186" i="1" a="1"/>
  <c r="AT186" i="1" s="1"/>
  <c r="AV185" i="1" a="1"/>
  <c r="AV185" i="1" s="1"/>
  <c r="AU185" i="1" a="1"/>
  <c r="AU185" i="1" s="1"/>
  <c r="AT185" i="1" a="1"/>
  <c r="AT185" i="1" s="1"/>
  <c r="AV184" i="1" a="1"/>
  <c r="AV184" i="1" s="1"/>
  <c r="AU184" i="1" a="1"/>
  <c r="AU184" i="1" s="1"/>
  <c r="AT184" i="1" a="1"/>
  <c r="AT184" i="1" s="1"/>
  <c r="AV183" i="1" a="1"/>
  <c r="AV183" i="1" s="1"/>
  <c r="AU183" i="1" a="1"/>
  <c r="AU183" i="1" s="1"/>
  <c r="AT183" i="1" a="1"/>
  <c r="AT183" i="1" s="1"/>
  <c r="AV182" i="1" a="1"/>
  <c r="AV182" i="1" s="1"/>
  <c r="AU182" i="1" a="1"/>
  <c r="AU182" i="1" s="1"/>
  <c r="AT182" i="1" a="1"/>
  <c r="AT182" i="1" s="1"/>
  <c r="AV181" i="1" a="1"/>
  <c r="AV181" i="1" s="1"/>
  <c r="AU181" i="1" a="1"/>
  <c r="AU181" i="1" s="1"/>
  <c r="AT181" i="1" a="1"/>
  <c r="AT181" i="1" s="1"/>
  <c r="AV180" i="1" a="1"/>
  <c r="AV180" i="1" s="1"/>
  <c r="AU180" i="1" a="1"/>
  <c r="AU180" i="1" s="1"/>
  <c r="AT180" i="1" a="1"/>
  <c r="AT180" i="1" s="1"/>
  <c r="AV179" i="1" a="1"/>
  <c r="AV179" i="1" s="1"/>
  <c r="AU179" i="1" a="1"/>
  <c r="AU179" i="1" s="1"/>
  <c r="AT179" i="1" a="1"/>
  <c r="AT179" i="1" s="1"/>
  <c r="AV178" i="1" a="1"/>
  <c r="AV178" i="1" s="1"/>
  <c r="AU178" i="1" a="1"/>
  <c r="AU178" i="1" s="1"/>
  <c r="AT178" i="1" a="1"/>
  <c r="AT178" i="1" s="1"/>
  <c r="AV177" i="1" a="1"/>
  <c r="AV177" i="1" s="1"/>
  <c r="AU177" i="1" a="1"/>
  <c r="AU177" i="1" s="1"/>
  <c r="AT177" i="1" a="1"/>
  <c r="AT177" i="1" s="1"/>
  <c r="AV176" i="1" a="1"/>
  <c r="AV176" i="1" s="1"/>
  <c r="AU176" i="1" a="1"/>
  <c r="AU176" i="1" s="1"/>
  <c r="AT176" i="1" a="1"/>
  <c r="AT176" i="1" s="1"/>
  <c r="AV175" i="1" a="1"/>
  <c r="AV175" i="1" s="1"/>
  <c r="AU175" i="1" a="1"/>
  <c r="AU175" i="1" s="1"/>
  <c r="AT175" i="1" a="1"/>
  <c r="AT175" i="1" s="1"/>
  <c r="AV174" i="1" a="1"/>
  <c r="AV174" i="1" s="1"/>
  <c r="AU174" i="1" a="1"/>
  <c r="AU174" i="1" s="1"/>
  <c r="AT174" i="1" a="1"/>
  <c r="AT174" i="1" s="1"/>
  <c r="AV173" i="1" a="1"/>
  <c r="AV173" i="1" s="1"/>
  <c r="AU173" i="1" a="1"/>
  <c r="AU173" i="1" s="1"/>
  <c r="AT173" i="1" a="1"/>
  <c r="AT173" i="1" s="1"/>
  <c r="AV172" i="1" a="1"/>
  <c r="AV172" i="1" s="1"/>
  <c r="AU172" i="1" a="1"/>
  <c r="AU172" i="1" s="1"/>
  <c r="AT172" i="1" a="1"/>
  <c r="AT172" i="1" s="1"/>
  <c r="AV171" i="1" a="1"/>
  <c r="AV171" i="1" s="1"/>
  <c r="AU171" i="1" a="1"/>
  <c r="AU171" i="1" s="1"/>
  <c r="AT171" i="1" a="1"/>
  <c r="AT171" i="1" s="1"/>
  <c r="AV170" i="1" a="1"/>
  <c r="AV170" i="1" s="1"/>
  <c r="AU170" i="1" a="1"/>
  <c r="AU170" i="1" s="1"/>
  <c r="AT170" i="1" a="1"/>
  <c r="AT170" i="1" s="1"/>
  <c r="AV169" i="1" a="1"/>
  <c r="AV169" i="1" s="1"/>
  <c r="AU169" i="1" a="1"/>
  <c r="AU169" i="1" s="1"/>
  <c r="AT169" i="1" a="1"/>
  <c r="AT169" i="1" s="1"/>
  <c r="AV168" i="1" a="1"/>
  <c r="AV168" i="1" s="1"/>
  <c r="AU168" i="1" a="1"/>
  <c r="AU168" i="1" s="1"/>
  <c r="AT168" i="1" a="1"/>
  <c r="AT168" i="1" s="1"/>
  <c r="AV167" i="1" a="1"/>
  <c r="AV167" i="1" s="1"/>
  <c r="AU167" i="1" a="1"/>
  <c r="AU167" i="1" s="1"/>
  <c r="AT167" i="1" a="1"/>
  <c r="AT167" i="1" s="1"/>
  <c r="AV166" i="1" a="1"/>
  <c r="AV166" i="1" s="1"/>
  <c r="AU166" i="1" a="1"/>
  <c r="AU166" i="1" s="1"/>
  <c r="AT166" i="1" a="1"/>
  <c r="AT166" i="1" s="1"/>
  <c r="AV165" i="1" a="1"/>
  <c r="AV165" i="1" s="1"/>
  <c r="AU165" i="1" a="1"/>
  <c r="AU165" i="1" s="1"/>
  <c r="AT165" i="1" a="1"/>
  <c r="AT165" i="1" s="1"/>
  <c r="AV164" i="1" a="1"/>
  <c r="AV164" i="1" s="1"/>
  <c r="AU164" i="1" a="1"/>
  <c r="AU164" i="1" s="1"/>
  <c r="AT164" i="1" a="1"/>
  <c r="AT164" i="1" s="1"/>
  <c r="AV163" i="1" a="1"/>
  <c r="AV163" i="1" s="1"/>
  <c r="AU163" i="1" a="1"/>
  <c r="AU163" i="1" s="1"/>
  <c r="AT163" i="1" a="1"/>
  <c r="AT163" i="1" s="1"/>
  <c r="AV162" i="1" a="1"/>
  <c r="AV162" i="1" s="1"/>
  <c r="AU162" i="1" a="1"/>
  <c r="AU162" i="1" s="1"/>
  <c r="AT162" i="1" a="1"/>
  <c r="AT162" i="1" s="1"/>
  <c r="AV161" i="1" a="1"/>
  <c r="AV161" i="1" s="1"/>
  <c r="AU161" i="1" a="1"/>
  <c r="AU161" i="1" s="1"/>
  <c r="AT161" i="1" a="1"/>
  <c r="AT161" i="1" s="1"/>
  <c r="AV160" i="1" a="1"/>
  <c r="AV160" i="1" s="1"/>
  <c r="AU160" i="1" a="1"/>
  <c r="AU160" i="1" s="1"/>
  <c r="AT160" i="1" a="1"/>
  <c r="AT160" i="1" s="1"/>
  <c r="AV159" i="1" a="1"/>
  <c r="AV159" i="1" s="1"/>
  <c r="AU159" i="1" a="1"/>
  <c r="AU159" i="1" s="1"/>
  <c r="AT159" i="1" a="1"/>
  <c r="AT159" i="1" s="1"/>
  <c r="AV158" i="1" a="1"/>
  <c r="AV158" i="1" s="1"/>
  <c r="AU158" i="1" a="1"/>
  <c r="AU158" i="1" s="1"/>
  <c r="AT158" i="1" a="1"/>
  <c r="AT158" i="1" s="1"/>
  <c r="AV157" i="1" a="1"/>
  <c r="AV157" i="1" s="1"/>
  <c r="AU157" i="1" a="1"/>
  <c r="AU157" i="1" s="1"/>
  <c r="AT157" i="1" a="1"/>
  <c r="AT157" i="1" s="1"/>
  <c r="AV156" i="1" a="1"/>
  <c r="AV156" i="1" s="1"/>
  <c r="AU156" i="1" a="1"/>
  <c r="AU156" i="1" s="1"/>
  <c r="AT156" i="1" a="1"/>
  <c r="AT156" i="1" s="1"/>
  <c r="AV155" i="1" a="1"/>
  <c r="AV155" i="1" s="1"/>
  <c r="AU155" i="1" a="1"/>
  <c r="AU155" i="1" s="1"/>
  <c r="AT155" i="1" a="1"/>
  <c r="AT155" i="1" s="1"/>
  <c r="AV154" i="1" a="1"/>
  <c r="AV154" i="1" s="1"/>
  <c r="AU154" i="1" a="1"/>
  <c r="AU154" i="1" s="1"/>
  <c r="AT154" i="1" a="1"/>
  <c r="AT154" i="1" s="1"/>
  <c r="AV153" i="1" a="1"/>
  <c r="AV153" i="1" s="1"/>
  <c r="AU153" i="1" a="1"/>
  <c r="AU153" i="1" s="1"/>
  <c r="AT153" i="1" a="1"/>
  <c r="AT153" i="1" s="1"/>
  <c r="AV152" i="1" a="1"/>
  <c r="AV152" i="1" s="1"/>
  <c r="AU152" i="1" a="1"/>
  <c r="AU152" i="1" s="1"/>
  <c r="AT152" i="1" a="1"/>
  <c r="AT152" i="1" s="1"/>
  <c r="AV151" i="1" a="1"/>
  <c r="AV151" i="1" s="1"/>
  <c r="AU151" i="1" a="1"/>
  <c r="AU151" i="1" s="1"/>
  <c r="AT151" i="1" a="1"/>
  <c r="AT151" i="1" s="1"/>
  <c r="AV150" i="1" a="1"/>
  <c r="AV150" i="1" s="1"/>
  <c r="AU150" i="1" a="1"/>
  <c r="AU150" i="1" s="1"/>
  <c r="AT150" i="1" a="1"/>
  <c r="AT150" i="1" s="1"/>
  <c r="AV149" i="1" a="1"/>
  <c r="AV149" i="1" s="1"/>
  <c r="AU149" i="1" a="1"/>
  <c r="AU149" i="1" s="1"/>
  <c r="AT149" i="1" a="1"/>
  <c r="AT149" i="1" s="1"/>
  <c r="AV148" i="1" a="1"/>
  <c r="AV148" i="1" s="1"/>
  <c r="AU148" i="1" a="1"/>
  <c r="AU148" i="1" s="1"/>
  <c r="AT148" i="1" a="1"/>
  <c r="AT148" i="1" s="1"/>
  <c r="AV147" i="1" a="1"/>
  <c r="AV147" i="1" s="1"/>
  <c r="AU147" i="1" a="1"/>
  <c r="AU147" i="1" s="1"/>
  <c r="AT147" i="1" a="1"/>
  <c r="AT147" i="1" s="1"/>
  <c r="AV146" i="1" a="1"/>
  <c r="AV146" i="1" s="1"/>
  <c r="AU146" i="1" a="1"/>
  <c r="AU146" i="1" s="1"/>
  <c r="AT146" i="1" a="1"/>
  <c r="AT146" i="1" s="1"/>
  <c r="AV145" i="1" a="1"/>
  <c r="AV145" i="1" s="1"/>
  <c r="AU145" i="1" a="1"/>
  <c r="AU145" i="1" s="1"/>
  <c r="AT145" i="1" a="1"/>
  <c r="AT145" i="1" s="1"/>
  <c r="AV144" i="1" a="1"/>
  <c r="AV144" i="1" s="1"/>
  <c r="AU144" i="1" a="1"/>
  <c r="AU144" i="1" s="1"/>
  <c r="AT144" i="1" a="1"/>
  <c r="AT144" i="1" s="1"/>
  <c r="AV143" i="1" a="1"/>
  <c r="AV143" i="1" s="1"/>
  <c r="AU143" i="1" a="1"/>
  <c r="AU143" i="1" s="1"/>
  <c r="AT143" i="1" a="1"/>
  <c r="AT143" i="1" s="1"/>
  <c r="AV142" i="1" a="1"/>
  <c r="AV142" i="1" s="1"/>
  <c r="AU142" i="1" a="1"/>
  <c r="AU142" i="1" s="1"/>
  <c r="AT142" i="1" a="1"/>
  <c r="AT142" i="1" s="1"/>
  <c r="AI143" i="1"/>
  <c r="AJ143" i="1"/>
  <c r="AI144" i="1"/>
  <c r="AJ144" i="1"/>
  <c r="AI145" i="1"/>
  <c r="AJ145" i="1"/>
  <c r="AI146" i="1"/>
  <c r="AJ146" i="1"/>
  <c r="AI147" i="1"/>
  <c r="AJ147" i="1"/>
  <c r="AI148" i="1"/>
  <c r="AJ148" i="1"/>
  <c r="AI149" i="1"/>
  <c r="AJ149" i="1"/>
  <c r="AI150" i="1"/>
  <c r="AJ150" i="1"/>
  <c r="AI151" i="1"/>
  <c r="AJ151" i="1"/>
  <c r="AI152" i="1"/>
  <c r="AJ152" i="1"/>
  <c r="AI153" i="1"/>
  <c r="AJ153" i="1"/>
  <c r="AI154" i="1"/>
  <c r="AJ154" i="1"/>
  <c r="AI155" i="1"/>
  <c r="AJ155" i="1"/>
  <c r="AI156" i="1"/>
  <c r="AJ156" i="1"/>
  <c r="AI157" i="1"/>
  <c r="AJ157" i="1"/>
  <c r="AI158" i="1"/>
  <c r="AJ158" i="1"/>
  <c r="AI159" i="1"/>
  <c r="AJ159" i="1"/>
  <c r="AI160" i="1"/>
  <c r="AJ160" i="1"/>
  <c r="AI161" i="1"/>
  <c r="AJ161" i="1"/>
  <c r="AI162" i="1"/>
  <c r="AJ162" i="1"/>
  <c r="AI163" i="1"/>
  <c r="AJ163" i="1"/>
  <c r="AI164" i="1"/>
  <c r="AJ164" i="1"/>
  <c r="AI165" i="1"/>
  <c r="AJ165" i="1"/>
  <c r="AI166" i="1"/>
  <c r="AJ166" i="1"/>
  <c r="AI167" i="1"/>
  <c r="AJ167" i="1"/>
  <c r="AI168" i="1"/>
  <c r="AJ168" i="1"/>
  <c r="AI169" i="1"/>
  <c r="AJ169" i="1"/>
  <c r="AI170" i="1"/>
  <c r="AJ170" i="1"/>
  <c r="AI171" i="1"/>
  <c r="AJ171" i="1"/>
  <c r="AI172" i="1"/>
  <c r="AJ172" i="1"/>
  <c r="AI173" i="1"/>
  <c r="AJ173" i="1"/>
  <c r="AI174" i="1"/>
  <c r="AJ174" i="1"/>
  <c r="AI175" i="1"/>
  <c r="AJ175" i="1"/>
  <c r="AI176" i="1"/>
  <c r="AJ176" i="1"/>
  <c r="AI177" i="1"/>
  <c r="AJ177" i="1"/>
  <c r="AI178" i="1"/>
  <c r="AJ178" i="1"/>
  <c r="AI179" i="1"/>
  <c r="AJ179" i="1"/>
  <c r="AI180" i="1"/>
  <c r="AJ180" i="1"/>
  <c r="AI181" i="1"/>
  <c r="AJ181" i="1"/>
  <c r="AI182" i="1"/>
  <c r="AJ182" i="1"/>
  <c r="AI183" i="1"/>
  <c r="AJ183" i="1"/>
  <c r="AI184" i="1"/>
  <c r="AJ184" i="1"/>
  <c r="AI185" i="1"/>
  <c r="AJ185" i="1"/>
  <c r="AI186" i="1"/>
  <c r="AJ186" i="1"/>
  <c r="AI187" i="1"/>
  <c r="AJ187" i="1"/>
  <c r="AI188" i="1"/>
  <c r="AJ188" i="1"/>
  <c r="AI189" i="1"/>
  <c r="AJ189" i="1"/>
  <c r="AI190" i="1"/>
  <c r="AJ190" i="1"/>
  <c r="AI191" i="1"/>
  <c r="AJ191" i="1"/>
  <c r="AI192" i="1"/>
  <c r="AJ192" i="1"/>
  <c r="AI193" i="1"/>
  <c r="AJ193" i="1"/>
  <c r="AI194" i="1"/>
  <c r="AJ194" i="1"/>
  <c r="AI195" i="1"/>
  <c r="AJ195" i="1"/>
  <c r="AI196" i="1"/>
  <c r="AJ196" i="1"/>
  <c r="AI197" i="1"/>
  <c r="AJ197" i="1"/>
  <c r="AI198" i="1"/>
  <c r="AJ198" i="1"/>
  <c r="AI199" i="1"/>
  <c r="AJ199" i="1"/>
  <c r="AI200" i="1"/>
  <c r="AJ200" i="1"/>
  <c r="AI201" i="1"/>
  <c r="AJ201" i="1"/>
  <c r="AI202" i="1"/>
  <c r="AJ202" i="1"/>
  <c r="AI203" i="1"/>
  <c r="AJ203" i="1"/>
  <c r="AI204" i="1"/>
  <c r="AJ204" i="1"/>
  <c r="AI205" i="1"/>
  <c r="AJ205" i="1"/>
  <c r="AJ142" i="1"/>
  <c r="AI142" i="1"/>
  <c r="AJ141" i="1"/>
  <c r="AJ140" i="1"/>
  <c r="AJ139" i="1"/>
  <c r="AI141" i="1"/>
  <c r="AI140" i="1"/>
  <c r="AI139" i="1"/>
  <c r="AI138" i="1"/>
  <c r="AJ138" i="1"/>
  <c r="AJ23" i="3"/>
  <c r="AI23" i="3"/>
  <c r="AJ22" i="3"/>
  <c r="AI22" i="3"/>
  <c r="AJ21" i="3"/>
  <c r="AI21" i="3"/>
  <c r="AJ20" i="3"/>
  <c r="AI20" i="3"/>
  <c r="AJ19" i="3"/>
  <c r="AI19" i="3"/>
  <c r="AJ18" i="3"/>
  <c r="AI18" i="3"/>
  <c r="AJ17" i="3"/>
  <c r="AI17" i="3"/>
  <c r="AJ16" i="3"/>
  <c r="AI16" i="3"/>
  <c r="AJ15" i="3"/>
  <c r="AI15" i="3"/>
  <c r="AF14" i="3"/>
  <c r="AJ14" i="3"/>
  <c r="AI14" i="3"/>
  <c r="AX137" i="1"/>
  <c r="AW137" i="1"/>
  <c r="AJ137" i="1"/>
  <c r="AI137" i="1"/>
  <c r="AJ136" i="1"/>
  <c r="AI136" i="1"/>
  <c r="AJ135" i="1"/>
  <c r="AI135" i="1"/>
  <c r="AJ134" i="1"/>
  <c r="AI134" i="1"/>
  <c r="AJ133" i="1"/>
  <c r="AI133" i="1"/>
  <c r="AJ132" i="1"/>
  <c r="AI132" i="1"/>
  <c r="AJ131" i="1"/>
  <c r="AI131" i="1"/>
  <c r="AJ130" i="1"/>
  <c r="AI130" i="1"/>
  <c r="AJ129" i="1"/>
  <c r="AI129" i="1"/>
  <c r="AJ128" i="1"/>
  <c r="AI128" i="1"/>
  <c r="AJ127" i="1"/>
  <c r="AI127" i="1"/>
  <c r="AJ126" i="1"/>
  <c r="AI126" i="1"/>
  <c r="AJ125" i="1"/>
  <c r="AI125" i="1"/>
  <c r="AJ124" i="1"/>
  <c r="AI124" i="1"/>
  <c r="AJ123" i="1"/>
  <c r="AI123" i="1"/>
  <c r="AJ122" i="1"/>
  <c r="AI122" i="1"/>
  <c r="AJ121" i="1"/>
  <c r="AI121" i="1"/>
  <c r="AJ120" i="1"/>
  <c r="AI120" i="1"/>
  <c r="AJ119" i="1"/>
  <c r="AI119" i="1"/>
  <c r="AJ118" i="1"/>
  <c r="AI118" i="1"/>
  <c r="AJ117" i="1"/>
  <c r="AI117" i="1"/>
  <c r="AJ116" i="1"/>
  <c r="AI116" i="1"/>
  <c r="AJ115" i="1"/>
  <c r="AI115" i="1"/>
  <c r="AJ114" i="1"/>
  <c r="AI114" i="1"/>
  <c r="AJ113" i="1"/>
  <c r="AI113" i="1"/>
  <c r="AJ112" i="1"/>
  <c r="AI112" i="1"/>
  <c r="AJ111" i="1"/>
  <c r="AI111" i="1"/>
  <c r="AJ110" i="1"/>
  <c r="AI110" i="1"/>
  <c r="AJ109" i="1"/>
  <c r="AI109" i="1"/>
  <c r="AJ108" i="1"/>
  <c r="AI108" i="1"/>
  <c r="AJ107" i="1"/>
  <c r="AI107" i="1"/>
  <c r="AJ106" i="1"/>
  <c r="AI106" i="1"/>
  <c r="AJ105" i="1"/>
  <c r="AI105" i="1"/>
  <c r="AJ104" i="1"/>
  <c r="AI104" i="1"/>
  <c r="AI103" i="1"/>
  <c r="AJ103" i="1"/>
  <c r="AX102" i="1"/>
  <c r="AW102" i="1"/>
  <c r="AJ102" i="1"/>
  <c r="AI102" i="1"/>
  <c r="AJ101" i="1"/>
  <c r="AI101" i="1"/>
  <c r="AJ100" i="1"/>
  <c r="AI100" i="1"/>
  <c r="AJ99" i="1"/>
  <c r="AI99" i="1"/>
  <c r="AJ98" i="1"/>
  <c r="AI98" i="1"/>
  <c r="AJ97" i="1"/>
  <c r="AI97" i="1"/>
  <c r="AJ96" i="1"/>
  <c r="AI96" i="1"/>
  <c r="AJ95" i="1"/>
  <c r="AI95" i="1"/>
  <c r="AJ94" i="1"/>
  <c r="AI94" i="1"/>
  <c r="AJ93" i="1"/>
  <c r="AI93" i="1"/>
  <c r="AJ92" i="1"/>
  <c r="AI92" i="1"/>
  <c r="AJ91" i="1"/>
  <c r="AI91" i="1"/>
  <c r="AJ90" i="1"/>
  <c r="AI90" i="1"/>
  <c r="AJ89" i="1"/>
  <c r="AI89" i="1"/>
  <c r="AJ88" i="1"/>
  <c r="AI88" i="1"/>
  <c r="AJ87" i="1"/>
  <c r="AI87" i="1"/>
  <c r="AJ86" i="1"/>
  <c r="AI86" i="1"/>
  <c r="AJ85" i="1"/>
  <c r="AI85" i="1"/>
  <c r="AW141" i="1" l="1"/>
  <c r="AX141" i="1"/>
  <c r="AW205" i="1"/>
  <c r="AX205" i="1"/>
  <c r="AX84" i="1"/>
  <c r="AW84" i="1"/>
  <c r="AJ84" i="1"/>
  <c r="AI84" i="1"/>
  <c r="AJ83" i="1"/>
  <c r="AI83" i="1"/>
  <c r="AJ82" i="1"/>
  <c r="AI82" i="1"/>
  <c r="AJ81" i="1"/>
  <c r="AI81" i="1"/>
  <c r="AJ80" i="1"/>
  <c r="AI80" i="1"/>
  <c r="AJ79" i="1"/>
  <c r="AI79" i="1"/>
  <c r="AJ78" i="1"/>
  <c r="AI78" i="1"/>
  <c r="AJ77" i="1"/>
  <c r="AI77" i="1"/>
  <c r="AJ76" i="1"/>
  <c r="AI76" i="1"/>
  <c r="AJ75" i="1"/>
  <c r="AI75" i="1"/>
  <c r="AJ74" i="1"/>
  <c r="AI74" i="1"/>
  <c r="AJ73" i="1"/>
  <c r="AI73" i="1"/>
  <c r="AJ72" i="1"/>
  <c r="AI72" i="1"/>
  <c r="AQ85" i="1"/>
  <c r="AQ84" i="1"/>
  <c r="AQ83" i="1"/>
  <c r="AQ82" i="1"/>
  <c r="AQ81" i="1"/>
  <c r="AQ80" i="1"/>
  <c r="AQ79" i="1"/>
  <c r="AQ78" i="1"/>
  <c r="AQ77" i="1"/>
  <c r="AQ76" i="1"/>
  <c r="AQ75" i="1"/>
  <c r="AQ74" i="1"/>
  <c r="AQ73" i="1"/>
  <c r="AQ72" i="1"/>
  <c r="AJ71" i="1"/>
  <c r="AI71" i="1"/>
  <c r="AX70" i="1" l="1"/>
  <c r="AW70" i="1"/>
  <c r="AQ142" i="1"/>
  <c r="AQ141" i="1"/>
  <c r="AQ140" i="1"/>
  <c r="AQ139" i="1"/>
  <c r="AQ138" i="1"/>
  <c r="AQ136" i="1"/>
  <c r="AQ135" i="1"/>
  <c r="AQ134" i="1"/>
  <c r="AQ133" i="1"/>
  <c r="AQ132" i="1"/>
  <c r="AQ131" i="1"/>
  <c r="AQ130" i="1"/>
  <c r="AQ129" i="1"/>
  <c r="AQ128" i="1"/>
  <c r="AQ127" i="1"/>
  <c r="AQ126" i="1"/>
  <c r="AQ125" i="1"/>
  <c r="AQ124" i="1"/>
  <c r="AQ123" i="1"/>
  <c r="AQ122" i="1"/>
  <c r="AQ121" i="1"/>
  <c r="AQ120" i="1"/>
  <c r="AQ119" i="1"/>
  <c r="AQ118" i="1"/>
  <c r="AQ117" i="1"/>
  <c r="AQ116" i="1"/>
  <c r="AQ115" i="1"/>
  <c r="AQ114" i="1"/>
  <c r="AQ113" i="1"/>
  <c r="AQ112" i="1"/>
  <c r="AQ111" i="1"/>
  <c r="AQ110" i="1"/>
  <c r="AQ109" i="1"/>
  <c r="AQ108" i="1"/>
  <c r="AQ107" i="1"/>
  <c r="AQ106" i="1"/>
  <c r="AQ105" i="1"/>
  <c r="AQ104" i="1"/>
  <c r="AQ103" i="1"/>
  <c r="AQ102" i="1"/>
  <c r="AQ101" i="1"/>
  <c r="AQ100" i="1"/>
  <c r="AQ99" i="1"/>
  <c r="AQ98" i="1"/>
  <c r="AQ97" i="1"/>
  <c r="AQ96" i="1"/>
  <c r="AQ95" i="1"/>
  <c r="AQ94" i="1"/>
  <c r="AQ93" i="1"/>
  <c r="AQ92" i="1"/>
  <c r="AQ91" i="1"/>
  <c r="AQ90" i="1"/>
  <c r="AQ89" i="1"/>
  <c r="AQ88" i="1"/>
  <c r="AQ87" i="1"/>
  <c r="AQ86" i="1"/>
  <c r="AQ71" i="1"/>
  <c r="AQ70" i="1"/>
  <c r="AQ69" i="1"/>
  <c r="AQ68" i="1"/>
  <c r="AQ67" i="1"/>
  <c r="AQ66" i="1"/>
  <c r="AQ65" i="1"/>
  <c r="AQ64" i="1"/>
  <c r="AQ63" i="1"/>
  <c r="AQ62" i="1"/>
  <c r="AQ61" i="1"/>
  <c r="AQ60" i="1"/>
  <c r="AQ59" i="1"/>
  <c r="AQ58" i="1"/>
  <c r="AQ57" i="1"/>
  <c r="AQ56" i="1"/>
  <c r="AQ55" i="1"/>
  <c r="AQ54" i="1"/>
  <c r="AQ53" i="1"/>
  <c r="AQ52" i="1"/>
  <c r="AQ51" i="1"/>
  <c r="AQ50" i="1"/>
  <c r="AQ49" i="1"/>
  <c r="AQ48" i="1"/>
  <c r="AQ47" i="1"/>
  <c r="AQ46" i="1"/>
  <c r="AQ45" i="1"/>
  <c r="AQ44" i="1"/>
  <c r="AQ43" i="1"/>
  <c r="AQ42" i="1"/>
  <c r="AQ41" i="1"/>
  <c r="AQ40" i="1"/>
  <c r="AQ39" i="1"/>
  <c r="AQ38" i="1"/>
  <c r="AQ37" i="1"/>
  <c r="AQ36" i="1"/>
  <c r="AQ35" i="1"/>
  <c r="AQ34" i="1"/>
  <c r="AQ33" i="1"/>
  <c r="AQ32" i="1"/>
  <c r="AQ31" i="1"/>
  <c r="AQ30" i="1"/>
  <c r="AQ29" i="1"/>
  <c r="AQ28" i="1"/>
  <c r="AQ27" i="1"/>
  <c r="AQ26" i="1"/>
  <c r="AQ25" i="1"/>
  <c r="AQ24" i="1"/>
  <c r="AQ23" i="1"/>
  <c r="AQ22" i="1"/>
  <c r="AQ21" i="1"/>
  <c r="AQ20" i="1"/>
  <c r="AQ19" i="1"/>
  <c r="AQ18" i="1"/>
  <c r="AJ70" i="1"/>
  <c r="AI70" i="1"/>
  <c r="AJ69" i="1"/>
  <c r="AI69" i="1"/>
  <c r="AJ68" i="1"/>
  <c r="AI68" i="1"/>
  <c r="AJ67" i="1"/>
  <c r="AI67" i="1"/>
  <c r="AV30" i="2" l="1"/>
  <c r="AU30" i="2"/>
  <c r="AJ30" i="2"/>
  <c r="AI30" i="2"/>
  <c r="AJ29" i="2"/>
  <c r="AI29" i="2"/>
  <c r="AJ28" i="2"/>
  <c r="AI28" i="2"/>
  <c r="AJ27" i="2"/>
  <c r="AI27" i="2"/>
  <c r="AJ13" i="3"/>
  <c r="AI13" i="3"/>
  <c r="AJ12" i="3"/>
  <c r="AI12" i="3"/>
  <c r="AJ11" i="3"/>
  <c r="AI11" i="3"/>
  <c r="AJ10" i="3"/>
  <c r="AI10" i="3"/>
  <c r="AJ9" i="3"/>
  <c r="AI9" i="3"/>
  <c r="AJ8" i="3"/>
  <c r="AI8" i="3"/>
  <c r="AJ7" i="3"/>
  <c r="AI7" i="3"/>
  <c r="AJ6" i="3"/>
  <c r="AI6" i="3"/>
  <c r="AJ5" i="3"/>
  <c r="AI5" i="3"/>
  <c r="AJ4" i="3"/>
  <c r="AI4" i="3"/>
  <c r="AI10" i="1" l="1"/>
  <c r="AJ10" i="1"/>
  <c r="AX17" i="1" l="1"/>
  <c r="AW17" i="1"/>
  <c r="AX66" i="1"/>
  <c r="AW66" i="1"/>
  <c r="AJ66" i="1"/>
  <c r="AI66" i="1"/>
  <c r="AJ65" i="1"/>
  <c r="AI65" i="1"/>
  <c r="AJ64" i="1"/>
  <c r="AI64" i="1"/>
  <c r="AJ63" i="1"/>
  <c r="AI63" i="1"/>
  <c r="AJ62" i="1"/>
  <c r="AI62" i="1"/>
  <c r="AJ61" i="1"/>
  <c r="AI61" i="1"/>
  <c r="AJ60" i="1"/>
  <c r="AI60" i="1"/>
  <c r="AJ59" i="1"/>
  <c r="AI59" i="1"/>
  <c r="AJ58" i="1"/>
  <c r="AI58" i="1"/>
  <c r="AJ57" i="1"/>
  <c r="AI57" i="1"/>
  <c r="AJ56" i="1"/>
  <c r="AI56" i="1"/>
  <c r="AJ55" i="1"/>
  <c r="AI55" i="1"/>
  <c r="AJ54" i="1"/>
  <c r="AI54" i="1"/>
  <c r="AJ53" i="1"/>
  <c r="AI53" i="1"/>
  <c r="AJ52" i="1"/>
  <c r="AI52" i="1"/>
  <c r="AJ51" i="1"/>
  <c r="AI51" i="1"/>
  <c r="AJ50" i="1"/>
  <c r="AI50" i="1"/>
  <c r="AJ49" i="1"/>
  <c r="AI49" i="1"/>
  <c r="AJ48" i="1"/>
  <c r="AI48" i="1"/>
  <c r="AJ47" i="1"/>
  <c r="AI47" i="1"/>
  <c r="AJ46" i="1"/>
  <c r="AI46" i="1"/>
  <c r="AJ45" i="1"/>
  <c r="AI45" i="1"/>
  <c r="AJ44" i="1"/>
  <c r="AI44" i="1"/>
  <c r="AJ43" i="1"/>
  <c r="AI43" i="1"/>
  <c r="AJ42" i="1"/>
  <c r="AI42" i="1"/>
  <c r="AJ41" i="1"/>
  <c r="AI41" i="1"/>
  <c r="AJ40" i="1"/>
  <c r="AI40" i="1"/>
  <c r="AJ39" i="1"/>
  <c r="AI39" i="1"/>
  <c r="AJ38" i="1"/>
  <c r="AI38" i="1"/>
  <c r="AJ37" i="1"/>
  <c r="AI37" i="1"/>
  <c r="AJ36" i="1"/>
  <c r="AI36" i="1"/>
  <c r="AJ35" i="1"/>
  <c r="AI35" i="1"/>
  <c r="AJ34" i="1"/>
  <c r="AI34" i="1"/>
  <c r="AJ33" i="1"/>
  <c r="AI33" i="1"/>
  <c r="AJ32" i="1"/>
  <c r="AI32" i="1"/>
  <c r="AJ31" i="1"/>
  <c r="AI31" i="1"/>
  <c r="AJ30" i="1"/>
  <c r="AI30" i="1"/>
  <c r="AJ29" i="1"/>
  <c r="AI29" i="1"/>
  <c r="AJ28" i="1"/>
  <c r="AI28" i="1"/>
  <c r="AJ27" i="1"/>
  <c r="AI27" i="1"/>
  <c r="AJ26" i="1"/>
  <c r="AI26" i="1"/>
  <c r="AJ25" i="1"/>
  <c r="AI25" i="1"/>
  <c r="AJ24" i="1"/>
  <c r="AI24" i="1"/>
  <c r="AJ23" i="1"/>
  <c r="AI23" i="1"/>
  <c r="AJ22" i="1"/>
  <c r="AI22" i="1"/>
  <c r="AJ21" i="1"/>
  <c r="AI21" i="1"/>
  <c r="AJ20" i="1"/>
  <c r="AI20" i="1"/>
  <c r="AJ19" i="1"/>
  <c r="AI19" i="1"/>
  <c r="AJ18" i="1"/>
  <c r="AI18" i="1"/>
  <c r="AQ17" i="1"/>
  <c r="AQ16" i="1"/>
  <c r="AJ17" i="1"/>
  <c r="AI17" i="1"/>
  <c r="AJ16" i="1"/>
  <c r="AI16" i="1"/>
  <c r="AJ15" i="1"/>
  <c r="AI15" i="1"/>
  <c r="AJ14" i="1"/>
  <c r="AI14" i="1"/>
  <c r="AJ13" i="1"/>
  <c r="AI13" i="1"/>
  <c r="AJ12" i="1"/>
  <c r="AI12" i="1"/>
  <c r="AJ11" i="1"/>
  <c r="AI11" i="1"/>
  <c r="AQ10" i="1"/>
  <c r="AJ26" i="2"/>
  <c r="AI26" i="2"/>
  <c r="AJ25" i="2"/>
  <c r="AI25" i="2"/>
  <c r="AJ24" i="2"/>
  <c r="AI24" i="2"/>
  <c r="AJ23" i="2"/>
  <c r="AI23" i="2"/>
  <c r="AJ22" i="2"/>
  <c r="AI22" i="2"/>
  <c r="AX9" i="1"/>
  <c r="AW9" i="1"/>
  <c r="AJ9" i="1"/>
  <c r="AI9" i="1"/>
  <c r="AJ8" i="1"/>
  <c r="AI8" i="1"/>
  <c r="AJ7" i="1"/>
  <c r="AI7" i="1"/>
  <c r="AJ6" i="1"/>
  <c r="AI6" i="1"/>
  <c r="AJ5" i="1"/>
  <c r="AI5" i="1"/>
  <c r="AJ4" i="1"/>
  <c r="AI4" i="1"/>
  <c r="AQ9" i="1"/>
  <c r="AQ8" i="1"/>
  <c r="AQ7" i="1"/>
  <c r="AQ6" i="1"/>
  <c r="AQ5" i="1"/>
  <c r="AQ4" i="1"/>
  <c r="AF21" i="2" l="1"/>
  <c r="AF20" i="2"/>
  <c r="AF19" i="2"/>
  <c r="AF18" i="2"/>
  <c r="AF17" i="2"/>
  <c r="AF16" i="2"/>
  <c r="AF15" i="2"/>
  <c r="AF14" i="2"/>
  <c r="AF13" i="2"/>
  <c r="AF12" i="2"/>
  <c r="AF11" i="2"/>
  <c r="AF10" i="2"/>
  <c r="AF9" i="2"/>
  <c r="AF8" i="2"/>
  <c r="AF7" i="2"/>
  <c r="AV21" i="2"/>
  <c r="AU21" i="2"/>
  <c r="AJ21" i="2"/>
  <c r="AJ20" i="2"/>
  <c r="AJ19" i="2"/>
  <c r="AJ18" i="2"/>
  <c r="AI21" i="2"/>
  <c r="AI20" i="2"/>
  <c r="AI19" i="2"/>
  <c r="AI18" i="2"/>
  <c r="AI17" i="2"/>
  <c r="AJ17" i="2"/>
  <c r="AV16" i="2"/>
  <c r="AU16" i="2"/>
  <c r="AV8" i="2"/>
  <c r="AU8" i="2"/>
  <c r="AJ16" i="2"/>
  <c r="AI16" i="2"/>
  <c r="AJ15" i="2"/>
  <c r="AI15" i="2"/>
  <c r="AJ14" i="2"/>
  <c r="AI14" i="2"/>
  <c r="AJ13" i="2"/>
  <c r="AI13" i="2"/>
  <c r="AJ12" i="2"/>
  <c r="AI12" i="2"/>
  <c r="AJ11" i="2"/>
  <c r="AI11" i="2"/>
  <c r="AJ10" i="2"/>
  <c r="AI10" i="2"/>
  <c r="AJ9" i="2"/>
  <c r="AI9" i="2"/>
  <c r="AJ8" i="2"/>
  <c r="AI8" i="2"/>
  <c r="AJ7" i="2"/>
  <c r="AI7" i="2"/>
  <c r="AF6" i="2"/>
  <c r="AF5" i="2"/>
  <c r="AJ6" i="2" l="1"/>
  <c r="AI6" i="2"/>
  <c r="AJ5" i="2"/>
  <c r="AI5" i="2"/>
  <c r="C9" i="5" l="1"/>
  <c r="B9" i="5"/>
  <c r="AX31" i="1" l="1"/>
  <c r="AX30" i="1"/>
  <c r="AX32" i="1" s="1"/>
  <c r="AF4" i="2" l="1"/>
  <c r="AJ4" i="2" l="1"/>
  <c r="AI4" i="2"/>
  <c r="J10" i="4" l="1"/>
  <c r="I10" i="4"/>
  <c r="J9" i="4"/>
  <c r="I9" i="4"/>
  <c r="F9" i="4"/>
  <c r="AJ366" i="1" l="1"/>
  <c r="AI366" i="1"/>
  <c r="AJ365" i="1"/>
  <c r="AI365" i="1"/>
  <c r="AJ364" i="1"/>
  <c r="AI364" i="1"/>
  <c r="AJ363" i="1"/>
  <c r="AI363" i="1"/>
  <c r="AJ362" i="1"/>
  <c r="AI362" i="1"/>
  <c r="AJ361" i="1"/>
  <c r="AI361" i="1"/>
  <c r="AJ360" i="1"/>
  <c r="AI360" i="1"/>
  <c r="AJ125" i="2" l="1"/>
  <c r="AI125" i="2"/>
  <c r="AF125" i="2"/>
  <c r="AF124" i="2"/>
  <c r="AJ124" i="2"/>
  <c r="AI124" i="2"/>
  <c r="AF358" i="1" l="1"/>
  <c r="AF357" i="1"/>
  <c r="AF356" i="1"/>
  <c r="AF355" i="1"/>
  <c r="AF354" i="1"/>
  <c r="AF353" i="1"/>
  <c r="AF352" i="1"/>
  <c r="AF351" i="1"/>
  <c r="AF350" i="1"/>
  <c r="AF349" i="1"/>
  <c r="AF348" i="1"/>
  <c r="AF347" i="1"/>
  <c r="AF346" i="1"/>
  <c r="AF345" i="1"/>
  <c r="AF344" i="1"/>
  <c r="AF343" i="1"/>
  <c r="AF342" i="1"/>
  <c r="AF341" i="1"/>
  <c r="AF340" i="1"/>
  <c r="AF339" i="1"/>
  <c r="AF338" i="1"/>
  <c r="AF337" i="1"/>
  <c r="AF336" i="1"/>
  <c r="AF335" i="1"/>
  <c r="AF334" i="1"/>
  <c r="AF333" i="1"/>
  <c r="AF332" i="1"/>
  <c r="AF331" i="1"/>
  <c r="AF330" i="1"/>
  <c r="AF329" i="1"/>
  <c r="AJ358" i="1"/>
  <c r="AJ357" i="1"/>
  <c r="AJ356" i="1"/>
  <c r="AJ355" i="1"/>
  <c r="AJ354" i="1"/>
  <c r="AJ353" i="1"/>
  <c r="AJ352" i="1"/>
  <c r="AJ351" i="1"/>
  <c r="AJ350" i="1"/>
  <c r="AJ349" i="1"/>
  <c r="AJ348" i="1"/>
  <c r="AJ347" i="1"/>
  <c r="AJ346" i="1"/>
  <c r="AJ345" i="1"/>
  <c r="AJ344" i="1"/>
  <c r="AJ343" i="1"/>
  <c r="AJ342" i="1"/>
  <c r="AJ341" i="1"/>
  <c r="AJ340" i="1"/>
  <c r="AJ339" i="1"/>
  <c r="AJ338" i="1"/>
  <c r="AJ337" i="1"/>
  <c r="AJ336" i="1"/>
  <c r="AJ335" i="1"/>
  <c r="AJ334" i="1"/>
  <c r="AJ333" i="1"/>
  <c r="AJ332" i="1"/>
  <c r="AJ331" i="1"/>
  <c r="AJ330" i="1"/>
  <c r="AI358" i="1"/>
  <c r="AI357" i="1"/>
  <c r="AI356" i="1"/>
  <c r="AI355" i="1"/>
  <c r="AI354" i="1"/>
  <c r="AI353" i="1"/>
  <c r="AI352" i="1"/>
  <c r="AI351" i="1"/>
  <c r="AI350" i="1"/>
  <c r="AI349" i="1"/>
  <c r="AI348" i="1"/>
  <c r="AI347" i="1"/>
  <c r="AI346" i="1"/>
  <c r="AI345" i="1"/>
  <c r="AI344" i="1"/>
  <c r="AI343" i="1"/>
  <c r="AI342" i="1"/>
  <c r="AI341" i="1"/>
  <c r="AI340" i="1"/>
  <c r="AI339" i="1"/>
  <c r="AI338" i="1"/>
  <c r="AI337" i="1"/>
  <c r="AI336" i="1"/>
  <c r="AI335" i="1"/>
  <c r="AI334" i="1"/>
  <c r="AI333" i="1"/>
  <c r="AI332" i="1"/>
  <c r="AI331" i="1"/>
  <c r="AI330" i="1"/>
  <c r="AJ329" i="1"/>
  <c r="AI329" i="1"/>
  <c r="AF328" i="1" l="1"/>
  <c r="AF327" i="1"/>
  <c r="AF326" i="1"/>
  <c r="AF325" i="1"/>
  <c r="AF324" i="1"/>
  <c r="AF323" i="1"/>
  <c r="AI323" i="1"/>
  <c r="AJ322" i="1" l="1"/>
  <c r="AF322" i="1"/>
  <c r="AF321" i="1"/>
  <c r="AF320" i="1"/>
  <c r="AF319" i="1"/>
  <c r="AF318" i="1"/>
  <c r="AF317" i="1"/>
  <c r="AF316" i="1"/>
  <c r="AF315" i="1"/>
  <c r="AJ321" i="1"/>
  <c r="AJ320" i="1"/>
  <c r="AJ319" i="1"/>
  <c r="AJ318" i="1"/>
  <c r="AJ317" i="1"/>
  <c r="AJ316" i="1"/>
  <c r="AJ315" i="1"/>
  <c r="AJ314" i="1"/>
  <c r="AJ313" i="1"/>
  <c r="AJ312" i="1"/>
  <c r="AJ311" i="1"/>
  <c r="AJ310" i="1"/>
  <c r="AJ309" i="1"/>
  <c r="AJ308" i="1"/>
  <c r="AJ307" i="1"/>
  <c r="AJ323" i="1"/>
  <c r="AJ324" i="1"/>
  <c r="AJ325" i="1"/>
  <c r="AJ326" i="1"/>
  <c r="AJ327" i="1"/>
  <c r="AJ328" i="1"/>
  <c r="AJ359"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F314" i="1"/>
  <c r="AF313" i="1"/>
  <c r="AF312" i="1"/>
  <c r="AF311" i="1"/>
  <c r="AF310" i="1"/>
  <c r="AF309" i="1"/>
  <c r="AF308" i="1"/>
  <c r="AF307" i="1"/>
  <c r="AI322" i="1"/>
  <c r="AI321" i="1"/>
  <c r="AI320" i="1"/>
  <c r="AI319" i="1"/>
  <c r="AI318" i="1"/>
  <c r="AI317" i="1"/>
  <c r="AI316" i="1"/>
  <c r="AI315" i="1"/>
  <c r="AI314" i="1"/>
  <c r="AI313" i="1"/>
  <c r="AI312" i="1"/>
  <c r="AI311" i="1"/>
  <c r="AI310" i="1"/>
  <c r="AI309" i="1"/>
  <c r="AI308" i="1"/>
  <c r="AI307" i="1"/>
  <c r="AJ306" i="1" l="1"/>
  <c r="AI306" i="1"/>
  <c r="AF306" i="1"/>
  <c r="AF297" i="1" l="1"/>
  <c r="AF298" i="1"/>
  <c r="AF299" i="1"/>
  <c r="AF300" i="1"/>
  <c r="AF301" i="1"/>
  <c r="AF302" i="1"/>
  <c r="AF303" i="1"/>
  <c r="AF304" i="1"/>
  <c r="AF305" i="1"/>
  <c r="AJ305" i="1" l="1"/>
  <c r="AI305" i="1"/>
  <c r="AJ304" i="1"/>
  <c r="AI304" i="1"/>
  <c r="AJ303" i="1"/>
  <c r="AI303" i="1"/>
  <c r="AJ302" i="1"/>
  <c r="AI302" i="1"/>
  <c r="AJ301" i="1"/>
  <c r="AI301" i="1"/>
  <c r="AJ300" i="1"/>
  <c r="AI300" i="1"/>
  <c r="AJ299" i="1"/>
  <c r="AI299" i="1"/>
  <c r="AJ298" i="1"/>
  <c r="AI298" i="1"/>
  <c r="AJ297" i="1"/>
  <c r="AI297" i="1"/>
  <c r="AF119" i="2" l="1"/>
  <c r="AJ123" i="2"/>
  <c r="AI123" i="2"/>
  <c r="AJ122" i="2"/>
  <c r="AI122" i="2"/>
  <c r="AJ121" i="2"/>
  <c r="AI121" i="2"/>
  <c r="AJ120" i="2"/>
  <c r="AI120" i="2"/>
  <c r="AI287" i="1" l="1"/>
  <c r="AI286" i="1"/>
  <c r="AI285" i="1"/>
  <c r="AI284" i="1"/>
  <c r="AF284" i="1" l="1"/>
  <c r="AJ287" i="1"/>
  <c r="AJ286" i="1"/>
  <c r="AJ285" i="1"/>
  <c r="AJ284" i="1"/>
  <c r="AJ118" i="2" l="1"/>
  <c r="AI118" i="2"/>
  <c r="AF118" i="2"/>
  <c r="AJ117" i="2"/>
  <c r="AI117" i="2"/>
  <c r="AF117" i="2"/>
  <c r="AJ116" i="2"/>
  <c r="AI116" i="2"/>
  <c r="AF116" i="2"/>
  <c r="AJ115" i="2"/>
  <c r="AI115" i="2"/>
  <c r="AF115" i="2"/>
  <c r="AJ114" i="2"/>
  <c r="AI114" i="2"/>
  <c r="AF114" i="2"/>
  <c r="AJ113" i="2"/>
  <c r="AI113" i="2"/>
  <c r="AF113" i="2"/>
  <c r="AJ112" i="2"/>
  <c r="AI112" i="2"/>
  <c r="AF112" i="2"/>
  <c r="AF283" i="1" l="1"/>
  <c r="AF282" i="1"/>
  <c r="AF281" i="1"/>
  <c r="AF280" i="1"/>
  <c r="AJ283" i="1"/>
  <c r="AI283" i="1"/>
  <c r="AJ282" i="1"/>
  <c r="AI282" i="1"/>
  <c r="AJ281" i="1"/>
  <c r="AI281" i="1"/>
  <c r="AJ280" i="1"/>
  <c r="AI280" i="1"/>
  <c r="AF279" i="1"/>
  <c r="AJ279" i="1"/>
  <c r="AI279" i="1"/>
  <c r="AI278" i="1" l="1"/>
  <c r="AI277" i="1"/>
  <c r="AJ278" i="1"/>
  <c r="AJ277" i="1"/>
  <c r="AF278" i="1"/>
  <c r="AF277" i="1"/>
  <c r="AJ98" i="3" l="1"/>
  <c r="AI98" i="3"/>
  <c r="AJ97" i="3"/>
  <c r="AI97" i="3"/>
  <c r="AJ96" i="3"/>
  <c r="AI96" i="3"/>
  <c r="AJ95" i="3"/>
  <c r="AI95" i="3"/>
  <c r="AJ94" i="3"/>
  <c r="AI94" i="3"/>
  <c r="AJ93" i="3"/>
  <c r="AI93" i="3"/>
  <c r="AJ92" i="3"/>
  <c r="AI92" i="3"/>
  <c r="AJ91" i="3"/>
  <c r="AI91" i="3"/>
  <c r="AJ90" i="3"/>
  <c r="AI90" i="3"/>
  <c r="AJ89" i="3"/>
  <c r="AI89" i="3"/>
  <c r="AJ87" i="3" l="1"/>
  <c r="AI87" i="3"/>
  <c r="AJ86" i="3"/>
  <c r="AI86" i="3"/>
  <c r="AJ85" i="3"/>
  <c r="AI85" i="3"/>
  <c r="AJ84" i="3"/>
  <c r="AI84" i="3"/>
  <c r="AJ83" i="3"/>
  <c r="AI83" i="3"/>
  <c r="AJ82" i="3"/>
  <c r="AI82" i="3"/>
  <c r="AJ81" i="3"/>
  <c r="AI81" i="3"/>
  <c r="AJ80" i="3"/>
  <c r="AI80" i="3"/>
  <c r="AJ79" i="3"/>
  <c r="AI79" i="3"/>
  <c r="AJ78" i="3"/>
  <c r="AI78" i="3"/>
  <c r="AJ77" i="3"/>
  <c r="AI77" i="3"/>
  <c r="AJ65" i="3" l="1"/>
  <c r="AI65" i="3"/>
  <c r="AJ64" i="3"/>
  <c r="AI64" i="3"/>
  <c r="AJ63" i="3"/>
  <c r="AI63" i="3"/>
  <c r="AJ62" i="3"/>
  <c r="AI62" i="3"/>
  <c r="AJ61" i="3"/>
  <c r="AI61" i="3"/>
  <c r="AJ60" i="3"/>
  <c r="AI60" i="3"/>
  <c r="AJ59" i="3"/>
  <c r="AI59" i="3"/>
  <c r="AJ58" i="3"/>
  <c r="AI58" i="3"/>
  <c r="AJ57" i="3"/>
  <c r="AI57" i="3"/>
  <c r="AJ55" i="3" l="1"/>
  <c r="AI55" i="3"/>
  <c r="AJ54" i="3"/>
  <c r="AI54" i="3"/>
  <c r="AJ53" i="3"/>
  <c r="AI53" i="3"/>
  <c r="AJ276" i="1" l="1"/>
  <c r="AI276" i="1"/>
  <c r="AF276" i="1"/>
  <c r="AJ275" i="1"/>
  <c r="AI275" i="1"/>
  <c r="AF275" i="1"/>
  <c r="AJ274" i="1"/>
  <c r="AI274" i="1"/>
  <c r="AF274" i="1"/>
  <c r="AJ273" i="1"/>
  <c r="AI273" i="1"/>
  <c r="AF273" i="1"/>
  <c r="AJ272" i="1" l="1"/>
  <c r="AI272" i="1"/>
  <c r="AF272" i="1"/>
  <c r="AJ271" i="1"/>
  <c r="AI271" i="1"/>
  <c r="AF271" i="1"/>
  <c r="AJ270" i="1"/>
  <c r="AI270" i="1"/>
  <c r="AF270" i="1"/>
  <c r="AJ269" i="1"/>
  <c r="AI269" i="1"/>
  <c r="AF269" i="1"/>
  <c r="AJ268" i="1"/>
  <c r="AI268" i="1"/>
  <c r="AF268" i="1"/>
  <c r="AJ267" i="1"/>
  <c r="AI267" i="1"/>
  <c r="AF267" i="1"/>
  <c r="AJ266" i="1"/>
  <c r="AI266" i="1"/>
  <c r="AF266" i="1"/>
  <c r="AJ265" i="1"/>
  <c r="AI265" i="1"/>
  <c r="AF265" i="1"/>
  <c r="AJ104" i="3" l="1"/>
  <c r="AI104" i="3"/>
  <c r="AJ103" i="3"/>
  <c r="AI103" i="3"/>
  <c r="AJ102" i="3"/>
  <c r="AI102" i="3"/>
  <c r="AJ101" i="3"/>
  <c r="AI101" i="3"/>
  <c r="AJ100" i="3"/>
  <c r="AI100" i="3"/>
  <c r="AJ99" i="3"/>
  <c r="AI99" i="3"/>
  <c r="AJ76" i="3" l="1"/>
  <c r="AI76" i="3"/>
  <c r="AJ75" i="3"/>
  <c r="AI75" i="3"/>
  <c r="AJ74" i="3"/>
  <c r="AI74" i="3"/>
  <c r="AJ73" i="3"/>
  <c r="AI73" i="3"/>
  <c r="AJ72" i="3"/>
  <c r="AI72" i="3"/>
  <c r="AJ71" i="3"/>
  <c r="AI71" i="3"/>
  <c r="AJ70" i="3"/>
  <c r="AI70" i="3"/>
  <c r="AJ69" i="3"/>
  <c r="AI69" i="3"/>
  <c r="AJ68" i="3"/>
  <c r="AI68" i="3"/>
  <c r="AJ67" i="3"/>
  <c r="AI67" i="3"/>
  <c r="AJ56" i="3"/>
  <c r="AI56" i="3"/>
  <c r="AB162" i="2"/>
  <c r="AB161" i="2"/>
  <c r="AB160" i="2"/>
  <c r="AB159" i="2"/>
  <c r="AB158" i="2"/>
  <c r="AB157" i="2"/>
  <c r="AB156" i="2"/>
  <c r="AB155" i="2"/>
  <c r="AB154" i="2"/>
  <c r="AB153" i="2"/>
  <c r="AB152" i="2"/>
  <c r="AB151" i="2"/>
  <c r="AB150" i="2"/>
  <c r="AB149" i="2"/>
  <c r="AB148" i="2"/>
  <c r="AB147" i="2"/>
  <c r="AB146" i="2"/>
  <c r="AB145" i="2"/>
  <c r="AB144" i="2"/>
  <c r="AB143" i="2"/>
  <c r="AB142" i="2"/>
  <c r="AB141" i="2"/>
  <c r="AB140" i="2"/>
  <c r="AB139" i="2"/>
  <c r="AB138" i="2"/>
  <c r="AB137" i="2"/>
  <c r="AB136" i="2"/>
  <c r="AB135" i="2"/>
  <c r="AB134" i="2"/>
  <c r="AB133" i="2"/>
  <c r="AB132" i="2"/>
  <c r="AB131" i="2"/>
  <c r="AB130" i="2"/>
  <c r="AB129" i="2"/>
  <c r="AB128" i="2"/>
  <c r="AB127" i="2"/>
  <c r="AB126" i="2"/>
  <c r="AJ161" i="3"/>
  <c r="AI161" i="3"/>
  <c r="AF161" i="3"/>
  <c r="AJ160" i="3"/>
  <c r="AI160" i="3"/>
  <c r="AF160" i="3"/>
  <c r="AJ159" i="3"/>
  <c r="AI159" i="3"/>
  <c r="AF159" i="3"/>
  <c r="AJ158" i="3"/>
  <c r="AI158" i="3"/>
  <c r="AF158" i="3"/>
  <c r="AJ157" i="3"/>
  <c r="AI157" i="3"/>
  <c r="AF157" i="3"/>
  <c r="AJ156" i="3"/>
  <c r="AI156" i="3"/>
  <c r="AF156" i="3"/>
  <c r="AJ155" i="3"/>
  <c r="AI155" i="3"/>
  <c r="AF155" i="3"/>
  <c r="AJ154" i="3"/>
  <c r="AI154" i="3"/>
  <c r="AF154" i="3"/>
  <c r="AJ153" i="3"/>
  <c r="AI153" i="3"/>
  <c r="AF153" i="3"/>
  <c r="AJ152" i="3"/>
  <c r="AI152" i="3"/>
  <c r="AF152" i="3"/>
  <c r="AJ151" i="3"/>
  <c r="AI151" i="3"/>
  <c r="AF151" i="3"/>
  <c r="AJ150" i="3"/>
  <c r="AI150" i="3"/>
  <c r="AJ149" i="3"/>
  <c r="AI149" i="3"/>
  <c r="AJ148" i="3"/>
  <c r="AI148" i="3"/>
  <c r="AJ147" i="3"/>
  <c r="AI147" i="3"/>
  <c r="AJ146" i="3"/>
  <c r="AI146" i="3"/>
  <c r="AJ145" i="3"/>
  <c r="AI145" i="3"/>
  <c r="AJ144" i="3"/>
  <c r="AI144" i="3"/>
  <c r="AJ143" i="3"/>
  <c r="AI143" i="3"/>
  <c r="AJ142" i="3"/>
  <c r="AI142" i="3"/>
  <c r="AJ141" i="3"/>
  <c r="AI141" i="3"/>
  <c r="AJ140" i="3"/>
  <c r="AI140" i="3"/>
  <c r="AJ139" i="3"/>
  <c r="AI139" i="3"/>
  <c r="AJ138" i="3"/>
  <c r="AI138" i="3"/>
  <c r="AJ137" i="3"/>
  <c r="AI137" i="3"/>
  <c r="AJ136" i="3"/>
  <c r="AI136" i="3"/>
  <c r="AJ135" i="3"/>
  <c r="AI135" i="3"/>
  <c r="AJ134" i="3"/>
  <c r="AI134" i="3"/>
  <c r="AJ133" i="3"/>
  <c r="AI133" i="3"/>
  <c r="AJ132" i="3"/>
  <c r="AI132" i="3"/>
  <c r="AJ131" i="3"/>
  <c r="AI131" i="3"/>
  <c r="AJ130" i="3"/>
  <c r="AI130" i="3"/>
  <c r="AJ129" i="3"/>
  <c r="AI129" i="3"/>
  <c r="AJ128" i="3"/>
  <c r="AI128" i="3"/>
  <c r="AJ127" i="3"/>
  <c r="AI127" i="3"/>
  <c r="AJ126" i="3"/>
  <c r="AI126" i="3"/>
  <c r="AJ125" i="3"/>
  <c r="AI125" i="3"/>
  <c r="AJ124" i="3"/>
  <c r="AI124" i="3"/>
  <c r="AJ123" i="3"/>
  <c r="AI123" i="3"/>
  <c r="AJ122" i="3"/>
  <c r="AI122" i="3"/>
  <c r="AJ121" i="3"/>
  <c r="AI121" i="3"/>
  <c r="AJ120" i="3"/>
  <c r="AI120" i="3"/>
  <c r="AJ119" i="3"/>
  <c r="AI119" i="3"/>
  <c r="AJ118" i="3"/>
  <c r="AI118" i="3"/>
  <c r="AJ117" i="3"/>
  <c r="AI117" i="3"/>
  <c r="AJ116" i="3"/>
  <c r="AI116" i="3"/>
  <c r="AJ115" i="3"/>
  <c r="AI115" i="3"/>
  <c r="AJ114" i="3"/>
  <c r="AI114" i="3"/>
  <c r="AJ113" i="3"/>
  <c r="AI113" i="3"/>
  <c r="AJ112" i="3"/>
  <c r="AI112" i="3"/>
  <c r="AJ111" i="3"/>
  <c r="AI111" i="3"/>
  <c r="AJ110" i="3"/>
  <c r="AI110" i="3"/>
  <c r="AJ109" i="3"/>
  <c r="AI109" i="3"/>
  <c r="AJ108" i="3"/>
  <c r="AI108" i="3"/>
  <c r="AJ107" i="3"/>
  <c r="AI107" i="3"/>
  <c r="AJ106" i="3"/>
  <c r="AI106" i="3"/>
  <c r="AJ105" i="3"/>
  <c r="AI105" i="3"/>
  <c r="AJ88" i="3"/>
  <c r="AI88" i="3"/>
  <c r="AJ66" i="3"/>
  <c r="AI66" i="3"/>
  <c r="AF4" i="3"/>
  <c r="AJ161" i="2"/>
  <c r="AI161" i="2"/>
  <c r="AF161" i="2"/>
  <c r="AJ160" i="2"/>
  <c r="AI160" i="2"/>
  <c r="AF160" i="2"/>
  <c r="AJ159" i="2"/>
  <c r="AI159" i="2"/>
  <c r="AF159" i="2"/>
  <c r="AJ158" i="2"/>
  <c r="AI158" i="2"/>
  <c r="AF158" i="2"/>
  <c r="AJ157" i="2"/>
  <c r="AI157" i="2"/>
  <c r="AF157" i="2"/>
  <c r="AJ156" i="2"/>
  <c r="AI156" i="2"/>
  <c r="AF156" i="2"/>
  <c r="AJ155" i="2"/>
  <c r="AI155" i="2"/>
  <c r="AF155" i="2"/>
  <c r="AJ154" i="2"/>
  <c r="AI154" i="2"/>
  <c r="AF154" i="2"/>
  <c r="AJ153" i="2"/>
  <c r="AI153" i="2"/>
  <c r="AF153" i="2"/>
  <c r="AJ152" i="2"/>
  <c r="AI152" i="2"/>
  <c r="AF152" i="2"/>
  <c r="AJ151" i="2"/>
  <c r="AI151" i="2"/>
  <c r="AF151" i="2"/>
  <c r="AJ150" i="2"/>
  <c r="AI150" i="2"/>
  <c r="AF150" i="2"/>
  <c r="AJ149" i="2"/>
  <c r="AI149" i="2"/>
  <c r="AF149" i="2"/>
  <c r="AJ148" i="2"/>
  <c r="AI148" i="2"/>
  <c r="AF148" i="2"/>
  <c r="AJ147" i="2"/>
  <c r="AI147" i="2"/>
  <c r="AF147" i="2"/>
  <c r="AJ146" i="2"/>
  <c r="AI146" i="2"/>
  <c r="AF146" i="2"/>
  <c r="AJ145" i="2"/>
  <c r="AI145" i="2"/>
  <c r="AF145" i="2"/>
  <c r="AJ144" i="2"/>
  <c r="AI144" i="2"/>
  <c r="AF144" i="2"/>
  <c r="AJ143" i="2"/>
  <c r="AI143" i="2"/>
  <c r="AF143" i="2"/>
  <c r="AJ142" i="2"/>
  <c r="AI142" i="2"/>
  <c r="AF142" i="2"/>
  <c r="AJ141" i="2"/>
  <c r="AI141" i="2"/>
  <c r="AF141" i="2"/>
  <c r="AJ140" i="2"/>
  <c r="AI140" i="2"/>
  <c r="AF140" i="2"/>
  <c r="AJ139" i="2"/>
  <c r="AI139" i="2"/>
  <c r="AF139" i="2"/>
  <c r="AJ138" i="2"/>
  <c r="AI138" i="2"/>
  <c r="AF138" i="2"/>
  <c r="AJ137" i="2"/>
  <c r="AI137" i="2"/>
  <c r="AF137" i="2"/>
  <c r="AJ136" i="2"/>
  <c r="AI136" i="2"/>
  <c r="AF136" i="2"/>
  <c r="AJ135" i="2"/>
  <c r="AI135" i="2"/>
  <c r="AF135" i="2"/>
  <c r="AJ134" i="2"/>
  <c r="AI134" i="2"/>
  <c r="AF134" i="2"/>
  <c r="AJ133" i="2"/>
  <c r="AI133" i="2"/>
  <c r="AF133" i="2"/>
  <c r="AJ132" i="2"/>
  <c r="AI132" i="2"/>
  <c r="AF132" i="2"/>
  <c r="AJ131" i="2"/>
  <c r="AI131" i="2"/>
  <c r="AF131" i="2"/>
  <c r="AJ130" i="2"/>
  <c r="AI130" i="2"/>
  <c r="AF130" i="2"/>
  <c r="AJ129" i="2"/>
  <c r="AI129" i="2"/>
  <c r="AF129" i="2"/>
  <c r="AJ128" i="2"/>
  <c r="AI128" i="2"/>
  <c r="AF128" i="2"/>
  <c r="AJ127" i="2"/>
  <c r="AI127" i="2"/>
  <c r="AF127" i="2"/>
  <c r="AJ126" i="2"/>
  <c r="AI126" i="2"/>
  <c r="AF126" i="2"/>
  <c r="AF123" i="2"/>
  <c r="AF122" i="2"/>
  <c r="AF121" i="2"/>
  <c r="AF120" i="2"/>
  <c r="AJ119" i="2"/>
  <c r="AI119" i="2"/>
  <c r="AF162" i="2"/>
  <c r="AI162" i="2"/>
  <c r="AJ162" i="2"/>
  <c r="AF285" i="1"/>
  <c r="AF286" i="1"/>
  <c r="AF287" i="1"/>
  <c r="AF288" i="1"/>
  <c r="AI288" i="1"/>
  <c r="AJ288" i="1"/>
  <c r="AF289" i="1"/>
  <c r="AI289" i="1"/>
  <c r="AJ289" i="1"/>
  <c r="AF290" i="1"/>
  <c r="AI290" i="1"/>
  <c r="AJ290" i="1"/>
  <c r="AF291" i="1"/>
  <c r="AI291" i="1"/>
  <c r="AJ291" i="1"/>
  <c r="AF292" i="1"/>
  <c r="AI292" i="1"/>
  <c r="AJ292" i="1"/>
  <c r="AF293" i="1"/>
  <c r="AI293" i="1"/>
  <c r="AJ293" i="1"/>
  <c r="AF294" i="1"/>
  <c r="AI294" i="1"/>
  <c r="AJ294" i="1"/>
  <c r="AF295" i="1"/>
  <c r="AI295" i="1"/>
  <c r="AJ295" i="1"/>
  <c r="AF296" i="1"/>
  <c r="AI296" i="1"/>
  <c r="AJ296" i="1"/>
  <c r="AI324" i="1"/>
  <c r="AI325" i="1"/>
  <c r="AI326" i="1"/>
  <c r="AI327" i="1"/>
  <c r="AI328" i="1"/>
  <c r="AI359" i="1"/>
  <c r="AB367" i="1"/>
  <c r="AI367" i="1"/>
  <c r="AB368" i="1"/>
  <c r="AI368" i="1"/>
  <c r="AB369" i="1"/>
  <c r="AI369" i="1"/>
  <c r="AB370" i="1"/>
  <c r="AI370" i="1"/>
  <c r="AB371" i="1"/>
  <c r="AI371" i="1"/>
  <c r="AB372" i="1"/>
  <c r="AI372" i="1"/>
  <c r="AB373" i="1"/>
  <c r="AI373" i="1"/>
  <c r="AB374" i="1"/>
  <c r="AI374" i="1"/>
  <c r="AB375" i="1"/>
  <c r="AI375" i="1"/>
  <c r="AB376" i="1"/>
  <c r="AI376" i="1"/>
  <c r="AB377" i="1"/>
  <c r="AI377" i="1"/>
  <c r="AB378" i="1"/>
  <c r="AI378" i="1"/>
  <c r="AB379" i="1"/>
  <c r="AI379" i="1"/>
  <c r="AB380" i="1"/>
  <c r="AI380" i="1"/>
  <c r="AB381" i="1"/>
  <c r="AI381" i="1"/>
  <c r="AB382" i="1"/>
  <c r="AI382" i="1"/>
  <c r="AB383" i="1"/>
  <c r="AI383" i="1"/>
  <c r="AB384" i="1"/>
  <c r="AI384" i="1"/>
  <c r="AB385" i="1"/>
  <c r="AI385" i="1"/>
  <c r="AB386" i="1"/>
  <c r="AI386" i="1"/>
  <c r="AB387" i="1"/>
  <c r="AI387" i="1"/>
  <c r="AB388" i="1"/>
  <c r="AI388" i="1"/>
  <c r="AB389" i="1"/>
  <c r="AI389" i="1"/>
  <c r="AB390" i="1"/>
  <c r="AI390" i="1"/>
  <c r="AB391" i="1"/>
  <c r="AI391" i="1"/>
  <c r="AB392" i="1"/>
  <c r="AI392" i="1"/>
  <c r="AB393" i="1"/>
  <c r="AI393" i="1"/>
  <c r="AB394" i="1"/>
  <c r="AI394" i="1"/>
  <c r="AB395" i="1"/>
  <c r="AI395" i="1"/>
  <c r="AB396" i="1"/>
  <c r="AI396" i="1"/>
  <c r="AB397" i="1"/>
  <c r="AI397" i="1"/>
  <c r="AB398" i="1"/>
  <c r="AI398" i="1"/>
  <c r="AB399" i="1"/>
  <c r="AI399" i="1"/>
  <c r="AB400" i="1"/>
  <c r="AI400" i="1"/>
  <c r="AB401" i="1"/>
  <c r="AI401" i="1"/>
  <c r="AB402" i="1"/>
  <c r="AI402" i="1"/>
  <c r="AB403" i="1"/>
  <c r="AI403" i="1"/>
  <c r="AB404" i="1"/>
  <c r="AI404" i="1"/>
  <c r="AB405" i="1"/>
  <c r="AI405" i="1"/>
  <c r="AB406" i="1"/>
  <c r="AI406" i="1"/>
  <c r="AB407" i="1"/>
  <c r="AI407" i="1"/>
  <c r="AB408" i="1"/>
  <c r="AI408" i="1"/>
  <c r="AB409" i="1"/>
  <c r="AI409" i="1"/>
  <c r="AB410" i="1"/>
  <c r="AI410" i="1"/>
  <c r="AB411" i="1"/>
  <c r="AI411" i="1"/>
  <c r="AB412" i="1"/>
  <c r="AI412" i="1"/>
  <c r="AB413" i="1"/>
  <c r="AI413" i="1"/>
  <c r="AB414" i="1"/>
  <c r="AI414" i="1"/>
  <c r="AB415" i="1"/>
  <c r="AI41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<sst xmlns="http://schemas.openxmlformats.org/spreadsheetml/2006/main" count="9736" uniqueCount="971">
  <si>
    <t>■i-Proケアパック管理表（オンサイト）</t>
    <rPh sb="11" eb="13">
      <t>カンリ</t>
    </rPh>
    <rPh sb="13" eb="14">
      <t>ヒョウ</t>
    </rPh>
    <phoneticPr fontId="5"/>
  </si>
  <si>
    <t>登録番号</t>
    <rPh sb="0" eb="2">
      <t>トウロク</t>
    </rPh>
    <rPh sb="2" eb="4">
      <t>バンゴウ</t>
    </rPh>
    <phoneticPr fontId="5"/>
  </si>
  <si>
    <t>営業部門</t>
    <rPh sb="0" eb="2">
      <t>エイギョウ</t>
    </rPh>
    <rPh sb="2" eb="4">
      <t>ブモン</t>
    </rPh>
    <phoneticPr fontId="5"/>
  </si>
  <si>
    <t>保守部門</t>
    <rPh sb="0" eb="2">
      <t>ホシュ</t>
    </rPh>
    <rPh sb="2" eb="4">
      <t>ブモン</t>
    </rPh>
    <phoneticPr fontId="5"/>
  </si>
  <si>
    <t>登録者　情報</t>
    <rPh sb="0" eb="3">
      <t>トウロクシャ</t>
    </rPh>
    <rPh sb="4" eb="6">
      <t>ジョウホウ</t>
    </rPh>
    <phoneticPr fontId="5"/>
  </si>
  <si>
    <t>お客様　情報</t>
    <rPh sb="1" eb="2">
      <t>キャク</t>
    </rPh>
    <rPh sb="2" eb="3">
      <t>サマ</t>
    </rPh>
    <rPh sb="4" eb="6">
      <t>ジョウホウ</t>
    </rPh>
    <phoneticPr fontId="5"/>
  </si>
  <si>
    <t>台数</t>
    <rPh sb="0" eb="2">
      <t>ダイスウ</t>
    </rPh>
    <phoneticPr fontId="5"/>
  </si>
  <si>
    <t>単価</t>
    <rPh sb="0" eb="2">
      <t>タンカ</t>
    </rPh>
    <phoneticPr fontId="5"/>
  </si>
  <si>
    <t>金額</t>
    <rPh sb="0" eb="2">
      <t>キンガク</t>
    </rPh>
    <phoneticPr fontId="5"/>
  </si>
  <si>
    <t>受注月</t>
    <rPh sb="0" eb="2">
      <t>ジュチュウ</t>
    </rPh>
    <rPh sb="2" eb="3">
      <t>ツキ</t>
    </rPh>
    <phoneticPr fontId="5"/>
  </si>
  <si>
    <t>契約期間</t>
    <rPh sb="0" eb="2">
      <t>ケイヤク</t>
    </rPh>
    <rPh sb="2" eb="4">
      <t>キカン</t>
    </rPh>
    <phoneticPr fontId="5"/>
  </si>
  <si>
    <t>対象機器</t>
    <rPh sb="0" eb="2">
      <t>タイショウ</t>
    </rPh>
    <rPh sb="2" eb="4">
      <t>キキ</t>
    </rPh>
    <phoneticPr fontId="5"/>
  </si>
  <si>
    <t>シリアル№</t>
    <phoneticPr fontId="5"/>
  </si>
  <si>
    <t>購入日</t>
    <rPh sb="0" eb="2">
      <t>コウニュウ</t>
    </rPh>
    <rPh sb="2" eb="3">
      <t>ビ</t>
    </rPh>
    <phoneticPr fontId="5"/>
  </si>
  <si>
    <t>備考</t>
    <rPh sb="0" eb="2">
      <t>ビコウ</t>
    </rPh>
    <phoneticPr fontId="5"/>
  </si>
  <si>
    <t>FSS登録日</t>
    <rPh sb="3" eb="5">
      <t>トウロク</t>
    </rPh>
    <rPh sb="5" eb="6">
      <t>ビ</t>
    </rPh>
    <phoneticPr fontId="5"/>
  </si>
  <si>
    <t>注文書(業務依頼書)№</t>
    <rPh sb="0" eb="3">
      <t>チュウモンショ</t>
    </rPh>
    <rPh sb="4" eb="6">
      <t>ギョウム</t>
    </rPh>
    <rPh sb="6" eb="8">
      <t>イライ</t>
    </rPh>
    <rPh sb="8" eb="9">
      <t>ショ</t>
    </rPh>
    <phoneticPr fontId="5"/>
  </si>
  <si>
    <t>ハードウェア設置先　情報</t>
    <rPh sb="6" eb="8">
      <t>セッチ</t>
    </rPh>
    <rPh sb="8" eb="9">
      <t>サキ</t>
    </rPh>
    <rPh sb="10" eb="12">
      <t>ジョウホウ</t>
    </rPh>
    <phoneticPr fontId="5"/>
  </si>
  <si>
    <t>部署名</t>
    <rPh sb="0" eb="2">
      <t>ブショ</t>
    </rPh>
    <rPh sb="2" eb="3">
      <t>メイ</t>
    </rPh>
    <phoneticPr fontId="5"/>
  </si>
  <si>
    <t>担当者</t>
    <rPh sb="0" eb="3">
      <t>タントウシャ</t>
    </rPh>
    <phoneticPr fontId="5"/>
  </si>
  <si>
    <t>保守分社</t>
    <rPh sb="0" eb="2">
      <t>ホシュ</t>
    </rPh>
    <rPh sb="2" eb="4">
      <t>ブンシャ</t>
    </rPh>
    <phoneticPr fontId="5"/>
  </si>
  <si>
    <t>法人、団体名</t>
    <phoneticPr fontId="5"/>
  </si>
  <si>
    <t>郵便番号</t>
    <rPh sb="0" eb="2">
      <t>ユウビン</t>
    </rPh>
    <rPh sb="2" eb="4">
      <t>バンゴウ</t>
    </rPh>
    <phoneticPr fontId="5"/>
  </si>
  <si>
    <t>住所</t>
    <phoneticPr fontId="5"/>
  </si>
  <si>
    <t>所属部署</t>
    <rPh sb="0" eb="2">
      <t>ショゾク</t>
    </rPh>
    <rPh sb="2" eb="4">
      <t>ブショ</t>
    </rPh>
    <phoneticPr fontId="5"/>
  </si>
  <si>
    <t>電話番号</t>
    <phoneticPr fontId="5"/>
  </si>
  <si>
    <t>FAX番号</t>
    <phoneticPr fontId="5"/>
  </si>
  <si>
    <t>■i-Proケアパック管理表（センドバック）</t>
    <rPh sb="11" eb="13">
      <t>カンリ</t>
    </rPh>
    <rPh sb="13" eb="14">
      <t>ヒョウ</t>
    </rPh>
    <phoneticPr fontId="5"/>
  </si>
  <si>
    <t>シリアル№</t>
    <phoneticPr fontId="5"/>
  </si>
  <si>
    <t>ご担当者名</t>
    <rPh sb="1" eb="4">
      <t>タントウシャ</t>
    </rPh>
    <rPh sb="4" eb="5">
      <t>メイ</t>
    </rPh>
    <phoneticPr fontId="5"/>
  </si>
  <si>
    <t>都道府県</t>
    <rPh sb="0" eb="4">
      <t>トドウフケン</t>
    </rPh>
    <phoneticPr fontId="5"/>
  </si>
  <si>
    <r>
      <t>保守形態：</t>
    </r>
    <r>
      <rPr>
        <b/>
        <sz val="11"/>
        <color rgb="FFFF0000"/>
        <rFont val="ＭＳ Ｐゴシック"/>
        <family val="3"/>
        <charset val="128"/>
      </rPr>
      <t>オンサイト</t>
    </r>
    <rPh sb="0" eb="2">
      <t>ホシュ</t>
    </rPh>
    <rPh sb="2" eb="4">
      <t>ケイタイ</t>
    </rPh>
    <phoneticPr fontId="5"/>
  </si>
  <si>
    <t>(オプション)</t>
    <phoneticPr fontId="5"/>
  </si>
  <si>
    <r>
      <t>保守形態：</t>
    </r>
    <r>
      <rPr>
        <b/>
        <sz val="11"/>
        <color rgb="FFFF0000"/>
        <rFont val="ＭＳ Ｐゴシック"/>
        <family val="3"/>
        <charset val="128"/>
      </rPr>
      <t>センドバック</t>
    </r>
    <rPh sb="0" eb="2">
      <t>ホシュ</t>
    </rPh>
    <rPh sb="2" eb="4">
      <t>ケイタイ</t>
    </rPh>
    <phoneticPr fontId="5"/>
  </si>
  <si>
    <r>
      <rPr>
        <sz val="10"/>
        <rFont val="ＭＳ Ｐゴシック"/>
        <family val="3"/>
        <charset val="128"/>
      </rPr>
      <t>Nパケ</t>
    </r>
    <r>
      <rPr>
        <sz val="11"/>
        <rFont val="ＭＳ Ｐゴシック"/>
        <family val="3"/>
        <charset val="128"/>
      </rPr>
      <t xml:space="preserve">
</t>
    </r>
    <r>
      <rPr>
        <sz val="9"/>
        <rFont val="ＭＳ Ｐゴシック"/>
        <family val="3"/>
        <charset val="128"/>
      </rPr>
      <t>(先出し)</t>
    </r>
    <phoneticPr fontId="5"/>
  </si>
  <si>
    <t>開始日</t>
    <rPh sb="0" eb="3">
      <t>カイシビ</t>
    </rPh>
    <phoneticPr fontId="5"/>
  </si>
  <si>
    <t>終了日</t>
    <rPh sb="0" eb="3">
      <t>シュウリョウビ</t>
    </rPh>
    <phoneticPr fontId="5"/>
  </si>
  <si>
    <t>～</t>
    <phoneticPr fontId="5"/>
  </si>
  <si>
    <t>年数</t>
    <rPh sb="0" eb="2">
      <t>ネンスウ</t>
    </rPh>
    <phoneticPr fontId="5"/>
  </si>
  <si>
    <t>種別</t>
    <rPh sb="0" eb="2">
      <t>シュベツ</t>
    </rPh>
    <phoneticPr fontId="5"/>
  </si>
  <si>
    <t>消耗品表示</t>
    <rPh sb="0" eb="2">
      <t>ショウモウ</t>
    </rPh>
    <rPh sb="2" eb="3">
      <t>ヒン</t>
    </rPh>
    <rPh sb="3" eb="5">
      <t>ヒョウジ</t>
    </rPh>
    <phoneticPr fontId="5"/>
  </si>
  <si>
    <t>終了</t>
    <rPh sb="0" eb="2">
      <t>シュウリョウ</t>
    </rPh>
    <phoneticPr fontId="12"/>
  </si>
  <si>
    <t>開始</t>
    <rPh sb="0" eb="2">
      <t>カイシ</t>
    </rPh>
    <phoneticPr fontId="12"/>
  </si>
  <si>
    <t>開始</t>
    <rPh sb="0" eb="2">
      <t>カイシ</t>
    </rPh>
    <phoneticPr fontId="5"/>
  </si>
  <si>
    <t>終了</t>
    <rPh sb="0" eb="2">
      <t>シュウリョウ</t>
    </rPh>
    <phoneticPr fontId="5"/>
  </si>
  <si>
    <t>消耗品連絡実施月</t>
    <rPh sb="0" eb="2">
      <t>ショウモウ</t>
    </rPh>
    <rPh sb="2" eb="3">
      <t>ヒン</t>
    </rPh>
    <rPh sb="3" eb="5">
      <t>レンラク</t>
    </rPh>
    <rPh sb="5" eb="7">
      <t>ジッシ</t>
    </rPh>
    <rPh sb="7" eb="8">
      <t>ヅキ</t>
    </rPh>
    <phoneticPr fontId="5"/>
  </si>
  <si>
    <t>年数</t>
  </si>
  <si>
    <t>種別</t>
  </si>
  <si>
    <t>担当者</t>
    <rPh sb="0" eb="3">
      <t>タントウシャ</t>
    </rPh>
    <phoneticPr fontId="5"/>
  </si>
  <si>
    <t>Nパケ
(先出し)</t>
    <phoneticPr fontId="5"/>
  </si>
  <si>
    <t>■i-Proケアパック管理表（Nパッケージ）</t>
    <rPh sb="11" eb="13">
      <t>カンリ</t>
    </rPh>
    <rPh sb="13" eb="14">
      <t>ヒョウ</t>
    </rPh>
    <phoneticPr fontId="5"/>
  </si>
  <si>
    <t>中四国部２課</t>
  </si>
  <si>
    <t>定期消耗品交換時連絡先：富士通ネットワークソリューションズ株式会社 テクノロジーソリューション本部 カスタマーサービスセンター 0120-54-3433</t>
    <phoneticPr fontId="5"/>
  </si>
  <si>
    <t>松阪市大口町１５２１－２</t>
  </si>
  <si>
    <t>059-353-0241</t>
  </si>
  <si>
    <t>定期交換の場合</t>
    <rPh sb="0" eb="2">
      <t>テイキ</t>
    </rPh>
    <rPh sb="2" eb="4">
      <t>コウカン</t>
    </rPh>
    <rPh sb="5" eb="7">
      <t>バアイ</t>
    </rPh>
    <phoneticPr fontId="5"/>
  </si>
  <si>
    <t>表の外に記載　（　定期消耗品交換時連絡先に記載がある場合　）</t>
    <rPh sb="0" eb="1">
      <t>ヒョウ</t>
    </rPh>
    <rPh sb="2" eb="3">
      <t>ソト</t>
    </rPh>
    <rPh sb="4" eb="6">
      <t>キサイ</t>
    </rPh>
    <rPh sb="21" eb="23">
      <t>キサイ</t>
    </rPh>
    <rPh sb="26" eb="28">
      <t>バアイ</t>
    </rPh>
    <phoneticPr fontId="5"/>
  </si>
  <si>
    <t>消耗部品交換対象</t>
    <phoneticPr fontId="5"/>
  </si>
  <si>
    <t>092-534-5507</t>
  </si>
  <si>
    <t>年間</t>
    <rPh sb="0" eb="2">
      <t>ネンカン</t>
    </rPh>
    <phoneticPr fontId="5"/>
  </si>
  <si>
    <t>年</t>
    <rPh sb="0" eb="1">
      <t>ネン</t>
    </rPh>
    <phoneticPr fontId="12"/>
  </si>
  <si>
    <t>J-WVS1135VUX-CP5A</t>
    <phoneticPr fontId="5"/>
  </si>
  <si>
    <t>J-WJNX300/8-CP5A</t>
    <phoneticPr fontId="5"/>
  </si>
  <si>
    <t>ケアパック品番</t>
    <rPh sb="5" eb="7">
      <t>ヒンバン</t>
    </rPh>
    <phoneticPr fontId="5"/>
  </si>
  <si>
    <t>卸</t>
    <rPh sb="0" eb="1">
      <t>オロシ</t>
    </rPh>
    <phoneticPr fontId="5"/>
  </si>
  <si>
    <t>マルセ</t>
    <phoneticPr fontId="5"/>
  </si>
  <si>
    <t>合計</t>
    <rPh sb="0" eb="2">
      <t>ゴウケイ</t>
    </rPh>
    <phoneticPr fontId="5"/>
  </si>
  <si>
    <t>WV-S65340-Z2N</t>
  </si>
  <si>
    <t>J-WVS1536LUX-CP3S</t>
    <phoneticPr fontId="12"/>
  </si>
  <si>
    <t>J-WVS65340Z2N-CP3S</t>
    <phoneticPr fontId="12"/>
  </si>
  <si>
    <t>品番</t>
    <rPh sb="0" eb="2">
      <t>ヒンバン</t>
    </rPh>
    <phoneticPr fontId="12"/>
  </si>
  <si>
    <t>卸</t>
    <rPh sb="0" eb="1">
      <t>オロシ</t>
    </rPh>
    <phoneticPr fontId="12"/>
  </si>
  <si>
    <t>マルセ</t>
    <phoneticPr fontId="12"/>
  </si>
  <si>
    <t>IPN24001</t>
    <phoneticPr fontId="5"/>
  </si>
  <si>
    <t>IPS24001</t>
    <phoneticPr fontId="5"/>
  </si>
  <si>
    <t>IPA24001</t>
    <phoneticPr fontId="5"/>
  </si>
  <si>
    <t>WV-S1536LUX</t>
  </si>
  <si>
    <t>WLV40567</t>
  </si>
  <si>
    <t>WLV04154</t>
  </si>
  <si>
    <t>WJ-NU201/1</t>
  </si>
  <si>
    <t>WKV26253</t>
  </si>
  <si>
    <t>鳥海南バイオマスパワー株式会社</t>
  </si>
  <si>
    <t>鳥海南バイオマスパワー株式会社</t>
    <phoneticPr fontId="12"/>
  </si>
  <si>
    <t>999-8437</t>
  </si>
  <si>
    <t>山形県</t>
    <phoneticPr fontId="12"/>
  </si>
  <si>
    <t>飽海郡遊佐町藤崎茂り松157－33</t>
  </si>
  <si>
    <t>飽海郡遊佐町藤崎茂り松157－33</t>
    <phoneticPr fontId="12"/>
  </si>
  <si>
    <t>バイオマス発電所</t>
    <phoneticPr fontId="12"/>
  </si>
  <si>
    <t>菅原</t>
    <phoneticPr fontId="12"/>
  </si>
  <si>
    <t>050-7788-7014</t>
  </si>
  <si>
    <t>050-7788-7014</t>
    <phoneticPr fontId="12"/>
  </si>
  <si>
    <t>山形パナソニック株式会社</t>
    <phoneticPr fontId="12"/>
  </si>
  <si>
    <t>990-2401</t>
  </si>
  <si>
    <t>990-2401</t>
    <phoneticPr fontId="12"/>
  </si>
  <si>
    <t>山形県山形市平清水1－1－75</t>
    <phoneticPr fontId="12"/>
  </si>
  <si>
    <t>ソリューション事業部</t>
    <phoneticPr fontId="12"/>
  </si>
  <si>
    <t>023-622-5580</t>
    <phoneticPr fontId="12"/>
  </si>
  <si>
    <t>999-8437</t>
    <phoneticPr fontId="12"/>
  </si>
  <si>
    <t>山形県飽海郡遊佐町茂り松157－33</t>
    <phoneticPr fontId="12"/>
  </si>
  <si>
    <t>J-WJNU201/1-CP3S</t>
    <phoneticPr fontId="12"/>
  </si>
  <si>
    <t>24590810-001</t>
    <phoneticPr fontId="12"/>
  </si>
  <si>
    <t>IPS24002</t>
    <phoneticPr fontId="5"/>
  </si>
  <si>
    <t>合同会社有水太陽光発電所</t>
  </si>
  <si>
    <t>合同会社有水太陽光発電所</t>
    <phoneticPr fontId="12"/>
  </si>
  <si>
    <t>885-1311</t>
  </si>
  <si>
    <t>885-1311</t>
    <phoneticPr fontId="12"/>
  </si>
  <si>
    <t>宮崎県</t>
  </si>
  <si>
    <t>都城市高城町有水字高八重2192-1他</t>
    <phoneticPr fontId="12"/>
  </si>
  <si>
    <t>谷　晋一郎</t>
    <phoneticPr fontId="12"/>
  </si>
  <si>
    <t>03-3556-3210</t>
    <phoneticPr fontId="12"/>
  </si>
  <si>
    <t>100-0005</t>
    <phoneticPr fontId="12"/>
  </si>
  <si>
    <t>ダイワ通信株式会社</t>
    <phoneticPr fontId="12"/>
  </si>
  <si>
    <t>福岡県福岡市博多区博多駅東3-14-1 T-Building HAKATA EAST 3F</t>
    <phoneticPr fontId="12"/>
  </si>
  <si>
    <t>福岡オフィス</t>
    <phoneticPr fontId="12"/>
  </si>
  <si>
    <t>092-433-9001</t>
    <phoneticPr fontId="12"/>
  </si>
  <si>
    <t>WJ-NU201/4</t>
  </si>
  <si>
    <t>WLV13951</t>
  </si>
  <si>
    <t>WV-S66300-Z4L</t>
  </si>
  <si>
    <t>XAV01240</t>
  </si>
  <si>
    <t>IPS24003</t>
    <phoneticPr fontId="5"/>
  </si>
  <si>
    <t>東京都千代田区丸の内3-1-1  東京共同会計事務所内</t>
    <phoneticPr fontId="12"/>
  </si>
  <si>
    <t>812-0013</t>
    <phoneticPr fontId="12"/>
  </si>
  <si>
    <t>WLV15274</t>
  </si>
  <si>
    <t>WLV15270</t>
  </si>
  <si>
    <t>XAV01236</t>
  </si>
  <si>
    <t>XAV01238</t>
  </si>
  <si>
    <t>XAV01242</t>
  </si>
  <si>
    <t>WLV29963</t>
  </si>
  <si>
    <t>XAV01235</t>
  </si>
  <si>
    <t>XAV01239</t>
  </si>
  <si>
    <t>WJ-NU201/4</t>
    <phoneticPr fontId="12"/>
  </si>
  <si>
    <t>J-WJNU201/4-CP5S</t>
  </si>
  <si>
    <t>井上</t>
    <rPh sb="0" eb="2">
      <t>イノウエ</t>
    </rPh>
    <phoneticPr fontId="12"/>
  </si>
  <si>
    <t>映像メディアサービス本部　営業総括部　中日本営業部　営業１課</t>
    <phoneticPr fontId="12"/>
  </si>
  <si>
    <t>卸合計</t>
    <rPh sb="0" eb="1">
      <t>オロシ</t>
    </rPh>
    <rPh sb="1" eb="3">
      <t>ゴウケイ</t>
    </rPh>
    <phoneticPr fontId="12"/>
  </si>
  <si>
    <t>マルセ合計</t>
    <rPh sb="3" eb="5">
      <t>ゴウケイ</t>
    </rPh>
    <phoneticPr fontId="12"/>
  </si>
  <si>
    <t>24550191-001</t>
    <phoneticPr fontId="12"/>
  </si>
  <si>
    <t>24550173-001</t>
    <phoneticPr fontId="12"/>
  </si>
  <si>
    <t>J-WJNU201/4-CP5S</t>
    <phoneticPr fontId="12"/>
  </si>
  <si>
    <t>J-WVS66300Z4L-CP5S</t>
    <phoneticPr fontId="12"/>
  </si>
  <si>
    <t>IPS24004</t>
    <phoneticPr fontId="5"/>
  </si>
  <si>
    <t>映像・営業・西日本営業部営業２課</t>
    <phoneticPr fontId="12"/>
  </si>
  <si>
    <t>岡田</t>
    <rPh sb="0" eb="2">
      <t>オカダ</t>
    </rPh>
    <phoneticPr fontId="12"/>
  </si>
  <si>
    <t>東海通商株式会社　ホワイトベア</t>
    <phoneticPr fontId="12"/>
  </si>
  <si>
    <t>799-0411</t>
    <phoneticPr fontId="12"/>
  </si>
  <si>
    <t>愛媛県</t>
    <phoneticPr fontId="12"/>
  </si>
  <si>
    <t>四国中央市下柏町８２７－１</t>
    <phoneticPr fontId="12"/>
  </si>
  <si>
    <t>三宅社長</t>
    <phoneticPr fontId="12"/>
  </si>
  <si>
    <t>0896-28-8076</t>
  </si>
  <si>
    <t>愛媛綜合警備保障株式会社</t>
    <phoneticPr fontId="12"/>
  </si>
  <si>
    <t>799-0413</t>
    <phoneticPr fontId="12"/>
  </si>
  <si>
    <t>愛媛県四国中央市中曽根１７６５番地１</t>
    <phoneticPr fontId="12"/>
  </si>
  <si>
    <t>0896-24-1856</t>
    <phoneticPr fontId="12"/>
  </si>
  <si>
    <t>四国中央支社</t>
    <phoneticPr fontId="12"/>
  </si>
  <si>
    <t>24593583-001</t>
    <phoneticPr fontId="12"/>
  </si>
  <si>
    <t>J-WVS1135VUX-CP5S</t>
    <phoneticPr fontId="12"/>
  </si>
  <si>
    <t>J-WJNU101/1-CP5S</t>
    <phoneticPr fontId="12"/>
  </si>
  <si>
    <t>WV-S1135VUX</t>
  </si>
  <si>
    <t>XFV10092</t>
  </si>
  <si>
    <t>XFV10094</t>
  </si>
  <si>
    <t>XFV10096</t>
  </si>
  <si>
    <t>XFV10097</t>
  </si>
  <si>
    <t>WJ-NU101/1</t>
  </si>
  <si>
    <t>XDV44095</t>
  </si>
  <si>
    <t>岡田さん指示　マトリクス対応の為、121.824円引渡</t>
    <rPh sb="0" eb="2">
      <t>オカダ</t>
    </rPh>
    <rPh sb="4" eb="6">
      <t>シジ</t>
    </rPh>
    <rPh sb="12" eb="14">
      <t>タイオウ</t>
    </rPh>
    <rPh sb="15" eb="16">
      <t>タメ</t>
    </rPh>
    <rPh sb="24" eb="25">
      <t>エン</t>
    </rPh>
    <rPh sb="25" eb="27">
      <t>ヒキワタシ</t>
    </rPh>
    <phoneticPr fontId="12"/>
  </si>
  <si>
    <t>首都圏２部１課</t>
    <phoneticPr fontId="5"/>
  </si>
  <si>
    <t>田中電工株式会社</t>
  </si>
  <si>
    <t xml:space="preserve">143-0003 </t>
    <phoneticPr fontId="5"/>
  </si>
  <si>
    <t>東京都</t>
    <phoneticPr fontId="5"/>
  </si>
  <si>
    <t>大田区京浜島３丁目３−８ 新日本運輸ビル</t>
  </si>
  <si>
    <t>セキュリティ担当</t>
  </si>
  <si>
    <t>03-5755-7755</t>
  </si>
  <si>
    <t>WV-S2136LUX</t>
  </si>
  <si>
    <t>XAV37888</t>
  </si>
  <si>
    <t>XAV37902</t>
  </si>
  <si>
    <t>XAV37738</t>
  </si>
  <si>
    <t>XAV37914</t>
  </si>
  <si>
    <t>XAV37968</t>
  </si>
  <si>
    <t>映像・営業・営業１部営業２課</t>
    <phoneticPr fontId="5"/>
  </si>
  <si>
    <t>萩谷</t>
    <rPh sb="0" eb="2">
      <t>ハギヤ</t>
    </rPh>
    <phoneticPr fontId="5"/>
  </si>
  <si>
    <t>株式会社稲沢商会</t>
  </si>
  <si>
    <t>110-0015</t>
    <phoneticPr fontId="5"/>
  </si>
  <si>
    <t>東京都台東区東上野３丁目３５番９号　本池田ビル　3F</t>
    <phoneticPr fontId="5"/>
  </si>
  <si>
    <t>03-6803-0173</t>
    <phoneticPr fontId="5"/>
  </si>
  <si>
    <t>田中電工株式会社</t>
    <phoneticPr fontId="5"/>
  </si>
  <si>
    <t>143-0003</t>
    <phoneticPr fontId="5"/>
  </si>
  <si>
    <t>東京都 大田区 京浜島3-3-8　新日本運輸ビル3F</t>
    <phoneticPr fontId="5"/>
  </si>
  <si>
    <t>セキュリティ担当</t>
    <phoneticPr fontId="5"/>
  </si>
  <si>
    <t>24638591-001</t>
    <phoneticPr fontId="5"/>
  </si>
  <si>
    <t>年</t>
  </si>
  <si>
    <t>定期消耗品交換時連絡先：株式会社トミザワ 担当遠井　様　047-328-0770</t>
    <phoneticPr fontId="5"/>
  </si>
  <si>
    <t>WJ-NU301/12</t>
    <phoneticPr fontId="5"/>
  </si>
  <si>
    <t>J-WJ-NU301/12-CP5A</t>
    <phoneticPr fontId="5"/>
  </si>
  <si>
    <t>WV-S2136LUX</t>
    <phoneticPr fontId="5"/>
  </si>
  <si>
    <t>J-WVS2136LUX-CP5A</t>
    <phoneticPr fontId="5"/>
  </si>
  <si>
    <t>株式会社稲沢商会</t>
    <phoneticPr fontId="5"/>
  </si>
  <si>
    <t>XBV10061</t>
    <phoneticPr fontId="5"/>
  </si>
  <si>
    <t>ＦＳ総括部</t>
  </si>
  <si>
    <t>田中電工株式会社</t>
    <phoneticPr fontId="5"/>
  </si>
  <si>
    <t>IPS24005</t>
    <phoneticPr fontId="5"/>
  </si>
  <si>
    <t>山形パナソニック</t>
    <rPh sb="0" eb="2">
      <t>ヤマガタ</t>
    </rPh>
    <phoneticPr fontId="12"/>
  </si>
  <si>
    <t>武田</t>
    <phoneticPr fontId="12"/>
  </si>
  <si>
    <t>WV-B61300-ZY</t>
  </si>
  <si>
    <t>XGV00806</t>
  </si>
  <si>
    <t>XGV03608</t>
  </si>
  <si>
    <t>XGV00808</t>
  </si>
  <si>
    <t>XGV00812</t>
  </si>
  <si>
    <t>XEV11848</t>
  </si>
  <si>
    <t>宮城県警察本部</t>
  </si>
  <si>
    <t>981-3117</t>
  </si>
  <si>
    <t>交通部　運転免許課　試験係</t>
  </si>
  <si>
    <t>高橋　雄也</t>
  </si>
  <si>
    <t>022-373-3601</t>
  </si>
  <si>
    <t>山形県山形市平清水1-1-75</t>
    <phoneticPr fontId="12"/>
  </si>
  <si>
    <t>023-622-5596</t>
    <phoneticPr fontId="12"/>
  </si>
  <si>
    <t>宮城県警察本部</t>
    <phoneticPr fontId="12"/>
  </si>
  <si>
    <t>981-3117</t>
    <phoneticPr fontId="12"/>
  </si>
  <si>
    <t>宮城県仙台市泉区市名坂字高倉65</t>
    <phoneticPr fontId="12"/>
  </si>
  <si>
    <t>交通部　運転免許課　試験係</t>
    <phoneticPr fontId="12"/>
  </si>
  <si>
    <t>022-373-3601</t>
    <phoneticPr fontId="12"/>
  </si>
  <si>
    <t>XAV37770</t>
  </si>
  <si>
    <t>XAV37795</t>
  </si>
  <si>
    <t>WV-S4556LUX</t>
  </si>
  <si>
    <t>WJV10164</t>
  </si>
  <si>
    <t>WJV10170</t>
  </si>
  <si>
    <t>WKV46481</t>
  </si>
  <si>
    <t>WKV46482</t>
  </si>
  <si>
    <t>XFV27059</t>
  </si>
  <si>
    <t>XFV27061</t>
  </si>
  <si>
    <t>IPA24002</t>
    <phoneticPr fontId="5"/>
  </si>
  <si>
    <t>ラピスセミコンダクタ株式会社宮崎第二工場</t>
  </si>
  <si>
    <t>880-1104</t>
  </si>
  <si>
    <t>宮崎県東諸県郡国富町田尻1815番地</t>
  </si>
  <si>
    <t>情報システム部宮崎情報システムグループ宮崎第二情報システムサブＧ</t>
  </si>
  <si>
    <t>米田 千晴</t>
  </si>
  <si>
    <t>080-8012-9760</t>
  </si>
  <si>
    <t>東諸県郡国富町田尻1815番地</t>
  </si>
  <si>
    <t>宮崎県</t>
    <phoneticPr fontId="5"/>
  </si>
  <si>
    <t>仙台市泉区市名坂字高倉65</t>
  </si>
  <si>
    <t>宮城県</t>
    <phoneticPr fontId="12"/>
  </si>
  <si>
    <t>東京支店</t>
  </si>
  <si>
    <t>ラピスセミコンダクタ株式会社宮崎第二工場</t>
    <phoneticPr fontId="5"/>
  </si>
  <si>
    <t>880-1104</t>
    <phoneticPr fontId="5"/>
  </si>
  <si>
    <t>080-8012-9760</t>
    <phoneticPr fontId="5"/>
  </si>
  <si>
    <t>情報システム部宮崎情報システムグループ宮崎第二情報システムサブＧ</t>
    <phoneticPr fontId="5"/>
  </si>
  <si>
    <t>定期消耗品交換時連絡先：株式会社　稲沢商会 担当周崎　雅幸様　03-6803-0173　susaki@inazawa-shoukai.com</t>
    <phoneticPr fontId="5"/>
  </si>
  <si>
    <t>IPA24003</t>
    <phoneticPr fontId="5"/>
  </si>
  <si>
    <t>関西部２課</t>
    <phoneticPr fontId="5"/>
  </si>
  <si>
    <t>杉田（EW窪田）</t>
    <rPh sb="0" eb="2">
      <t>スギタ</t>
    </rPh>
    <rPh sb="5" eb="7">
      <t>クボタ</t>
    </rPh>
    <phoneticPr fontId="5"/>
  </si>
  <si>
    <t>映像・営業・コラボ（営業）</t>
    <phoneticPr fontId="5"/>
  </si>
  <si>
    <t>新明和工業株式会社</t>
    <phoneticPr fontId="5"/>
  </si>
  <si>
    <t>665-0827</t>
    <phoneticPr fontId="5"/>
  </si>
  <si>
    <t>兵庫県</t>
    <phoneticPr fontId="5"/>
  </si>
  <si>
    <t>宝塚市小浜１－２－１５</t>
    <phoneticPr fontId="5"/>
  </si>
  <si>
    <t>産機システム事業部 環境システム本部
サービス部　西部メンテナンスグループ</t>
    <phoneticPr fontId="5"/>
  </si>
  <si>
    <t>赤井　誠司</t>
    <phoneticPr fontId="5"/>
  </si>
  <si>
    <t>0797-69-6228
090-7401-9176</t>
    <phoneticPr fontId="5"/>
  </si>
  <si>
    <t>福西電機株式会社</t>
    <phoneticPr fontId="5"/>
  </si>
  <si>
    <t>108-6322</t>
    <phoneticPr fontId="5"/>
  </si>
  <si>
    <t>東京都港区三田３－５－２７　住友不動産三田ツインビル西館２２F</t>
    <phoneticPr fontId="5"/>
  </si>
  <si>
    <t>首都圏電設第一営業所</t>
    <phoneticPr fontId="5"/>
  </si>
  <si>
    <t>03-6836-2501</t>
    <phoneticPr fontId="5"/>
  </si>
  <si>
    <t>兵庫県宝塚市小浜１－２－１５</t>
    <phoneticPr fontId="5"/>
  </si>
  <si>
    <t>WV-S1510UX</t>
  </si>
  <si>
    <t>WGV28821</t>
  </si>
  <si>
    <t>WGV28822</t>
  </si>
  <si>
    <t>WGV28829</t>
  </si>
  <si>
    <t>WGV28827</t>
  </si>
  <si>
    <t>WHV11901</t>
  </si>
  <si>
    <t>WHV17740</t>
  </si>
  <si>
    <t>WGV28848</t>
  </si>
  <si>
    <t>WHV17753</t>
  </si>
  <si>
    <t>WGV28819</t>
  </si>
  <si>
    <t>WGV28824</t>
  </si>
  <si>
    <t>WHV11889</t>
  </si>
  <si>
    <t>WHV17760</t>
  </si>
  <si>
    <t>WHV17749</t>
  </si>
  <si>
    <t>WGV28828</t>
  </si>
  <si>
    <t>WHV13945</t>
  </si>
  <si>
    <t>WHV11896</t>
  </si>
  <si>
    <t>WHV17750</t>
  </si>
  <si>
    <t>WGV28846</t>
  </si>
  <si>
    <t>WHV17759</t>
  </si>
  <si>
    <t>WHV17752</t>
  </si>
  <si>
    <t>WGV28820</t>
  </si>
  <si>
    <t>WGV28826</t>
  </si>
  <si>
    <t>WGV28842</t>
  </si>
  <si>
    <t>WHV17741</t>
  </si>
  <si>
    <t>WIV47861</t>
  </si>
  <si>
    <t>WIV47868</t>
  </si>
  <si>
    <t>WIV47875</t>
  </si>
  <si>
    <t>WIV47865</t>
  </si>
  <si>
    <t>WIV47859</t>
  </si>
  <si>
    <t>WIV47849</t>
  </si>
  <si>
    <t>WIV47814</t>
  </si>
  <si>
    <t>WIV47872</t>
  </si>
  <si>
    <t>WIV47879</t>
  </si>
  <si>
    <t>WIV47855</t>
  </si>
  <si>
    <t>WIV47827</t>
  </si>
  <si>
    <t>WIV47881</t>
  </si>
  <si>
    <t>WIV47809</t>
  </si>
  <si>
    <t>WV-S15700-V2LN</t>
  </si>
  <si>
    <t>WEV29679</t>
  </si>
  <si>
    <t>WIV00924</t>
  </si>
  <si>
    <t>WIV00916</t>
  </si>
  <si>
    <t>WIV00930</t>
  </si>
  <si>
    <t>WIV00909</t>
  </si>
  <si>
    <t>WIV00910</t>
  </si>
  <si>
    <t>WIV00923</t>
  </si>
  <si>
    <t>WEV29708</t>
  </si>
  <si>
    <t>WIV00915</t>
  </si>
  <si>
    <t>WIV00931</t>
  </si>
  <si>
    <t>WHV03386</t>
  </si>
  <si>
    <t>WIV46606</t>
  </si>
  <si>
    <t>J-WVS1510UX-CP3A</t>
  </si>
  <si>
    <t>J-WVS1536LUX-CP3A</t>
  </si>
  <si>
    <t>J-WVS15700V2LN-CP3A</t>
    <phoneticPr fontId="5"/>
  </si>
  <si>
    <t>J-ＷＪNＸ400K-CP3A</t>
    <phoneticPr fontId="5"/>
  </si>
  <si>
    <t>J-WVS4556LUX-CP5A</t>
  </si>
  <si>
    <t>J-WJNU201/4-CP5A</t>
  </si>
  <si>
    <t>24670291-001</t>
    <phoneticPr fontId="5"/>
  </si>
  <si>
    <t>WJ-NX400K</t>
    <phoneticPr fontId="5"/>
  </si>
  <si>
    <t>WV-S65301-Z1</t>
    <phoneticPr fontId="5"/>
  </si>
  <si>
    <t>WV-S15700-V2LN</t>
    <phoneticPr fontId="5"/>
  </si>
  <si>
    <t>WV-S1536LUX</t>
    <phoneticPr fontId="5"/>
  </si>
  <si>
    <t>WV-S1510UX</t>
    <phoneticPr fontId="5"/>
  </si>
  <si>
    <t>J-WVS4556LUX-CP5A</t>
    <phoneticPr fontId="5"/>
  </si>
  <si>
    <t>J-WJNU201/4-CP5A</t>
    <phoneticPr fontId="5"/>
  </si>
  <si>
    <t>24635675-001</t>
    <phoneticPr fontId="5"/>
  </si>
  <si>
    <t>J-WV-S65301Z1-CP3A</t>
    <phoneticPr fontId="5"/>
  </si>
  <si>
    <t>J-WVS1536LUX-CP3A</t>
    <phoneticPr fontId="5"/>
  </si>
  <si>
    <t>J-WVS1510UX-CP3A</t>
    <phoneticPr fontId="5"/>
  </si>
  <si>
    <t>和田M⇔EW窪田様確認の上、8,807円値引き確認済</t>
    <rPh sb="0" eb="2">
      <t>ワダ</t>
    </rPh>
    <rPh sb="6" eb="8">
      <t>クボタ</t>
    </rPh>
    <rPh sb="8" eb="9">
      <t>サマ</t>
    </rPh>
    <rPh sb="9" eb="11">
      <t>カクニン</t>
    </rPh>
    <rPh sb="12" eb="13">
      <t>ウエ</t>
    </rPh>
    <rPh sb="19" eb="20">
      <t>エン</t>
    </rPh>
    <rPh sb="20" eb="22">
      <t>ネビ</t>
    </rPh>
    <rPh sb="23" eb="25">
      <t>カクニン</t>
    </rPh>
    <rPh sb="25" eb="26">
      <t>スミ</t>
    </rPh>
    <phoneticPr fontId="5"/>
  </si>
  <si>
    <t>WV-B61300-ZY</t>
    <phoneticPr fontId="12"/>
  </si>
  <si>
    <t>J-WVB61300ZY-CP5S</t>
    <phoneticPr fontId="12"/>
  </si>
  <si>
    <t xml:space="preserve">	24669323-001</t>
    <phoneticPr fontId="12"/>
  </si>
  <si>
    <t>ショップインエミテラス所沢</t>
    <phoneticPr fontId="5"/>
  </si>
  <si>
    <t>所沢市東住吉10ｰ1 エミテラス所沢1F</t>
    <phoneticPr fontId="5"/>
  </si>
  <si>
    <t>埼玉県</t>
    <phoneticPr fontId="5"/>
  </si>
  <si>
    <t>359-1124</t>
    <phoneticPr fontId="5"/>
  </si>
  <si>
    <t>04-2997-9680</t>
    <phoneticPr fontId="5"/>
  </si>
  <si>
    <t>綜合警備保障株式会社</t>
    <phoneticPr fontId="5"/>
  </si>
  <si>
    <t>107-8511</t>
    <phoneticPr fontId="5"/>
  </si>
  <si>
    <t>東京都港区元赤坂１－６－６</t>
    <phoneticPr fontId="5"/>
  </si>
  <si>
    <t>首都圏営業部</t>
    <phoneticPr fontId="5"/>
  </si>
  <si>
    <t>03-6804-1081</t>
    <phoneticPr fontId="5"/>
  </si>
  <si>
    <t>XGV42297</t>
  </si>
  <si>
    <t>XGV42460</t>
  </si>
  <si>
    <t>XGV30452</t>
  </si>
  <si>
    <t>XGV30466</t>
  </si>
  <si>
    <t>XGV30394</t>
  </si>
  <si>
    <t>XGV30344</t>
  </si>
  <si>
    <t>XGV42312</t>
  </si>
  <si>
    <t>XGV42487</t>
  </si>
  <si>
    <t>WJ-NU201/2</t>
  </si>
  <si>
    <t>XGV27724</t>
  </si>
  <si>
    <t>LCD-AH221EDB-A</t>
  </si>
  <si>
    <t>不明</t>
  </si>
  <si>
    <t>エンタＰ営業２部ＳＥＣ１課</t>
    <phoneticPr fontId="5"/>
  </si>
  <si>
    <t>松浪</t>
    <phoneticPr fontId="5"/>
  </si>
  <si>
    <t>24658838-001</t>
    <phoneticPr fontId="5"/>
  </si>
  <si>
    <t>IPS24006</t>
    <phoneticPr fontId="5"/>
  </si>
  <si>
    <t>日産化学株式会社</t>
  </si>
  <si>
    <t>関川</t>
    <phoneticPr fontId="12"/>
  </si>
  <si>
    <t>映像・営業・西日本営業部営業１課</t>
    <phoneticPr fontId="12"/>
  </si>
  <si>
    <t>103-0027</t>
    <phoneticPr fontId="12"/>
  </si>
  <si>
    <t>東京都</t>
    <phoneticPr fontId="12"/>
  </si>
  <si>
    <t>中央区日本橋２丁目５−１　日本橋髙島屋三井ビルディング</t>
    <phoneticPr fontId="12"/>
  </si>
  <si>
    <t>財務部総務室</t>
    <phoneticPr fontId="12"/>
  </si>
  <si>
    <t>松本</t>
    <phoneticPr fontId="12"/>
  </si>
  <si>
    <t>03-4463-8410</t>
    <phoneticPr fontId="12"/>
  </si>
  <si>
    <t>パナソニックEWネットワークス株式会社</t>
    <phoneticPr fontId="12"/>
  </si>
  <si>
    <t>105-0021</t>
    <phoneticPr fontId="12"/>
  </si>
  <si>
    <t xml:space="preserve">東京都港区東新橋2丁目12番7号 住友東新橋ビル2号館4F </t>
    <phoneticPr fontId="12"/>
  </si>
  <si>
    <t>03-6402-5301</t>
    <phoneticPr fontId="12"/>
  </si>
  <si>
    <t xml:space="preserve">ソリューション技術本部　ソリューションサポート部 </t>
    <phoneticPr fontId="12"/>
  </si>
  <si>
    <t>日産化学株式会社</t>
    <phoneticPr fontId="12"/>
  </si>
  <si>
    <t>東京都中央区日本橋２丁目５−１　日本橋髙島屋三井ビルディング</t>
    <phoneticPr fontId="12"/>
  </si>
  <si>
    <t>24676286-001</t>
    <phoneticPr fontId="12"/>
  </si>
  <si>
    <t>XFV13704</t>
  </si>
  <si>
    <t>WV-S2135UX</t>
  </si>
  <si>
    <t>XGV05537</t>
  </si>
  <si>
    <t>XGV05536</t>
  </si>
  <si>
    <t>XGV07208</t>
  </si>
  <si>
    <t>J-WVS2135UX-CP5S</t>
    <phoneticPr fontId="12"/>
  </si>
  <si>
    <t>WV-S2135UX</t>
    <phoneticPr fontId="5"/>
  </si>
  <si>
    <t>IPA24004</t>
    <phoneticPr fontId="5"/>
  </si>
  <si>
    <t>24528846-001</t>
    <phoneticPr fontId="5"/>
  </si>
  <si>
    <t>中日本部２課</t>
    <phoneticPr fontId="5"/>
  </si>
  <si>
    <t>映像・営業・中日本営業部ＩＣＴＳＯＬ課</t>
    <phoneticPr fontId="5"/>
  </si>
  <si>
    <t>稲見</t>
    <phoneticPr fontId="5"/>
  </si>
  <si>
    <t>名古屋市上下水道局</t>
    <phoneticPr fontId="5"/>
  </si>
  <si>
    <t>466-0059</t>
    <phoneticPr fontId="5"/>
  </si>
  <si>
    <t>愛知県</t>
    <phoneticPr fontId="5"/>
  </si>
  <si>
    <t>名古屋市昭和区福江2-9-30</t>
    <phoneticPr fontId="5"/>
  </si>
  <si>
    <t>お客さま受付センター</t>
  </si>
  <si>
    <t>052-884-5959</t>
    <phoneticPr fontId="5"/>
  </si>
  <si>
    <t>ご担当者様</t>
    <phoneticPr fontId="5"/>
  </si>
  <si>
    <t>エフサステクノロジーズ株式会社</t>
    <phoneticPr fontId="5"/>
  </si>
  <si>
    <t>450-6631</t>
    <phoneticPr fontId="5"/>
  </si>
  <si>
    <t>愛知県名古屋市中村区名駅1-1-3　JRゲートタワー</t>
    <phoneticPr fontId="5"/>
  </si>
  <si>
    <t>東海・北陸ビジネス統括部</t>
    <phoneticPr fontId="5"/>
  </si>
  <si>
    <t>090-1099-7780</t>
    <phoneticPr fontId="5"/>
  </si>
  <si>
    <t>愛知県名古屋市昭和区福江2-9-30</t>
    <phoneticPr fontId="5"/>
  </si>
  <si>
    <t>情報システム課</t>
    <phoneticPr fontId="5"/>
  </si>
  <si>
    <t>052-265-1151</t>
    <phoneticPr fontId="5"/>
  </si>
  <si>
    <t>WV-S61301-Z2</t>
  </si>
  <si>
    <t>XHV07706</t>
  </si>
  <si>
    <t>XHV07707</t>
  </si>
  <si>
    <t>WV-S4156UX</t>
  </si>
  <si>
    <t>XHV17501</t>
  </si>
  <si>
    <t>XDV38366</t>
  </si>
  <si>
    <t>定期消耗品交換時連絡先：NDSインフォス株式会社　第3ソリューション部　ご担当者様　052-223-5251　support@nds-infos.co.jp</t>
    <phoneticPr fontId="5"/>
  </si>
  <si>
    <t>J-WVS61301Z2-CP5A</t>
    <phoneticPr fontId="5"/>
  </si>
  <si>
    <t>J-WVS4156UX-CP5A</t>
  </si>
  <si>
    <t>J-WVS4156UX-CP5A</t>
    <phoneticPr fontId="5"/>
  </si>
  <si>
    <t>J-WJNU300/8-CP5A</t>
    <phoneticPr fontId="5"/>
  </si>
  <si>
    <t>IPA24005</t>
  </si>
  <si>
    <t>IPA24005</t>
    <phoneticPr fontId="5"/>
  </si>
  <si>
    <t>映像・ＰＲＯ部コラボ（営業）</t>
  </si>
  <si>
    <t>映像・ＰＲＯ部コラボ（営業）</t>
    <phoneticPr fontId="5"/>
  </si>
  <si>
    <t>遠藤</t>
  </si>
  <si>
    <t>遠藤</t>
    <rPh sb="0" eb="2">
      <t>エンドウ</t>
    </rPh>
    <phoneticPr fontId="5"/>
  </si>
  <si>
    <t>中四国部２課</t>
    <phoneticPr fontId="5"/>
  </si>
  <si>
    <t>全国信用協同組合連合会　広島BC</t>
  </si>
  <si>
    <t>全国信用協同組合連合会　広島BC</t>
    <phoneticPr fontId="5"/>
  </si>
  <si>
    <t>730-0044</t>
  </si>
  <si>
    <t>730-0044</t>
    <phoneticPr fontId="5"/>
  </si>
  <si>
    <t>広島県</t>
  </si>
  <si>
    <t>広島県</t>
    <phoneticPr fontId="5"/>
  </si>
  <si>
    <t>広島市中区宝町9-11</t>
  </si>
  <si>
    <t>広島市中区宝町9-11</t>
    <phoneticPr fontId="5"/>
  </si>
  <si>
    <t>IT・DX推進部くみれんネットグループ</t>
  </si>
  <si>
    <t>IT・DX推進部くみれんネットグループ</t>
    <phoneticPr fontId="5"/>
  </si>
  <si>
    <t>ご担当者</t>
  </si>
  <si>
    <t>ご担当者</t>
    <phoneticPr fontId="5"/>
  </si>
  <si>
    <t>03-3562-5149</t>
  </si>
  <si>
    <t>03-3562-5149</t>
    <phoneticPr fontId="5"/>
  </si>
  <si>
    <t>パナソニックEWネットワークス株式会社</t>
  </si>
  <si>
    <t>パナソニックEWネットワークス株式会社</t>
    <phoneticPr fontId="5"/>
  </si>
  <si>
    <t>105-0021</t>
  </si>
  <si>
    <t>105-0021</t>
    <phoneticPr fontId="5"/>
  </si>
  <si>
    <t>東京都港区東新橋2-12-7　住友東新橋ビル2号館4F</t>
  </si>
  <si>
    <t>東京都港区東新橋2-12-7　住友東新橋ビル2号館4F</t>
    <phoneticPr fontId="5"/>
  </si>
  <si>
    <t>ソリューションサポート部</t>
  </si>
  <si>
    <t>ソリューションサポート部</t>
    <phoneticPr fontId="5"/>
  </si>
  <si>
    <t>03-6402-5301</t>
  </si>
  <si>
    <t>03-6402-5301</t>
    <phoneticPr fontId="5"/>
  </si>
  <si>
    <t>全国信用協同組合連合会</t>
  </si>
  <si>
    <t>全国信用協同組合連合会</t>
    <phoneticPr fontId="5"/>
  </si>
  <si>
    <t>広島県広島市中区宝町9-11</t>
  </si>
  <si>
    <t>広島県広島市中区宝町9-11</t>
    <phoneticPr fontId="5"/>
  </si>
  <si>
    <t>24710346-001</t>
    <phoneticPr fontId="5"/>
  </si>
  <si>
    <t xml:space="preserve">XGV10859   </t>
  </si>
  <si>
    <t xml:space="preserve">XFV01029   </t>
  </si>
  <si>
    <t xml:space="preserve">XFV01031   </t>
  </si>
  <si>
    <t xml:space="preserve">XFV01009   </t>
  </si>
  <si>
    <t xml:space="preserve">XFV01016   </t>
  </si>
  <si>
    <t xml:space="preserve">XFV01028   </t>
  </si>
  <si>
    <t xml:space="preserve">XFV01037   </t>
  </si>
  <si>
    <t xml:space="preserve">XFV33257   </t>
  </si>
  <si>
    <t xml:space="preserve">XFV33269   </t>
  </si>
  <si>
    <t xml:space="preserve">XFV29782   </t>
  </si>
  <si>
    <t xml:space="preserve">XFV29755   </t>
  </si>
  <si>
    <t xml:space="preserve">XFV29784   </t>
  </si>
  <si>
    <t xml:space="preserve">XFV29768   </t>
  </si>
  <si>
    <t xml:space="preserve">XGV05399   </t>
  </si>
  <si>
    <t>J-WJHDU42/4-CP5A</t>
    <phoneticPr fontId="5"/>
  </si>
  <si>
    <t>J-WVS2135UX-CP5A</t>
    <phoneticPr fontId="5"/>
  </si>
  <si>
    <t>WJ-NU300/8</t>
    <phoneticPr fontId="5"/>
  </si>
  <si>
    <t>WJ-NX410K</t>
  </si>
  <si>
    <t>WJ-HDU42/4</t>
  </si>
  <si>
    <t>IPA24006</t>
    <phoneticPr fontId="5"/>
  </si>
  <si>
    <t>全国信用協同組合連合会 千葉DC</t>
  </si>
  <si>
    <t>108-8515</t>
    <phoneticPr fontId="5"/>
  </si>
  <si>
    <t>千葉県</t>
    <phoneticPr fontId="5"/>
  </si>
  <si>
    <t>白井市桜台1-2</t>
    <phoneticPr fontId="5"/>
  </si>
  <si>
    <t>047-492-7311</t>
    <phoneticPr fontId="5"/>
  </si>
  <si>
    <t>全国信用協同組合連合会 千葉DC</t>
    <phoneticPr fontId="5"/>
  </si>
  <si>
    <t>千葉県白井市桜台1-2</t>
    <phoneticPr fontId="5"/>
  </si>
  <si>
    <t>24713953-001</t>
    <phoneticPr fontId="5"/>
  </si>
  <si>
    <t>XHV27973</t>
  </si>
  <si>
    <t xml:space="preserve">XHV02515   </t>
  </si>
  <si>
    <t xml:space="preserve">XHV02455   </t>
  </si>
  <si>
    <t xml:space="preserve">XHV02660   </t>
  </si>
  <si>
    <t xml:space="preserve">XHV02526   </t>
  </si>
  <si>
    <t xml:space="preserve">XHV02527   </t>
  </si>
  <si>
    <t xml:space="preserve">XHV02470   </t>
  </si>
  <si>
    <t xml:space="preserve">XHV02473   </t>
  </si>
  <si>
    <t xml:space="preserve">XHV02447   </t>
  </si>
  <si>
    <t xml:space="preserve">XHV02516   </t>
  </si>
  <si>
    <t xml:space="preserve">XIV52134   </t>
  </si>
  <si>
    <t xml:space="preserve">XIV52155   </t>
  </si>
  <si>
    <t xml:space="preserve">XIV52123   </t>
  </si>
  <si>
    <t xml:space="preserve">XIV52132   </t>
  </si>
  <si>
    <t xml:space="preserve">XIV26380   </t>
  </si>
  <si>
    <t xml:space="preserve">XIV26385   </t>
  </si>
  <si>
    <t xml:space="preserve">XIV23114   </t>
  </si>
  <si>
    <t xml:space="preserve">XIV23113   </t>
  </si>
  <si>
    <t>J-WJNX410K-CP5A</t>
    <phoneticPr fontId="5"/>
  </si>
  <si>
    <t>WJ-NX410K</t>
    <phoneticPr fontId="5"/>
  </si>
  <si>
    <t>WJ-HDU42/4</t>
    <phoneticPr fontId="5"/>
  </si>
  <si>
    <t>WV-S4156UX</t>
    <phoneticPr fontId="5"/>
  </si>
  <si>
    <t>WV-S4556LUX</t>
    <phoneticPr fontId="5"/>
  </si>
  <si>
    <t>IPA24007</t>
    <phoneticPr fontId="5"/>
  </si>
  <si>
    <t>株式会社NTTデータ</t>
    <phoneticPr fontId="5"/>
  </si>
  <si>
    <t>181-0013</t>
    <phoneticPr fontId="5"/>
  </si>
  <si>
    <t>三鷹市下連雀５丁目１−３４</t>
    <phoneticPr fontId="5"/>
  </si>
  <si>
    <t>金融第一事業部</t>
    <phoneticPr fontId="5"/>
  </si>
  <si>
    <t>中村　仁彦</t>
    <phoneticPr fontId="5"/>
  </si>
  <si>
    <t>090-6321-9704</t>
    <phoneticPr fontId="5"/>
  </si>
  <si>
    <t>NTTデータカスタマサービス株式会社</t>
    <phoneticPr fontId="5"/>
  </si>
  <si>
    <t>135-8178</t>
    <phoneticPr fontId="5"/>
  </si>
  <si>
    <t>東京都江東区豊洲3-3-9　豊洲センタービルアネックス 31F</t>
    <phoneticPr fontId="5"/>
  </si>
  <si>
    <t>ファシリティエンジニアリング事業部</t>
    <phoneticPr fontId="5"/>
  </si>
  <si>
    <t>090-2403-8744</t>
    <phoneticPr fontId="5"/>
  </si>
  <si>
    <t>東京都三鷹市下連雀５丁目１−３４</t>
    <phoneticPr fontId="5"/>
  </si>
  <si>
    <t>24670903-001</t>
    <phoneticPr fontId="5"/>
  </si>
  <si>
    <t>XFV14312</t>
  </si>
  <si>
    <t>XFV17382</t>
  </si>
  <si>
    <t>XFV14331</t>
  </si>
  <si>
    <t>XFV17365</t>
  </si>
  <si>
    <t>XFV14306</t>
  </si>
  <si>
    <t>XFV17364</t>
  </si>
  <si>
    <t>WV-S4156UX (DP)</t>
  </si>
  <si>
    <t>XEV12271</t>
  </si>
  <si>
    <t>XEV12287</t>
  </si>
  <si>
    <t>XEV10108</t>
  </si>
  <si>
    <t>XEV12284</t>
  </si>
  <si>
    <t>XEV12270</t>
  </si>
  <si>
    <t>XEV12241</t>
  </si>
  <si>
    <t>XEV12252</t>
  </si>
  <si>
    <t>XEV12229</t>
  </si>
  <si>
    <t>XEV12275</t>
  </si>
  <si>
    <t>XEV12233</t>
  </si>
  <si>
    <t>XEV10093</t>
  </si>
  <si>
    <t>XEV10088</t>
  </si>
  <si>
    <t>XEV04050</t>
  </si>
  <si>
    <t>XEV00288</t>
  </si>
  <si>
    <t>XEV00286</t>
  </si>
  <si>
    <t>XEV00371</t>
  </si>
  <si>
    <t>XEV00217</t>
  </si>
  <si>
    <t>XEV00165</t>
  </si>
  <si>
    <t>XEV00166</t>
  </si>
  <si>
    <t>XEV00235</t>
  </si>
  <si>
    <t>XEV00236</t>
  </si>
  <si>
    <t>XEV00296</t>
  </si>
  <si>
    <t>XEV00295</t>
  </si>
  <si>
    <t>XEV00124</t>
  </si>
  <si>
    <t>XEV00128</t>
  </si>
  <si>
    <t>XEV00239</t>
  </si>
  <si>
    <t>XEV00241</t>
  </si>
  <si>
    <t>XHV00263</t>
  </si>
  <si>
    <t>WJ-HXE410</t>
  </si>
  <si>
    <t>定期消耗品交換時連絡先：NTTデータカスタマサービス株式会社　金融第一事業部　中村　仁彦様　090-6321-9704　yoshihiko.nakamura.bp@nttdata.com</t>
    <phoneticPr fontId="5"/>
  </si>
  <si>
    <t>ＰＳ・中央省エネ通信担当・営８部２課</t>
    <phoneticPr fontId="5"/>
  </si>
  <si>
    <t>住吉</t>
    <phoneticPr fontId="5"/>
  </si>
  <si>
    <t>WV-S1135VUX</t>
    <phoneticPr fontId="5"/>
  </si>
  <si>
    <t>WV-S4156UX (DP)</t>
    <phoneticPr fontId="5"/>
  </si>
  <si>
    <t>WJ-NX510K</t>
    <phoneticPr fontId="5"/>
  </si>
  <si>
    <t>J-WJNX510K-CP5A</t>
    <phoneticPr fontId="5"/>
  </si>
  <si>
    <t>J-WJHXE410-CP5A</t>
    <phoneticPr fontId="5"/>
  </si>
  <si>
    <t>IPN24002</t>
    <phoneticPr fontId="5"/>
  </si>
  <si>
    <t>ショップインラソラ川西店</t>
    <phoneticPr fontId="5"/>
  </si>
  <si>
    <t>666-0033</t>
    <phoneticPr fontId="5"/>
  </si>
  <si>
    <t>市栄町11番1号</t>
    <phoneticPr fontId="5"/>
  </si>
  <si>
    <t>072-740-2500</t>
    <phoneticPr fontId="5"/>
  </si>
  <si>
    <t>WJV41843</t>
  </si>
  <si>
    <t>XKV15614</t>
  </si>
  <si>
    <t>XJV41421</t>
  </si>
  <si>
    <t>XKV15637</t>
  </si>
  <si>
    <t>XKV41847</t>
  </si>
  <si>
    <t>XKV15600</t>
  </si>
  <si>
    <t>XJV41844</t>
  </si>
  <si>
    <t>XKV15603</t>
  </si>
  <si>
    <t>XJV03483</t>
  </si>
  <si>
    <t>16RA123561DP</t>
  </si>
  <si>
    <t>24712327-001</t>
    <phoneticPr fontId="5"/>
  </si>
  <si>
    <t>映像・営業・九州営業部営業１</t>
    <phoneticPr fontId="5"/>
  </si>
  <si>
    <t>有村</t>
    <rPh sb="0" eb="2">
      <t>アリムラ</t>
    </rPh>
    <phoneticPr fontId="5"/>
  </si>
  <si>
    <t>九州部１課</t>
    <phoneticPr fontId="5"/>
  </si>
  <si>
    <t>IPA24008</t>
    <phoneticPr fontId="5"/>
  </si>
  <si>
    <t>都農メガソーラーファーム</t>
  </si>
  <si>
    <t>889-1201</t>
  </si>
  <si>
    <t>児湯郡都農町川北 字俵石 7681-1</t>
    <phoneticPr fontId="5"/>
  </si>
  <si>
    <t>西田さま</t>
    <rPh sb="0" eb="2">
      <t>ニシダ</t>
    </rPh>
    <phoneticPr fontId="5"/>
  </si>
  <si>
    <t>080-4059-8005</t>
    <phoneticPr fontId="5"/>
  </si>
  <si>
    <t>株式会社　オートメイション・テクノロジー</t>
  </si>
  <si>
    <t>815-0081</t>
    <phoneticPr fontId="5"/>
  </si>
  <si>
    <t>福岡市南区那の川1丁目24-1九電工福岡支店ビル5F</t>
    <phoneticPr fontId="5"/>
  </si>
  <si>
    <t>092-523-1700</t>
    <phoneticPr fontId="5"/>
  </si>
  <si>
    <t>インフラソリューション部</t>
    <phoneticPr fontId="5"/>
  </si>
  <si>
    <t>XIV00435</t>
  </si>
  <si>
    <t>XIV00450</t>
  </si>
  <si>
    <t>XHV00747</t>
  </si>
  <si>
    <t>XHV03845</t>
  </si>
  <si>
    <t>24658773-001</t>
    <phoneticPr fontId="5"/>
  </si>
  <si>
    <t>IPA24009</t>
    <phoneticPr fontId="5"/>
  </si>
  <si>
    <t>映像・営業・中日本営業部ICTSOL課</t>
    <rPh sb="6" eb="9">
      <t>ナカニホン</t>
    </rPh>
    <rPh sb="18" eb="19">
      <t>カ</t>
    </rPh>
    <phoneticPr fontId="5"/>
  </si>
  <si>
    <t>村田</t>
    <rPh sb="0" eb="2">
      <t>ムラタ</t>
    </rPh>
    <phoneticPr fontId="5"/>
  </si>
  <si>
    <t>岡崎市図書館交流プラザ　りぶら</t>
    <phoneticPr fontId="5"/>
  </si>
  <si>
    <t>444-0059</t>
    <phoneticPr fontId="5"/>
  </si>
  <si>
    <t>愛知県岡崎市康生通西４丁目７１番地</t>
    <phoneticPr fontId="5"/>
  </si>
  <si>
    <t>愛知県</t>
  </si>
  <si>
    <t>岡崎市康生通西４丁目７１番地</t>
    <phoneticPr fontId="5"/>
  </si>
  <si>
    <t>社会文化部生涯学習課</t>
  </si>
  <si>
    <t>小川　正紀　　係長</t>
  </si>
  <si>
    <t>0564-23-3252</t>
  </si>
  <si>
    <t>0564-23-3252</t>
    <phoneticPr fontId="5"/>
  </si>
  <si>
    <t>教育産業株式会社</t>
    <phoneticPr fontId="5"/>
  </si>
  <si>
    <t>444-0840</t>
  </si>
  <si>
    <t>愛知県岡崎市戸崎町字一丁田２９番３</t>
  </si>
  <si>
    <t>三河支店　岡崎営業所</t>
  </si>
  <si>
    <t>0564-53-3158</t>
  </si>
  <si>
    <t>社会文化部生涯学習課</t>
    <phoneticPr fontId="5"/>
  </si>
  <si>
    <t>年</t>
    <phoneticPr fontId="5"/>
  </si>
  <si>
    <t>24138455-001</t>
    <phoneticPr fontId="5"/>
  </si>
  <si>
    <t>WJ-NX510K</t>
  </si>
  <si>
    <t>XGV17160</t>
  </si>
  <si>
    <t>XGV00023</t>
  </si>
  <si>
    <t>XGV00024</t>
  </si>
  <si>
    <t>XGV00035</t>
  </si>
  <si>
    <t>XGV00036</t>
  </si>
  <si>
    <t>XFV00934</t>
  </si>
  <si>
    <t>XFV00935</t>
  </si>
  <si>
    <t>XEV22490</t>
  </si>
  <si>
    <t>XGV07180</t>
  </si>
  <si>
    <t>XGV09293</t>
  </si>
  <si>
    <t>XGV09294</t>
  </si>
  <si>
    <t>XGV09295</t>
  </si>
  <si>
    <t>XGV09296</t>
  </si>
  <si>
    <t>XGV23337</t>
  </si>
  <si>
    <t>XGV23338</t>
  </si>
  <si>
    <t>XGV23343</t>
  </si>
  <si>
    <t>XGV23344</t>
  </si>
  <si>
    <t>XGV16531</t>
  </si>
  <si>
    <t>XGV16571</t>
  </si>
  <si>
    <t>XGV16564</t>
  </si>
  <si>
    <t>XGV16565</t>
  </si>
  <si>
    <t>XGV16529</t>
  </si>
  <si>
    <t>XGV16530</t>
  </si>
  <si>
    <t>XGV16567</t>
  </si>
  <si>
    <t>XGV16566</t>
  </si>
  <si>
    <t>XGV18127</t>
  </si>
  <si>
    <t>XGV18128</t>
  </si>
  <si>
    <t>XGV18120</t>
  </si>
  <si>
    <t>XGV18121</t>
  </si>
  <si>
    <t>XEV10385</t>
  </si>
  <si>
    <t>XEV10379</t>
  </si>
  <si>
    <t>XEV07941</t>
  </si>
  <si>
    <t>XEV07946</t>
  </si>
  <si>
    <t>XEV10446</t>
  </si>
  <si>
    <t>XEV10383</t>
  </si>
  <si>
    <t>XEV07989</t>
  </si>
  <si>
    <t>XEV10359</t>
  </si>
  <si>
    <t>XEV07945</t>
  </si>
  <si>
    <t>XEV10364</t>
  </si>
  <si>
    <t>XEV07947</t>
  </si>
  <si>
    <t>XEV07973</t>
  </si>
  <si>
    <t>XFV44071</t>
  </si>
  <si>
    <t>XFV44072</t>
  </si>
  <si>
    <t>XFV25770</t>
  </si>
  <si>
    <t>XFV25774</t>
  </si>
  <si>
    <t>XFV44074</t>
  </si>
  <si>
    <t>XFV44079</t>
  </si>
  <si>
    <t>XFV25771</t>
  </si>
  <si>
    <t>XFV25752</t>
  </si>
  <si>
    <t>XFV44096</t>
  </si>
  <si>
    <t>XFV44064</t>
  </si>
  <si>
    <t>XFV44101</t>
  </si>
  <si>
    <t>XFV44098</t>
  </si>
  <si>
    <t>XFV44035</t>
  </si>
  <si>
    <t>XFV43981</t>
  </si>
  <si>
    <t>XFV44116</t>
  </si>
  <si>
    <t>XFV44062</t>
  </si>
  <si>
    <t>XFV43964</t>
  </si>
  <si>
    <t>XFV44137</t>
  </si>
  <si>
    <t>XFV44054</t>
  </si>
  <si>
    <t>XFV43985</t>
  </si>
  <si>
    <t>XFV44095</t>
  </si>
  <si>
    <t>XFV44059</t>
  </si>
  <si>
    <t>WV-S2536LNUX</t>
  </si>
  <si>
    <t>XFV16489</t>
  </si>
  <si>
    <t>都農メガソーラーファーム</t>
    <phoneticPr fontId="5"/>
  </si>
  <si>
    <t>WV-S6532LNUX</t>
    <phoneticPr fontId="5"/>
  </si>
  <si>
    <t>WJ-NU201/2</t>
    <phoneticPr fontId="5"/>
  </si>
  <si>
    <t>IPS24007</t>
    <phoneticPr fontId="5"/>
  </si>
  <si>
    <t>映像・営業・中日本営業部営業１課</t>
    <phoneticPr fontId="12"/>
  </si>
  <si>
    <t>井上</t>
    <phoneticPr fontId="12"/>
  </si>
  <si>
    <t>山武郡市広域水道企業団　東金配水場</t>
    <phoneticPr fontId="12"/>
  </si>
  <si>
    <t>283-0815</t>
    <phoneticPr fontId="12"/>
  </si>
  <si>
    <t>千葉県</t>
  </si>
  <si>
    <t>東金市大豆谷787番地1</t>
    <phoneticPr fontId="12"/>
  </si>
  <si>
    <t>施設課　配水管理班</t>
    <phoneticPr fontId="12"/>
  </si>
  <si>
    <t>板倉　凌</t>
    <phoneticPr fontId="12"/>
  </si>
  <si>
    <t>0475-52-4504</t>
    <phoneticPr fontId="12"/>
  </si>
  <si>
    <t>山武郡市広域水道企業団</t>
    <phoneticPr fontId="12"/>
  </si>
  <si>
    <t>千葉県東金市大豆谷７８７番地１</t>
    <phoneticPr fontId="12"/>
  </si>
  <si>
    <t>J-WVS65340Z2N-CP5S</t>
    <phoneticPr fontId="12"/>
  </si>
  <si>
    <t>WJ-NU301/12</t>
    <phoneticPr fontId="12"/>
  </si>
  <si>
    <t>J-WJ-NU301/12-CP5S</t>
    <phoneticPr fontId="12"/>
  </si>
  <si>
    <t>24662480-001</t>
    <phoneticPr fontId="12"/>
  </si>
  <si>
    <t>IPA24010</t>
    <phoneticPr fontId="5"/>
  </si>
  <si>
    <t>関川</t>
    <rPh sb="0" eb="2">
      <t>セキカワ</t>
    </rPh>
    <phoneticPr fontId="5"/>
  </si>
  <si>
    <t>映像・営業・西日本営業部営業1課</t>
    <rPh sb="6" eb="7">
      <t>ニシ</t>
    </rPh>
    <rPh sb="12" eb="14">
      <t>エイギョウ</t>
    </rPh>
    <phoneticPr fontId="5"/>
  </si>
  <si>
    <t>株式会社シンクロン</t>
    <phoneticPr fontId="5"/>
  </si>
  <si>
    <t>220-0012</t>
    <phoneticPr fontId="5"/>
  </si>
  <si>
    <t>横浜市西区みなとみらい４－３－５</t>
    <phoneticPr fontId="5"/>
  </si>
  <si>
    <t>神奈川県</t>
    <phoneticPr fontId="5"/>
  </si>
  <si>
    <t>総務部</t>
    <phoneticPr fontId="5"/>
  </si>
  <si>
    <t>後藤知弘</t>
    <phoneticPr fontId="5"/>
  </si>
  <si>
    <t>04-5650-2400</t>
    <phoneticPr fontId="5"/>
  </si>
  <si>
    <t>パナソニックＥＷネットワークス株式会社</t>
    <phoneticPr fontId="5"/>
  </si>
  <si>
    <t>東京都港区東新橋２－１２－７</t>
    <phoneticPr fontId="5"/>
  </si>
  <si>
    <t>ソリューションサポート部　ソリューション保守課</t>
    <phoneticPr fontId="5"/>
  </si>
  <si>
    <t>神奈川県横浜市西区みなとみらい４－３－５</t>
    <phoneticPr fontId="5"/>
  </si>
  <si>
    <t>WJ-HDU42/8</t>
    <phoneticPr fontId="5"/>
  </si>
  <si>
    <t>WV-U31301-F2L</t>
    <phoneticPr fontId="5"/>
  </si>
  <si>
    <t>WV-U85402-V2L</t>
    <phoneticPr fontId="5"/>
  </si>
  <si>
    <t>WV-S8573LUX</t>
    <phoneticPr fontId="5"/>
  </si>
  <si>
    <t>WJ-HDU42/8</t>
  </si>
  <si>
    <t>WV-U31301-F2L</t>
  </si>
  <si>
    <t>WV-U85402-V2L</t>
  </si>
  <si>
    <t>XHV27968</t>
  </si>
  <si>
    <t>XIV00260</t>
  </si>
  <si>
    <t>XIV00393</t>
  </si>
  <si>
    <t>XIV00394</t>
  </si>
  <si>
    <t>XIV00395</t>
  </si>
  <si>
    <t>XIV00396</t>
  </si>
  <si>
    <t>XIV60281</t>
  </si>
  <si>
    <t>XIV60339</t>
  </si>
  <si>
    <t>XIV60288</t>
  </si>
  <si>
    <t>XIV60295</t>
  </si>
  <si>
    <t>XIV60314</t>
  </si>
  <si>
    <t>XIV60341</t>
  </si>
  <si>
    <t>XIV53967</t>
  </si>
  <si>
    <t>XIV60298</t>
  </si>
  <si>
    <t>XIV60340</t>
  </si>
  <si>
    <t>XIV53966</t>
  </si>
  <si>
    <t>XIV53956</t>
  </si>
  <si>
    <t>XIV53951</t>
  </si>
  <si>
    <t>XJV40535</t>
  </si>
  <si>
    <t>XJV50539</t>
  </si>
  <si>
    <t>XJV50538</t>
  </si>
  <si>
    <t>XJV18614</t>
  </si>
  <si>
    <t>XJV18612</t>
  </si>
  <si>
    <t>XJV18613</t>
  </si>
  <si>
    <t>XJV50203</t>
  </si>
  <si>
    <t>24753499-001</t>
    <phoneticPr fontId="5"/>
  </si>
  <si>
    <t>定期消耗品交換時連絡先：パナソニックＥＷネットワークス株式会社　ソリューションサポート部　ソリューション保守課　担当者　03-6402-5301　sol_keiyaku@ml.jp.panasonic.com</t>
    <phoneticPr fontId="5"/>
  </si>
  <si>
    <t>ＮＥＣネットワーク・センサ株式会社</t>
  </si>
  <si>
    <t>350-1295</t>
  </si>
  <si>
    <t>埼玉県</t>
  </si>
  <si>
    <t>日高市原宿４０１番地</t>
  </si>
  <si>
    <t>経営管理本部人事総務部</t>
  </si>
  <si>
    <t>宮崎　博義</t>
  </si>
  <si>
    <t>042-989-9233</t>
  </si>
  <si>
    <t>183-8501</t>
  </si>
  <si>
    <t>東京都府中市日新町一丁目１０番地（ＮＥＣ府中事業場内）</t>
  </si>
  <si>
    <t>042-333-6769</t>
  </si>
  <si>
    <t>XKV44822</t>
  </si>
  <si>
    <t>XKV44863</t>
  </si>
  <si>
    <t>XKV44887</t>
  </si>
  <si>
    <t>WV-S1536LDN</t>
  </si>
  <si>
    <t>XLV23815</t>
  </si>
  <si>
    <t>XLV23816</t>
  </si>
  <si>
    <t>WJ-NX310/4</t>
  </si>
  <si>
    <t>IPS24008</t>
    <phoneticPr fontId="5"/>
  </si>
  <si>
    <t>経営管理本部人事総務部</t>
    <phoneticPr fontId="12"/>
  </si>
  <si>
    <t>映像・ＰＲＯ部コラボ</t>
    <phoneticPr fontId="12"/>
  </si>
  <si>
    <t>遠藤</t>
    <rPh sb="0" eb="2">
      <t>エンドウ</t>
    </rPh>
    <phoneticPr fontId="12"/>
  </si>
  <si>
    <t>J-WVS1135VUX-CP5S</t>
  </si>
  <si>
    <t>XIV13799</t>
  </si>
  <si>
    <t>XIV13703</t>
  </si>
  <si>
    <t>XIV13795</t>
  </si>
  <si>
    <t>XIV13790</t>
  </si>
  <si>
    <t>XIV13704</t>
  </si>
  <si>
    <t>XIV13712</t>
  </si>
  <si>
    <t>XIV13797</t>
  </si>
  <si>
    <t>XIV13802</t>
  </si>
  <si>
    <t>XIV13801</t>
  </si>
  <si>
    <t>XIV13791</t>
  </si>
  <si>
    <t>XIV13787</t>
  </si>
  <si>
    <t>XIV13700</t>
  </si>
  <si>
    <t>XIV23994</t>
  </si>
  <si>
    <t>ディーズセキュリティ株式会社</t>
  </si>
  <si>
    <t>531-6129</t>
    <phoneticPr fontId="12"/>
  </si>
  <si>
    <t>大阪市北区大淀中1-1-30　梅田スカイビルタワーウエスト29F　</t>
    <phoneticPr fontId="12"/>
  </si>
  <si>
    <t>大阪支店</t>
    <phoneticPr fontId="12"/>
  </si>
  <si>
    <t>06-6484-9595</t>
    <phoneticPr fontId="12"/>
  </si>
  <si>
    <t>ＮＥＣネットワーク・センサ株式会社</t>
    <phoneticPr fontId="12"/>
  </si>
  <si>
    <t>XLV03138</t>
    <phoneticPr fontId="12"/>
  </si>
  <si>
    <t>WV-S1135VUX</t>
    <phoneticPr fontId="12"/>
  </si>
  <si>
    <t>東京都港区東新橋2-12-7</t>
    <phoneticPr fontId="12"/>
  </si>
  <si>
    <t>東日本営業二部　営業第一課</t>
    <phoneticPr fontId="12"/>
  </si>
  <si>
    <t>XLV27133</t>
  </si>
  <si>
    <t>XLV27138</t>
  </si>
  <si>
    <t>XLV27146</t>
  </si>
  <si>
    <t>XVL27152</t>
  </si>
  <si>
    <t>XLV19130</t>
  </si>
  <si>
    <t>XLV19345</t>
  </si>
  <si>
    <t>XLV19346</t>
  </si>
  <si>
    <t>XLV16399</t>
  </si>
  <si>
    <t>YAV04064</t>
  </si>
  <si>
    <t>16RA10774713</t>
  </si>
  <si>
    <t>ショップインルミネウイング大船</t>
    <phoneticPr fontId="5"/>
  </si>
  <si>
    <t>247-0056</t>
    <phoneticPr fontId="5"/>
  </si>
  <si>
    <t>IPN24003</t>
    <phoneticPr fontId="5"/>
  </si>
  <si>
    <t>鎌倉市大船1丁目4-1</t>
    <phoneticPr fontId="5"/>
  </si>
  <si>
    <t>0467-73-9290</t>
    <phoneticPr fontId="5"/>
  </si>
  <si>
    <t>XJV03992</t>
  </si>
  <si>
    <t>XJV15467</t>
  </si>
  <si>
    <t>XJV15468</t>
  </si>
  <si>
    <t>XJV15475</t>
  </si>
  <si>
    <t>XJV15474</t>
  </si>
  <si>
    <t>XJV09316</t>
  </si>
  <si>
    <t>XJV09317</t>
  </si>
  <si>
    <t>XJV09310</t>
  </si>
  <si>
    <t>XJV09309</t>
  </si>
  <si>
    <t>XJV15462</t>
  </si>
  <si>
    <t>XJV15461</t>
  </si>
  <si>
    <t>XJV15455</t>
  </si>
  <si>
    <t>XJV15456</t>
  </si>
  <si>
    <t>WV-S65302-Z2</t>
  </si>
  <si>
    <t>XJV47441</t>
  </si>
  <si>
    <t>XJV47430</t>
  </si>
  <si>
    <t>XJV47440</t>
  </si>
  <si>
    <t>WJ-NX310/8</t>
  </si>
  <si>
    <t>XJV44218</t>
  </si>
  <si>
    <t>IPS24009</t>
    <phoneticPr fontId="12"/>
  </si>
  <si>
    <t>映像・ＰＲＯ部コラボ（営業）</t>
    <phoneticPr fontId="12"/>
  </si>
  <si>
    <t>窪田</t>
    <phoneticPr fontId="12"/>
  </si>
  <si>
    <t>資源循環局家庭系廃棄物対策部保土ケ谷事務所</t>
    <phoneticPr fontId="12"/>
  </si>
  <si>
    <t>240-0025</t>
    <phoneticPr fontId="12"/>
  </si>
  <si>
    <t>神奈川県</t>
    <phoneticPr fontId="12"/>
  </si>
  <si>
    <t>横浜市保土ケ谷区狩場町３５５</t>
    <phoneticPr fontId="12"/>
  </si>
  <si>
    <t>蛭子　実菜子</t>
    <phoneticPr fontId="12"/>
  </si>
  <si>
    <t>045-742-3715</t>
    <phoneticPr fontId="12"/>
  </si>
  <si>
    <t>神奈川県横浜市保土ケ谷区狩場町３５５</t>
    <phoneticPr fontId="12"/>
  </si>
  <si>
    <t>福西電機株式会社</t>
    <phoneticPr fontId="12"/>
  </si>
  <si>
    <t>108-6322</t>
    <phoneticPr fontId="12"/>
  </si>
  <si>
    <t>東京都港区三田３－５－２７　住友不動産東京三田サウスタワー２２F</t>
    <phoneticPr fontId="12"/>
  </si>
  <si>
    <t>首都圏電設第一営業所</t>
    <phoneticPr fontId="12"/>
  </si>
  <si>
    <t>03-6836-2501</t>
    <phoneticPr fontId="12"/>
  </si>
  <si>
    <t>24735796-001</t>
    <phoneticPr fontId="12"/>
  </si>
  <si>
    <t>24765136-001</t>
    <phoneticPr fontId="12"/>
  </si>
  <si>
    <t>XJV09325</t>
    <phoneticPr fontId="12"/>
  </si>
  <si>
    <t>IPA24011</t>
  </si>
  <si>
    <t>株式会社ニコン</t>
  </si>
  <si>
    <t>東京都</t>
  </si>
  <si>
    <t>品川区西大井1-5-20</t>
  </si>
  <si>
    <t>デジタル技術部ＩＴインフラ技術課</t>
  </si>
  <si>
    <t>三枝　広治</t>
  </si>
  <si>
    <t>埼玉田中電気株式会社</t>
  </si>
  <si>
    <t>埼玉県さいたま市南区辻1-3-18</t>
  </si>
  <si>
    <t>第一営業部</t>
  </si>
  <si>
    <t>東京都品川区西大井1-5-20</t>
  </si>
  <si>
    <t>～</t>
  </si>
  <si>
    <t>XKV64314</t>
  </si>
  <si>
    <t>XKV64340</t>
  </si>
  <si>
    <t>XKV64297</t>
  </si>
  <si>
    <t>XKV64309</t>
  </si>
  <si>
    <t>XKV64312</t>
  </si>
  <si>
    <t>XKV64300</t>
  </si>
  <si>
    <t>XKV64335</t>
  </si>
  <si>
    <t>XKV64341</t>
  </si>
  <si>
    <t>XLV11314</t>
  </si>
  <si>
    <t>XKV64304</t>
  </si>
  <si>
    <t>XKV15505</t>
  </si>
  <si>
    <t>XKV12599</t>
  </si>
  <si>
    <t>XJV12382</t>
  </si>
  <si>
    <t>XJV15606</t>
  </si>
  <si>
    <t>XJV15605</t>
  </si>
  <si>
    <t>XJV12381</t>
  </si>
  <si>
    <t>XKV17369</t>
  </si>
  <si>
    <t>XKV15582</t>
  </si>
  <si>
    <t>XKV15562</t>
  </si>
  <si>
    <t>XKV15583</t>
  </si>
  <si>
    <t>XKV14342</t>
  </si>
  <si>
    <t>140-8601</t>
  </si>
  <si>
    <t>03-3773-8842</t>
  </si>
  <si>
    <t>336-0026</t>
  </si>
  <si>
    <t>048-845-6511</t>
  </si>
  <si>
    <t>映像・営業・営業２部営業１課</t>
    <phoneticPr fontId="5"/>
  </si>
  <si>
    <t>中村</t>
    <rPh sb="0" eb="2">
      <t>ナカムラ</t>
    </rPh>
    <phoneticPr fontId="5"/>
  </si>
  <si>
    <t>24740426-001</t>
    <phoneticPr fontId="5"/>
  </si>
  <si>
    <t>24740442-001</t>
    <phoneticPr fontId="5"/>
  </si>
  <si>
    <t>24740437-001</t>
    <phoneticPr fontId="5"/>
  </si>
  <si>
    <t>IPA24012</t>
    <phoneticPr fontId="5"/>
  </si>
  <si>
    <t>定期消耗品交換時連絡先：株式会社ニコン  担当 三枝 広治  03-3773-8842  Koji.Saegusa1@nikon.com</t>
    <phoneticPr fontId="5"/>
  </si>
  <si>
    <t>IPA24013</t>
    <phoneticPr fontId="5"/>
  </si>
  <si>
    <t>WV-S61301-Z2</t>
    <phoneticPr fontId="5"/>
  </si>
  <si>
    <t>WJ-NU300/2</t>
    <phoneticPr fontId="5"/>
  </si>
  <si>
    <t>J-WVS2130RJUX-CP5A</t>
  </si>
  <si>
    <t>J-WVS2130RJUX-CP5A</t>
    <phoneticPr fontId="5"/>
  </si>
  <si>
    <t>WJ-NU101/1</t>
    <phoneticPr fontId="5"/>
  </si>
  <si>
    <t>J-WJNU101/1-CP5A</t>
    <phoneticPr fontId="5"/>
  </si>
  <si>
    <t>J-WJNU201/2-CP5A</t>
    <phoneticPr fontId="5"/>
  </si>
  <si>
    <t>株式会社九電工</t>
  </si>
  <si>
    <t>869-1213</t>
  </si>
  <si>
    <t>熊本県</t>
  </si>
  <si>
    <t>菊池郡大津町古城 四番東原968-29</t>
  </si>
  <si>
    <t>熊本支店　電気技術部</t>
  </si>
  <si>
    <t>815-0081</t>
  </si>
  <si>
    <t>福岡市南区那の川1丁目24-1九電工福岡支店ビル5F</t>
  </si>
  <si>
    <t>インフラソリューション部</t>
  </si>
  <si>
    <t>092-523-1700</t>
  </si>
  <si>
    <t>熊本県菊池郡大津町古城 四番東原968-29</t>
  </si>
  <si>
    <t>赤峯　裕史</t>
  </si>
  <si>
    <t>080-4102-6552</t>
  </si>
  <si>
    <t>XKV45126</t>
  </si>
  <si>
    <t/>
  </si>
  <si>
    <t>XKV45073</t>
  </si>
  <si>
    <t>XKV45099</t>
  </si>
  <si>
    <t>XKV45098</t>
  </si>
  <si>
    <t>XKV45125</t>
  </si>
  <si>
    <t>XKV45074</t>
  </si>
  <si>
    <t>XKV17394</t>
  </si>
  <si>
    <t>赤峯　裕史</t>
    <phoneticPr fontId="5"/>
  </si>
  <si>
    <t>080-4102-6552</t>
    <phoneticPr fontId="5"/>
  </si>
  <si>
    <t>24654453-001</t>
    <phoneticPr fontId="5"/>
  </si>
  <si>
    <t>定期消耗品交換時連絡先：株式会社　オートメイション・テクノロジー 担当湯浅　和也 092-523-1700 k-yuasa@inf9.co.jp</t>
    <phoneticPr fontId="5"/>
  </si>
  <si>
    <t>J-WVS1536LUX-CP5A</t>
  </si>
  <si>
    <t>IPA24014</t>
  </si>
  <si>
    <t>株式会社九電工</t>
    <phoneticPr fontId="5"/>
  </si>
  <si>
    <t>J-WVS1536LUX-CP5A</t>
    <phoneticPr fontId="5"/>
  </si>
  <si>
    <t>株式会社　オートメイション・テクノロジー</t>
    <phoneticPr fontId="5"/>
  </si>
  <si>
    <t>YAV08665</t>
  </si>
  <si>
    <t>YAV09104</t>
  </si>
  <si>
    <t>YAV08650</t>
  </si>
  <si>
    <t>YAV09103</t>
  </si>
  <si>
    <t>YAV08775</t>
  </si>
  <si>
    <t>YAV13379</t>
  </si>
  <si>
    <t>YAV13377</t>
  </si>
  <si>
    <t>YAV08660</t>
  </si>
  <si>
    <t>YAV04060</t>
  </si>
  <si>
    <t>16RA1481878S</t>
  </si>
  <si>
    <t>24762859-001</t>
    <phoneticPr fontId="5"/>
  </si>
  <si>
    <t>24737719-001</t>
    <phoneticPr fontId="5"/>
  </si>
  <si>
    <t>IPN24004</t>
    <phoneticPr fontId="5"/>
  </si>
  <si>
    <t>ショップインルミネウイング立川</t>
    <phoneticPr fontId="5"/>
  </si>
  <si>
    <t>190-0012</t>
    <phoneticPr fontId="5"/>
  </si>
  <si>
    <t>立川市曙町2-1-1　ルミネ立川5F</t>
    <phoneticPr fontId="5"/>
  </si>
  <si>
    <t>042-506-1957</t>
    <phoneticPr fontId="5"/>
  </si>
  <si>
    <t>株式会社トイズファクトリー</t>
  </si>
  <si>
    <t>150-0002</t>
  </si>
  <si>
    <t>渋谷区渋谷２－１７－５　渋谷アクシュ１９階</t>
  </si>
  <si>
    <t>経営管理本部 総務・人事グループ システム担当</t>
  </si>
  <si>
    <t>髙橋　昌宏</t>
  </si>
  <si>
    <t>03-3400-8294</t>
  </si>
  <si>
    <t>105-8301</t>
  </si>
  <si>
    <t>東京都港区東新橋１－５－１　パナソニック東京汐留ビル20階</t>
  </si>
  <si>
    <t>事業インフラ営業所</t>
  </si>
  <si>
    <t xml:space="preserve">03-6218-1590 </t>
  </si>
  <si>
    <t>東京都渋谷区渋谷２－１７－５　渋谷アクシュ１９階</t>
  </si>
  <si>
    <t>XKV29210</t>
  </si>
  <si>
    <t>J-WJNU201/2-CP5A</t>
  </si>
  <si>
    <t>WV-U1132A</t>
  </si>
  <si>
    <t>XJV03463</t>
  </si>
  <si>
    <t>J-WVU1132A-CP5A</t>
  </si>
  <si>
    <t>XJV03546</t>
  </si>
  <si>
    <t>XLV37993</t>
  </si>
  <si>
    <t>XLV37994</t>
  </si>
  <si>
    <t>XLV37996</t>
  </si>
  <si>
    <t>IPA24015</t>
    <phoneticPr fontId="5"/>
  </si>
  <si>
    <t>24783332-001</t>
    <phoneticPr fontId="5"/>
  </si>
  <si>
    <t>J-WVU31301F2L-CP5A</t>
    <phoneticPr fontId="5"/>
  </si>
  <si>
    <t>定期消耗品交換時連絡先：株式会社トイズファクトリー 担当 髙橋　昌宏 03-3400-8294 sys-takahashi@toysfactory.co.jp</t>
    <phoneticPr fontId="5"/>
  </si>
  <si>
    <t>株式会社トイズファクトリー</t>
    <phoneticPr fontId="5"/>
  </si>
  <si>
    <t>NDV02904</t>
    <phoneticPr fontId="5"/>
  </si>
  <si>
    <t>WV-S2130RJUX</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</si>
</sst>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yyyy&quot;年&quot;m&quot;月&quot;;@"/>
    <numFmt numFmtId="177" formatCode="yyyy/m/d;@"/>
  </numFmts>
  <fonts count="14"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b/>
      <sz val="16"/>
      <name val="ＭＳ Ｐゴシック"/>
      <family val="3"/>
      <charset val="128"/>
    </font>
    <font>
      <sz val="6"/>
      <name val="ＭＳ Ｐゴシック"/>
      <family val="3"/>
      <charset val="128"/>
    </font>
    <font>
      <sz val="10"/>
      <name val="ＭＳ Ｐゴシック"/>
      <family val="3"/>
      <charset val="128"/>
    </font>
    <font>
      <b/>
      <sz val="11"/>
      <color rgb="FFFF0000"/>
      <name val="ＭＳ Ｐゴシック"/>
      <family val="3"/>
      <charset val="128"/>
    </font>
    <font>
      <sz val="9"/>
      <name val="ＭＳ Ｐゴシック"/>
      <family val="3"/>
      <charset val="128"/>
    </font>
    <font>
      <sz val="11"/>
      <color theme="1"/>
      <name val="ＭＳ Ｐゴシック"/>
      <family val="3"/>
      <charset val="128"/>
      <scheme val="minor"/>
    </font>
    <font>
      <u/>
      <sz val="11"/>
      <color indexed="12"/>
      <name val="ＭＳ Ｐゴシック"/>
      <family val="3"/>
      <charset val="128"/>
    </font>
    <font>
      <sz val="11"/>
      <color theme="1"/>
      <name val="ＭＳ Ｐゴシック"/>
      <family val="3"/>
      <charset val="128"/>
    </font>
    <font>
      <sz val="6"/>
      <name val="ＭＳ Ｐゴシック"/>
      <family val="2"/>
      <charset val="128"/>
      <scheme val="minor"/>
    </font>
    <font>
      <sz val="11"/>
      <color rgb="FFFF0000"/>
      <name val="ＭＳ Ｐゴシック"/>
      <family val="3"/>
      <charset val="128"/>
    </font>
  </fonts>
  <fills count="11">
    <fill>
      <patternFill patternType="none"/>
    </fill>
    <fill>
      <patternFill patternType="gray125"/>
    </fill>
    <fill>
      <patternFill patternType="solid">
        <fgColor indexed="51"/>
        <bgColor indexed="64"/>
      </patternFill>
    </fill>
    <fill>
      <patternFill patternType="solid">
        <fgColor theme="8" tint="0.59996337778862885"/>
        <bgColor indexed="64"/>
      </patternFill>
    </fill>
    <fill>
      <patternFill patternType="solid">
        <fgColor indexed="42"/>
        <bgColor indexed="64"/>
      </patternFill>
    </fill>
    <fill>
      <patternFill patternType="solid">
        <fgColor indexed="41"/>
        <bgColor indexed="64"/>
      </patternFill>
    </fill>
    <fill>
      <patternFill patternType="solid">
        <fgColor indexed="43"/>
        <bgColor indexed="64"/>
      </patternFill>
    </fill>
    <fill>
      <patternFill patternType="solid">
        <fgColor rgb="FF99CCFF"/>
        <bgColor indexed="64"/>
      </patternFill>
    </fill>
    <fill>
      <patternFill patternType="solid">
        <fgColor indexed="50"/>
        <bgColor indexed="64"/>
      </patternFill>
    </fill>
    <fill>
      <patternFill patternType="solid">
        <fgColor theme="0"/>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right style="hair">
        <color indexed="64"/>
      </right>
      <top/>
      <bottom style="thin">
        <color indexed="64"/>
      </bottom>
      <diagonal/>
    </border>
    <border>
      <left/>
      <right style="hair">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2">
    <xf numFmtId="0" fontId="0" fillId="0" borderId="0">
      <alignment vertical="center"/>
    </xf>
    <xf numFmtId="38" fontId="3" fillId="0" borderId="0" applyFont="0" applyFill="0" applyBorder="0" applyAlignment="0" applyProtection="0">
      <alignment vertical="center"/>
    </xf>
    <xf numFmtId="0" fontId="9" fillId="0" borderId="0"/>
    <xf numFmtId="0" fontId="10" fillId="0" borderId="0" applyNumberFormat="0" applyFill="0" applyBorder="0" applyAlignment="0" applyProtection="0">
      <alignment vertical="top"/>
      <protection locked="0"/>
    </xf>
    <xf numFmtId="0" fontId="11" fillId="0" borderId="0">
      <alignment vertical="center"/>
    </xf>
    <xf numFmtId="0" fontId="3" fillId="0" borderId="0"/>
    <xf numFmtId="0" fontId="9" fillId="0" borderId="0">
      <alignment vertical="center"/>
    </xf>
    <xf numFmtId="0" fontId="2" fillId="0" borderId="0">
      <alignment vertical="center"/>
    </xf>
    <xf numFmtId="0" fontId="3" fillId="0" borderId="0">
      <alignment vertical="center"/>
    </xf>
    <xf numFmtId="38" fontId="3" fillId="0" borderId="0" applyFont="0" applyFill="0" applyBorder="0" applyAlignment="0" applyProtection="0">
      <alignment vertical="center"/>
    </xf>
    <xf numFmtId="6" fontId="3" fillId="0" borderId="0" applyFont="0" applyFill="0" applyBorder="0" applyAlignment="0" applyProtection="0">
      <alignment vertical="center"/>
    </xf>
    <xf numFmtId="0" fontId="1" fillId="0" borderId="0">
      <alignment vertical="center"/>
    </xf>
  </cellStyleXfs>
  <cellXfs count="105">
    <xf numFmtId="0" fontId="0" fillId="0" borderId="0" xfId="0">
      <alignment vertical="center"/>
    </xf>
    <xf numFmtId="0" fontId="4" fillId="0" borderId="0" xfId="0" applyFont="1">
      <alignment vertical="center"/>
    </xf>
    <xf numFmtId="0" fontId="4" fillId="0" borderId="0" xfId="0" applyFont="1" applyAlignment="1">
      <alignment vertical="center" shrinkToFit="1"/>
    </xf>
    <xf numFmtId="38" fontId="0" fillId="0" borderId="0" xfId="1" applyFont="1" applyAlignment="1">
      <alignment vertical="center"/>
    </xf>
    <xf numFmtId="0" fontId="3" fillId="0" borderId="0" xfId="0" applyFont="1" applyAlignment="1">
      <alignment horizontal="center" vertical="center"/>
    </xf>
    <xf numFmtId="14" fontId="0" fillId="0" borderId="0" xfId="0" applyNumberFormat="1">
      <alignment vertical="center"/>
    </xf>
    <xf numFmtId="0" fontId="0" fillId="2" borderId="1" xfId="0" applyFill="1" applyBorder="1" applyAlignment="1">
      <alignment horizontal="center" vertical="center"/>
    </xf>
    <xf numFmtId="38" fontId="0" fillId="2" borderId="1" xfId="1" applyFont="1" applyFill="1" applyBorder="1" applyAlignment="1">
      <alignment horizontal="center" vertical="center"/>
    </xf>
    <xf numFmtId="0" fontId="3" fillId="2" borderId="1" xfId="0" applyFont="1" applyFill="1" applyBorder="1" applyAlignment="1">
      <alignment horizontal="center" vertical="center"/>
    </xf>
    <xf numFmtId="14" fontId="0" fillId="2" borderId="1" xfId="0" applyNumberFormat="1" applyFill="1" applyBorder="1" applyAlignment="1">
      <alignment horizontal="center" vertical="center"/>
    </xf>
    <xf numFmtId="0" fontId="0" fillId="6" borderId="4" xfId="0" applyFill="1" applyBorder="1" applyAlignment="1">
      <alignment horizontal="center" vertical="center"/>
    </xf>
    <xf numFmtId="0" fontId="0" fillId="0" borderId="0" xfId="0" applyAlignment="1">
      <alignment horizontal="center" vertical="center"/>
    </xf>
    <xf numFmtId="0" fontId="0" fillId="6" borderId="4" xfId="0" applyFill="1" applyBorder="1" applyAlignment="1">
      <alignment horizontal="center" vertical="center" shrinkToFit="1"/>
    </xf>
    <xf numFmtId="0" fontId="0" fillId="2" borderId="8" xfId="0" applyFill="1" applyBorder="1">
      <alignment vertical="center"/>
    </xf>
    <xf numFmtId="38" fontId="0" fillId="2" borderId="8" xfId="1" applyFont="1" applyFill="1" applyBorder="1" applyAlignment="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6" borderId="4" xfId="0" applyNumberFormat="1" applyFill="1" applyBorder="1" applyAlignment="1">
      <alignment horizontal="center" vertical="center"/>
    </xf>
    <xf numFmtId="0" fontId="0" fillId="6" borderId="2" xfId="0"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shrinkToFit="1"/>
    </xf>
    <xf numFmtId="0" fontId="0" fillId="0" borderId="4" xfId="0" applyBorder="1">
      <alignment vertical="center"/>
    </xf>
    <xf numFmtId="38" fontId="0" fillId="0" borderId="4" xfId="1" applyFont="1" applyFill="1" applyBorder="1" applyAlignment="1">
      <alignment vertical="center"/>
    </xf>
    <xf numFmtId="176" fontId="0" fillId="0" borderId="4" xfId="0" applyNumberFormat="1" applyBorder="1" applyAlignment="1">
      <alignment horizontal="center" vertical="center"/>
    </xf>
    <xf numFmtId="0" fontId="0" fillId="0" borderId="12" xfId="0" applyBorder="1" applyAlignment="1">
      <alignment horizontal="center" vertical="center"/>
    </xf>
    <xf numFmtId="0" fontId="0" fillId="0" borderId="2" xfId="0" applyBorder="1" applyAlignment="1">
      <alignment horizontal="center" vertical="center"/>
    </xf>
    <xf numFmtId="14" fontId="0" fillId="0" borderId="4" xfId="0" applyNumberFormat="1" applyBorder="1" applyAlignment="1">
      <alignment horizontal="center" vertical="center"/>
    </xf>
    <xf numFmtId="0" fontId="0" fillId="0" borderId="4" xfId="0" applyBorder="1" applyAlignment="1">
      <alignment vertical="center" wrapText="1"/>
    </xf>
    <xf numFmtId="0" fontId="0" fillId="0" borderId="0" xfId="0" applyAlignment="1">
      <alignment vertical="center" shrinkToFit="1"/>
    </xf>
    <xf numFmtId="38" fontId="3" fillId="0" borderId="0" xfId="1" applyAlignment="1">
      <alignment vertical="center"/>
    </xf>
    <xf numFmtId="38" fontId="3" fillId="2" borderId="1" xfId="1" applyFill="1" applyBorder="1" applyAlignment="1">
      <alignment horizontal="center" vertical="center"/>
    </xf>
    <xf numFmtId="177" fontId="0" fillId="2" borderId="1" xfId="0" applyNumberFormat="1" applyFill="1" applyBorder="1" applyAlignment="1">
      <alignment horizontal="center" vertical="center"/>
    </xf>
    <xf numFmtId="0" fontId="0" fillId="8" borderId="4" xfId="0" applyFill="1" applyBorder="1" applyAlignment="1">
      <alignment horizontal="center" vertical="center"/>
    </xf>
    <xf numFmtId="38" fontId="3" fillId="2" borderId="8" xfId="1" applyFill="1" applyBorder="1" applyAlignment="1">
      <alignment vertical="center"/>
    </xf>
    <xf numFmtId="38" fontId="3" fillId="0" borderId="4" xfId="1" applyFill="1" applyBorder="1" applyAlignment="1">
      <alignment vertical="center"/>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176" fontId="0" fillId="0" borderId="0" xfId="0" applyNumberFormat="1">
      <alignment vertical="center"/>
    </xf>
    <xf numFmtId="176" fontId="0" fillId="0" borderId="4" xfId="0" applyNumberFormat="1" applyBorder="1">
      <alignment vertical="center"/>
    </xf>
    <xf numFmtId="0" fontId="0" fillId="0" borderId="3" xfId="0" applyBorder="1" applyAlignment="1">
      <alignment horizontal="center" vertical="center"/>
    </xf>
    <xf numFmtId="0" fontId="0" fillId="2" borderId="14" xfId="0" applyFill="1" applyBorder="1">
      <alignment vertical="center"/>
    </xf>
    <xf numFmtId="0" fontId="0" fillId="0" borderId="15" xfId="0" applyBorder="1" applyAlignment="1">
      <alignment horizontal="center" vertical="center"/>
    </xf>
    <xf numFmtId="0" fontId="0" fillId="0" borderId="0" xfId="0" applyAlignment="1">
      <alignment horizontal="right" vertical="center"/>
    </xf>
    <xf numFmtId="0" fontId="0" fillId="2" borderId="11" xfId="0" applyFill="1" applyBorder="1" applyAlignment="1">
      <alignment vertical="center" wrapText="1"/>
    </xf>
    <xf numFmtId="0" fontId="0" fillId="2" borderId="8" xfId="0" applyFill="1" applyBorder="1" applyAlignment="1">
      <alignment horizontal="center" vertical="center"/>
    </xf>
    <xf numFmtId="177" fontId="0" fillId="0" borderId="4" xfId="0" applyNumberFormat="1" applyBorder="1">
      <alignment vertical="center"/>
    </xf>
    <xf numFmtId="0" fontId="0" fillId="2" borderId="3" xfId="0" applyFill="1" applyBorder="1" applyAlignment="1">
      <alignment horizontal="center" vertical="center"/>
    </xf>
    <xf numFmtId="176" fontId="0" fillId="2" borderId="1" xfId="0" applyNumberFormat="1" applyFill="1" applyBorder="1" applyAlignment="1">
      <alignment horizontal="center" vertical="center"/>
    </xf>
    <xf numFmtId="176" fontId="0" fillId="2" borderId="8" xfId="0" applyNumberFormat="1" applyFill="1" applyBorder="1">
      <alignmen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177" fontId="0" fillId="0" borderId="0" xfId="0" applyNumberFormat="1" applyAlignment="1">
      <alignment horizontal="center" vertical="center"/>
    </xf>
    <xf numFmtId="177" fontId="0" fillId="2" borderId="8" xfId="0" applyNumberFormat="1" applyFill="1" applyBorder="1" applyAlignment="1">
      <alignment horizontal="center" vertical="center"/>
    </xf>
    <xf numFmtId="0" fontId="0" fillId="0" borderId="13" xfId="0" applyBorder="1">
      <alignment vertical="center"/>
    </xf>
    <xf numFmtId="56" fontId="0" fillId="0" borderId="4" xfId="0" applyNumberFormat="1" applyBorder="1" applyAlignment="1">
      <alignment horizontal="center" vertical="center"/>
    </xf>
    <xf numFmtId="0" fontId="3" fillId="0" borderId="4" xfId="1" applyNumberFormat="1" applyFill="1" applyBorder="1" applyAlignment="1">
      <alignment vertical="center"/>
    </xf>
    <xf numFmtId="38" fontId="3" fillId="0" borderId="16" xfId="1" applyFill="1" applyBorder="1" applyAlignment="1">
      <alignment vertical="center"/>
    </xf>
    <xf numFmtId="14" fontId="0" fillId="9" borderId="4" xfId="0" applyNumberFormat="1" applyFill="1" applyBorder="1" applyAlignment="1">
      <alignment horizontal="center" vertical="center"/>
    </xf>
    <xf numFmtId="0" fontId="0" fillId="0" borderId="4" xfId="0" applyBorder="1" applyAlignment="1">
      <alignment horizontal="left" vertical="center"/>
    </xf>
    <xf numFmtId="0" fontId="6" fillId="0" borderId="4" xfId="0" applyFont="1" applyBorder="1" applyAlignment="1">
      <alignment horizontal="center" vertical="center" shrinkToFit="1"/>
    </xf>
    <xf numFmtId="0" fontId="6" fillId="0" borderId="4" xfId="0" applyFont="1" applyBorder="1" applyAlignment="1">
      <alignment horizontal="center" vertical="center"/>
    </xf>
    <xf numFmtId="0" fontId="0" fillId="10" borderId="4" xfId="0" applyFill="1" applyBorder="1">
      <alignment vertical="center"/>
    </xf>
    <xf numFmtId="177" fontId="0" fillId="0" borderId="4" xfId="0" applyNumberFormat="1" applyBorder="1" applyAlignment="1">
      <alignment horizontal="center" vertical="center"/>
    </xf>
    <xf numFmtId="38" fontId="4" fillId="0" borderId="0" xfId="1" applyFont="1" applyAlignment="1">
      <alignment vertical="center"/>
    </xf>
    <xf numFmtId="0" fontId="0" fillId="2" borderId="4" xfId="0" applyFill="1" applyBorder="1" applyAlignment="1">
      <alignment horizontal="center" vertical="center"/>
    </xf>
    <xf numFmtId="38" fontId="3" fillId="0" borderId="0" xfId="1" applyAlignment="1">
      <alignment horizontal="center" vertical="center"/>
    </xf>
    <xf numFmtId="38" fontId="3" fillId="2" borderId="8" xfId="1" applyFill="1" applyBorder="1" applyAlignment="1">
      <alignment horizontal="center" vertical="center"/>
    </xf>
    <xf numFmtId="38" fontId="3" fillId="0" borderId="4" xfId="1" applyFill="1" applyBorder="1" applyAlignment="1">
      <alignment horizontal="center" vertical="center"/>
    </xf>
    <xf numFmtId="177" fontId="0" fillId="0" borderId="2" xfId="0" applyNumberFormat="1" applyBorder="1" applyAlignment="1">
      <alignment horizontal="center" vertical="center"/>
    </xf>
    <xf numFmtId="3" fontId="0" fillId="0" borderId="0" xfId="0" applyNumberFormat="1">
      <alignment vertical="center"/>
    </xf>
    <xf numFmtId="3" fontId="0" fillId="0" borderId="4" xfId="0" applyNumberFormat="1" applyBorder="1">
      <alignment vertical="center"/>
    </xf>
    <xf numFmtId="0" fontId="0" fillId="10" borderId="0" xfId="0" applyFill="1">
      <alignment vertical="center"/>
    </xf>
    <xf numFmtId="3" fontId="0" fillId="0" borderId="0" xfId="0" applyNumberFormat="1" applyAlignment="1">
      <alignment horizontal="center" vertical="center"/>
    </xf>
    <xf numFmtId="0" fontId="0" fillId="10" borderId="4" xfId="0" applyFill="1" applyBorder="1" applyAlignment="1">
      <alignment horizontal="center" vertical="center"/>
    </xf>
    <xf numFmtId="0" fontId="0" fillId="9" borderId="4" xfId="0" applyFill="1" applyBorder="1">
      <alignment vertical="center"/>
    </xf>
    <xf numFmtId="0" fontId="0" fillId="9" borderId="4" xfId="0" applyFill="1" applyBorder="1" applyAlignment="1">
      <alignment horizontal="center" vertical="center"/>
    </xf>
    <xf numFmtId="0" fontId="0" fillId="9" borderId="0" xfId="0" applyFill="1">
      <alignment vertical="center"/>
    </xf>
    <xf numFmtId="3" fontId="0" fillId="9" borderId="0" xfId="0" applyNumberFormat="1" applyFill="1">
      <alignment vertical="center"/>
    </xf>
    <xf numFmtId="3" fontId="0" fillId="9" borderId="0" xfId="0" applyNumberFormat="1" applyFill="1" applyAlignment="1">
      <alignment horizontal="center" vertical="center"/>
    </xf>
    <xf numFmtId="0" fontId="0" fillId="9" borderId="4" xfId="0" applyFill="1" applyBorder="1" applyAlignment="1">
      <alignment horizontal="center" vertical="center" shrinkToFit="1"/>
    </xf>
    <xf numFmtId="3" fontId="13" fillId="0" borderId="0" xfId="0" applyNumberFormat="1" applyFont="1">
      <alignment vertical="center"/>
    </xf>
    <xf numFmtId="0" fontId="0" fillId="0" borderId="4" xfId="0" applyBorder="1" applyAlignment="1">
      <alignment horizontal="left" vertical="center" wrapText="1"/>
    </xf>
    <xf numFmtId="14" fontId="0" fillId="0" borderId="4" xfId="0" applyNumberFormat="1" applyBorder="1" applyAlignment="1">
      <alignment horizontal="right" vertical="center"/>
    </xf>
    <xf numFmtId="38" fontId="3" fillId="0" borderId="4" xfId="1" applyFont="1" applyFill="1" applyBorder="1" applyAlignment="1">
      <alignment vertical="center"/>
    </xf>
    <xf numFmtId="0" fontId="0" fillId="0" borderId="1" xfId="0" applyBorder="1" applyAlignment="1">
      <alignment horizontal="center" vertical="center" shrinkToFit="1"/>
    </xf>
    <xf numFmtId="0" fontId="0" fillId="0" borderId="4" xfId="1" applyNumberFormat="1" applyFont="1" applyFill="1" applyBorder="1" applyAlignment="1">
      <alignment vertical="center"/>
    </xf>
    <xf numFmtId="55" fontId="0" fillId="0" borderId="4" xfId="0" applyNumberFormat="1" applyBorder="1" applyAlignment="1">
      <alignment horizontal="center" vertical="center"/>
    </xf>
    <xf numFmtId="0" fontId="0" fillId="0" borderId="4"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4" borderId="4" xfId="0" applyFill="1" applyBorder="1" applyAlignment="1">
      <alignment horizontal="center" vertical="center"/>
    </xf>
    <xf numFmtId="0" fontId="0" fillId="5" borderId="4" xfId="0" applyFill="1" applyBorder="1" applyAlignment="1">
      <alignment horizontal="center" vertical="center"/>
    </xf>
    <xf numFmtId="176" fontId="0" fillId="6" borderId="1" xfId="0" applyNumberFormat="1" applyFill="1" applyBorder="1" applyAlignment="1">
      <alignment horizontal="center" vertical="center"/>
    </xf>
    <xf numFmtId="176" fontId="0" fillId="6" borderId="8" xfId="0" applyNumberFormat="1" applyFill="1" applyBorder="1" applyAlignment="1">
      <alignment horizontal="center" vertical="center"/>
    </xf>
    <xf numFmtId="0" fontId="0" fillId="6" borderId="1" xfId="0" applyFill="1" applyBorder="1" applyAlignment="1">
      <alignment horizontal="center" vertical="center"/>
    </xf>
    <xf numFmtId="0" fontId="0" fillId="6" borderId="8"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7" borderId="4" xfId="0" applyFill="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cellXfs>
  <cellStyles count="12">
    <cellStyle name="0,0_x000d__x000a_NA_x000d__x000a_" xfId="5" xr:uid="{00000000-0005-0000-0000-000000000000}"/>
    <cellStyle name="ハイパーリンク 2" xfId="3" xr:uid="{00000000-0005-0000-0000-000001000000}"/>
    <cellStyle name="桁区切り" xfId="1" builtinId="6"/>
    <cellStyle name="桁区切り 2" xfId="9" xr:uid="{00000000-0005-0000-0000-000003000000}"/>
    <cellStyle name="通貨 2" xfId="10" xr:uid="{00000000-0005-0000-0000-000004000000}"/>
    <cellStyle name="標準" xfId="0" builtinId="0"/>
    <cellStyle name="標準 2" xfId="4" xr:uid="{00000000-0005-0000-0000-000006000000}"/>
    <cellStyle name="標準 2 2" xfId="6" xr:uid="{00000000-0005-0000-0000-000007000000}"/>
    <cellStyle name="標準 3" xfId="2" xr:uid="{00000000-0005-0000-0000-000008000000}"/>
    <cellStyle name="標準 4" xfId="8" xr:uid="{00000000-0005-0000-0000-000009000000}"/>
    <cellStyle name="標準 5" xfId="7" xr:uid="{00000000-0005-0000-0000-00000A000000}"/>
    <cellStyle name="標準 6" xfId="11" xr:uid="{00000000-0005-0000-0000-00000B000000}"/>
  </cellStyles>
  <dxfs count="124">
    <dxf>
      <fill>
        <patternFill>
          <bgColor rgb="FF99CCFF"/>
        </patternFill>
      </fill>
    </dxf>
    <dxf>
      <fill>
        <patternFill>
          <bgColor rgb="FFFFFF99"/>
        </patternFill>
      </fill>
    </dxf>
    <dxf>
      <fill>
        <patternFill>
          <bgColor rgb="FFFFFF99"/>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FFFF99"/>
        </patternFill>
      </fill>
    </dxf>
    <dxf>
      <fill>
        <patternFill>
          <bgColor rgb="FF99CCFF"/>
        </patternFill>
      </fill>
    </dxf>
    <dxf>
      <fill>
        <patternFill>
          <bgColor rgb="FFFFFF99"/>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FF99CC"/>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99CCFF"/>
        </patternFill>
      </fill>
    </dxf>
    <dxf>
      <fill>
        <patternFill>
          <bgColor rgb="FFFF99CC"/>
        </patternFill>
      </fill>
    </dxf>
    <dxf>
      <fill>
        <patternFill>
          <bgColor rgb="FFFF99CC"/>
        </patternFill>
      </fill>
    </dxf>
    <dxf>
      <fill>
        <patternFill>
          <bgColor rgb="FF99CCFF"/>
        </patternFill>
      </fill>
    </dxf>
    <dxf>
      <fill>
        <patternFill>
          <bgColor rgb="FFFF99CC"/>
        </patternFill>
      </fill>
    </dxf>
  </dxfs>
  <tableStyles count="0" defaultTableStyle="TableStyleMedium2" defaultPivotStyle="PivotStyleLight16"/>
  <colors>
    <mruColors>
      <color rgb="FFFFFF99"/>
      <color rgb="FFFFCCFF"/>
      <color rgb="FF99CCFF"/>
      <color rgb="FFFF0000"/>
      <color rgb="FFFF99FF"/>
      <color rgb="FFFF99CC"/>
      <color rgb="FFFF66CC"/>
      <color rgb="FFCCCCFF"/>
      <color rgb="FFFFC5E2"/>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7075688\Box\003_i-Pro&#12465;&#12450;&#12497;&#12483;&#12463;\&#12469;&#12531;&#12503;&#12523;&#9733;2024&#24180;&#24230;&#12304;i-Pro&#12465;&#12450;&#12497;&#12483;&#12463;&#12305;&#31649;&#29702;&#34920;%201%20(1).xlsx" TargetMode="External"/><Relationship Id="rId1" Type="http://schemas.openxmlformats.org/officeDocument/2006/relationships/externalLinkPath" Target="/Users/7075688/Box/003_i-Pro&#12465;&#12450;&#12497;&#12483;&#12463;/&#12469;&#12531;&#12503;&#12523;&#9733;2024&#24180;&#24230;&#12304;i-Pro&#12465;&#12450;&#12497;&#12483;&#12463;&#12305;&#31649;&#29702;&#34920;%201%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オンサイト"/>
      <sheetName val="センドバック"/>
      <sheetName val="Nパッケージ"/>
      <sheetName val="記入事項"/>
      <sheetName val="Sheet1"/>
      <sheetName val="価格表"/>
    </sheetNames>
    <sheetDataSet>
      <sheetData sheetId="0"/>
      <sheetData sheetId="1"/>
      <sheetData sheetId="2"/>
      <sheetData sheetId="3"/>
      <sheetData sheetId="4"/>
      <sheetData sheetId="5">
        <row r="6">
          <cell r="C6" t="str">
            <v>オンサイト</v>
          </cell>
          <cell r="D6" t="str">
            <v>オンサイト</v>
          </cell>
          <cell r="E6" t="str">
            <v>オンサイト</v>
          </cell>
          <cell r="F6" t="str">
            <v>オンサイト</v>
          </cell>
          <cell r="G6" t="str">
            <v>オンサイト</v>
          </cell>
          <cell r="H6" t="str">
            <v>オンサイト</v>
          </cell>
          <cell r="I6" t="str">
            <v>センドバック</v>
          </cell>
          <cell r="J6" t="str">
            <v>センドバック</v>
          </cell>
          <cell r="K6" t="str">
            <v>センドバック</v>
          </cell>
          <cell r="L6" t="str">
            <v>センドバック</v>
          </cell>
          <cell r="M6" t="str">
            <v>センドバック</v>
          </cell>
          <cell r="N6" t="str">
            <v>センドバック</v>
          </cell>
        </row>
        <row r="7">
          <cell r="C7">
            <v>3</v>
          </cell>
          <cell r="D7">
            <v>3</v>
          </cell>
          <cell r="E7">
            <v>4</v>
          </cell>
          <cell r="F7">
            <v>4</v>
          </cell>
          <cell r="G7">
            <v>5</v>
          </cell>
          <cell r="H7">
            <v>5</v>
          </cell>
          <cell r="I7">
            <v>3</v>
          </cell>
          <cell r="J7">
            <v>3</v>
          </cell>
          <cell r="K7">
            <v>4</v>
          </cell>
          <cell r="L7">
            <v>4</v>
          </cell>
          <cell r="M7">
            <v>5</v>
          </cell>
          <cell r="N7">
            <v>5</v>
          </cell>
        </row>
        <row r="8">
          <cell r="C8" t="str">
            <v>品番</v>
          </cell>
          <cell r="D8" t="str">
            <v>価格</v>
          </cell>
          <cell r="E8" t="str">
            <v>品番</v>
          </cell>
          <cell r="F8" t="str">
            <v>価格</v>
          </cell>
          <cell r="G8" t="str">
            <v>品番</v>
          </cell>
          <cell r="H8" t="str">
            <v>価格</v>
          </cell>
          <cell r="I8" t="str">
            <v>品番</v>
          </cell>
          <cell r="J8" t="str">
            <v>価格</v>
          </cell>
          <cell r="K8" t="str">
            <v>品番</v>
          </cell>
          <cell r="L8" t="str">
            <v>価格</v>
          </cell>
          <cell r="M8" t="str">
            <v>品番</v>
          </cell>
          <cell r="N8" t="str">
            <v>価格</v>
          </cell>
        </row>
        <row r="9">
          <cell r="A9" t="str">
            <v>WV-B51300-F3</v>
          </cell>
          <cell r="B9" t="str">
            <v>参考価格</v>
          </cell>
          <cell r="C9" t="str">
            <v>J-WVB51300F3-CP3A</v>
          </cell>
          <cell r="D9">
            <v>7560</v>
          </cell>
          <cell r="E9" t="str">
            <v>J-WVB51300F3-CP4A</v>
          </cell>
          <cell r="F9">
            <v>33600</v>
          </cell>
          <cell r="G9" t="str">
            <v>J-WVB51300F3-CP5A</v>
          </cell>
          <cell r="H9">
            <v>42600</v>
          </cell>
          <cell r="I9" t="str">
            <v>J-WVB51300F3-CP3S</v>
          </cell>
          <cell r="J9">
            <v>6480</v>
          </cell>
          <cell r="K9" t="str">
            <v>J-WVB51300F3-CP4S</v>
          </cell>
          <cell r="L9">
            <v>16320</v>
          </cell>
          <cell r="M9" t="str">
            <v>J-WVB51300F3-CP5S</v>
          </cell>
          <cell r="N9">
            <v>22200</v>
          </cell>
        </row>
        <row r="10">
          <cell r="A10" t="str">
            <v>WV-B51300-F3</v>
          </cell>
          <cell r="B10" t="str">
            <v>卸</v>
          </cell>
          <cell r="C10" t="str">
            <v>J-WVB51300F3-CP3A</v>
          </cell>
          <cell r="D10">
            <v>5760</v>
          </cell>
          <cell r="E10" t="str">
            <v>J-WVB51300F3-CP4A</v>
          </cell>
          <cell r="F10">
            <v>23040</v>
          </cell>
          <cell r="G10" t="str">
            <v>J-WVB51300F3-CP5A</v>
          </cell>
          <cell r="H10">
            <v>29400</v>
          </cell>
          <cell r="I10" t="str">
            <v>J-WVB51300F3-CP3S</v>
          </cell>
          <cell r="J10">
            <v>4680</v>
          </cell>
          <cell r="K10" t="str">
            <v>J-WVB51300F3-CP4S</v>
          </cell>
          <cell r="L10">
            <v>11520</v>
          </cell>
          <cell r="M10" t="str">
            <v>J-WVB51300F3-CP5S</v>
          </cell>
          <cell r="N10">
            <v>15600</v>
          </cell>
        </row>
        <row r="11">
          <cell r="A11" t="str">
            <v>WV-B51300-F3</v>
          </cell>
          <cell r="B11" t="str">
            <v>マルセ</v>
          </cell>
          <cell r="C11" t="str">
            <v>J-WVB51300F3-CP3A</v>
          </cell>
          <cell r="D11">
            <v>5040</v>
          </cell>
          <cell r="E11" t="str">
            <v>J-WVB51300F3-CP4A</v>
          </cell>
          <cell r="F11">
            <v>16800</v>
          </cell>
          <cell r="G11" t="str">
            <v>J-WVB51300F3-CP5A</v>
          </cell>
          <cell r="H11">
            <v>21000</v>
          </cell>
          <cell r="I11" t="str">
            <v>J-WVB51300F3-CP3S</v>
          </cell>
          <cell r="J11">
            <v>3240</v>
          </cell>
          <cell r="K11" t="str">
            <v>J-WVB51300F3-CP4S</v>
          </cell>
          <cell r="L11">
            <v>7680</v>
          </cell>
          <cell r="M11" t="str">
            <v>J-WVB51300F3-CP5S</v>
          </cell>
          <cell r="N11">
            <v>10800</v>
          </cell>
        </row>
        <row r="12">
          <cell r="A12" t="str">
            <v>WV-B51300-F3W</v>
          </cell>
          <cell r="B12" t="str">
            <v>参考価格</v>
          </cell>
          <cell r="C12" t="str">
            <v>J-WVB51300F3W-CP3A</v>
          </cell>
          <cell r="D12">
            <v>8640</v>
          </cell>
          <cell r="E12" t="str">
            <v>J-WVB51300F3W-CP4A</v>
          </cell>
          <cell r="F12">
            <v>37920</v>
          </cell>
          <cell r="G12" t="str">
            <v>J-WVB51300F3W-CP5A</v>
          </cell>
          <cell r="H12">
            <v>48000</v>
          </cell>
          <cell r="I12" t="str">
            <v>J-WVB51300F3W-CP3S</v>
          </cell>
          <cell r="J12">
            <v>7560</v>
          </cell>
          <cell r="K12" t="str">
            <v>J-WVB51300F3W-CP4S</v>
          </cell>
          <cell r="L12">
            <v>18240</v>
          </cell>
          <cell r="M12" t="str">
            <v>J-WVB51300F3W-CP5S</v>
          </cell>
          <cell r="N12">
            <v>25200</v>
          </cell>
        </row>
        <row r="13">
          <cell r="A13" t="str">
            <v>WV-B51300-F3W</v>
          </cell>
          <cell r="B13" t="str">
            <v>卸</v>
          </cell>
          <cell r="C13" t="str">
            <v>J-WVB51300F3W-CP3A</v>
          </cell>
          <cell r="D13">
            <v>6480</v>
          </cell>
          <cell r="E13" t="str">
            <v>J-WVB51300F3W-CP4A</v>
          </cell>
          <cell r="F13">
            <v>26400</v>
          </cell>
          <cell r="G13" t="str">
            <v>J-WVB51300F3W-CP5A</v>
          </cell>
          <cell r="H13">
            <v>33600</v>
          </cell>
          <cell r="I13" t="str">
            <v>J-WVB51300F3W-CP3S</v>
          </cell>
          <cell r="J13">
            <v>5400</v>
          </cell>
          <cell r="K13" t="str">
            <v>J-WVB51300F3W-CP4S</v>
          </cell>
          <cell r="L13">
            <v>12960</v>
          </cell>
          <cell r="M13" t="str">
            <v>J-WVB51300F3W-CP5S</v>
          </cell>
          <cell r="N13">
            <v>17400</v>
          </cell>
        </row>
        <row r="14">
          <cell r="A14" t="str">
            <v>WV-B51300-F3W</v>
          </cell>
          <cell r="B14" t="str">
            <v>マルセ</v>
          </cell>
          <cell r="C14" t="str">
            <v>J-WVB51300F3W-CP3A</v>
          </cell>
          <cell r="D14">
            <v>5760</v>
          </cell>
          <cell r="E14" t="str">
            <v>J-WVB51300F3W-CP4A</v>
          </cell>
          <cell r="F14">
            <v>18720</v>
          </cell>
          <cell r="G14" t="str">
            <v>J-WVB51300F3W-CP5A</v>
          </cell>
          <cell r="H14">
            <v>23400</v>
          </cell>
          <cell r="I14" t="str">
            <v>J-WVB51300F3W-CP3S</v>
          </cell>
          <cell r="J14">
            <v>3600</v>
          </cell>
          <cell r="K14" t="str">
            <v>J-WVB51300F3W-CP4S</v>
          </cell>
          <cell r="L14">
            <v>8640</v>
          </cell>
          <cell r="M14" t="str">
            <v>J-WVB51300F3W-CP5S</v>
          </cell>
          <cell r="N14">
            <v>12000</v>
          </cell>
        </row>
        <row r="15">
          <cell r="A15" t="str">
            <v>WV-B54300-F3</v>
          </cell>
          <cell r="B15" t="str">
            <v>参考価格</v>
          </cell>
          <cell r="C15" t="str">
            <v>J-WVB54300F3-CP3A</v>
          </cell>
          <cell r="D15">
            <v>10080</v>
          </cell>
          <cell r="E15" t="str">
            <v>J-WVB54300F3-CP4A</v>
          </cell>
          <cell r="F15">
            <v>43200</v>
          </cell>
          <cell r="G15" t="str">
            <v>J-WVB54300F3-CP5A</v>
          </cell>
          <cell r="H15">
            <v>54600</v>
          </cell>
          <cell r="I15" t="str">
            <v>J-WVB54300F3-CP3S</v>
          </cell>
          <cell r="J15">
            <v>8640</v>
          </cell>
          <cell r="K15" t="str">
            <v>J-WVB54300F3-CP4S</v>
          </cell>
          <cell r="L15">
            <v>21120</v>
          </cell>
          <cell r="M15" t="str">
            <v>J-WVB54300F3-CP5S</v>
          </cell>
          <cell r="N15">
            <v>28200</v>
          </cell>
        </row>
        <row r="16">
          <cell r="A16" t="str">
            <v>WV-B54300-F3</v>
          </cell>
          <cell r="B16" t="str">
            <v>卸</v>
          </cell>
          <cell r="C16" t="str">
            <v>J-WVB54300F3-CP3A</v>
          </cell>
          <cell r="D16">
            <v>7560</v>
          </cell>
          <cell r="E16" t="str">
            <v>J-WVB54300F3-CP4A</v>
          </cell>
          <cell r="F16">
            <v>29760</v>
          </cell>
          <cell r="G16" t="str">
            <v>J-WVB54300F3-CP5A</v>
          </cell>
          <cell r="H16">
            <v>37800</v>
          </cell>
          <cell r="I16" t="str">
            <v>J-WVB54300F3-CP3S</v>
          </cell>
          <cell r="J16">
            <v>6120</v>
          </cell>
          <cell r="K16" t="str">
            <v>J-WVB54300F3-CP4S</v>
          </cell>
          <cell r="L16">
            <v>14880</v>
          </cell>
          <cell r="M16" t="str">
            <v>J-WVB54300F3-CP5S</v>
          </cell>
          <cell r="N16">
            <v>19800</v>
          </cell>
        </row>
        <row r="17">
          <cell r="A17" t="str">
            <v>WV-B54300-F3</v>
          </cell>
          <cell r="B17" t="str">
            <v>マルセ</v>
          </cell>
          <cell r="C17" t="str">
            <v>J-WVB54300F3-CP3A</v>
          </cell>
          <cell r="D17">
            <v>6480</v>
          </cell>
          <cell r="E17" t="str">
            <v>J-WVB54300F3-CP4A</v>
          </cell>
          <cell r="F17">
            <v>21600</v>
          </cell>
          <cell r="G17" t="str">
            <v>J-WVB54300F3-CP5A</v>
          </cell>
          <cell r="H17">
            <v>27000</v>
          </cell>
          <cell r="I17" t="str">
            <v>J-WVB54300F3-CP3S</v>
          </cell>
          <cell r="J17">
            <v>3960</v>
          </cell>
          <cell r="K17" t="str">
            <v>J-WVB54300F3-CP4S</v>
          </cell>
          <cell r="L17">
            <v>10080</v>
          </cell>
          <cell r="M17" t="str">
            <v>J-WVB54300F3-CP5S</v>
          </cell>
          <cell r="N17">
            <v>13800</v>
          </cell>
        </row>
        <row r="18">
          <cell r="A18" t="str">
            <v>WV-B54300-F3W</v>
          </cell>
          <cell r="B18" t="str">
            <v>参考価格</v>
          </cell>
          <cell r="C18" t="str">
            <v>J-WVB54300F3W-CP3A</v>
          </cell>
          <cell r="D18">
            <v>10800</v>
          </cell>
          <cell r="E18" t="str">
            <v>J-WVB54300F3W-CP4A</v>
          </cell>
          <cell r="F18">
            <v>47520</v>
          </cell>
          <cell r="G18" t="str">
            <v>J-WVB54300F3W-CP5A</v>
          </cell>
          <cell r="H18">
            <v>60000</v>
          </cell>
          <cell r="I18" t="str">
            <v>J-WVB54300F3W-CP3S</v>
          </cell>
          <cell r="J18">
            <v>9360</v>
          </cell>
          <cell r="K18" t="str">
            <v>J-WVB54300F3W-CP4S</v>
          </cell>
          <cell r="L18">
            <v>23040</v>
          </cell>
          <cell r="M18" t="str">
            <v>J-WVB54300F3W-CP5S</v>
          </cell>
          <cell r="N18">
            <v>31200</v>
          </cell>
        </row>
        <row r="19">
          <cell r="A19" t="str">
            <v>WV-B54300-F3W</v>
          </cell>
          <cell r="B19" t="str">
            <v>卸</v>
          </cell>
          <cell r="C19" t="str">
            <v>J-WVB54300F3W-CP3A</v>
          </cell>
          <cell r="D19">
            <v>8280</v>
          </cell>
          <cell r="E19" t="str">
            <v>J-WVB54300F3W-CP4A</v>
          </cell>
          <cell r="F19">
            <v>33120</v>
          </cell>
          <cell r="G19" t="str">
            <v>J-WVB54300F3W-CP5A</v>
          </cell>
          <cell r="H19">
            <v>42000</v>
          </cell>
          <cell r="I19" t="str">
            <v>J-WVB54300F3W-CP3S</v>
          </cell>
          <cell r="J19">
            <v>6480</v>
          </cell>
          <cell r="K19" t="str">
            <v>J-WVB54300F3W-CP4S</v>
          </cell>
          <cell r="L19">
            <v>16320</v>
          </cell>
          <cell r="M19" t="str">
            <v>J-WVB54300F3W-CP5S</v>
          </cell>
          <cell r="N19">
            <v>22200</v>
          </cell>
        </row>
        <row r="20">
          <cell r="A20" t="str">
            <v>WV-B54300-F3W</v>
          </cell>
          <cell r="B20" t="str">
            <v>マルセ</v>
          </cell>
          <cell r="C20" t="str">
            <v>J-WVB54300F3W-CP3A</v>
          </cell>
          <cell r="D20">
            <v>7200</v>
          </cell>
          <cell r="E20" t="str">
            <v>J-WVB54300F3W-CP4A</v>
          </cell>
          <cell r="F20">
            <v>23520</v>
          </cell>
          <cell r="G20" t="str">
            <v>J-WVB54300F3W-CP5A</v>
          </cell>
          <cell r="H20">
            <v>29400</v>
          </cell>
          <cell r="I20" t="str">
            <v>J-WVB54300F3W-CP3S</v>
          </cell>
          <cell r="J20">
            <v>4320</v>
          </cell>
          <cell r="K20" t="str">
            <v>J-WVB54300F3W-CP4S</v>
          </cell>
          <cell r="L20">
            <v>11040</v>
          </cell>
          <cell r="M20" t="str">
            <v>J-WVB54300F3W-CP5S</v>
          </cell>
          <cell r="N20">
            <v>15000</v>
          </cell>
        </row>
        <row r="21">
          <cell r="A21" t="str">
            <v>WV-B71300-F3</v>
          </cell>
          <cell r="B21" t="str">
            <v>参考価格</v>
          </cell>
          <cell r="C21" t="str">
            <v>J-WVB71300F3-CP3A</v>
          </cell>
          <cell r="D21">
            <v>5040</v>
          </cell>
          <cell r="E21" t="str">
            <v>J-WVB71300F3-CP4A</v>
          </cell>
          <cell r="F21">
            <v>22080</v>
          </cell>
          <cell r="G21" t="str">
            <v>J-WVB71300F3-CP5A</v>
          </cell>
          <cell r="H21">
            <v>28200</v>
          </cell>
          <cell r="I21" t="str">
            <v>J-WVB71300F3-CP3S</v>
          </cell>
          <cell r="J21">
            <v>4320</v>
          </cell>
          <cell r="K21" t="str">
            <v>J-WVB71300F3-CP4S</v>
          </cell>
          <cell r="L21">
            <v>11040</v>
          </cell>
          <cell r="M21" t="str">
            <v>J-WVB71300F3-CP5S</v>
          </cell>
          <cell r="N21">
            <v>14400</v>
          </cell>
        </row>
        <row r="22">
          <cell r="A22" t="str">
            <v>WV-B71300-F3</v>
          </cell>
          <cell r="B22" t="str">
            <v>卸</v>
          </cell>
          <cell r="C22" t="str">
            <v>J-WVB71300F3-CP3A</v>
          </cell>
          <cell r="D22">
            <v>3960</v>
          </cell>
          <cell r="E22" t="str">
            <v>J-WVB71300F3-CP4A</v>
          </cell>
          <cell r="F22">
            <v>15360</v>
          </cell>
          <cell r="G22" t="str">
            <v>J-WVB71300F3-CP5A</v>
          </cell>
          <cell r="H22">
            <v>19800</v>
          </cell>
          <cell r="I22" t="str">
            <v>J-WVB71300F3-CP3S</v>
          </cell>
          <cell r="J22">
            <v>3240</v>
          </cell>
          <cell r="K22" t="str">
            <v>J-WVB71300F3-CP4S</v>
          </cell>
          <cell r="L22">
            <v>7680</v>
          </cell>
          <cell r="M22" t="str">
            <v>J-WVB71300F3-CP5S</v>
          </cell>
          <cell r="N22">
            <v>10200</v>
          </cell>
        </row>
        <row r="23">
          <cell r="A23" t="str">
            <v>WV-B71300-F3</v>
          </cell>
          <cell r="B23" t="str">
            <v>マルセ</v>
          </cell>
          <cell r="C23" t="str">
            <v>J-WVB71300F3-CP3A</v>
          </cell>
          <cell r="D23">
            <v>3240</v>
          </cell>
          <cell r="E23" t="str">
            <v>J-WVB71300F3-CP4A</v>
          </cell>
          <cell r="F23">
            <v>11040</v>
          </cell>
          <cell r="G23" t="str">
            <v>J-WVB71300F3-CP5A</v>
          </cell>
          <cell r="H23">
            <v>13800</v>
          </cell>
          <cell r="I23" t="str">
            <v>J-WVB71300F3-CP3S</v>
          </cell>
          <cell r="J23">
            <v>2160</v>
          </cell>
          <cell r="K23" t="str">
            <v>J-WVB71300F3-CP4S</v>
          </cell>
          <cell r="L23">
            <v>5280</v>
          </cell>
          <cell r="M23" t="str">
            <v>J-WVB71300F3-CP5S</v>
          </cell>
          <cell r="N23">
            <v>7200</v>
          </cell>
        </row>
        <row r="24">
          <cell r="A24" t="str">
            <v>WV-B71300-F3-1</v>
          </cell>
          <cell r="B24" t="str">
            <v>参考価格</v>
          </cell>
          <cell r="C24" t="str">
            <v>J-WVB71300F31-CP3A</v>
          </cell>
          <cell r="D24">
            <v>5040</v>
          </cell>
          <cell r="E24" t="str">
            <v>J-WVB71300F31-CP4A</v>
          </cell>
          <cell r="F24">
            <v>22080</v>
          </cell>
          <cell r="G24" t="str">
            <v>J-WVB71300F31-CP5A</v>
          </cell>
          <cell r="H24">
            <v>28200</v>
          </cell>
          <cell r="I24" t="str">
            <v>J-WVB71300F31-CP3S</v>
          </cell>
          <cell r="J24">
            <v>4320</v>
          </cell>
          <cell r="K24" t="str">
            <v>J-WVB71300F31-CP4S</v>
          </cell>
          <cell r="L24">
            <v>11040</v>
          </cell>
          <cell r="M24" t="str">
            <v>J-WVB71300F31-CP5S</v>
          </cell>
          <cell r="N24">
            <v>14400</v>
          </cell>
        </row>
        <row r="25">
          <cell r="A25" t="str">
            <v>WV-B71300-F3-1</v>
          </cell>
          <cell r="B25" t="str">
            <v>卸</v>
          </cell>
          <cell r="C25" t="str">
            <v>J-WVB71300F31-CP3A</v>
          </cell>
          <cell r="D25">
            <v>3960</v>
          </cell>
          <cell r="E25" t="str">
            <v>J-WVB71300F31-CP4A</v>
          </cell>
          <cell r="F25">
            <v>15360</v>
          </cell>
          <cell r="G25" t="str">
            <v>J-WVB71300F31-CP5A</v>
          </cell>
          <cell r="H25">
            <v>19800</v>
          </cell>
          <cell r="I25" t="str">
            <v>J-WVB71300F31-CP3S</v>
          </cell>
          <cell r="J25">
            <v>3240</v>
          </cell>
          <cell r="K25" t="str">
            <v>J-WVB71300F31-CP4S</v>
          </cell>
          <cell r="L25">
            <v>7680</v>
          </cell>
          <cell r="M25" t="str">
            <v>J-WVB71300F31-CP5S</v>
          </cell>
          <cell r="N25">
            <v>10200</v>
          </cell>
        </row>
        <row r="26">
          <cell r="A26" t="str">
            <v>WV-B71300-F3-1</v>
          </cell>
          <cell r="B26" t="str">
            <v>マルセ</v>
          </cell>
          <cell r="C26" t="str">
            <v>J-WVB71300F31-CP3A</v>
          </cell>
          <cell r="D26">
            <v>3240</v>
          </cell>
          <cell r="E26" t="str">
            <v>J-WVB71300F31-CP4A</v>
          </cell>
          <cell r="F26">
            <v>11040</v>
          </cell>
          <cell r="G26" t="str">
            <v>J-WVB71300F31-CP5A</v>
          </cell>
          <cell r="H26">
            <v>13800</v>
          </cell>
          <cell r="I26" t="str">
            <v>J-WVB71300F31-CP3S</v>
          </cell>
          <cell r="J26">
            <v>2160</v>
          </cell>
          <cell r="K26" t="str">
            <v>J-WVB71300F31-CP4S</v>
          </cell>
          <cell r="L26">
            <v>5280</v>
          </cell>
          <cell r="M26" t="str">
            <v>J-WVB71300F31-CP5S</v>
          </cell>
          <cell r="N26">
            <v>7200</v>
          </cell>
        </row>
        <row r="27">
          <cell r="A27" t="str">
            <v>WV-B71300-F3W</v>
          </cell>
          <cell r="B27" t="str">
            <v>参考価格</v>
          </cell>
          <cell r="C27" t="str">
            <v>J-WVB71300F3W-CP3A</v>
          </cell>
          <cell r="D27">
            <v>5400</v>
          </cell>
          <cell r="E27" t="str">
            <v>J-WVB71300F3W-CP4A</v>
          </cell>
          <cell r="F27">
            <v>23520</v>
          </cell>
          <cell r="G27" t="str">
            <v>J-WVB71300F3W-CP5A</v>
          </cell>
          <cell r="H27">
            <v>30000</v>
          </cell>
          <cell r="I27" t="str">
            <v>J-WVB71300F3W-CP3S</v>
          </cell>
          <cell r="J27">
            <v>4680</v>
          </cell>
          <cell r="K27" t="str">
            <v>J-WVB71300F3W-CP4S</v>
          </cell>
          <cell r="L27">
            <v>11520</v>
          </cell>
          <cell r="M27" t="str">
            <v>J-WVB71300F3W-CP5S</v>
          </cell>
          <cell r="N27">
            <v>15600</v>
          </cell>
        </row>
        <row r="28">
          <cell r="A28" t="str">
            <v>WV-B71300-F3W</v>
          </cell>
          <cell r="B28" t="str">
            <v>卸</v>
          </cell>
          <cell r="C28" t="str">
            <v>J-WVB71300F3W-CP3A</v>
          </cell>
          <cell r="D28">
            <v>3960</v>
          </cell>
          <cell r="E28" t="str">
            <v>J-WVB71300F3W-CP4A</v>
          </cell>
          <cell r="F28">
            <v>16320</v>
          </cell>
          <cell r="G28" t="str">
            <v>J-WVB71300F3W-CP5A</v>
          </cell>
          <cell r="H28">
            <v>21000</v>
          </cell>
          <cell r="I28" t="str">
            <v>J-WVB71300F3W-CP3S</v>
          </cell>
          <cell r="J28">
            <v>3240</v>
          </cell>
          <cell r="K28" t="str">
            <v>J-WVB71300F3W-CP4S</v>
          </cell>
          <cell r="L28">
            <v>8160</v>
          </cell>
          <cell r="M28" t="str">
            <v>J-WVB71300F3W-CP5S</v>
          </cell>
          <cell r="N28">
            <v>10800</v>
          </cell>
        </row>
        <row r="29">
          <cell r="A29" t="str">
            <v>WV-B71300-F3W</v>
          </cell>
          <cell r="B29" t="str">
            <v>マルセ</v>
          </cell>
          <cell r="C29" t="str">
            <v>J-WVB71300F3W-CP3A</v>
          </cell>
          <cell r="D29">
            <v>3600</v>
          </cell>
          <cell r="E29" t="str">
            <v>J-WVB71300F3W-CP4A</v>
          </cell>
          <cell r="F29">
            <v>11520</v>
          </cell>
          <cell r="G29" t="str">
            <v>J-WVB71300F3W-CP5A</v>
          </cell>
          <cell r="H29">
            <v>14400</v>
          </cell>
          <cell r="I29" t="str">
            <v>J-WVB71300F3W-CP3S</v>
          </cell>
          <cell r="J29">
            <v>2160</v>
          </cell>
          <cell r="K29" t="str">
            <v>J-WVB71300F3W-CP4S</v>
          </cell>
          <cell r="L29">
            <v>5280</v>
          </cell>
          <cell r="M29" t="str">
            <v>J-WVB71300F3W-CP5S</v>
          </cell>
          <cell r="N29">
            <v>7200</v>
          </cell>
        </row>
        <row r="30">
          <cell r="A30" t="str">
            <v>WV-B71300-F3W1</v>
          </cell>
          <cell r="B30" t="str">
            <v>参考価格</v>
          </cell>
          <cell r="C30" t="str">
            <v>J-WVB71300F3W1-CP3A</v>
          </cell>
          <cell r="D30">
            <v>5400</v>
          </cell>
          <cell r="E30" t="str">
            <v>J-WVB71300F3W1-CP4A</v>
          </cell>
          <cell r="F30">
            <v>23520</v>
          </cell>
          <cell r="G30" t="str">
            <v>J-WVB71300F3W1-CP5A</v>
          </cell>
          <cell r="H30">
            <v>30000</v>
          </cell>
          <cell r="I30" t="str">
            <v>J-WVB71300F3W1-CP3S</v>
          </cell>
          <cell r="J30">
            <v>4680</v>
          </cell>
          <cell r="K30" t="str">
            <v>J-WVB71300F3W1-CP4S</v>
          </cell>
          <cell r="L30">
            <v>11520</v>
          </cell>
          <cell r="M30" t="str">
            <v>J-WVB71300F3W1-CP5S</v>
          </cell>
          <cell r="N30">
            <v>15600</v>
          </cell>
        </row>
        <row r="31">
          <cell r="A31" t="str">
            <v>WV-B71300-F3W1</v>
          </cell>
          <cell r="B31" t="str">
            <v>卸</v>
          </cell>
          <cell r="C31" t="str">
            <v>J-WVB71300F3W1-CP3A</v>
          </cell>
          <cell r="D31">
            <v>3960</v>
          </cell>
          <cell r="E31" t="str">
            <v>J-WVB71300F3W1-CP4A</v>
          </cell>
          <cell r="F31">
            <v>16320</v>
          </cell>
          <cell r="G31" t="str">
            <v>J-WVB71300F3W1-CP5A</v>
          </cell>
          <cell r="H31">
            <v>21000</v>
          </cell>
          <cell r="I31" t="str">
            <v>J-WVB71300F3W1-CP3S</v>
          </cell>
          <cell r="J31">
            <v>3240</v>
          </cell>
          <cell r="K31" t="str">
            <v>J-WVB71300F3W1-CP4S</v>
          </cell>
          <cell r="L31">
            <v>8160</v>
          </cell>
          <cell r="M31" t="str">
            <v>J-WVB71300F3W1-CP5S</v>
          </cell>
          <cell r="N31">
            <v>10800</v>
          </cell>
        </row>
        <row r="32">
          <cell r="A32" t="str">
            <v>WV-B71300-F3W1</v>
          </cell>
          <cell r="B32" t="str">
            <v>マルセ</v>
          </cell>
          <cell r="C32" t="str">
            <v>J-WVB71300F3W1-CP3A</v>
          </cell>
          <cell r="D32">
            <v>3600</v>
          </cell>
          <cell r="E32" t="str">
            <v>J-WVB71300F3W1-CP4A</v>
          </cell>
          <cell r="F32">
            <v>11520</v>
          </cell>
          <cell r="G32" t="str">
            <v>J-WVB71300F3W1-CP5A</v>
          </cell>
          <cell r="H32">
            <v>14400</v>
          </cell>
          <cell r="I32" t="str">
            <v>J-WVB71300F3W1-CP3S</v>
          </cell>
          <cell r="J32">
            <v>2160</v>
          </cell>
          <cell r="K32" t="str">
            <v>J-WVB71300F3W1-CP4S</v>
          </cell>
          <cell r="L32">
            <v>5280</v>
          </cell>
          <cell r="M32" t="str">
            <v>J-WVB71300F3W1-CP5S</v>
          </cell>
          <cell r="N32">
            <v>7200</v>
          </cell>
        </row>
        <row r="33">
          <cell r="A33" t="str">
            <v>WV-S1130VRJUX</v>
          </cell>
          <cell r="B33" t="str">
            <v>参考価格</v>
          </cell>
          <cell r="C33" t="str">
            <v>J-WVS1130VRJUX-CP3A</v>
          </cell>
          <cell r="D33">
            <v>7560</v>
          </cell>
          <cell r="E33" t="str">
            <v>J-WVS1130VRJUX-CP4A</v>
          </cell>
          <cell r="F33">
            <v>33600</v>
          </cell>
          <cell r="G33" t="str">
            <v>J-WVS1130VRJUX-CP5A</v>
          </cell>
          <cell r="H33">
            <v>42600</v>
          </cell>
          <cell r="I33" t="str">
            <v>J-WVS1130VRJUX-CP3S</v>
          </cell>
          <cell r="J33">
            <v>6480</v>
          </cell>
          <cell r="K33" t="str">
            <v>J-WVS1130VRJUX-CP4S</v>
          </cell>
          <cell r="L33">
            <v>15840</v>
          </cell>
          <cell r="M33" t="str">
            <v>J-WVS1130VRJUX-CP5S</v>
          </cell>
          <cell r="N33">
            <v>21600</v>
          </cell>
        </row>
        <row r="34">
          <cell r="A34" t="str">
            <v>WV-S1130VRJUX</v>
          </cell>
          <cell r="B34" t="str">
            <v>卸</v>
          </cell>
          <cell r="C34" t="str">
            <v>J-WVS1130VRJUX-CP3A</v>
          </cell>
          <cell r="D34">
            <v>5760</v>
          </cell>
          <cell r="E34" t="str">
            <v>J-WVS1130VRJUX-CP4A</v>
          </cell>
          <cell r="F34">
            <v>24000</v>
          </cell>
          <cell r="G34" t="str">
            <v>J-WVS1130VRJUX-CP5A</v>
          </cell>
          <cell r="H34">
            <v>30000</v>
          </cell>
          <cell r="I34" t="str">
            <v>J-WVS1130VRJUX-CP3S</v>
          </cell>
          <cell r="J34">
            <v>4680</v>
          </cell>
          <cell r="K34" t="str">
            <v>J-WVS1130VRJUX-CP4S</v>
          </cell>
          <cell r="L34">
            <v>11040</v>
          </cell>
          <cell r="M34" t="str">
            <v>J-WVS1130VRJUX-CP5S</v>
          </cell>
          <cell r="N34">
            <v>15000</v>
          </cell>
        </row>
        <row r="35">
          <cell r="A35" t="str">
            <v>WV-S1130VRJUX</v>
          </cell>
          <cell r="B35" t="str">
            <v>マルセ</v>
          </cell>
          <cell r="C35" t="str">
            <v>J-WVS1130VRJUX-CP3A</v>
          </cell>
          <cell r="D35">
            <v>5040</v>
          </cell>
          <cell r="E35" t="str">
            <v>J-WVS1130VRJUX-CP4A</v>
          </cell>
          <cell r="F35">
            <v>16320</v>
          </cell>
          <cell r="G35" t="str">
            <v>J-WVS1130VRJUX-CP5A</v>
          </cell>
          <cell r="H35">
            <v>20400</v>
          </cell>
          <cell r="I35" t="str">
            <v>J-WVS1130VRJUX-CP3S</v>
          </cell>
          <cell r="J35">
            <v>2880</v>
          </cell>
          <cell r="K35" t="str">
            <v>J-WVS1130VRJUX-CP4S</v>
          </cell>
          <cell r="L35">
            <v>7680</v>
          </cell>
          <cell r="M35" t="str">
            <v>J-WVS1130VRJUX-CP5S</v>
          </cell>
          <cell r="N35">
            <v>10200</v>
          </cell>
        </row>
        <row r="36">
          <cell r="A36" t="str">
            <v>WV-S1135VUX</v>
          </cell>
          <cell r="B36" t="str">
            <v>参考価格</v>
          </cell>
          <cell r="C36" t="str">
            <v>J-WVS1135VUX-CP3A</v>
          </cell>
          <cell r="D36">
            <v>7920</v>
          </cell>
          <cell r="E36" t="str">
            <v>J-WVS1135VUX-CP4A</v>
          </cell>
          <cell r="F36">
            <v>36000</v>
          </cell>
          <cell r="G36" t="str">
            <v>J-WVS1135VUX-CP5A</v>
          </cell>
          <cell r="H36">
            <v>45600</v>
          </cell>
          <cell r="I36" t="str">
            <v>J-WVS1135VUX-CP3S</v>
          </cell>
          <cell r="J36">
            <v>6840</v>
          </cell>
          <cell r="K36" t="str">
            <v>J-WVS1135VUX-CP4S</v>
          </cell>
          <cell r="L36">
            <v>16800</v>
          </cell>
          <cell r="M36" t="str">
            <v>J-WVS1135VUX-CP5S</v>
          </cell>
          <cell r="N36">
            <v>22800</v>
          </cell>
        </row>
        <row r="37">
          <cell r="A37" t="str">
            <v>WV-S1135VUX</v>
          </cell>
          <cell r="B37" t="str">
            <v>卸</v>
          </cell>
          <cell r="C37" t="str">
            <v>J-WVS1135VUX-CP3A</v>
          </cell>
          <cell r="D37">
            <v>6120</v>
          </cell>
          <cell r="E37" t="str">
            <v>J-WVS1135VUX-CP4A</v>
          </cell>
          <cell r="F37">
            <v>25440</v>
          </cell>
          <cell r="G37" t="str">
            <v>J-WVS1135VUX-CP5A</v>
          </cell>
          <cell r="H37">
            <v>31800</v>
          </cell>
          <cell r="I37" t="str">
            <v>J-WVS1135VUX-CP3S</v>
          </cell>
          <cell r="J37">
            <v>4680</v>
          </cell>
          <cell r="K37" t="str">
            <v>J-WVS1135VUX-CP4S</v>
          </cell>
          <cell r="L37">
            <v>12000</v>
          </cell>
          <cell r="M37" t="str">
            <v>J-WVS1135VUX-CP5S</v>
          </cell>
          <cell r="N37">
            <v>16200</v>
          </cell>
        </row>
        <row r="38">
          <cell r="A38" t="str">
            <v>WV-S1135VUX</v>
          </cell>
          <cell r="B38" t="str">
            <v>マルセ</v>
          </cell>
          <cell r="C38" t="str">
            <v>J-WVS1135VUX-CP3A</v>
          </cell>
          <cell r="D38">
            <v>5040</v>
          </cell>
          <cell r="E38" t="str">
            <v>J-WVS1135VUX-CP4A</v>
          </cell>
          <cell r="F38">
            <v>17280</v>
          </cell>
          <cell r="G38" t="str">
            <v>J-WVS1135VUX-CP5A</v>
          </cell>
          <cell r="H38">
            <v>21600</v>
          </cell>
          <cell r="I38" t="str">
            <v>J-WVS1135VUX-CP3S</v>
          </cell>
          <cell r="J38">
            <v>3240</v>
          </cell>
          <cell r="K38" t="str">
            <v>J-WVS1135VUX-CP4S</v>
          </cell>
          <cell r="L38">
            <v>8160</v>
          </cell>
          <cell r="M38" t="str">
            <v>J-WVS1135VUX-CP5S</v>
          </cell>
          <cell r="N38">
            <v>10800</v>
          </cell>
        </row>
        <row r="39">
          <cell r="A39" t="str">
            <v>WV-S1136D</v>
          </cell>
          <cell r="B39" t="str">
            <v>参考価格</v>
          </cell>
          <cell r="C39" t="str">
            <v>J-WVS1136D-CP3A</v>
          </cell>
          <cell r="D39">
            <v>10080</v>
          </cell>
          <cell r="E39" t="str">
            <v>J-WVS1136D-CP4A</v>
          </cell>
          <cell r="F39">
            <v>45120</v>
          </cell>
          <cell r="G39" t="str">
            <v>J-WVS1136D-CP5A</v>
          </cell>
          <cell r="H39">
            <v>56400</v>
          </cell>
          <cell r="I39" t="str">
            <v>J-WVS1136D-CP3S</v>
          </cell>
          <cell r="J39">
            <v>8640</v>
          </cell>
          <cell r="K39" t="str">
            <v>J-WVS1136D-CP4S</v>
          </cell>
          <cell r="L39">
            <v>21120</v>
          </cell>
          <cell r="M39" t="str">
            <v>J-WVS1136D-CP5S</v>
          </cell>
          <cell r="N39">
            <v>28800</v>
          </cell>
        </row>
        <row r="40">
          <cell r="A40" t="str">
            <v>WV-S1136D</v>
          </cell>
          <cell r="B40" t="str">
            <v>卸</v>
          </cell>
          <cell r="C40" t="str">
            <v>J-WVS1136D-CP3A</v>
          </cell>
          <cell r="D40">
            <v>7560</v>
          </cell>
          <cell r="E40" t="str">
            <v>J-WVS1136D-CP4A</v>
          </cell>
          <cell r="F40">
            <v>31680</v>
          </cell>
          <cell r="G40" t="str">
            <v>J-WVS1136D-CP5A</v>
          </cell>
          <cell r="H40">
            <v>39600</v>
          </cell>
          <cell r="I40" t="str">
            <v>J-WVS1136D-CP3S</v>
          </cell>
          <cell r="J40">
            <v>6120</v>
          </cell>
          <cell r="K40" t="str">
            <v>J-WVS1136D-CP4S</v>
          </cell>
          <cell r="L40">
            <v>14880</v>
          </cell>
          <cell r="M40" t="str">
            <v>J-WVS1136D-CP5S</v>
          </cell>
          <cell r="N40">
            <v>19800</v>
          </cell>
        </row>
        <row r="41">
          <cell r="A41" t="str">
            <v>WV-S1136D</v>
          </cell>
          <cell r="B41" t="str">
            <v>マルセ</v>
          </cell>
          <cell r="C41" t="str">
            <v>J-WVS1136D-CP3A</v>
          </cell>
          <cell r="D41">
            <v>6480</v>
          </cell>
          <cell r="E41" t="str">
            <v>J-WVS1136D-CP4A</v>
          </cell>
          <cell r="F41">
            <v>21600</v>
          </cell>
          <cell r="G41" t="str">
            <v>J-WVS1136D-CP5A</v>
          </cell>
          <cell r="H41">
            <v>27000</v>
          </cell>
          <cell r="I41" t="str">
            <v>J-WVS1136D-CP3S</v>
          </cell>
          <cell r="J41">
            <v>3960</v>
          </cell>
          <cell r="K41" t="str">
            <v>J-WVS1136D-CP4S</v>
          </cell>
          <cell r="L41">
            <v>10080</v>
          </cell>
          <cell r="M41" t="str">
            <v>J-WVS1136D-CP5S</v>
          </cell>
          <cell r="N41">
            <v>13800</v>
          </cell>
        </row>
        <row r="42">
          <cell r="A42" t="str">
            <v>WV-S1136UX</v>
          </cell>
          <cell r="B42" t="str">
            <v>参考価格</v>
          </cell>
          <cell r="C42" t="str">
            <v>J-WVS1136UX-CP3A</v>
          </cell>
          <cell r="D42">
            <v>9360</v>
          </cell>
          <cell r="E42" t="str">
            <v>J-WVS1136UX-CP4A</v>
          </cell>
          <cell r="F42">
            <v>42720</v>
          </cell>
          <cell r="G42" t="str">
            <v>J-WVS1136UX-CP5A</v>
          </cell>
          <cell r="H42">
            <v>54000</v>
          </cell>
          <cell r="I42" t="str">
            <v>J-WVS1136UX-CP3S</v>
          </cell>
          <cell r="J42">
            <v>8280</v>
          </cell>
          <cell r="K42" t="str">
            <v>J-WVS1136UX-CP4S</v>
          </cell>
          <cell r="L42">
            <v>20160</v>
          </cell>
          <cell r="M42" t="str">
            <v>J-WVS1136UX-CP5S</v>
          </cell>
          <cell r="N42">
            <v>27000</v>
          </cell>
        </row>
        <row r="43">
          <cell r="A43" t="str">
            <v>WV-S1136UX</v>
          </cell>
          <cell r="B43" t="str">
            <v>卸</v>
          </cell>
          <cell r="C43" t="str">
            <v>J-WVS1136UX-CP3A</v>
          </cell>
          <cell r="D43">
            <v>7200</v>
          </cell>
          <cell r="E43" t="str">
            <v>J-WVS1136UX-CP4A</v>
          </cell>
          <cell r="F43">
            <v>30240</v>
          </cell>
          <cell r="G43" t="str">
            <v>J-WVS1136UX-CP5A</v>
          </cell>
          <cell r="H43">
            <v>37800</v>
          </cell>
          <cell r="I43" t="str">
            <v>J-WVS1136UX-CP3S</v>
          </cell>
          <cell r="J43">
            <v>5760</v>
          </cell>
          <cell r="K43" t="str">
            <v>J-WVS1136UX-CP4S</v>
          </cell>
          <cell r="L43">
            <v>13920</v>
          </cell>
          <cell r="M43" t="str">
            <v>J-WVS1136UX-CP5S</v>
          </cell>
          <cell r="N43">
            <v>19200</v>
          </cell>
        </row>
        <row r="44">
          <cell r="A44" t="str">
            <v>WV-S1136UX</v>
          </cell>
          <cell r="B44" t="str">
            <v>マルセ</v>
          </cell>
          <cell r="C44" t="str">
            <v>J-WVS1136UX-CP3A</v>
          </cell>
          <cell r="D44">
            <v>6120</v>
          </cell>
          <cell r="E44" t="str">
            <v>J-WVS1136UX-CP4A</v>
          </cell>
          <cell r="F44">
            <v>20640</v>
          </cell>
          <cell r="G44" t="str">
            <v>J-WVS1136UX-CP5A</v>
          </cell>
          <cell r="H44">
            <v>25800</v>
          </cell>
          <cell r="I44" t="str">
            <v>J-WVS1136UX-CP3S</v>
          </cell>
          <cell r="J44">
            <v>3960</v>
          </cell>
          <cell r="K44" t="str">
            <v>J-WVS1136UX-CP4S</v>
          </cell>
          <cell r="L44">
            <v>9600</v>
          </cell>
          <cell r="M44" t="str">
            <v>J-WVS1136UX-CP5S</v>
          </cell>
          <cell r="N44">
            <v>12600</v>
          </cell>
        </row>
        <row r="45">
          <cell r="A45" t="str">
            <v>WV-S1510UX</v>
          </cell>
          <cell r="B45" t="str">
            <v>参考価格</v>
          </cell>
          <cell r="C45" t="str">
            <v>J-WVS1510UX-CP3A</v>
          </cell>
          <cell r="D45">
            <v>10800</v>
          </cell>
          <cell r="E45" t="str">
            <v>J-WVS1510UX-CP4A</v>
          </cell>
          <cell r="F45">
            <v>49440</v>
          </cell>
          <cell r="G45" t="str">
            <v>J-WVS1510UX-CP5A</v>
          </cell>
          <cell r="H45">
            <v>62400</v>
          </cell>
          <cell r="I45" t="str">
            <v>J-WVS1510UX-CP3S</v>
          </cell>
          <cell r="J45">
            <v>9360</v>
          </cell>
          <cell r="K45" t="str">
            <v>J-WVS1510UX-CP4S</v>
          </cell>
          <cell r="L45">
            <v>23040</v>
          </cell>
          <cell r="M45" t="str">
            <v>J-WVS1510UX-CP5S</v>
          </cell>
          <cell r="N45">
            <v>31200</v>
          </cell>
        </row>
        <row r="46">
          <cell r="A46" t="str">
            <v>WV-S1510UX</v>
          </cell>
          <cell r="B46" t="str">
            <v>卸</v>
          </cell>
          <cell r="C46" t="str">
            <v>J-WVS1510UX-CP3A</v>
          </cell>
          <cell r="D46">
            <v>8280</v>
          </cell>
          <cell r="E46" t="str">
            <v>J-WVS1510UX-CP4A</v>
          </cell>
          <cell r="F46">
            <v>35040</v>
          </cell>
          <cell r="G46" t="str">
            <v>J-WVS1510UX-CP5A</v>
          </cell>
          <cell r="H46">
            <v>43800</v>
          </cell>
          <cell r="I46" t="str">
            <v>J-WVS1510UX-CP3S</v>
          </cell>
          <cell r="J46">
            <v>6480</v>
          </cell>
          <cell r="K46" t="str">
            <v>J-WVS1510UX-CP4S</v>
          </cell>
          <cell r="L46">
            <v>16320</v>
          </cell>
          <cell r="M46" t="str">
            <v>J-WVS1510UX-CP5S</v>
          </cell>
          <cell r="N46">
            <v>22200</v>
          </cell>
        </row>
        <row r="47">
          <cell r="A47" t="str">
            <v>WV-S1510UX</v>
          </cell>
          <cell r="B47" t="str">
            <v>マルセ</v>
          </cell>
          <cell r="C47" t="str">
            <v>J-WVS1510UX-CP3A</v>
          </cell>
          <cell r="D47">
            <v>7200</v>
          </cell>
          <cell r="E47" t="str">
            <v>J-WVS1510UX-CP4A</v>
          </cell>
          <cell r="F47">
            <v>23520</v>
          </cell>
          <cell r="G47" t="str">
            <v>J-WVS1510UX-CP5A</v>
          </cell>
          <cell r="H47">
            <v>29400</v>
          </cell>
          <cell r="I47" t="str">
            <v>J-WVS1510UX-CP3S</v>
          </cell>
          <cell r="J47">
            <v>4320</v>
          </cell>
          <cell r="K47" t="str">
            <v>J-WVS1510UX-CP4S</v>
          </cell>
          <cell r="L47">
            <v>11040</v>
          </cell>
          <cell r="M47" t="str">
            <v>J-WVS1510UX-CP5S</v>
          </cell>
          <cell r="N47">
            <v>15000</v>
          </cell>
        </row>
        <row r="48">
          <cell r="A48" t="str">
            <v>WV-S1536LBUX</v>
          </cell>
          <cell r="B48" t="str">
            <v>参考価格</v>
          </cell>
          <cell r="C48" t="str">
            <v>J-WVS1536LBUX-CP3A</v>
          </cell>
          <cell r="D48">
            <v>13320</v>
          </cell>
          <cell r="E48" t="str">
            <v>J-WVS1536LBUX-CP4A</v>
          </cell>
          <cell r="F48">
            <v>60960</v>
          </cell>
          <cell r="G48" t="str">
            <v>J-WVS1536LBUX-CP5A</v>
          </cell>
          <cell r="H48">
            <v>76200</v>
          </cell>
          <cell r="I48" t="str">
            <v>J-WVS1536LBUX-CP3S</v>
          </cell>
          <cell r="J48">
            <v>11520</v>
          </cell>
          <cell r="K48" t="str">
            <v>J-WVS1536LBUX-CP4S</v>
          </cell>
          <cell r="L48">
            <v>28320</v>
          </cell>
          <cell r="M48" t="str">
            <v>J-WVS1536LBUX-CP5S</v>
          </cell>
          <cell r="N48">
            <v>38400</v>
          </cell>
        </row>
        <row r="49">
          <cell r="A49" t="str">
            <v>WV-S1536LBUX</v>
          </cell>
          <cell r="B49" t="str">
            <v>卸</v>
          </cell>
          <cell r="C49" t="str">
            <v>J-WVS1536LBUX-CP3A</v>
          </cell>
          <cell r="D49">
            <v>10080</v>
          </cell>
          <cell r="E49" t="str">
            <v>J-WVS1536LBUX-CP4A</v>
          </cell>
          <cell r="F49">
            <v>42720</v>
          </cell>
          <cell r="G49" t="str">
            <v>J-WVS1536LBUX-CP5A</v>
          </cell>
          <cell r="H49">
            <v>53400</v>
          </cell>
          <cell r="I49" t="str">
            <v>J-WVS1536LBUX-CP3S</v>
          </cell>
          <cell r="J49">
            <v>8280</v>
          </cell>
          <cell r="K49" t="str">
            <v>J-WVS1536LBUX-CP4S</v>
          </cell>
          <cell r="L49">
            <v>19680</v>
          </cell>
          <cell r="M49" t="str">
            <v>J-WVS1536LBUX-CP5S</v>
          </cell>
          <cell r="N49">
            <v>27000</v>
          </cell>
        </row>
        <row r="50">
          <cell r="A50" t="str">
            <v>WV-S1536LBUX</v>
          </cell>
          <cell r="B50" t="str">
            <v>マルセ</v>
          </cell>
          <cell r="C50" t="str">
            <v>J-WVS1536LBUX-CP3A</v>
          </cell>
          <cell r="D50">
            <v>8640</v>
          </cell>
          <cell r="E50" t="str">
            <v>J-WVS1536LBUX-CP4A</v>
          </cell>
          <cell r="F50">
            <v>28800</v>
          </cell>
          <cell r="G50" t="str">
            <v>J-WVS1536LBUX-CP5A</v>
          </cell>
          <cell r="H50">
            <v>36000</v>
          </cell>
          <cell r="I50" t="str">
            <v>J-WVS1536LBUX-CP3S</v>
          </cell>
          <cell r="J50">
            <v>5400</v>
          </cell>
          <cell r="K50" t="str">
            <v>J-WVS1536LBUX-CP4S</v>
          </cell>
          <cell r="L50">
            <v>13440</v>
          </cell>
          <cell r="M50" t="str">
            <v>J-WVS1536LBUX-CP5S</v>
          </cell>
          <cell r="N50">
            <v>18000</v>
          </cell>
        </row>
        <row r="51">
          <cell r="A51" t="str">
            <v>WV-S1536LDN</v>
          </cell>
          <cell r="B51" t="str">
            <v>参考価格</v>
          </cell>
          <cell r="C51" t="str">
            <v>J-WVS1536LDN-CP3A</v>
          </cell>
          <cell r="D51">
            <v>16560</v>
          </cell>
          <cell r="E51" t="str">
            <v>J-WVS1536LDN-CP4A</v>
          </cell>
          <cell r="F51">
            <v>74400</v>
          </cell>
          <cell r="G51" t="str">
            <v>J-WVS1536LDN-CP5A</v>
          </cell>
          <cell r="H51">
            <v>93600</v>
          </cell>
          <cell r="I51" t="str">
            <v>J-WVS1536LDN-CP3S</v>
          </cell>
          <cell r="J51">
            <v>14040</v>
          </cell>
          <cell r="K51" t="str">
            <v>J-WVS1536LDN-CP4S</v>
          </cell>
          <cell r="L51">
            <v>34560</v>
          </cell>
          <cell r="M51" t="str">
            <v>J-WVS1536LDN-CP5S</v>
          </cell>
          <cell r="N51">
            <v>46800</v>
          </cell>
        </row>
        <row r="52">
          <cell r="A52" t="str">
            <v>WV-S1536LDN</v>
          </cell>
          <cell r="B52" t="str">
            <v>卸</v>
          </cell>
          <cell r="C52" t="str">
            <v>J-WVS1536LDN-CP3A</v>
          </cell>
          <cell r="D52">
            <v>12240</v>
          </cell>
          <cell r="E52" t="str">
            <v>J-WVS1536LDN-CP4A</v>
          </cell>
          <cell r="F52">
            <v>52320</v>
          </cell>
          <cell r="G52" t="str">
            <v>J-WVS1536LDN-CP5A</v>
          </cell>
          <cell r="H52">
            <v>66000</v>
          </cell>
          <cell r="I52" t="str">
            <v>J-WVS1536LDN-CP3S</v>
          </cell>
          <cell r="J52">
            <v>10080</v>
          </cell>
          <cell r="K52" t="str">
            <v>J-WVS1536LDN-CP4S</v>
          </cell>
          <cell r="L52">
            <v>24480</v>
          </cell>
          <cell r="M52" t="str">
            <v>J-WVS1536LDN-CP5S</v>
          </cell>
          <cell r="N52">
            <v>33000</v>
          </cell>
        </row>
        <row r="53">
          <cell r="A53" t="str">
            <v>WV-S1536LDN</v>
          </cell>
          <cell r="B53" t="str">
            <v>マルセ</v>
          </cell>
          <cell r="C53" t="str">
            <v>J-WVS1536LDN-CP3A</v>
          </cell>
          <cell r="D53">
            <v>10800</v>
          </cell>
          <cell r="E53" t="str">
            <v>J-WVS1536LDN-CP4A</v>
          </cell>
          <cell r="F53">
            <v>35520</v>
          </cell>
          <cell r="G53" t="str">
            <v>J-WVS1536LDN-CP5A</v>
          </cell>
          <cell r="H53">
            <v>44400</v>
          </cell>
          <cell r="I53" t="str">
            <v>J-WVS1536LDN-CP3S</v>
          </cell>
          <cell r="J53">
            <v>6840</v>
          </cell>
          <cell r="K53" t="str">
            <v>J-WVS1536LDN-CP4S</v>
          </cell>
          <cell r="L53">
            <v>16320</v>
          </cell>
          <cell r="M53" t="str">
            <v>J-WVS1536LDN-CP5S</v>
          </cell>
          <cell r="N53">
            <v>22200</v>
          </cell>
        </row>
        <row r="54">
          <cell r="A54" t="str">
            <v>WV-S1536LTNUX</v>
          </cell>
          <cell r="B54" t="str">
            <v>参考価格</v>
          </cell>
          <cell r="C54" t="str">
            <v>J-WVS1536LTNUX-CP3A</v>
          </cell>
          <cell r="D54">
            <v>20880</v>
          </cell>
          <cell r="E54" t="str">
            <v>J-WVS1536LTNUX-CP4A</v>
          </cell>
          <cell r="F54">
            <v>95040</v>
          </cell>
          <cell r="G54" t="str">
            <v>J-WVS1536LTNUX-CP5A</v>
          </cell>
          <cell r="H54">
            <v>118800</v>
          </cell>
          <cell r="I54" t="str">
            <v>J-WVS1536LTNUX-CP3S</v>
          </cell>
          <cell r="J54">
            <v>18000</v>
          </cell>
          <cell r="K54" t="str">
            <v>J-WVS1536LTNUX-CP4S</v>
          </cell>
          <cell r="L54">
            <v>44160</v>
          </cell>
          <cell r="M54" t="str">
            <v>J-WVS1536LTNUX-CP5S</v>
          </cell>
          <cell r="N54">
            <v>60000</v>
          </cell>
        </row>
        <row r="55">
          <cell r="A55" t="str">
            <v>WV-S1536LTNUX</v>
          </cell>
          <cell r="B55" t="str">
            <v>卸</v>
          </cell>
          <cell r="C55" t="str">
            <v>J-WVS1536LTNUX-CP3A</v>
          </cell>
          <cell r="D55">
            <v>15840</v>
          </cell>
          <cell r="E55" t="str">
            <v>J-WVS1536LTNUX-CP4A</v>
          </cell>
          <cell r="F55">
            <v>66720</v>
          </cell>
          <cell r="G55" t="str">
            <v>J-WVS1536LTNUX-CP5A</v>
          </cell>
          <cell r="H55">
            <v>83400</v>
          </cell>
          <cell r="I55" t="str">
            <v>J-WVS1536LTNUX-CP3S</v>
          </cell>
          <cell r="J55">
            <v>12600</v>
          </cell>
          <cell r="K55" t="str">
            <v>J-WVS1536LTNUX-CP4S</v>
          </cell>
          <cell r="L55">
            <v>31200</v>
          </cell>
          <cell r="M55" t="str">
            <v>J-WVS1536LTNUX-CP5S</v>
          </cell>
          <cell r="N55">
            <v>42000</v>
          </cell>
        </row>
        <row r="56">
          <cell r="A56" t="str">
            <v>WV-S1536LTNUX</v>
          </cell>
          <cell r="B56" t="str">
            <v>マルセ</v>
          </cell>
          <cell r="C56" t="str">
            <v>J-WVS1536LTNUX-CP3A</v>
          </cell>
          <cell r="D56">
            <v>13680</v>
          </cell>
          <cell r="E56" t="str">
            <v>J-WVS1536LTNUX-CP4A</v>
          </cell>
          <cell r="F56">
            <v>45120</v>
          </cell>
          <cell r="G56" t="str">
            <v>J-WVS1536LTNUX-CP5A</v>
          </cell>
          <cell r="H56">
            <v>56400</v>
          </cell>
          <cell r="I56" t="str">
            <v>J-WVS1536LTNUX-CP3S</v>
          </cell>
          <cell r="J56">
            <v>8640</v>
          </cell>
          <cell r="K56" t="str">
            <v>J-WVS1536LTNUX-CP4S</v>
          </cell>
          <cell r="L56">
            <v>21120</v>
          </cell>
          <cell r="M56" t="str">
            <v>J-WVS1536LTNUX-CP5S</v>
          </cell>
          <cell r="N56">
            <v>28800</v>
          </cell>
        </row>
        <row r="57">
          <cell r="A57" t="str">
            <v>WV-S1536LUX</v>
          </cell>
          <cell r="B57" t="str">
            <v>参考価格</v>
          </cell>
          <cell r="C57" t="str">
            <v>J-WVS1536LUX-CP3A</v>
          </cell>
          <cell r="D57">
            <v>13320</v>
          </cell>
          <cell r="E57" t="str">
            <v>J-WVS1536LUX-CP4A</v>
          </cell>
          <cell r="F57">
            <v>60960</v>
          </cell>
          <cell r="G57" t="str">
            <v>J-WVS1536LUX-CP5A</v>
          </cell>
          <cell r="H57">
            <v>76200</v>
          </cell>
          <cell r="I57" t="str">
            <v>J-WVS1536LUX-CP3S</v>
          </cell>
          <cell r="J57">
            <v>11520</v>
          </cell>
          <cell r="K57" t="str">
            <v>J-WVS1536LUX-CP4S</v>
          </cell>
          <cell r="L57">
            <v>28320</v>
          </cell>
          <cell r="M57" t="str">
            <v>J-WVS1536LUX-CP5S</v>
          </cell>
          <cell r="N57">
            <v>38400</v>
          </cell>
        </row>
        <row r="58">
          <cell r="A58" t="str">
            <v>WV-S1536LUX</v>
          </cell>
          <cell r="B58" t="str">
            <v>卸</v>
          </cell>
          <cell r="C58" t="str">
            <v>J-WVS1536LUX-CP3A</v>
          </cell>
          <cell r="D58">
            <v>10080</v>
          </cell>
          <cell r="E58" t="str">
            <v>J-WVS1536LUX-CP4A</v>
          </cell>
          <cell r="F58">
            <v>42720</v>
          </cell>
          <cell r="G58" t="str">
            <v>J-WVS1536LUX-CP5A</v>
          </cell>
          <cell r="H58">
            <v>53400</v>
          </cell>
          <cell r="I58" t="str">
            <v>J-WVS1536LUX-CP3S</v>
          </cell>
          <cell r="J58">
            <v>8280</v>
          </cell>
          <cell r="K58" t="str">
            <v>J-WVS1536LUX-CP4S</v>
          </cell>
          <cell r="L58">
            <v>19680</v>
          </cell>
          <cell r="M58" t="str">
            <v>J-WVS1536LUX-CP5S</v>
          </cell>
          <cell r="N58">
            <v>27000</v>
          </cell>
        </row>
        <row r="59">
          <cell r="A59" t="str">
            <v>WV-S1536LUX</v>
          </cell>
          <cell r="B59" t="str">
            <v>マルセ</v>
          </cell>
          <cell r="C59" t="str">
            <v>J-WVS1536LUX-CP3A</v>
          </cell>
          <cell r="D59">
            <v>8640</v>
          </cell>
          <cell r="E59" t="str">
            <v>J-WVS1536LUX-CP4A</v>
          </cell>
          <cell r="F59">
            <v>28800</v>
          </cell>
          <cell r="G59" t="str">
            <v>J-WVS1536LUX-CP5A</v>
          </cell>
          <cell r="H59">
            <v>36000</v>
          </cell>
          <cell r="I59" t="str">
            <v>J-WVS1536LUX-CP3S</v>
          </cell>
          <cell r="J59">
            <v>5400</v>
          </cell>
          <cell r="K59" t="str">
            <v>J-WVS1536LUX-CP4S</v>
          </cell>
          <cell r="L59">
            <v>13440</v>
          </cell>
          <cell r="M59" t="str">
            <v>J-WVS1536LUX-CP5S</v>
          </cell>
          <cell r="N59">
            <v>18000</v>
          </cell>
        </row>
        <row r="60">
          <cell r="A60" t="str">
            <v>WV-S2130RJUX</v>
          </cell>
          <cell r="B60" t="str">
            <v>参考価格</v>
          </cell>
          <cell r="C60" t="str">
            <v>J-WVS2130RJUX-CP3A</v>
          </cell>
          <cell r="D60">
            <v>9360</v>
          </cell>
          <cell r="E60" t="str">
            <v>J-WVS2130RJUX-CP4A</v>
          </cell>
          <cell r="F60">
            <v>42720</v>
          </cell>
          <cell r="G60" t="str">
            <v>J-WVS2130RJUX-CP5A</v>
          </cell>
          <cell r="H60">
            <v>54000</v>
          </cell>
          <cell r="I60" t="str">
            <v>J-WVS2130RJUX-CP3S</v>
          </cell>
          <cell r="J60">
            <v>8280</v>
          </cell>
          <cell r="K60" t="str">
            <v>J-WVS2130RJUX-CP4S</v>
          </cell>
          <cell r="L60">
            <v>20160</v>
          </cell>
          <cell r="M60" t="str">
            <v>J-WVS2130RJUX-CP5S</v>
          </cell>
          <cell r="N60">
            <v>27000</v>
          </cell>
        </row>
        <row r="61">
          <cell r="A61" t="str">
            <v>WV-S2130RJUX</v>
          </cell>
          <cell r="B61" t="str">
            <v>卸</v>
          </cell>
          <cell r="C61" t="str">
            <v>J-WVS2130RJUX-CP3A</v>
          </cell>
          <cell r="D61">
            <v>7200</v>
          </cell>
          <cell r="E61" t="str">
            <v>J-WVS2130RJUX-CP4A</v>
          </cell>
          <cell r="F61">
            <v>30240</v>
          </cell>
          <cell r="G61" t="str">
            <v>J-WVS2130RJUX-CP5A</v>
          </cell>
          <cell r="H61">
            <v>37800</v>
          </cell>
          <cell r="I61" t="str">
            <v>J-WVS2130RJUX-CP3S</v>
          </cell>
          <cell r="J61">
            <v>5760</v>
          </cell>
          <cell r="K61" t="str">
            <v>J-WVS2130RJUX-CP4S</v>
          </cell>
          <cell r="L61">
            <v>13920</v>
          </cell>
          <cell r="M61" t="str">
            <v>J-WVS2130RJUX-CP5S</v>
          </cell>
          <cell r="N61">
            <v>19200</v>
          </cell>
        </row>
        <row r="62">
          <cell r="A62" t="str">
            <v>WV-S2130RJUX</v>
          </cell>
          <cell r="B62" t="str">
            <v>マルセ</v>
          </cell>
          <cell r="C62" t="str">
            <v>J-WVS2130RJUX-CP3A</v>
          </cell>
          <cell r="D62">
            <v>6120</v>
          </cell>
          <cell r="E62" t="str">
            <v>J-WVS2130RJUX-CP4A</v>
          </cell>
          <cell r="F62">
            <v>20640</v>
          </cell>
          <cell r="G62" t="str">
            <v>J-WVS2130RJUX-CP5A</v>
          </cell>
          <cell r="H62">
            <v>25800</v>
          </cell>
          <cell r="I62" t="str">
            <v>J-WVS2130RJUX-CP3S</v>
          </cell>
          <cell r="J62">
            <v>3960</v>
          </cell>
          <cell r="K62" t="str">
            <v>J-WVS2130RJUX-CP4S</v>
          </cell>
          <cell r="L62">
            <v>9600</v>
          </cell>
          <cell r="M62" t="str">
            <v>J-WVS2130RJUX-CP5S</v>
          </cell>
          <cell r="N62">
            <v>12600</v>
          </cell>
        </row>
        <row r="63">
          <cell r="A63" t="str">
            <v>WV-S2135UX</v>
          </cell>
          <cell r="B63" t="str">
            <v>参考価格</v>
          </cell>
          <cell r="C63" t="str">
            <v>J-WVS2135UX-CP3A</v>
          </cell>
          <cell r="D63">
            <v>10080</v>
          </cell>
          <cell r="E63" t="str">
            <v>J-WVS2135UX-CP4A</v>
          </cell>
          <cell r="F63">
            <v>45120</v>
          </cell>
          <cell r="G63" t="str">
            <v>J-WVS2135UX-CP5A</v>
          </cell>
          <cell r="H63">
            <v>56400</v>
          </cell>
          <cell r="I63" t="str">
            <v>J-WVS2135UX-CP3S</v>
          </cell>
          <cell r="J63">
            <v>8640</v>
          </cell>
          <cell r="K63" t="str">
            <v>J-WVS2135UX-CP4S</v>
          </cell>
          <cell r="L63">
            <v>21120</v>
          </cell>
          <cell r="M63" t="str">
            <v>J-WVS2135UX-CP5S</v>
          </cell>
          <cell r="N63">
            <v>28800</v>
          </cell>
        </row>
        <row r="64">
          <cell r="A64" t="str">
            <v>WV-S2135UX</v>
          </cell>
          <cell r="B64" t="str">
            <v>卸</v>
          </cell>
          <cell r="C64" t="str">
            <v>J-WVS2135UX-CP3A</v>
          </cell>
          <cell r="D64">
            <v>7560</v>
          </cell>
          <cell r="E64" t="str">
            <v>J-WVS2135UX-CP4A</v>
          </cell>
          <cell r="F64">
            <v>31680</v>
          </cell>
          <cell r="G64" t="str">
            <v>J-WVS2135UX-CP5A</v>
          </cell>
          <cell r="H64">
            <v>39600</v>
          </cell>
          <cell r="I64" t="str">
            <v>J-WVS2135UX-CP3S</v>
          </cell>
          <cell r="J64">
            <v>6120</v>
          </cell>
          <cell r="K64" t="str">
            <v>J-WVS2135UX-CP4S</v>
          </cell>
          <cell r="L64">
            <v>14880</v>
          </cell>
          <cell r="M64" t="str">
            <v>J-WVS2135UX-CP5S</v>
          </cell>
          <cell r="N64">
            <v>19800</v>
          </cell>
        </row>
        <row r="65">
          <cell r="A65" t="str">
            <v>WV-S2135UX</v>
          </cell>
          <cell r="B65" t="str">
            <v>マルセ</v>
          </cell>
          <cell r="C65" t="str">
            <v>J-WVS2135UX-CP3A</v>
          </cell>
          <cell r="D65">
            <v>6480</v>
          </cell>
          <cell r="E65" t="str">
            <v>J-WVS2135UX-CP4A</v>
          </cell>
          <cell r="F65">
            <v>21600</v>
          </cell>
          <cell r="G65" t="str">
            <v>J-WVS2135UX-CP5A</v>
          </cell>
          <cell r="H65">
            <v>27000</v>
          </cell>
          <cell r="I65" t="str">
            <v>J-WVS2135UX-CP3S</v>
          </cell>
          <cell r="J65">
            <v>3960</v>
          </cell>
          <cell r="K65" t="str">
            <v>J-WVS2135UX-CP4S</v>
          </cell>
          <cell r="L65">
            <v>10080</v>
          </cell>
          <cell r="M65" t="str">
            <v>J-WVS2135UX-CP5S</v>
          </cell>
          <cell r="N65">
            <v>13800</v>
          </cell>
        </row>
        <row r="66">
          <cell r="A66" t="str">
            <v>WV-S2136LBUX</v>
          </cell>
          <cell r="B66" t="str">
            <v>参考価格</v>
          </cell>
          <cell r="C66" t="str">
            <v>J-WVS2136LBUX-CP3A</v>
          </cell>
          <cell r="D66">
            <v>14040</v>
          </cell>
          <cell r="E66" t="str">
            <v>J-WVS2136LBUX-CP4A</v>
          </cell>
          <cell r="F66">
            <v>63360</v>
          </cell>
          <cell r="G66" t="str">
            <v>J-WVS2136LBUX-CP5A</v>
          </cell>
          <cell r="H66">
            <v>79200</v>
          </cell>
          <cell r="I66" t="str">
            <v>J-WVS2136LBUX-CP3S</v>
          </cell>
          <cell r="J66">
            <v>11880</v>
          </cell>
          <cell r="K66" t="str">
            <v>J-WVS2136LBUX-CP4S</v>
          </cell>
          <cell r="L66">
            <v>29280</v>
          </cell>
          <cell r="M66" t="str">
            <v>J-WVS2136LBUX-CP5S</v>
          </cell>
          <cell r="N66">
            <v>40200</v>
          </cell>
        </row>
        <row r="67">
          <cell r="A67" t="str">
            <v>WV-S2136LBUX</v>
          </cell>
          <cell r="B67" t="str">
            <v>卸</v>
          </cell>
          <cell r="C67" t="str">
            <v>J-WVS2136LBUX-CP3A</v>
          </cell>
          <cell r="D67">
            <v>10440</v>
          </cell>
          <cell r="E67" t="str">
            <v>J-WVS2136LBUX-CP4A</v>
          </cell>
          <cell r="F67">
            <v>44640</v>
          </cell>
          <cell r="G67" t="str">
            <v>J-WVS2136LBUX-CP5A</v>
          </cell>
          <cell r="H67">
            <v>55800</v>
          </cell>
          <cell r="I67" t="str">
            <v>J-WVS2136LBUX-CP3S</v>
          </cell>
          <cell r="J67">
            <v>8280</v>
          </cell>
          <cell r="K67" t="str">
            <v>J-WVS2136LBUX-CP4S</v>
          </cell>
          <cell r="L67">
            <v>20640</v>
          </cell>
          <cell r="M67" t="str">
            <v>J-WVS2136LBUX-CP5S</v>
          </cell>
          <cell r="N67">
            <v>28200</v>
          </cell>
        </row>
        <row r="68">
          <cell r="A68" t="str">
            <v>WV-S2136LBUX</v>
          </cell>
          <cell r="B68" t="str">
            <v>マルセ</v>
          </cell>
          <cell r="C68" t="str">
            <v>J-WVS2136LBUX-CP3A</v>
          </cell>
          <cell r="D68">
            <v>9000</v>
          </cell>
          <cell r="E68" t="str">
            <v>J-WVS2136LBUX-CP4A</v>
          </cell>
          <cell r="F68">
            <v>30240</v>
          </cell>
          <cell r="G68" t="str">
            <v>J-WVS2136LBUX-CP5A</v>
          </cell>
          <cell r="H68">
            <v>37800</v>
          </cell>
          <cell r="I68" t="str">
            <v>J-WVS2136LBUX-CP3S</v>
          </cell>
          <cell r="J68">
            <v>5760</v>
          </cell>
          <cell r="K68" t="str">
            <v>J-WVS2136LBUX-CP4S</v>
          </cell>
          <cell r="L68">
            <v>13920</v>
          </cell>
          <cell r="M68" t="str">
            <v>J-WVS2136LBUX-CP5S</v>
          </cell>
          <cell r="N68">
            <v>19200</v>
          </cell>
        </row>
        <row r="69">
          <cell r="A69" t="str">
            <v>WV-S2136LD</v>
          </cell>
          <cell r="B69" t="str">
            <v>参考価格</v>
          </cell>
          <cell r="C69" t="str">
            <v>J-WVS2136LD-CP3A</v>
          </cell>
          <cell r="D69">
            <v>14400</v>
          </cell>
          <cell r="E69" t="str">
            <v>J-WVS2136LD-CP4A</v>
          </cell>
          <cell r="F69">
            <v>65280</v>
          </cell>
          <cell r="G69" t="str">
            <v>J-WVS2136LD-CP5A</v>
          </cell>
          <cell r="H69">
            <v>82200</v>
          </cell>
          <cell r="I69" t="str">
            <v>J-WVS2136LD-CP3S</v>
          </cell>
          <cell r="J69">
            <v>12240</v>
          </cell>
          <cell r="K69" t="str">
            <v>J-WVS2136LD-CP4S</v>
          </cell>
          <cell r="L69">
            <v>30240</v>
          </cell>
          <cell r="M69" t="str">
            <v>J-WVS2136LD-CP5S</v>
          </cell>
          <cell r="N69">
            <v>41400</v>
          </cell>
        </row>
        <row r="70">
          <cell r="A70" t="str">
            <v>WV-S2136LD</v>
          </cell>
          <cell r="B70" t="str">
            <v>卸</v>
          </cell>
          <cell r="C70" t="str">
            <v>J-WVS2136LD-CP3A</v>
          </cell>
          <cell r="D70">
            <v>10800</v>
          </cell>
          <cell r="E70" t="str">
            <v>J-WVS2136LD-CP4A</v>
          </cell>
          <cell r="F70">
            <v>46080</v>
          </cell>
          <cell r="G70" t="str">
            <v>J-WVS2136LD-CP5A</v>
          </cell>
          <cell r="H70">
            <v>57600</v>
          </cell>
          <cell r="I70" t="str">
            <v>J-WVS2136LD-CP3S</v>
          </cell>
          <cell r="J70">
            <v>8640</v>
          </cell>
          <cell r="K70" t="str">
            <v>J-WVS2136LD-CP4S</v>
          </cell>
          <cell r="L70">
            <v>21600</v>
          </cell>
          <cell r="M70" t="str">
            <v>J-WVS2136LD-CP5S</v>
          </cell>
          <cell r="N70">
            <v>29400</v>
          </cell>
        </row>
        <row r="71">
          <cell r="A71" t="str">
            <v>WV-S2136LD</v>
          </cell>
          <cell r="B71" t="str">
            <v>マルセ</v>
          </cell>
          <cell r="C71" t="str">
            <v>J-WVS2136LD-CP3A</v>
          </cell>
          <cell r="D71">
            <v>9360</v>
          </cell>
          <cell r="E71" t="str">
            <v>J-WVS2136LD-CP4A</v>
          </cell>
          <cell r="F71">
            <v>31200</v>
          </cell>
          <cell r="G71" t="str">
            <v>J-WVS2136LD-CP5A</v>
          </cell>
          <cell r="H71">
            <v>39000</v>
          </cell>
          <cell r="I71" t="str">
            <v>J-WVS2136LD-CP3S</v>
          </cell>
          <cell r="J71">
            <v>5760</v>
          </cell>
          <cell r="K71" t="str">
            <v>J-WVS2136LD-CP4S</v>
          </cell>
          <cell r="L71">
            <v>14400</v>
          </cell>
          <cell r="M71" t="str">
            <v>J-WVS2136LD-CP5S</v>
          </cell>
          <cell r="N71">
            <v>19800</v>
          </cell>
        </row>
        <row r="72">
          <cell r="A72" t="str">
            <v>WV-S2136LUX</v>
          </cell>
          <cell r="B72" t="str">
            <v>参考価格</v>
          </cell>
          <cell r="C72" t="str">
            <v>J-WVS2136LUX-CP3A</v>
          </cell>
          <cell r="D72">
            <v>14040</v>
          </cell>
          <cell r="E72" t="str">
            <v>J-WVS2136LUX-CP4A</v>
          </cell>
          <cell r="F72">
            <v>63360</v>
          </cell>
          <cell r="G72" t="str">
            <v>J-WVS2136LUX-CP5A</v>
          </cell>
          <cell r="H72">
            <v>79200</v>
          </cell>
          <cell r="I72" t="str">
            <v>J-WVS2136LUX-CP3S</v>
          </cell>
          <cell r="J72">
            <v>11880</v>
          </cell>
          <cell r="K72" t="str">
            <v>J-WVS2136LUX-CP4S</v>
          </cell>
          <cell r="L72">
            <v>29280</v>
          </cell>
          <cell r="M72" t="str">
            <v>J-WVS2136LUX-CP5S</v>
          </cell>
          <cell r="N72">
            <v>40200</v>
          </cell>
        </row>
        <row r="73">
          <cell r="A73" t="str">
            <v>WV-S2136LUX</v>
          </cell>
          <cell r="B73" t="str">
            <v>卸</v>
          </cell>
          <cell r="C73" t="str">
            <v>J-WVS2136LUX-CP3A</v>
          </cell>
          <cell r="D73">
            <v>10440</v>
          </cell>
          <cell r="E73" t="str">
            <v>J-WVS2136LUX-CP4A</v>
          </cell>
          <cell r="F73">
            <v>44640</v>
          </cell>
          <cell r="G73" t="str">
            <v>J-WVS2136LUX-CP5A</v>
          </cell>
          <cell r="H73">
            <v>55800</v>
          </cell>
          <cell r="I73" t="str">
            <v>J-WVS2136LUX-CP3S</v>
          </cell>
          <cell r="J73">
            <v>8280</v>
          </cell>
          <cell r="K73" t="str">
            <v>J-WVS2136LUX-CP4S</v>
          </cell>
          <cell r="L73">
            <v>20640</v>
          </cell>
          <cell r="M73" t="str">
            <v>J-WVS2136LUX-CP5S</v>
          </cell>
          <cell r="N73">
            <v>28200</v>
          </cell>
        </row>
        <row r="74">
          <cell r="A74" t="str">
            <v>WV-S2136LUX</v>
          </cell>
          <cell r="B74" t="str">
            <v>マルセ</v>
          </cell>
          <cell r="C74" t="str">
            <v>J-WVS2136LUX-CP3A</v>
          </cell>
          <cell r="D74">
            <v>9000</v>
          </cell>
          <cell r="E74" t="str">
            <v>J-WVS2136LUX-CP4A</v>
          </cell>
          <cell r="F74">
            <v>30240</v>
          </cell>
          <cell r="G74" t="str">
            <v>J-WVS2136LUX-CP5A</v>
          </cell>
          <cell r="H74">
            <v>37800</v>
          </cell>
          <cell r="I74" t="str">
            <v>J-WVS2136LUX-CP3S</v>
          </cell>
          <cell r="J74">
            <v>5760</v>
          </cell>
          <cell r="K74" t="str">
            <v>J-WVS2136LUX-CP4S</v>
          </cell>
          <cell r="L74">
            <v>13920</v>
          </cell>
          <cell r="M74" t="str">
            <v>J-WVS2136LUX-CP5S</v>
          </cell>
          <cell r="N74">
            <v>19200</v>
          </cell>
        </row>
        <row r="75">
          <cell r="A75" t="str">
            <v>WV-S2536LNUX</v>
          </cell>
          <cell r="B75" t="str">
            <v>参考価格</v>
          </cell>
          <cell r="C75" t="str">
            <v>J-WVS2536LNUX-CP3A</v>
          </cell>
          <cell r="D75">
            <v>23760</v>
          </cell>
          <cell r="E75" t="str">
            <v>J-WVS2536LNUX-CP4A</v>
          </cell>
          <cell r="F75">
            <v>108480</v>
          </cell>
          <cell r="G75" t="str">
            <v>J-WVS2536LNUX-CP5A</v>
          </cell>
          <cell r="H75">
            <v>135600</v>
          </cell>
          <cell r="I75" t="str">
            <v>J-WVS2536LNUX-CP3S</v>
          </cell>
          <cell r="J75">
            <v>20520</v>
          </cell>
          <cell r="K75" t="str">
            <v>J-WVS2536LNUX-CP4S</v>
          </cell>
          <cell r="L75">
            <v>50400</v>
          </cell>
          <cell r="M75" t="str">
            <v>J-WVS2536LNUX-CP5S</v>
          </cell>
          <cell r="N75">
            <v>68400</v>
          </cell>
        </row>
        <row r="76">
          <cell r="A76" t="str">
            <v>WV-S2536LNUX</v>
          </cell>
          <cell r="B76" t="str">
            <v>卸</v>
          </cell>
          <cell r="C76" t="str">
            <v>J-WVS2536LNUX-CP3A</v>
          </cell>
          <cell r="D76">
            <v>18000</v>
          </cell>
          <cell r="E76" t="str">
            <v>J-WVS2536LNUX-CP4A</v>
          </cell>
          <cell r="F76">
            <v>76320</v>
          </cell>
          <cell r="G76" t="str">
            <v>J-WVS2536LNUX-CP5A</v>
          </cell>
          <cell r="H76">
            <v>95400</v>
          </cell>
          <cell r="I76" t="str">
            <v>J-WVS2536LNUX-CP3S</v>
          </cell>
          <cell r="J76">
            <v>14400</v>
          </cell>
          <cell r="K76" t="str">
            <v>J-WVS2536LNUX-CP4S</v>
          </cell>
          <cell r="L76">
            <v>35520</v>
          </cell>
          <cell r="M76" t="str">
            <v>J-WVS2536LNUX-CP5S</v>
          </cell>
          <cell r="N76">
            <v>48000</v>
          </cell>
        </row>
        <row r="77">
          <cell r="A77" t="str">
            <v>WV-S2536LNUX</v>
          </cell>
          <cell r="B77" t="str">
            <v>マルセ</v>
          </cell>
          <cell r="C77" t="str">
            <v>J-WVS2536LNUX-CP3A</v>
          </cell>
          <cell r="D77">
            <v>15480</v>
          </cell>
          <cell r="E77" t="str">
            <v>J-WVS2536LNUX-CP4A</v>
          </cell>
          <cell r="F77">
            <v>51840</v>
          </cell>
          <cell r="G77" t="str">
            <v>J-WVS2536LNUX-CP5A</v>
          </cell>
          <cell r="H77">
            <v>64800</v>
          </cell>
          <cell r="I77" t="str">
            <v>J-WVS2536LNUX-CP3S</v>
          </cell>
          <cell r="J77">
            <v>9720</v>
          </cell>
          <cell r="K77" t="str">
            <v>J-WVS2536LNUX-CP4S</v>
          </cell>
          <cell r="L77">
            <v>24000</v>
          </cell>
          <cell r="M77" t="str">
            <v>J-WVS2536LNUX-CP5S</v>
          </cell>
          <cell r="N77">
            <v>32400</v>
          </cell>
        </row>
        <row r="78">
          <cell r="A78" t="str">
            <v>WV-S2536LTNUX</v>
          </cell>
          <cell r="B78" t="str">
            <v>参考価格</v>
          </cell>
          <cell r="C78" t="str">
            <v>J-WVS2536LTNUX-CP3A</v>
          </cell>
          <cell r="D78">
            <v>24840</v>
          </cell>
          <cell r="E78" t="str">
            <v>J-WVS2536LTNUX-CP4A</v>
          </cell>
          <cell r="F78">
            <v>112800</v>
          </cell>
          <cell r="G78" t="str">
            <v>J-WVS2536LTNUX-CP5A</v>
          </cell>
          <cell r="H78">
            <v>141600</v>
          </cell>
          <cell r="I78" t="str">
            <v>J-WVS2536LTNUX-CP3S</v>
          </cell>
          <cell r="J78">
            <v>21240</v>
          </cell>
          <cell r="K78" t="str">
            <v>J-WVS2536LTNUX-CP4S</v>
          </cell>
          <cell r="L78">
            <v>52320</v>
          </cell>
          <cell r="M78" t="str">
            <v>J-WVS2536LTNUX-CP5S</v>
          </cell>
          <cell r="N78">
            <v>71400</v>
          </cell>
        </row>
        <row r="79">
          <cell r="A79" t="str">
            <v>WV-S2536LTNUX</v>
          </cell>
          <cell r="B79" t="str">
            <v>卸</v>
          </cell>
          <cell r="C79" t="str">
            <v>J-WVS2536LTNUX-CP3A</v>
          </cell>
          <cell r="D79">
            <v>18720</v>
          </cell>
          <cell r="E79" t="str">
            <v>J-WVS2536LTNUX-CP4A</v>
          </cell>
          <cell r="F79">
            <v>79680</v>
          </cell>
          <cell r="G79" t="str">
            <v>J-WVS2536LTNUX-CP5A</v>
          </cell>
          <cell r="H79">
            <v>99600</v>
          </cell>
          <cell r="I79" t="str">
            <v>J-WVS2536LTNUX-CP3S</v>
          </cell>
          <cell r="J79">
            <v>15120</v>
          </cell>
          <cell r="K79" t="str">
            <v>J-WVS2536LTNUX-CP4S</v>
          </cell>
          <cell r="L79">
            <v>36960</v>
          </cell>
          <cell r="M79" t="str">
            <v>J-WVS2536LTNUX-CP5S</v>
          </cell>
          <cell r="N79">
            <v>50400</v>
          </cell>
        </row>
        <row r="80">
          <cell r="A80" t="str">
            <v>WV-S2536LTNUX</v>
          </cell>
          <cell r="B80" t="str">
            <v>マルセ</v>
          </cell>
          <cell r="C80" t="str">
            <v>J-WVS2536LTNUX-CP3A</v>
          </cell>
          <cell r="D80">
            <v>16200</v>
          </cell>
          <cell r="E80" t="str">
            <v>J-WVS2536LTNUX-CP4A</v>
          </cell>
          <cell r="F80">
            <v>53760</v>
          </cell>
          <cell r="G80" t="str">
            <v>J-WVS2536LTNUX-CP5A</v>
          </cell>
          <cell r="H80">
            <v>67200</v>
          </cell>
          <cell r="I80" t="str">
            <v>J-WVS2536LTNUX-CP3S</v>
          </cell>
          <cell r="J80">
            <v>10080</v>
          </cell>
          <cell r="K80" t="str">
            <v>J-WVS2536LTNUX-CP4S</v>
          </cell>
          <cell r="L80">
            <v>24960</v>
          </cell>
          <cell r="M80" t="str">
            <v>J-WVS2536LTNUX-CP5S</v>
          </cell>
          <cell r="N80">
            <v>34200</v>
          </cell>
        </row>
        <row r="81">
          <cell r="A81" t="str">
            <v>WV-S4151UX</v>
          </cell>
          <cell r="B81" t="str">
            <v>参考価格</v>
          </cell>
          <cell r="C81" t="str">
            <v>J-WVS4151UX-CP3A</v>
          </cell>
          <cell r="D81">
            <v>15120</v>
          </cell>
          <cell r="E81" t="str">
            <v>J-WVS4151UX-CP4A</v>
          </cell>
          <cell r="F81">
            <v>67680</v>
          </cell>
          <cell r="G81" t="str">
            <v>J-WVS4151UX-CP5A</v>
          </cell>
          <cell r="H81">
            <v>85200</v>
          </cell>
          <cell r="I81" t="str">
            <v>J-WVS4151UX-CP3S</v>
          </cell>
          <cell r="J81">
            <v>12960</v>
          </cell>
          <cell r="K81" t="str">
            <v>J-WVS4151UX-CP4S</v>
          </cell>
          <cell r="L81">
            <v>31680</v>
          </cell>
          <cell r="M81" t="str">
            <v>J-WVS4151UX-CP5S</v>
          </cell>
          <cell r="N81">
            <v>42600</v>
          </cell>
        </row>
        <row r="82">
          <cell r="A82" t="str">
            <v>WV-S4151UX</v>
          </cell>
          <cell r="B82" t="str">
            <v>卸</v>
          </cell>
          <cell r="C82" t="str">
            <v>J-WVS4151UX-CP3A</v>
          </cell>
          <cell r="D82">
            <v>11160</v>
          </cell>
          <cell r="E82" t="str">
            <v>J-WVS4151UX-CP4A</v>
          </cell>
          <cell r="F82">
            <v>47520</v>
          </cell>
          <cell r="G82" t="str">
            <v>J-WVS4151UX-CP5A</v>
          </cell>
          <cell r="H82">
            <v>60000</v>
          </cell>
          <cell r="I82" t="str">
            <v>J-WVS4151UX-CP3S</v>
          </cell>
          <cell r="J82">
            <v>9000</v>
          </cell>
          <cell r="K82" t="str">
            <v>J-WVS4151UX-CP4S</v>
          </cell>
          <cell r="L82">
            <v>22080</v>
          </cell>
          <cell r="M82" t="str">
            <v>J-WVS4151UX-CP5S</v>
          </cell>
          <cell r="N82">
            <v>30000</v>
          </cell>
        </row>
        <row r="83">
          <cell r="A83" t="str">
            <v>WV-S4151UX</v>
          </cell>
          <cell r="B83" t="str">
            <v>マルセ</v>
          </cell>
          <cell r="C83" t="str">
            <v>J-WVS4151UX-CP3A</v>
          </cell>
          <cell r="D83">
            <v>9720</v>
          </cell>
          <cell r="E83" t="str">
            <v>J-WVS4151UX-CP4A</v>
          </cell>
          <cell r="F83">
            <v>32160</v>
          </cell>
          <cell r="G83" t="str">
            <v>J-WVS4151UX-CP5A</v>
          </cell>
          <cell r="H83">
            <v>40200</v>
          </cell>
          <cell r="I83" t="str">
            <v>J-WVS4151UX-CP3S</v>
          </cell>
          <cell r="J83">
            <v>6120</v>
          </cell>
          <cell r="K83" t="str">
            <v>J-WVS4151UX-CP4S</v>
          </cell>
          <cell r="L83">
            <v>14880</v>
          </cell>
          <cell r="M83" t="str">
            <v>J-WVS4151UX-CP5S</v>
          </cell>
          <cell r="N83">
            <v>20400</v>
          </cell>
        </row>
        <row r="84">
          <cell r="A84" t="str">
            <v>WV-S4156UX</v>
          </cell>
          <cell r="B84" t="str">
            <v>参考価格</v>
          </cell>
          <cell r="C84" t="str">
            <v>J-WVS4156UX-CP3A</v>
          </cell>
          <cell r="D84">
            <v>15120</v>
          </cell>
          <cell r="E84" t="str">
            <v>J-WVS4156UX-CP4A</v>
          </cell>
          <cell r="F84">
            <v>67680</v>
          </cell>
          <cell r="G84" t="str">
            <v>J-WVS4156UX-CP5A</v>
          </cell>
          <cell r="H84">
            <v>85200</v>
          </cell>
          <cell r="I84" t="str">
            <v>J-WVS4156UX-CP3S</v>
          </cell>
          <cell r="J84">
            <v>12960</v>
          </cell>
          <cell r="K84" t="str">
            <v>J-WVS4156UX-CP4S</v>
          </cell>
          <cell r="L84">
            <v>31680</v>
          </cell>
          <cell r="M84" t="str">
            <v>J-WVS4156UX-CP5S</v>
          </cell>
          <cell r="N84">
            <v>42600</v>
          </cell>
        </row>
        <row r="85">
          <cell r="A85" t="str">
            <v>WV-S4156UX</v>
          </cell>
          <cell r="B85" t="str">
            <v>卸</v>
          </cell>
          <cell r="C85" t="str">
            <v>J-WVS4156UX-CP3A</v>
          </cell>
          <cell r="D85">
            <v>11160</v>
          </cell>
          <cell r="E85" t="str">
            <v>J-WVS4156UX-CP4A</v>
          </cell>
          <cell r="F85">
            <v>47520</v>
          </cell>
          <cell r="G85" t="str">
            <v>J-WVS4156UX-CP5A</v>
          </cell>
          <cell r="H85">
            <v>60000</v>
          </cell>
          <cell r="I85" t="str">
            <v>J-WVS4156UX-CP3S</v>
          </cell>
          <cell r="J85">
            <v>9000</v>
          </cell>
          <cell r="K85" t="str">
            <v>J-WVS4156UX-CP4S</v>
          </cell>
          <cell r="L85">
            <v>22080</v>
          </cell>
          <cell r="M85" t="str">
            <v>J-WVS4156UX-CP5S</v>
          </cell>
          <cell r="N85">
            <v>30000</v>
          </cell>
        </row>
        <row r="86">
          <cell r="A86" t="str">
            <v>WV-S4156UX</v>
          </cell>
          <cell r="B86" t="str">
            <v>マルセ</v>
          </cell>
          <cell r="C86" t="str">
            <v>J-WVS4156UX-CP3A</v>
          </cell>
          <cell r="D86">
            <v>9720</v>
          </cell>
          <cell r="E86" t="str">
            <v>J-WVS4156UX-CP4A</v>
          </cell>
          <cell r="F86">
            <v>32160</v>
          </cell>
          <cell r="G86" t="str">
            <v>J-WVS4156UX-CP5A</v>
          </cell>
          <cell r="H86">
            <v>40200</v>
          </cell>
          <cell r="I86" t="str">
            <v>J-WVS4156UX-CP3S</v>
          </cell>
          <cell r="J86">
            <v>6120</v>
          </cell>
          <cell r="K86" t="str">
            <v>J-WVS4156UX-CP4S</v>
          </cell>
          <cell r="L86">
            <v>14880</v>
          </cell>
          <cell r="M86" t="str">
            <v>J-WVS4156UX-CP5S</v>
          </cell>
          <cell r="N86">
            <v>20400</v>
          </cell>
        </row>
        <row r="87">
          <cell r="A87" t="str">
            <v>WV-S4176UX</v>
          </cell>
          <cell r="B87" t="str">
            <v>参考価格</v>
          </cell>
          <cell r="C87" t="str">
            <v>J-WVS4176UX-CP3A</v>
          </cell>
          <cell r="D87">
            <v>23040</v>
          </cell>
          <cell r="E87" t="str">
            <v>J-WVS4176UX-CP4A</v>
          </cell>
          <cell r="F87">
            <v>103680</v>
          </cell>
          <cell r="G87" t="str">
            <v>J-WVS4176UX-CP5A</v>
          </cell>
          <cell r="H87">
            <v>130200</v>
          </cell>
          <cell r="I87" t="str">
            <v>J-WVS4176UX-CP3S</v>
          </cell>
          <cell r="J87">
            <v>19800</v>
          </cell>
          <cell r="K87" t="str">
            <v>J-WVS4176UX-CP4S</v>
          </cell>
          <cell r="L87">
            <v>48480</v>
          </cell>
          <cell r="M87" t="str">
            <v>J-WVS4176UX-CP5S</v>
          </cell>
          <cell r="N87">
            <v>65400</v>
          </cell>
        </row>
        <row r="88">
          <cell r="A88" t="str">
            <v>WV-S4176UX</v>
          </cell>
          <cell r="B88" t="str">
            <v>卸</v>
          </cell>
          <cell r="C88" t="str">
            <v>J-WVS4176UX-CP3A</v>
          </cell>
          <cell r="D88">
            <v>17280</v>
          </cell>
          <cell r="E88" t="str">
            <v>J-WVS4176UX-CP4A</v>
          </cell>
          <cell r="F88">
            <v>72960</v>
          </cell>
          <cell r="G88" t="str">
            <v>J-WVS4176UX-CP5A</v>
          </cell>
          <cell r="H88">
            <v>91800</v>
          </cell>
          <cell r="I88" t="str">
            <v>J-WVS4176UX-CP3S</v>
          </cell>
          <cell r="J88">
            <v>14040</v>
          </cell>
          <cell r="K88" t="str">
            <v>J-WVS4176UX-CP4S</v>
          </cell>
          <cell r="L88">
            <v>34080</v>
          </cell>
          <cell r="M88" t="str">
            <v>J-WVS4176UX-CP5S</v>
          </cell>
          <cell r="N88">
            <v>46200</v>
          </cell>
        </row>
        <row r="89">
          <cell r="A89" t="str">
            <v>WV-S4176UX</v>
          </cell>
          <cell r="B89" t="str">
            <v>マルセ</v>
          </cell>
          <cell r="C89" t="str">
            <v>J-WVS4176UX-CP3A</v>
          </cell>
          <cell r="D89">
            <v>15120</v>
          </cell>
          <cell r="E89" t="str">
            <v>J-WVS4176UX-CP4A</v>
          </cell>
          <cell r="F89">
            <v>49440</v>
          </cell>
          <cell r="G89" t="str">
            <v>J-WVS4176UX-CP5A</v>
          </cell>
          <cell r="H89">
            <v>61800</v>
          </cell>
          <cell r="I89" t="str">
            <v>J-WVS4176UX-CP3S</v>
          </cell>
          <cell r="J89">
            <v>9360</v>
          </cell>
          <cell r="K89" t="str">
            <v>J-WVS4176UX-CP4S</v>
          </cell>
          <cell r="L89">
            <v>23040</v>
          </cell>
          <cell r="M89" t="str">
            <v>J-WVS4176UX-CP5S</v>
          </cell>
          <cell r="N89">
            <v>31200</v>
          </cell>
        </row>
        <row r="90">
          <cell r="A90" t="str">
            <v>WV-S4556LUX</v>
          </cell>
          <cell r="B90" t="str">
            <v>参考価格</v>
          </cell>
          <cell r="C90" t="str">
            <v>J-WVS4556LUX-CP3A</v>
          </cell>
          <cell r="D90">
            <v>20880</v>
          </cell>
          <cell r="E90" t="str">
            <v>J-WVS4556LUX-CP4A</v>
          </cell>
          <cell r="F90">
            <v>95040</v>
          </cell>
          <cell r="G90" t="str">
            <v>J-WVS4556LUX-CP5A</v>
          </cell>
          <cell r="H90">
            <v>118800</v>
          </cell>
          <cell r="I90" t="str">
            <v>J-WVS4556LUX-CP3S</v>
          </cell>
          <cell r="J90">
            <v>18000</v>
          </cell>
          <cell r="K90" t="str">
            <v>J-WVS4556LUX-CP4S</v>
          </cell>
          <cell r="L90">
            <v>44160</v>
          </cell>
          <cell r="M90" t="str">
            <v>J-WVS4556LUX-CP5S</v>
          </cell>
          <cell r="N90">
            <v>60000</v>
          </cell>
        </row>
        <row r="91">
          <cell r="A91" t="str">
            <v>WV-S4556LUX</v>
          </cell>
          <cell r="B91" t="str">
            <v>卸</v>
          </cell>
          <cell r="C91" t="str">
            <v>J-WVS4556LUX-CP3A</v>
          </cell>
          <cell r="D91">
            <v>15840</v>
          </cell>
          <cell r="E91" t="str">
            <v>J-WVS4556LUX-CP4A</v>
          </cell>
          <cell r="F91">
            <v>66720</v>
          </cell>
          <cell r="G91" t="str">
            <v>J-WVS4556LUX-CP5A</v>
          </cell>
          <cell r="H91">
            <v>83400</v>
          </cell>
          <cell r="I91" t="str">
            <v>J-WVS4556LUX-CP3S</v>
          </cell>
          <cell r="J91">
            <v>12600</v>
          </cell>
          <cell r="K91" t="str">
            <v>J-WVS4556LUX-CP4S</v>
          </cell>
          <cell r="L91">
            <v>31200</v>
          </cell>
          <cell r="M91" t="str">
            <v>J-WVS4556LUX-CP5S</v>
          </cell>
          <cell r="N91">
            <v>42000</v>
          </cell>
        </row>
        <row r="92">
          <cell r="A92" t="str">
            <v>WV-S4556LUX</v>
          </cell>
          <cell r="B92" t="str">
            <v>マルセ</v>
          </cell>
          <cell r="C92" t="str">
            <v>J-WVS4556LUX-CP3A</v>
          </cell>
          <cell r="D92">
            <v>13680</v>
          </cell>
          <cell r="E92" t="str">
            <v>J-WVS4556LUX-CP4A</v>
          </cell>
          <cell r="F92">
            <v>45120</v>
          </cell>
          <cell r="G92" t="str">
            <v>J-WVS4556LUX-CP5A</v>
          </cell>
          <cell r="H92">
            <v>56400</v>
          </cell>
          <cell r="I92" t="str">
            <v>J-WVS4556LUX-CP3S</v>
          </cell>
          <cell r="J92">
            <v>8640</v>
          </cell>
          <cell r="K92" t="str">
            <v>J-WVS4556LUX-CP4S</v>
          </cell>
          <cell r="L92">
            <v>21120</v>
          </cell>
          <cell r="M92" t="str">
            <v>J-WVS4556LUX-CP5S</v>
          </cell>
          <cell r="N92">
            <v>28800</v>
          </cell>
        </row>
        <row r="93">
          <cell r="A93" t="str">
            <v>WV-S4576LUX</v>
          </cell>
          <cell r="B93" t="str">
            <v>参考価格</v>
          </cell>
          <cell r="C93" t="str">
            <v>J-WVS4576LUX-CP3A</v>
          </cell>
          <cell r="D93">
            <v>28800</v>
          </cell>
          <cell r="E93" t="str">
            <v>J-WVS4576LUX-CP4A</v>
          </cell>
          <cell r="F93">
            <v>131040</v>
          </cell>
          <cell r="G93" t="str">
            <v>J-WVS4576LUX-CP5A</v>
          </cell>
          <cell r="H93">
            <v>164400</v>
          </cell>
          <cell r="I93" t="str">
            <v>J-WVS4576LUX-CP3S</v>
          </cell>
          <cell r="J93">
            <v>24840</v>
          </cell>
          <cell r="K93" t="str">
            <v>J-WVS4576LUX-CP4S</v>
          </cell>
          <cell r="L93">
            <v>60960</v>
          </cell>
          <cell r="M93" t="str">
            <v>J-WVS4576LUX-CP5S</v>
          </cell>
          <cell r="N93">
            <v>82800</v>
          </cell>
        </row>
        <row r="94">
          <cell r="A94" t="str">
            <v>WV-S4576LUX</v>
          </cell>
          <cell r="B94" t="str">
            <v>卸</v>
          </cell>
          <cell r="C94" t="str">
            <v>J-WVS4576LUX-CP3A</v>
          </cell>
          <cell r="D94">
            <v>21600</v>
          </cell>
          <cell r="E94" t="str">
            <v>J-WVS4576LUX-CP4A</v>
          </cell>
          <cell r="F94">
            <v>92160</v>
          </cell>
          <cell r="G94" t="str">
            <v>J-WVS4576LUX-CP5A</v>
          </cell>
          <cell r="H94">
            <v>115800</v>
          </cell>
          <cell r="I94" t="str">
            <v>J-WVS4576LUX-CP3S</v>
          </cell>
          <cell r="J94">
            <v>17640</v>
          </cell>
          <cell r="K94" t="str">
            <v>J-WVS4576LUX-CP4S</v>
          </cell>
          <cell r="L94">
            <v>42720</v>
          </cell>
          <cell r="M94" t="str">
            <v>J-WVS4576LUX-CP5S</v>
          </cell>
          <cell r="N94">
            <v>58200</v>
          </cell>
        </row>
        <row r="95">
          <cell r="A95" t="str">
            <v>WV-S4576LUX</v>
          </cell>
          <cell r="B95" t="str">
            <v>マルセ</v>
          </cell>
          <cell r="C95" t="str">
            <v>J-WVS4576LUX-CP3A</v>
          </cell>
          <cell r="D95">
            <v>18720</v>
          </cell>
          <cell r="E95" t="str">
            <v>J-WVS4576LUX-CP4A</v>
          </cell>
          <cell r="F95">
            <v>62400</v>
          </cell>
          <cell r="G95" t="str">
            <v>J-WVS4576LUX-CP5A</v>
          </cell>
          <cell r="H95">
            <v>78000</v>
          </cell>
          <cell r="I95" t="str">
            <v>J-WVS4576LUX-CP3S</v>
          </cell>
          <cell r="J95">
            <v>11880</v>
          </cell>
          <cell r="K95" t="str">
            <v>J-WVS4576LUX-CP4S</v>
          </cell>
          <cell r="L95">
            <v>28800</v>
          </cell>
          <cell r="M95" t="str">
            <v>J-WVS4576LUX-CP5S</v>
          </cell>
          <cell r="N95">
            <v>39600</v>
          </cell>
        </row>
        <row r="96">
          <cell r="A96" t="str">
            <v>WV-S7130UX</v>
          </cell>
          <cell r="B96" t="str">
            <v>参考価格</v>
          </cell>
          <cell r="C96" t="str">
            <v>J-WVS7130UX-CP3A</v>
          </cell>
          <cell r="D96">
            <v>10080</v>
          </cell>
          <cell r="E96" t="str">
            <v>J-WVS7130UX-CP4A</v>
          </cell>
          <cell r="F96">
            <v>45120</v>
          </cell>
          <cell r="G96" t="str">
            <v>J-WVS7130UX-CP5A</v>
          </cell>
          <cell r="H96">
            <v>57000</v>
          </cell>
          <cell r="I96" t="str">
            <v>J-WVS7130UX-CP3S</v>
          </cell>
          <cell r="J96">
            <v>8640</v>
          </cell>
          <cell r="K96" t="str">
            <v>J-WVS7130UX-CP4S</v>
          </cell>
          <cell r="L96">
            <v>21120</v>
          </cell>
          <cell r="M96" t="str">
            <v>J-WVS7130UX-CP5S</v>
          </cell>
          <cell r="N96">
            <v>28800</v>
          </cell>
        </row>
        <row r="97">
          <cell r="A97" t="str">
            <v>WV-S7130UX</v>
          </cell>
          <cell r="B97" t="str">
            <v>卸</v>
          </cell>
          <cell r="C97" t="str">
            <v>J-WVS7130UX-CP3A</v>
          </cell>
          <cell r="D97">
            <v>7560</v>
          </cell>
          <cell r="E97" t="str">
            <v>J-WVS7130UX-CP4A</v>
          </cell>
          <cell r="F97">
            <v>31680</v>
          </cell>
          <cell r="G97" t="str">
            <v>J-WVS7130UX-CP5A</v>
          </cell>
          <cell r="H97">
            <v>40200</v>
          </cell>
          <cell r="I97" t="str">
            <v>J-WVS7130UX-CP3S</v>
          </cell>
          <cell r="J97">
            <v>6120</v>
          </cell>
          <cell r="K97" t="str">
            <v>J-WVS7130UX-CP4S</v>
          </cell>
          <cell r="L97">
            <v>14880</v>
          </cell>
          <cell r="M97" t="str">
            <v>J-WVS7130UX-CP5S</v>
          </cell>
          <cell r="N97">
            <v>20400</v>
          </cell>
        </row>
        <row r="98">
          <cell r="A98" t="str">
            <v>WV-S7130UX</v>
          </cell>
          <cell r="B98" t="str">
            <v>マルセ</v>
          </cell>
          <cell r="C98" t="str">
            <v>J-WVS7130UX-CP3A</v>
          </cell>
          <cell r="D98">
            <v>6480</v>
          </cell>
          <cell r="E98" t="str">
            <v>J-WVS7130UX-CP4A</v>
          </cell>
          <cell r="F98">
            <v>21600</v>
          </cell>
          <cell r="G98" t="str">
            <v>J-WVS7130UX-CP5A</v>
          </cell>
          <cell r="H98">
            <v>27000</v>
          </cell>
          <cell r="I98" t="str">
            <v>J-WVS7130UX-CP3S</v>
          </cell>
          <cell r="J98">
            <v>3960</v>
          </cell>
          <cell r="K98" t="str">
            <v>J-WVS7130UX-CP4S</v>
          </cell>
          <cell r="L98">
            <v>10080</v>
          </cell>
          <cell r="M98" t="str">
            <v>J-WVS7130UX-CP5S</v>
          </cell>
          <cell r="N98">
            <v>13800</v>
          </cell>
        </row>
        <row r="99">
          <cell r="A99" t="str">
            <v>WV-S7130WUX</v>
          </cell>
          <cell r="B99" t="str">
            <v>参考価格</v>
          </cell>
          <cell r="C99" t="str">
            <v>J-WVS7130WUX-CP3A</v>
          </cell>
          <cell r="D99">
            <v>10440</v>
          </cell>
          <cell r="E99" t="str">
            <v>J-WVS7130WUX-CP4A</v>
          </cell>
          <cell r="F99">
            <v>47520</v>
          </cell>
          <cell r="G99" t="str">
            <v>J-WVS7130WUX-CP5A</v>
          </cell>
          <cell r="H99">
            <v>59400</v>
          </cell>
          <cell r="I99" t="str">
            <v>J-WVS7130WUX-CP3S</v>
          </cell>
          <cell r="J99">
            <v>9000</v>
          </cell>
          <cell r="K99" t="str">
            <v>J-WVS7130WUX-CP4S</v>
          </cell>
          <cell r="L99">
            <v>22080</v>
          </cell>
          <cell r="M99" t="str">
            <v>J-WVS7130WUX-CP5S</v>
          </cell>
          <cell r="N99">
            <v>30000</v>
          </cell>
        </row>
        <row r="100">
          <cell r="A100" t="str">
            <v>WV-S7130WUX</v>
          </cell>
          <cell r="B100" t="str">
            <v>卸</v>
          </cell>
          <cell r="C100" t="str">
            <v>J-WVS7130WUX-CP3A</v>
          </cell>
          <cell r="D100">
            <v>7920</v>
          </cell>
          <cell r="E100" t="str">
            <v>J-WVS7130WUX-CP4A</v>
          </cell>
          <cell r="F100">
            <v>33600</v>
          </cell>
          <cell r="G100" t="str">
            <v>J-WVS7130WUX-CP5A</v>
          </cell>
          <cell r="H100">
            <v>42000</v>
          </cell>
          <cell r="I100" t="str">
            <v>J-WVS7130WUX-CP3S</v>
          </cell>
          <cell r="J100">
            <v>6480</v>
          </cell>
          <cell r="K100" t="str">
            <v>J-WVS7130WUX-CP4S</v>
          </cell>
          <cell r="L100">
            <v>15840</v>
          </cell>
          <cell r="M100" t="str">
            <v>J-WVS7130WUX-CP5S</v>
          </cell>
          <cell r="N100">
            <v>21000</v>
          </cell>
        </row>
        <row r="101">
          <cell r="A101" t="str">
            <v>WV-S7130WUX</v>
          </cell>
          <cell r="B101" t="str">
            <v>マルセ</v>
          </cell>
          <cell r="C101" t="str">
            <v>J-WVS7130WUX-CP3A</v>
          </cell>
          <cell r="D101">
            <v>6840</v>
          </cell>
          <cell r="E101" t="str">
            <v>J-WVS7130WUX-CP4A</v>
          </cell>
          <cell r="F101">
            <v>22560</v>
          </cell>
          <cell r="G101" t="str">
            <v>J-WVS7130WUX-CP5A</v>
          </cell>
          <cell r="H101">
            <v>28200</v>
          </cell>
          <cell r="I101" t="str">
            <v>J-WVS7130WUX-CP3S</v>
          </cell>
          <cell r="J101">
            <v>4320</v>
          </cell>
          <cell r="K101" t="str">
            <v>J-WVS7130WUX-CP4S</v>
          </cell>
          <cell r="L101">
            <v>10560</v>
          </cell>
          <cell r="M101" t="str">
            <v>J-WVS7130WUX-CP5S</v>
          </cell>
          <cell r="N101">
            <v>14400</v>
          </cell>
        </row>
        <row r="102">
          <cell r="A102" t="str">
            <v>WV-U11300-V2</v>
          </cell>
          <cell r="B102" t="str">
            <v>参考価格</v>
          </cell>
          <cell r="C102" t="str">
            <v>J-WVU11300V2-CP3A</v>
          </cell>
          <cell r="D102">
            <v>6480</v>
          </cell>
          <cell r="E102" t="str">
            <v>J-WVU11300V2-CP4A</v>
          </cell>
          <cell r="F102">
            <v>29280</v>
          </cell>
          <cell r="G102" t="str">
            <v>J-WVU11300V2-CP5A</v>
          </cell>
          <cell r="H102">
            <v>36600</v>
          </cell>
          <cell r="I102" t="str">
            <v>J-WVU11300V2-CP3S</v>
          </cell>
          <cell r="J102">
            <v>5400</v>
          </cell>
          <cell r="K102" t="str">
            <v>J-WVU11300V2-CP4S</v>
          </cell>
          <cell r="L102">
            <v>13440</v>
          </cell>
          <cell r="M102" t="str">
            <v>J-WVU11300V2-CP5S</v>
          </cell>
          <cell r="N102">
            <v>18600</v>
          </cell>
        </row>
        <row r="103">
          <cell r="A103" t="str">
            <v>WV-U11300-V2</v>
          </cell>
          <cell r="B103" t="str">
            <v>卸</v>
          </cell>
          <cell r="C103" t="str">
            <v>J-WVU11300V2-CP3A</v>
          </cell>
          <cell r="D103">
            <v>4680</v>
          </cell>
          <cell r="E103" t="str">
            <v>J-WVU11300V2-CP4A</v>
          </cell>
          <cell r="F103">
            <v>20640</v>
          </cell>
          <cell r="G103" t="str">
            <v>J-WVU11300V2-CP5A</v>
          </cell>
          <cell r="H103">
            <v>25800</v>
          </cell>
          <cell r="I103" t="str">
            <v>J-WVU11300V2-CP3S</v>
          </cell>
          <cell r="J103">
            <v>3960</v>
          </cell>
          <cell r="K103" t="str">
            <v>J-WVU11300V2-CP4S</v>
          </cell>
          <cell r="L103">
            <v>9600</v>
          </cell>
          <cell r="M103" t="str">
            <v>J-WVU11300V2-CP5S</v>
          </cell>
          <cell r="N103">
            <v>13200</v>
          </cell>
        </row>
        <row r="104">
          <cell r="A104" t="str">
            <v>WV-U11300-V2</v>
          </cell>
          <cell r="B104" t="str">
            <v>マルセ</v>
          </cell>
          <cell r="C104" t="str">
            <v>J-WVU11300V2-CP3A</v>
          </cell>
          <cell r="D104">
            <v>4320</v>
          </cell>
          <cell r="E104" t="str">
            <v>J-WVU11300V2-CP4A</v>
          </cell>
          <cell r="F104">
            <v>13920</v>
          </cell>
          <cell r="G104" t="str">
            <v>J-WVU11300V2-CP5A</v>
          </cell>
          <cell r="H104">
            <v>17400</v>
          </cell>
          <cell r="I104" t="str">
            <v>J-WVU11300V2-CP3S</v>
          </cell>
          <cell r="J104">
            <v>2520</v>
          </cell>
          <cell r="K104" t="str">
            <v>J-WVU11300V2-CP4S</v>
          </cell>
          <cell r="L104">
            <v>6720</v>
          </cell>
          <cell r="M104" t="str">
            <v>J-WVU11300V2-CP5S</v>
          </cell>
          <cell r="N104">
            <v>9000</v>
          </cell>
        </row>
        <row r="105">
          <cell r="A105" t="str">
            <v>WV-U1130A</v>
          </cell>
          <cell r="B105" t="str">
            <v>参考価格</v>
          </cell>
          <cell r="C105" t="str">
            <v>J-WVU1130A-CP3A</v>
          </cell>
          <cell r="D105">
            <v>4320</v>
          </cell>
          <cell r="E105" t="str">
            <v>J-WVU1130A-CP4A</v>
          </cell>
          <cell r="F105">
            <v>20160</v>
          </cell>
          <cell r="G105" t="str">
            <v>J-WVU1130A-CP5A</v>
          </cell>
          <cell r="H105">
            <v>25200</v>
          </cell>
          <cell r="I105" t="str">
            <v>J-WVU1130A-CP3S</v>
          </cell>
          <cell r="J105">
            <v>3960</v>
          </cell>
          <cell r="K105" t="str">
            <v>J-WVU1130A-CP4S</v>
          </cell>
          <cell r="L105">
            <v>9600</v>
          </cell>
          <cell r="M105" t="str">
            <v>J-WVU1130A-CP5S</v>
          </cell>
          <cell r="N105">
            <v>12600</v>
          </cell>
        </row>
        <row r="106">
          <cell r="A106" t="str">
            <v>WV-U1130A</v>
          </cell>
          <cell r="B106" t="str">
            <v>卸</v>
          </cell>
          <cell r="C106" t="str">
            <v>J-WVU1130A-CP3A</v>
          </cell>
          <cell r="D106">
            <v>3240</v>
          </cell>
          <cell r="E106" t="str">
            <v>J-WVU1130A-CP4A</v>
          </cell>
          <cell r="F106">
            <v>14400</v>
          </cell>
          <cell r="G106" t="str">
            <v>J-WVU1130A-CP5A</v>
          </cell>
          <cell r="H106">
            <v>18000</v>
          </cell>
          <cell r="I106" t="str">
            <v>J-WVU1130A-CP3S</v>
          </cell>
          <cell r="J106">
            <v>2880</v>
          </cell>
          <cell r="K106" t="str">
            <v>J-WVU1130A-CP4S</v>
          </cell>
          <cell r="L106">
            <v>6720</v>
          </cell>
          <cell r="M106" t="str">
            <v>J-WVU1130A-CP5S</v>
          </cell>
          <cell r="N106">
            <v>9000</v>
          </cell>
        </row>
        <row r="107">
          <cell r="A107" t="str">
            <v>WV-U1130A</v>
          </cell>
          <cell r="B107" t="str">
            <v>マルセ</v>
          </cell>
          <cell r="C107" t="str">
            <v>J-WVU1130A-CP3A</v>
          </cell>
          <cell r="D107">
            <v>2880</v>
          </cell>
          <cell r="E107" t="str">
            <v>J-WVU1130A-CP4A</v>
          </cell>
          <cell r="F107">
            <v>9600</v>
          </cell>
          <cell r="G107" t="str">
            <v>J-WVU1130A-CP5A</v>
          </cell>
          <cell r="H107">
            <v>12000</v>
          </cell>
          <cell r="I107" t="str">
            <v>J-WVU1130A-CP3S</v>
          </cell>
          <cell r="J107">
            <v>1800</v>
          </cell>
          <cell r="K107" t="str">
            <v>J-WVU1130A-CP4S</v>
          </cell>
          <cell r="L107">
            <v>4320</v>
          </cell>
          <cell r="M107" t="str">
            <v>J-WVU1130A-CP5S</v>
          </cell>
          <cell r="N107">
            <v>6000</v>
          </cell>
        </row>
        <row r="108">
          <cell r="A108" t="str">
            <v>WV-U1132A</v>
          </cell>
          <cell r="B108" t="str">
            <v>参考価格</v>
          </cell>
          <cell r="C108" t="str">
            <v>J-WVU1132A-CP3A</v>
          </cell>
          <cell r="D108">
            <v>5760</v>
          </cell>
          <cell r="E108" t="str">
            <v>J-WVU1132A-CP4A</v>
          </cell>
          <cell r="F108">
            <v>25440</v>
          </cell>
          <cell r="G108" t="str">
            <v>J-WVU1132A-CP5A</v>
          </cell>
          <cell r="H108">
            <v>31800</v>
          </cell>
          <cell r="I108" t="str">
            <v>J-WVU1132A-CP3S</v>
          </cell>
          <cell r="J108">
            <v>4680</v>
          </cell>
          <cell r="K108" t="str">
            <v>J-WVU1132A-CP4S</v>
          </cell>
          <cell r="L108">
            <v>12000</v>
          </cell>
          <cell r="M108" t="str">
            <v>J-WVU1132A-CP5S</v>
          </cell>
          <cell r="N108">
            <v>16200</v>
          </cell>
        </row>
        <row r="109">
          <cell r="A109" t="str">
            <v>WV-U1132A</v>
          </cell>
          <cell r="B109" t="str">
            <v>卸</v>
          </cell>
          <cell r="C109" t="str">
            <v>J-WVU1132A-CP3A</v>
          </cell>
          <cell r="D109">
            <v>4320</v>
          </cell>
          <cell r="E109" t="str">
            <v>J-WVU1132A-CP4A</v>
          </cell>
          <cell r="F109">
            <v>17760</v>
          </cell>
          <cell r="G109" t="str">
            <v>J-WVU1132A-CP5A</v>
          </cell>
          <cell r="H109">
            <v>22200</v>
          </cell>
          <cell r="I109" t="str">
            <v>J-WVU1132A-CP3S</v>
          </cell>
          <cell r="J109">
            <v>3240</v>
          </cell>
          <cell r="K109" t="str">
            <v>J-WVU1132A-CP4S</v>
          </cell>
          <cell r="L109">
            <v>8160</v>
          </cell>
          <cell r="M109" t="str">
            <v>J-WVU1132A-CP5S</v>
          </cell>
          <cell r="N109">
            <v>11400</v>
          </cell>
        </row>
        <row r="110">
          <cell r="A110" t="str">
            <v>WV-U1132A</v>
          </cell>
          <cell r="B110" t="str">
            <v>マルセ</v>
          </cell>
          <cell r="C110" t="str">
            <v>J-WVU1132A-CP3A</v>
          </cell>
          <cell r="D110">
            <v>3600</v>
          </cell>
          <cell r="E110" t="str">
            <v>J-WVU1132A-CP4A</v>
          </cell>
          <cell r="F110">
            <v>12000</v>
          </cell>
          <cell r="G110" t="str">
            <v>J-WVU1132A-CP5A</v>
          </cell>
          <cell r="H110">
            <v>15000</v>
          </cell>
          <cell r="I110" t="str">
            <v>J-WVU1132A-CP3S</v>
          </cell>
          <cell r="J110">
            <v>2160</v>
          </cell>
          <cell r="K110" t="str">
            <v>J-WVU1132A-CP4S</v>
          </cell>
          <cell r="L110">
            <v>5760</v>
          </cell>
          <cell r="M110" t="str">
            <v>J-WVU1132A-CP5S</v>
          </cell>
          <cell r="N110">
            <v>7800</v>
          </cell>
        </row>
        <row r="111">
          <cell r="A111" t="str">
            <v>WV-U1142A</v>
          </cell>
          <cell r="B111" t="str">
            <v>参考価格</v>
          </cell>
          <cell r="C111" t="str">
            <v>J-WVU1142A-CP3A</v>
          </cell>
          <cell r="D111">
            <v>8280</v>
          </cell>
          <cell r="E111" t="str">
            <v>J-WVU1142A-CP4A</v>
          </cell>
          <cell r="F111">
            <v>36960</v>
          </cell>
          <cell r="G111" t="str">
            <v>J-WVU1142A-CP5A</v>
          </cell>
          <cell r="H111">
            <v>46200</v>
          </cell>
          <cell r="I111" t="str">
            <v>J-WVU1142A-CP3S</v>
          </cell>
          <cell r="J111">
            <v>7200</v>
          </cell>
          <cell r="K111" t="str">
            <v>J-WVU1142A-CP4S</v>
          </cell>
          <cell r="L111">
            <v>17280</v>
          </cell>
          <cell r="M111" t="str">
            <v>J-WVU1142A-CP5S</v>
          </cell>
          <cell r="N111">
            <v>23400</v>
          </cell>
        </row>
        <row r="112">
          <cell r="A112" t="str">
            <v>WV-U1142A</v>
          </cell>
          <cell r="B112" t="str">
            <v>卸</v>
          </cell>
          <cell r="C112" t="str">
            <v>J-WVU1142A-CP3A</v>
          </cell>
          <cell r="D112">
            <v>6120</v>
          </cell>
          <cell r="E112" t="str">
            <v>J-WVU1142A-CP4A</v>
          </cell>
          <cell r="F112">
            <v>25920</v>
          </cell>
          <cell r="G112" t="str">
            <v>J-WVU1142A-CP5A</v>
          </cell>
          <cell r="H112">
            <v>32400</v>
          </cell>
          <cell r="I112" t="str">
            <v>J-WVU1142A-CP3S</v>
          </cell>
          <cell r="J112">
            <v>5040</v>
          </cell>
          <cell r="K112" t="str">
            <v>J-WVU1142A-CP4S</v>
          </cell>
          <cell r="L112">
            <v>12000</v>
          </cell>
          <cell r="M112" t="str">
            <v>J-WVU1142A-CP5S</v>
          </cell>
          <cell r="N112">
            <v>16200</v>
          </cell>
        </row>
        <row r="113">
          <cell r="A113" t="str">
            <v>WV-U1142A</v>
          </cell>
          <cell r="B113" t="str">
            <v>マルセ</v>
          </cell>
          <cell r="C113" t="str">
            <v>J-WVU1142A-CP3A</v>
          </cell>
          <cell r="D113">
            <v>5400</v>
          </cell>
          <cell r="E113" t="str">
            <v>J-WVU1142A-CP4A</v>
          </cell>
          <cell r="F113">
            <v>17760</v>
          </cell>
          <cell r="G113" t="str">
            <v>J-WVU1142A-CP5A</v>
          </cell>
          <cell r="H113">
            <v>22200</v>
          </cell>
          <cell r="I113" t="str">
            <v>J-WVU1142A-CP3S</v>
          </cell>
          <cell r="J113">
            <v>3240</v>
          </cell>
          <cell r="K113" t="str">
            <v>J-WVU1142A-CP4S</v>
          </cell>
          <cell r="L113">
            <v>8160</v>
          </cell>
          <cell r="M113" t="str">
            <v>J-WVU1142A-CP5S</v>
          </cell>
          <cell r="N113">
            <v>11400</v>
          </cell>
        </row>
        <row r="114">
          <cell r="A114" t="str">
            <v>WV-U1532LA</v>
          </cell>
          <cell r="B114" t="str">
            <v>参考価格</v>
          </cell>
          <cell r="C114" t="str">
            <v>J-WVU1532LA-CP3A</v>
          </cell>
          <cell r="D114">
            <v>10080</v>
          </cell>
          <cell r="E114" t="str">
            <v>J-WVU1532LA-CP4A</v>
          </cell>
          <cell r="F114">
            <v>45120</v>
          </cell>
          <cell r="G114" t="str">
            <v>J-WVU1532LA-CP5A</v>
          </cell>
          <cell r="H114">
            <v>57000</v>
          </cell>
          <cell r="I114" t="str">
            <v>J-WVU1532LA-CP3S</v>
          </cell>
          <cell r="J114">
            <v>8640</v>
          </cell>
          <cell r="K114" t="str">
            <v>J-WVU1532LA-CP4S</v>
          </cell>
          <cell r="L114">
            <v>21120</v>
          </cell>
          <cell r="M114" t="str">
            <v>J-WVU1532LA-CP5S</v>
          </cell>
          <cell r="N114">
            <v>28800</v>
          </cell>
        </row>
        <row r="115">
          <cell r="A115" t="str">
            <v>WV-U1532LA</v>
          </cell>
          <cell r="B115" t="str">
            <v>卸</v>
          </cell>
          <cell r="C115" t="str">
            <v>J-WVU1532LA-CP3A</v>
          </cell>
          <cell r="D115">
            <v>7560</v>
          </cell>
          <cell r="E115" t="str">
            <v>J-WVU1532LA-CP4A</v>
          </cell>
          <cell r="F115">
            <v>31680</v>
          </cell>
          <cell r="G115" t="str">
            <v>J-WVU1532LA-CP5A</v>
          </cell>
          <cell r="H115">
            <v>40200</v>
          </cell>
          <cell r="I115" t="str">
            <v>J-WVU1532LA-CP3S</v>
          </cell>
          <cell r="J115">
            <v>6120</v>
          </cell>
          <cell r="K115" t="str">
            <v>J-WVU1532LA-CP4S</v>
          </cell>
          <cell r="L115">
            <v>14880</v>
          </cell>
          <cell r="M115" t="str">
            <v>J-WVU1532LA-CP5S</v>
          </cell>
          <cell r="N115">
            <v>20400</v>
          </cell>
        </row>
        <row r="116">
          <cell r="A116" t="str">
            <v>WV-U1532LA</v>
          </cell>
          <cell r="B116" t="str">
            <v>マルセ</v>
          </cell>
          <cell r="C116" t="str">
            <v>J-WVU1532LA-CP3A</v>
          </cell>
          <cell r="D116">
            <v>6480</v>
          </cell>
          <cell r="E116" t="str">
            <v>J-WVU1532LA-CP4A</v>
          </cell>
          <cell r="F116">
            <v>21600</v>
          </cell>
          <cell r="G116" t="str">
            <v>J-WVU1532LA-CP5A</v>
          </cell>
          <cell r="H116">
            <v>27000</v>
          </cell>
          <cell r="I116" t="str">
            <v>J-WVU1532LA-CP3S</v>
          </cell>
          <cell r="J116">
            <v>3960</v>
          </cell>
          <cell r="K116" t="str">
            <v>J-WVU1532LA-CP4S</v>
          </cell>
          <cell r="L116">
            <v>10080</v>
          </cell>
          <cell r="M116" t="str">
            <v>J-WVU1532LA-CP5S</v>
          </cell>
          <cell r="N116">
            <v>13800</v>
          </cell>
        </row>
        <row r="117">
          <cell r="A117" t="str">
            <v>WV-U1542LA</v>
          </cell>
          <cell r="B117" t="str">
            <v>参考価格</v>
          </cell>
          <cell r="C117" t="str">
            <v>J-WVU1542LA-CP3A</v>
          </cell>
          <cell r="D117">
            <v>12600</v>
          </cell>
          <cell r="E117" t="str">
            <v>J-WVU1542LA-CP4A</v>
          </cell>
          <cell r="F117">
            <v>57120</v>
          </cell>
          <cell r="G117" t="str">
            <v>J-WVU1542LA-CP5A</v>
          </cell>
          <cell r="H117">
            <v>71400</v>
          </cell>
          <cell r="I117" t="str">
            <v>J-WVU1542LA-CP3S</v>
          </cell>
          <cell r="J117">
            <v>10800</v>
          </cell>
          <cell r="K117" t="str">
            <v>J-WVU1542LA-CP4S</v>
          </cell>
          <cell r="L117">
            <v>26400</v>
          </cell>
          <cell r="M117" t="str">
            <v>J-WVU1542LA-CP5S</v>
          </cell>
          <cell r="N117">
            <v>36000</v>
          </cell>
        </row>
        <row r="118">
          <cell r="A118" t="str">
            <v>WV-U1542LA</v>
          </cell>
          <cell r="B118" t="str">
            <v>卸</v>
          </cell>
          <cell r="C118" t="str">
            <v>J-WVU1542LA-CP3A</v>
          </cell>
          <cell r="D118">
            <v>9360</v>
          </cell>
          <cell r="E118" t="str">
            <v>J-WVU1542LA-CP4A</v>
          </cell>
          <cell r="F118">
            <v>40320</v>
          </cell>
          <cell r="G118" t="str">
            <v>J-WVU1542LA-CP5A</v>
          </cell>
          <cell r="H118">
            <v>50400</v>
          </cell>
          <cell r="I118" t="str">
            <v>J-WVU1542LA-CP3S</v>
          </cell>
          <cell r="J118">
            <v>7560</v>
          </cell>
          <cell r="K118" t="str">
            <v>J-WVU1542LA-CP4S</v>
          </cell>
          <cell r="L118">
            <v>18720</v>
          </cell>
          <cell r="M118" t="str">
            <v>J-WVU1542LA-CP5S</v>
          </cell>
          <cell r="N118">
            <v>25200</v>
          </cell>
        </row>
        <row r="119">
          <cell r="A119" t="str">
            <v>WV-U1542LA</v>
          </cell>
          <cell r="B119" t="str">
            <v>マルセ</v>
          </cell>
          <cell r="C119" t="str">
            <v>J-WVU1542LA-CP3A</v>
          </cell>
          <cell r="D119">
            <v>8280</v>
          </cell>
          <cell r="E119" t="str">
            <v>J-WVU1542LA-CP4A</v>
          </cell>
          <cell r="F119">
            <v>27360</v>
          </cell>
          <cell r="G119" t="str">
            <v>J-WVU1542LA-CP5A</v>
          </cell>
          <cell r="H119">
            <v>34200</v>
          </cell>
          <cell r="I119" t="str">
            <v>J-WVU1542LA-CP3S</v>
          </cell>
          <cell r="J119">
            <v>5040</v>
          </cell>
          <cell r="K119" t="str">
            <v>J-WVU1542LA-CP4S</v>
          </cell>
          <cell r="L119">
            <v>12480</v>
          </cell>
          <cell r="M119" t="str">
            <v>J-WVU1542LA-CP5S</v>
          </cell>
          <cell r="N119">
            <v>17400</v>
          </cell>
        </row>
        <row r="120">
          <cell r="A120" t="str">
            <v>WV-U21300-V2L</v>
          </cell>
          <cell r="B120" t="str">
            <v>参考価格</v>
          </cell>
          <cell r="C120" t="str">
            <v>J-WVU21300V2L-CP3A</v>
          </cell>
          <cell r="D120">
            <v>7560</v>
          </cell>
          <cell r="E120" t="str">
            <v>J-WVU21300V2L-CP4A</v>
          </cell>
          <cell r="F120">
            <v>34560</v>
          </cell>
          <cell r="G120" t="str">
            <v>J-WVU21300V2L-CP5A</v>
          </cell>
          <cell r="H120">
            <v>43200</v>
          </cell>
          <cell r="I120" t="str">
            <v>J-WVU21300V2L-CP3S</v>
          </cell>
          <cell r="J120">
            <v>6480</v>
          </cell>
          <cell r="K120" t="str">
            <v>J-WVU21300V2L-CP4S</v>
          </cell>
          <cell r="L120">
            <v>15840</v>
          </cell>
          <cell r="M120" t="str">
            <v>J-WVU21300V2L-CP5S</v>
          </cell>
          <cell r="N120">
            <v>21600</v>
          </cell>
        </row>
        <row r="121">
          <cell r="A121" t="str">
            <v>WV-U21300-V2L</v>
          </cell>
          <cell r="B121" t="str">
            <v>卸</v>
          </cell>
          <cell r="C121" t="str">
            <v>J-WVU21300V2L-CP3A</v>
          </cell>
          <cell r="D121">
            <v>5760</v>
          </cell>
          <cell r="E121" t="str">
            <v>J-WVU21300V2L-CP4A</v>
          </cell>
          <cell r="F121">
            <v>24000</v>
          </cell>
          <cell r="G121" t="str">
            <v>J-WVU21300V2L-CP5A</v>
          </cell>
          <cell r="H121">
            <v>30000</v>
          </cell>
          <cell r="I121" t="str">
            <v>J-WVU21300V2L-CP3S</v>
          </cell>
          <cell r="J121">
            <v>4680</v>
          </cell>
          <cell r="K121" t="str">
            <v>J-WVU21300V2L-CP4S</v>
          </cell>
          <cell r="L121">
            <v>11040</v>
          </cell>
          <cell r="M121" t="str">
            <v>J-WVU21300V2L-CP5S</v>
          </cell>
          <cell r="N121">
            <v>15000</v>
          </cell>
        </row>
        <row r="122">
          <cell r="A122" t="str">
            <v>WV-U21300-V2L</v>
          </cell>
          <cell r="B122" t="str">
            <v>マルセ</v>
          </cell>
          <cell r="C122" t="str">
            <v>J-WVU21300V2L-CP3A</v>
          </cell>
          <cell r="D122">
            <v>5040</v>
          </cell>
          <cell r="E122" t="str">
            <v>J-WVU21300V2L-CP4A</v>
          </cell>
          <cell r="F122">
            <v>16320</v>
          </cell>
          <cell r="G122" t="str">
            <v>J-WVU21300V2L-CP5A</v>
          </cell>
          <cell r="H122">
            <v>20400</v>
          </cell>
          <cell r="I122" t="str">
            <v>J-WVU21300V2L-CP3S</v>
          </cell>
          <cell r="J122">
            <v>3240</v>
          </cell>
          <cell r="K122" t="str">
            <v>J-WVU21300V2L-CP4S</v>
          </cell>
          <cell r="L122">
            <v>7680</v>
          </cell>
          <cell r="M122" t="str">
            <v>J-WVU21300V2L-CP5S</v>
          </cell>
          <cell r="N122">
            <v>10200</v>
          </cell>
        </row>
        <row r="123">
          <cell r="A123" t="str">
            <v>WV-U2130LA</v>
          </cell>
          <cell r="B123" t="str">
            <v>参考価格</v>
          </cell>
          <cell r="C123" t="str">
            <v>J-WVU2130LA-CP3A</v>
          </cell>
          <cell r="D123">
            <v>5760</v>
          </cell>
          <cell r="E123" t="str">
            <v>J-WVU2130LA-CP4A</v>
          </cell>
          <cell r="F123">
            <v>25440</v>
          </cell>
          <cell r="G123" t="str">
            <v>J-WVU2130LA-CP5A</v>
          </cell>
          <cell r="H123">
            <v>31800</v>
          </cell>
          <cell r="I123" t="str">
            <v>J-WVU2130LA-CP3S</v>
          </cell>
          <cell r="J123">
            <v>4680</v>
          </cell>
          <cell r="K123" t="str">
            <v>J-WVU2130LA-CP4S</v>
          </cell>
          <cell r="L123">
            <v>12000</v>
          </cell>
          <cell r="M123" t="str">
            <v>J-WVU2130LA-CP5S</v>
          </cell>
          <cell r="N123">
            <v>16200</v>
          </cell>
        </row>
        <row r="124">
          <cell r="A124" t="str">
            <v>WV-U2130LA</v>
          </cell>
          <cell r="B124" t="str">
            <v>卸</v>
          </cell>
          <cell r="C124" t="str">
            <v>J-WVU2130LA-CP3A</v>
          </cell>
          <cell r="D124">
            <v>4320</v>
          </cell>
          <cell r="E124" t="str">
            <v>J-WVU2130LA-CP4A</v>
          </cell>
          <cell r="F124">
            <v>17760</v>
          </cell>
          <cell r="G124" t="str">
            <v>J-WVU2130LA-CP5A</v>
          </cell>
          <cell r="H124">
            <v>22200</v>
          </cell>
          <cell r="I124" t="str">
            <v>J-WVU2130LA-CP3S</v>
          </cell>
          <cell r="J124">
            <v>3240</v>
          </cell>
          <cell r="K124" t="str">
            <v>J-WVU2130LA-CP4S</v>
          </cell>
          <cell r="L124">
            <v>8160</v>
          </cell>
          <cell r="M124" t="str">
            <v>J-WVU2130LA-CP5S</v>
          </cell>
          <cell r="N124">
            <v>11400</v>
          </cell>
        </row>
        <row r="125">
          <cell r="A125" t="str">
            <v>WV-U2130LA</v>
          </cell>
          <cell r="B125" t="str">
            <v>マルセ</v>
          </cell>
          <cell r="C125" t="str">
            <v>J-WVU2130LA-CP3A</v>
          </cell>
          <cell r="D125">
            <v>3600</v>
          </cell>
          <cell r="E125" t="str">
            <v>J-WVU2130LA-CP4A</v>
          </cell>
          <cell r="F125">
            <v>12000</v>
          </cell>
          <cell r="G125" t="str">
            <v>J-WVU2130LA-CP5A</v>
          </cell>
          <cell r="H125">
            <v>15000</v>
          </cell>
          <cell r="I125" t="str">
            <v>J-WVU2130LA-CP3S</v>
          </cell>
          <cell r="J125">
            <v>2160</v>
          </cell>
          <cell r="K125" t="str">
            <v>J-WVU2130LA-CP4S</v>
          </cell>
          <cell r="L125">
            <v>5760</v>
          </cell>
          <cell r="M125" t="str">
            <v>J-WVU2130LA-CP5S</v>
          </cell>
          <cell r="N125">
            <v>7800</v>
          </cell>
        </row>
        <row r="126">
          <cell r="A126" t="str">
            <v>WV-U2132LA</v>
          </cell>
          <cell r="B126" t="str">
            <v>参考価格</v>
          </cell>
          <cell r="C126" t="str">
            <v>J-WVU2132LA-CP3A</v>
          </cell>
          <cell r="D126">
            <v>6840</v>
          </cell>
          <cell r="E126" t="str">
            <v>J-WVU2132LA-CP4A</v>
          </cell>
          <cell r="F126">
            <v>30240</v>
          </cell>
          <cell r="G126" t="str">
            <v>J-WVU2132LA-CP5A</v>
          </cell>
          <cell r="H126">
            <v>37800</v>
          </cell>
          <cell r="I126" t="str">
            <v>J-WVU2132LA-CP3S</v>
          </cell>
          <cell r="J126">
            <v>5760</v>
          </cell>
          <cell r="K126" t="str">
            <v>J-WVU2132LA-CP4S</v>
          </cell>
          <cell r="L126">
            <v>13920</v>
          </cell>
          <cell r="M126" t="str">
            <v>J-WVU2132LA-CP5S</v>
          </cell>
          <cell r="N126">
            <v>19200</v>
          </cell>
        </row>
        <row r="127">
          <cell r="A127" t="str">
            <v>WV-U2132LA</v>
          </cell>
          <cell r="B127" t="str">
            <v>卸</v>
          </cell>
          <cell r="C127" t="str">
            <v>J-WVU2132LA-CP3A</v>
          </cell>
          <cell r="D127">
            <v>5040</v>
          </cell>
          <cell r="E127" t="str">
            <v>J-WVU2132LA-CP4A</v>
          </cell>
          <cell r="F127">
            <v>21600</v>
          </cell>
          <cell r="G127" t="str">
            <v>J-WVU2132LA-CP5A</v>
          </cell>
          <cell r="H127">
            <v>27000</v>
          </cell>
          <cell r="I127" t="str">
            <v>J-WVU2132LA-CP3S</v>
          </cell>
          <cell r="J127">
            <v>3960</v>
          </cell>
          <cell r="K127" t="str">
            <v>J-WVU2132LA-CP4S</v>
          </cell>
          <cell r="L127">
            <v>10080</v>
          </cell>
          <cell r="M127" t="str">
            <v>J-WVU2132LA-CP5S</v>
          </cell>
          <cell r="N127">
            <v>13800</v>
          </cell>
        </row>
        <row r="128">
          <cell r="A128" t="str">
            <v>WV-U2132LA</v>
          </cell>
          <cell r="B128" t="str">
            <v>マルセ</v>
          </cell>
          <cell r="C128" t="str">
            <v>J-WVU2132LA-CP3A</v>
          </cell>
          <cell r="D128">
            <v>4320</v>
          </cell>
          <cell r="E128" t="str">
            <v>J-WVU2132LA-CP4A</v>
          </cell>
          <cell r="F128">
            <v>14400</v>
          </cell>
          <cell r="G128" t="str">
            <v>J-WVU2132LA-CP5A</v>
          </cell>
          <cell r="H128">
            <v>18000</v>
          </cell>
          <cell r="I128" t="str">
            <v>J-WVU2132LA-CP3S</v>
          </cell>
          <cell r="J128">
            <v>2880</v>
          </cell>
          <cell r="K128" t="str">
            <v>J-WVU2132LA-CP4S</v>
          </cell>
          <cell r="L128">
            <v>6720</v>
          </cell>
          <cell r="M128" t="str">
            <v>J-WVU2132LA-CP5S</v>
          </cell>
          <cell r="N128">
            <v>9000</v>
          </cell>
        </row>
        <row r="129">
          <cell r="A129" t="str">
            <v>WV-U2140LA</v>
          </cell>
          <cell r="B129" t="str">
            <v>参考価格</v>
          </cell>
          <cell r="C129" t="str">
            <v>J-WVU2140LA-CP3A</v>
          </cell>
          <cell r="D129">
            <v>8280</v>
          </cell>
          <cell r="E129" t="str">
            <v>J-WVU2140LA-CP4A</v>
          </cell>
          <cell r="F129">
            <v>36960</v>
          </cell>
          <cell r="G129" t="str">
            <v>J-WVU2140LA-CP5A</v>
          </cell>
          <cell r="H129">
            <v>46200</v>
          </cell>
          <cell r="I129" t="str">
            <v>J-WVU2140LA-CP3S</v>
          </cell>
          <cell r="J129">
            <v>7200</v>
          </cell>
          <cell r="K129" t="str">
            <v>J-WVU2140LA-CP4S</v>
          </cell>
          <cell r="L129">
            <v>17280</v>
          </cell>
          <cell r="M129" t="str">
            <v>J-WVU2140LA-CP5S</v>
          </cell>
          <cell r="N129">
            <v>23400</v>
          </cell>
        </row>
        <row r="130">
          <cell r="A130" t="str">
            <v>WV-U2140LA</v>
          </cell>
          <cell r="B130" t="str">
            <v>卸</v>
          </cell>
          <cell r="C130" t="str">
            <v>J-WVU2140LA-CP3A</v>
          </cell>
          <cell r="D130">
            <v>6120</v>
          </cell>
          <cell r="E130" t="str">
            <v>J-WVU2140LA-CP4A</v>
          </cell>
          <cell r="F130">
            <v>25920</v>
          </cell>
          <cell r="G130" t="str">
            <v>J-WVU2140LA-CP5A</v>
          </cell>
          <cell r="H130">
            <v>32400</v>
          </cell>
          <cell r="I130" t="str">
            <v>J-WVU2140LA-CP3S</v>
          </cell>
          <cell r="J130">
            <v>5040</v>
          </cell>
          <cell r="K130" t="str">
            <v>J-WVU2140LA-CP4S</v>
          </cell>
          <cell r="L130">
            <v>12000</v>
          </cell>
          <cell r="M130" t="str">
            <v>J-WVU2140LA-CP5S</v>
          </cell>
          <cell r="N130">
            <v>16200</v>
          </cell>
        </row>
        <row r="131">
          <cell r="A131" t="str">
            <v>WV-U2140LA</v>
          </cell>
          <cell r="B131" t="str">
            <v>マルセ</v>
          </cell>
          <cell r="C131" t="str">
            <v>J-WVU2140LA-CP3A</v>
          </cell>
          <cell r="D131">
            <v>5400</v>
          </cell>
          <cell r="E131" t="str">
            <v>J-WVU2140LA-CP4A</v>
          </cell>
          <cell r="F131">
            <v>17760</v>
          </cell>
          <cell r="G131" t="str">
            <v>J-WVU2140LA-CP5A</v>
          </cell>
          <cell r="H131">
            <v>22200</v>
          </cell>
          <cell r="I131" t="str">
            <v>J-WVU2140LA-CP3S</v>
          </cell>
          <cell r="J131">
            <v>3240</v>
          </cell>
          <cell r="K131" t="str">
            <v>J-WVU2140LA-CP4S</v>
          </cell>
          <cell r="L131">
            <v>8160</v>
          </cell>
          <cell r="M131" t="str">
            <v>J-WVU2140LA-CP5S</v>
          </cell>
          <cell r="N131">
            <v>11400</v>
          </cell>
        </row>
        <row r="132">
          <cell r="A132" t="str">
            <v>WV-U2142LA</v>
          </cell>
          <cell r="B132" t="str">
            <v>参考価格</v>
          </cell>
          <cell r="C132" t="str">
            <v>J-WVU2142LA-CP3A</v>
          </cell>
          <cell r="D132">
            <v>9360</v>
          </cell>
          <cell r="E132" t="str">
            <v>J-WVU2142LA-CP4A</v>
          </cell>
          <cell r="F132">
            <v>42240</v>
          </cell>
          <cell r="G132" t="str">
            <v>J-WVU2142LA-CP5A</v>
          </cell>
          <cell r="H132">
            <v>52800</v>
          </cell>
          <cell r="I132" t="str">
            <v>J-WVU2142LA-CP3S</v>
          </cell>
          <cell r="J132">
            <v>7920</v>
          </cell>
          <cell r="K132" t="str">
            <v>J-WVU2142LA-CP4S</v>
          </cell>
          <cell r="L132">
            <v>19680</v>
          </cell>
          <cell r="M132" t="str">
            <v>J-WVU2142LA-CP5S</v>
          </cell>
          <cell r="N132">
            <v>26400</v>
          </cell>
        </row>
        <row r="133">
          <cell r="A133" t="str">
            <v>WV-U2142LA</v>
          </cell>
          <cell r="B133" t="str">
            <v>卸</v>
          </cell>
          <cell r="C133" t="str">
            <v>J-WVU2142LA-CP3A</v>
          </cell>
          <cell r="D133">
            <v>6840</v>
          </cell>
          <cell r="E133" t="str">
            <v>J-WVU2142LA-CP4A</v>
          </cell>
          <cell r="F133">
            <v>29760</v>
          </cell>
          <cell r="G133" t="str">
            <v>J-WVU2142LA-CP5A</v>
          </cell>
          <cell r="H133">
            <v>37200</v>
          </cell>
          <cell r="I133" t="str">
            <v>J-WVU2142LA-CP3S</v>
          </cell>
          <cell r="J133">
            <v>5760</v>
          </cell>
          <cell r="K133" t="str">
            <v>J-WVU2142LA-CP4S</v>
          </cell>
          <cell r="L133">
            <v>13920</v>
          </cell>
          <cell r="M133" t="str">
            <v>J-WVU2142LA-CP5S</v>
          </cell>
          <cell r="N133">
            <v>18600</v>
          </cell>
        </row>
        <row r="134">
          <cell r="A134" t="str">
            <v>WV-U2142LA</v>
          </cell>
          <cell r="B134" t="str">
            <v>マルセ</v>
          </cell>
          <cell r="C134" t="str">
            <v>J-WVU2142LA-CP3A</v>
          </cell>
          <cell r="D134">
            <v>6120</v>
          </cell>
          <cell r="E134" t="str">
            <v>J-WVU2142LA-CP4A</v>
          </cell>
          <cell r="F134">
            <v>20160</v>
          </cell>
          <cell r="G134" t="str">
            <v>J-WVU2142LA-CP5A</v>
          </cell>
          <cell r="H134">
            <v>25200</v>
          </cell>
          <cell r="I134" t="str">
            <v>J-WVU2142LA-CP3S</v>
          </cell>
          <cell r="J134">
            <v>3960</v>
          </cell>
          <cell r="K134" t="str">
            <v>J-WVU2142LA-CP4S</v>
          </cell>
          <cell r="L134">
            <v>9120</v>
          </cell>
          <cell r="M134" t="str">
            <v>J-WVU2142LA-CP5S</v>
          </cell>
          <cell r="N134">
            <v>12600</v>
          </cell>
        </row>
        <row r="135">
          <cell r="A135" t="str">
            <v>WV-U2530LA</v>
          </cell>
          <cell r="B135" t="str">
            <v>参考価格</v>
          </cell>
          <cell r="C135" t="str">
            <v>J-WVU2530LA-CP3A</v>
          </cell>
          <cell r="D135">
            <v>9360</v>
          </cell>
          <cell r="E135" t="str">
            <v>J-WVU2530LA-CP4A</v>
          </cell>
          <cell r="F135">
            <v>42240</v>
          </cell>
          <cell r="G135" t="str">
            <v>J-WVU2530LA-CP5A</v>
          </cell>
          <cell r="H135">
            <v>52800</v>
          </cell>
          <cell r="I135" t="str">
            <v>J-WVU2530LA-CP3S</v>
          </cell>
          <cell r="J135">
            <v>7920</v>
          </cell>
          <cell r="K135" t="str">
            <v>J-WVU2530LA-CP4S</v>
          </cell>
          <cell r="L135">
            <v>19680</v>
          </cell>
          <cell r="M135" t="str">
            <v>J-WVU2530LA-CP5S</v>
          </cell>
          <cell r="N135">
            <v>26400</v>
          </cell>
        </row>
        <row r="136">
          <cell r="A136" t="str">
            <v>WV-U2530LA</v>
          </cell>
          <cell r="B136" t="str">
            <v>卸</v>
          </cell>
          <cell r="C136" t="str">
            <v>J-WVU2530LA-CP3A</v>
          </cell>
          <cell r="D136">
            <v>6840</v>
          </cell>
          <cell r="E136" t="str">
            <v>J-WVU2530LA-CP4A</v>
          </cell>
          <cell r="F136">
            <v>29760</v>
          </cell>
          <cell r="G136" t="str">
            <v>J-WVU2530LA-CP5A</v>
          </cell>
          <cell r="H136">
            <v>37200</v>
          </cell>
          <cell r="I136" t="str">
            <v>J-WVU2530LA-CP3S</v>
          </cell>
          <cell r="J136">
            <v>5760</v>
          </cell>
          <cell r="K136" t="str">
            <v>J-WVU2530LA-CP4S</v>
          </cell>
          <cell r="L136">
            <v>13920</v>
          </cell>
          <cell r="M136" t="str">
            <v>J-WVU2530LA-CP5S</v>
          </cell>
          <cell r="N136">
            <v>18600</v>
          </cell>
        </row>
        <row r="137">
          <cell r="A137" t="str">
            <v>WV-U2530LA</v>
          </cell>
          <cell r="B137" t="str">
            <v>マルセ</v>
          </cell>
          <cell r="C137" t="str">
            <v>J-WVU2530LA-CP3A</v>
          </cell>
          <cell r="D137">
            <v>6120</v>
          </cell>
          <cell r="E137" t="str">
            <v>J-WVU2530LA-CP4A</v>
          </cell>
          <cell r="F137">
            <v>20160</v>
          </cell>
          <cell r="G137" t="str">
            <v>J-WVU2530LA-CP5A</v>
          </cell>
          <cell r="H137">
            <v>25200</v>
          </cell>
          <cell r="I137" t="str">
            <v>J-WVU2530LA-CP3S</v>
          </cell>
          <cell r="J137">
            <v>3960</v>
          </cell>
          <cell r="K137" t="str">
            <v>J-WVU2530LA-CP4S</v>
          </cell>
          <cell r="L137">
            <v>9120</v>
          </cell>
          <cell r="M137" t="str">
            <v>J-WVU2530LA-CP5S</v>
          </cell>
          <cell r="N137">
            <v>12600</v>
          </cell>
        </row>
        <row r="138">
          <cell r="A138" t="str">
            <v>WV-U2532LA</v>
          </cell>
          <cell r="B138" t="str">
            <v>参考価格</v>
          </cell>
          <cell r="C138" t="str">
            <v>J-WVU2532LA-CP3A</v>
          </cell>
          <cell r="D138">
            <v>10440</v>
          </cell>
          <cell r="E138" t="str">
            <v>J-WVU2532LA-CP4A</v>
          </cell>
          <cell r="F138">
            <v>47040</v>
          </cell>
          <cell r="G138" t="str">
            <v>J-WVU2532LA-CP5A</v>
          </cell>
          <cell r="H138">
            <v>59400</v>
          </cell>
          <cell r="I138" t="str">
            <v>J-WVU2532LA-CP3S</v>
          </cell>
          <cell r="J138">
            <v>9000</v>
          </cell>
          <cell r="K138" t="str">
            <v>J-WVU2532LA-CP4S</v>
          </cell>
          <cell r="L138">
            <v>22080</v>
          </cell>
          <cell r="M138" t="str">
            <v>J-WVU2532LA-CP5S</v>
          </cell>
          <cell r="N138">
            <v>30000</v>
          </cell>
        </row>
        <row r="139">
          <cell r="A139" t="str">
            <v>WV-U2532LA</v>
          </cell>
          <cell r="B139" t="str">
            <v>卸</v>
          </cell>
          <cell r="C139" t="str">
            <v>J-WVU2532LA-CP3A</v>
          </cell>
          <cell r="D139">
            <v>7920</v>
          </cell>
          <cell r="E139" t="str">
            <v>J-WVU2532LA-CP4A</v>
          </cell>
          <cell r="F139">
            <v>33120</v>
          </cell>
          <cell r="G139" t="str">
            <v>J-WVU2532LA-CP5A</v>
          </cell>
          <cell r="H139">
            <v>41400</v>
          </cell>
          <cell r="I139" t="str">
            <v>J-WVU2532LA-CP3S</v>
          </cell>
          <cell r="J139">
            <v>6480</v>
          </cell>
          <cell r="K139" t="str">
            <v>J-WVU2532LA-CP4S</v>
          </cell>
          <cell r="L139">
            <v>15360</v>
          </cell>
          <cell r="M139" t="str">
            <v>J-WVU2532LA-CP5S</v>
          </cell>
          <cell r="N139">
            <v>21000</v>
          </cell>
        </row>
        <row r="140">
          <cell r="A140" t="str">
            <v>WV-U2532LA</v>
          </cell>
          <cell r="B140" t="str">
            <v>マルセ</v>
          </cell>
          <cell r="C140" t="str">
            <v>J-WVU2532LA-CP3A</v>
          </cell>
          <cell r="D140">
            <v>6840</v>
          </cell>
          <cell r="E140" t="str">
            <v>J-WVU2532LA-CP4A</v>
          </cell>
          <cell r="F140">
            <v>22560</v>
          </cell>
          <cell r="G140" t="str">
            <v>J-WVU2532LA-CP5A</v>
          </cell>
          <cell r="H140">
            <v>28200</v>
          </cell>
          <cell r="I140" t="str">
            <v>J-WVU2532LA-CP3S</v>
          </cell>
          <cell r="J140">
            <v>4320</v>
          </cell>
          <cell r="K140" t="str">
            <v>J-WVU2532LA-CP4S</v>
          </cell>
          <cell r="L140">
            <v>10560</v>
          </cell>
          <cell r="M140" t="str">
            <v>J-WVU2532LA-CP5S</v>
          </cell>
          <cell r="N140">
            <v>14400</v>
          </cell>
        </row>
        <row r="141">
          <cell r="A141" t="str">
            <v>WV-U2540LA</v>
          </cell>
          <cell r="B141" t="str">
            <v>参考価格</v>
          </cell>
          <cell r="C141" t="str">
            <v>J-WVU2540LA-CP3A</v>
          </cell>
          <cell r="D141">
            <v>11880</v>
          </cell>
          <cell r="E141" t="str">
            <v>J-WVU2540LA-CP4A</v>
          </cell>
          <cell r="F141">
            <v>53760</v>
          </cell>
          <cell r="G141" t="str">
            <v>J-WVU2540LA-CP5A</v>
          </cell>
          <cell r="H141">
            <v>67200</v>
          </cell>
          <cell r="I141" t="str">
            <v>J-WVU2540LA-CP3S</v>
          </cell>
          <cell r="J141">
            <v>10080</v>
          </cell>
          <cell r="K141" t="str">
            <v>J-WVU2540LA-CP4S</v>
          </cell>
          <cell r="L141">
            <v>24960</v>
          </cell>
          <cell r="M141" t="str">
            <v>J-WVU2540LA-CP5S</v>
          </cell>
          <cell r="N141">
            <v>34200</v>
          </cell>
        </row>
        <row r="142">
          <cell r="A142" t="str">
            <v>WV-U2540LA</v>
          </cell>
          <cell r="B142" t="str">
            <v>卸</v>
          </cell>
          <cell r="C142" t="str">
            <v>J-WVU2540LA-CP3A</v>
          </cell>
          <cell r="D142">
            <v>9000</v>
          </cell>
          <cell r="E142" t="str">
            <v>J-WVU2540LA-CP4A</v>
          </cell>
          <cell r="F142">
            <v>37920</v>
          </cell>
          <cell r="G142" t="str">
            <v>J-WVU2540LA-CP5A</v>
          </cell>
          <cell r="H142">
            <v>47400</v>
          </cell>
          <cell r="I142" t="str">
            <v>J-WVU2540LA-CP3S</v>
          </cell>
          <cell r="J142">
            <v>7200</v>
          </cell>
          <cell r="K142" t="str">
            <v>J-WVU2540LA-CP4S</v>
          </cell>
          <cell r="L142">
            <v>17760</v>
          </cell>
          <cell r="M142" t="str">
            <v>J-WVU2540LA-CP5S</v>
          </cell>
          <cell r="N142">
            <v>24000</v>
          </cell>
        </row>
        <row r="143">
          <cell r="A143" t="str">
            <v>WV-U2540LA</v>
          </cell>
          <cell r="B143" t="str">
            <v>マルセ</v>
          </cell>
          <cell r="C143" t="str">
            <v>J-WVU2540LA-CP3A</v>
          </cell>
          <cell r="D143">
            <v>7920</v>
          </cell>
          <cell r="E143" t="str">
            <v>J-WVU2540LA-CP4A</v>
          </cell>
          <cell r="F143">
            <v>25440</v>
          </cell>
          <cell r="G143" t="str">
            <v>J-WVU2540LA-CP5A</v>
          </cell>
          <cell r="H143">
            <v>32400</v>
          </cell>
          <cell r="I143" t="str">
            <v>J-WVU2540LA-CP3S</v>
          </cell>
          <cell r="J143">
            <v>4680</v>
          </cell>
          <cell r="K143" t="str">
            <v>J-WVU2540LA-CP4S</v>
          </cell>
          <cell r="L143">
            <v>12000</v>
          </cell>
          <cell r="M143" t="str">
            <v>J-WVU2540LA-CP5S</v>
          </cell>
          <cell r="N143">
            <v>16200</v>
          </cell>
        </row>
        <row r="144">
          <cell r="A144" t="str">
            <v>WV-U2542LA</v>
          </cell>
          <cell r="B144" t="str">
            <v>参考価格</v>
          </cell>
          <cell r="C144" t="str">
            <v>J-WVU2542LA-CP3A</v>
          </cell>
          <cell r="D144">
            <v>12960</v>
          </cell>
          <cell r="E144" t="str">
            <v>J-WVU2542LA-CP4A</v>
          </cell>
          <cell r="F144">
            <v>59040</v>
          </cell>
          <cell r="G144" t="str">
            <v>J-WVU2542LA-CP5A</v>
          </cell>
          <cell r="H144">
            <v>73800</v>
          </cell>
          <cell r="I144" t="str">
            <v>J-WVU2542LA-CP3S</v>
          </cell>
          <cell r="J144">
            <v>11160</v>
          </cell>
          <cell r="K144" t="str">
            <v>J-WVU2542LA-CP4S</v>
          </cell>
          <cell r="L144">
            <v>27360</v>
          </cell>
          <cell r="M144" t="str">
            <v>J-WVU2542LA-CP5S</v>
          </cell>
          <cell r="N144">
            <v>37200</v>
          </cell>
        </row>
        <row r="145">
          <cell r="A145" t="str">
            <v>WV-U2542LA</v>
          </cell>
          <cell r="B145" t="str">
            <v>卸</v>
          </cell>
          <cell r="C145" t="str">
            <v>J-WVU2542LA-CP3A</v>
          </cell>
          <cell r="D145">
            <v>9720</v>
          </cell>
          <cell r="E145" t="str">
            <v>J-WVU2542LA-CP4A</v>
          </cell>
          <cell r="F145">
            <v>41280</v>
          </cell>
          <cell r="G145" t="str">
            <v>J-WVU2542LA-CP5A</v>
          </cell>
          <cell r="H145">
            <v>52200</v>
          </cell>
          <cell r="I145" t="str">
            <v>J-WVU2542LA-CP3S</v>
          </cell>
          <cell r="J145">
            <v>7920</v>
          </cell>
          <cell r="K145" t="str">
            <v>J-WVU2542LA-CP4S</v>
          </cell>
          <cell r="L145">
            <v>19200</v>
          </cell>
          <cell r="M145" t="str">
            <v>J-WVU2542LA-CP5S</v>
          </cell>
          <cell r="N145">
            <v>26400</v>
          </cell>
        </row>
        <row r="146">
          <cell r="A146" t="str">
            <v>WV-U2542LA</v>
          </cell>
          <cell r="B146" t="str">
            <v>マルセ</v>
          </cell>
          <cell r="C146" t="str">
            <v>J-WVU2542LA-CP3A</v>
          </cell>
          <cell r="D146">
            <v>8640</v>
          </cell>
          <cell r="E146" t="str">
            <v>J-WVU2542LA-CP4A</v>
          </cell>
          <cell r="F146">
            <v>27840</v>
          </cell>
          <cell r="G146" t="str">
            <v>J-WVU2542LA-CP5A</v>
          </cell>
          <cell r="H146">
            <v>35400</v>
          </cell>
          <cell r="I146" t="str">
            <v>J-WVU2542LA-CP3S</v>
          </cell>
          <cell r="J146">
            <v>5400</v>
          </cell>
          <cell r="K146" t="str">
            <v>J-WVU2542LA-CP4S</v>
          </cell>
          <cell r="L146">
            <v>12960</v>
          </cell>
          <cell r="M146" t="str">
            <v>J-WVU2542LA-CP5S</v>
          </cell>
          <cell r="N146">
            <v>18000</v>
          </cell>
        </row>
        <row r="147">
          <cell r="A147" t="str">
            <v>WV-S32302-F2L</v>
          </cell>
          <cell r="B147" t="str">
            <v>参考価格</v>
          </cell>
          <cell r="C147" t="str">
            <v>J-WVS32302F2L-CP3A</v>
          </cell>
          <cell r="D147">
            <v>8280</v>
          </cell>
          <cell r="E147" t="str">
            <v>J-WVS32302F2L-CP4A</v>
          </cell>
          <cell r="F147">
            <v>37920</v>
          </cell>
          <cell r="G147" t="str">
            <v>J-WVS32302F2L-CP5A</v>
          </cell>
          <cell r="H147">
            <v>47400</v>
          </cell>
          <cell r="I147" t="str">
            <v>J-WVS32302F2L-CP3S</v>
          </cell>
          <cell r="J147">
            <v>7200</v>
          </cell>
          <cell r="K147" t="str">
            <v>J-WVS32302F2L-CP4S</v>
          </cell>
          <cell r="L147">
            <v>17280</v>
          </cell>
          <cell r="M147" t="str">
            <v>J-WVS32302F2L-CP5S</v>
          </cell>
          <cell r="N147">
            <v>23400</v>
          </cell>
        </row>
        <row r="148">
          <cell r="A148" t="str">
            <v>WV-S32302-F2L</v>
          </cell>
          <cell r="B148" t="str">
            <v>卸</v>
          </cell>
          <cell r="C148" t="str">
            <v>J-WVS32302F2L-CP3A</v>
          </cell>
          <cell r="D148">
            <v>6120</v>
          </cell>
          <cell r="E148" t="str">
            <v>J-WVS32302F2L-CP4A</v>
          </cell>
          <cell r="F148">
            <v>26400</v>
          </cell>
          <cell r="G148" t="str">
            <v>J-WVS32302F2L-CP5A</v>
          </cell>
          <cell r="H148">
            <v>33000</v>
          </cell>
          <cell r="I148" t="str">
            <v>J-WVS32302F2L-CP3S</v>
          </cell>
          <cell r="J148">
            <v>5040</v>
          </cell>
          <cell r="K148" t="str">
            <v>J-WVS32302F2L-CP4S</v>
          </cell>
          <cell r="L148">
            <v>12480</v>
          </cell>
          <cell r="M148" t="str">
            <v>J-WVS32302F2L-CP5S</v>
          </cell>
          <cell r="N148">
            <v>16800</v>
          </cell>
        </row>
        <row r="149">
          <cell r="A149" t="str">
            <v>WV-S32302-F2L</v>
          </cell>
          <cell r="B149" t="str">
            <v>マルセ</v>
          </cell>
          <cell r="C149" t="str">
            <v>J-WVS32302F2L-CP3A</v>
          </cell>
          <cell r="D149">
            <v>5400</v>
          </cell>
          <cell r="E149" t="str">
            <v>J-WVS32302F2L-CP4A</v>
          </cell>
          <cell r="F149">
            <v>17760</v>
          </cell>
          <cell r="G149" t="str">
            <v>J-WVS32302F2L-CP5A</v>
          </cell>
          <cell r="H149">
            <v>22200</v>
          </cell>
          <cell r="I149" t="str">
            <v>J-WVS32302F2L-CP3S</v>
          </cell>
          <cell r="J149">
            <v>3240</v>
          </cell>
          <cell r="K149" t="str">
            <v>J-WVS32302F2L-CP4S</v>
          </cell>
          <cell r="L149">
            <v>8160</v>
          </cell>
          <cell r="M149" t="str">
            <v>J-WVS32302F2L-CP5S</v>
          </cell>
          <cell r="N149">
            <v>11400</v>
          </cell>
        </row>
        <row r="150">
          <cell r="A150" t="str">
            <v>WV-S32302-F2L1</v>
          </cell>
          <cell r="B150" t="str">
            <v>参考価格</v>
          </cell>
          <cell r="C150" t="str">
            <v>J-WVS32302F2L1-CP3A</v>
          </cell>
          <cell r="D150">
            <v>8280</v>
          </cell>
          <cell r="E150" t="str">
            <v>J-WVS32302F2L1-CP4A</v>
          </cell>
          <cell r="F150">
            <v>37920</v>
          </cell>
          <cell r="G150" t="str">
            <v>J-WVS32302F2L1-CP5A</v>
          </cell>
          <cell r="H150">
            <v>47400</v>
          </cell>
          <cell r="I150" t="str">
            <v>J-WVS32302F2L1-CP3S</v>
          </cell>
          <cell r="J150">
            <v>7200</v>
          </cell>
          <cell r="K150" t="str">
            <v>J-WVS32302F2L1-CP4S</v>
          </cell>
          <cell r="L150">
            <v>17280</v>
          </cell>
          <cell r="M150" t="str">
            <v>J-WVS32302F2L1-CP5S</v>
          </cell>
          <cell r="N150">
            <v>23400</v>
          </cell>
        </row>
        <row r="151">
          <cell r="A151" t="str">
            <v>WV-S32302-F2L1</v>
          </cell>
          <cell r="B151" t="str">
            <v>卸</v>
          </cell>
          <cell r="C151" t="str">
            <v>J-WVS32302F2L1-CP3A</v>
          </cell>
          <cell r="D151">
            <v>6120</v>
          </cell>
          <cell r="E151" t="str">
            <v>J-WVS32302F2L1-CP4A</v>
          </cell>
          <cell r="F151">
            <v>26400</v>
          </cell>
          <cell r="G151" t="str">
            <v>J-WVS32302F2L1-CP5A</v>
          </cell>
          <cell r="H151">
            <v>33000</v>
          </cell>
          <cell r="I151" t="str">
            <v>J-WVS32302F2L1-CP3S</v>
          </cell>
          <cell r="J151">
            <v>5040</v>
          </cell>
          <cell r="K151" t="str">
            <v>J-WVS32302F2L1-CP4S</v>
          </cell>
          <cell r="L151">
            <v>12480</v>
          </cell>
          <cell r="M151" t="str">
            <v>J-WVS32302F2L1-CP5S</v>
          </cell>
          <cell r="N151">
            <v>16800</v>
          </cell>
        </row>
        <row r="152">
          <cell r="A152" t="str">
            <v>WV-S32302-F2L1</v>
          </cell>
          <cell r="B152" t="str">
            <v>マルセ</v>
          </cell>
          <cell r="C152" t="str">
            <v>J-WVS32302F2L1-CP3A</v>
          </cell>
          <cell r="D152">
            <v>5400</v>
          </cell>
          <cell r="E152" t="str">
            <v>J-WVS32302F2L1-CP4A</v>
          </cell>
          <cell r="F152">
            <v>17760</v>
          </cell>
          <cell r="G152" t="str">
            <v>J-WVS32302F2L1-CP5A</v>
          </cell>
          <cell r="H152">
            <v>22200</v>
          </cell>
          <cell r="I152" t="str">
            <v>J-WVS32302F2L1-CP3S</v>
          </cell>
          <cell r="J152">
            <v>3240</v>
          </cell>
          <cell r="K152" t="str">
            <v>J-WVS32302F2L1-CP4S</v>
          </cell>
          <cell r="L152">
            <v>8160</v>
          </cell>
          <cell r="M152" t="str">
            <v>J-WVS32302F2L1-CP5S</v>
          </cell>
          <cell r="N152">
            <v>11400</v>
          </cell>
        </row>
        <row r="153">
          <cell r="A153" t="str">
            <v>WV-S35302-F2L</v>
          </cell>
          <cell r="B153" t="str">
            <v>参考価格</v>
          </cell>
          <cell r="C153" t="str">
            <v>J-WVS35302F2L-CP3A</v>
          </cell>
          <cell r="D153">
            <v>10440</v>
          </cell>
          <cell r="E153" t="str">
            <v>J-WVS35302F2L-CP4A</v>
          </cell>
          <cell r="F153">
            <v>47040</v>
          </cell>
          <cell r="G153" t="str">
            <v>J-WVS35302F2L-CP5A</v>
          </cell>
          <cell r="H153">
            <v>58800</v>
          </cell>
          <cell r="I153" t="str">
            <v>J-WVS35302F2L-CP3S</v>
          </cell>
          <cell r="J153">
            <v>9000</v>
          </cell>
          <cell r="K153" t="str">
            <v>J-WVS35302F2L-CP4S</v>
          </cell>
          <cell r="L153">
            <v>21600</v>
          </cell>
          <cell r="M153" t="str">
            <v>J-WVS35302F2L-CP5S</v>
          </cell>
          <cell r="N153">
            <v>29400</v>
          </cell>
        </row>
        <row r="154">
          <cell r="A154" t="str">
            <v>WV-S35302-F2L</v>
          </cell>
          <cell r="B154" t="str">
            <v>卸</v>
          </cell>
          <cell r="C154" t="str">
            <v>J-WVS35302F2L-CP3A</v>
          </cell>
          <cell r="D154">
            <v>7560</v>
          </cell>
          <cell r="E154" t="str">
            <v>J-WVS35302F2L-CP4A</v>
          </cell>
          <cell r="F154">
            <v>33120</v>
          </cell>
          <cell r="G154" t="str">
            <v>J-WVS35302F2L-CP5A</v>
          </cell>
          <cell r="H154">
            <v>41400</v>
          </cell>
          <cell r="I154" t="str">
            <v>J-WVS35302F2L-CP3S</v>
          </cell>
          <cell r="J154">
            <v>6120</v>
          </cell>
          <cell r="K154" t="str">
            <v>J-WVS35302F2L-CP4S</v>
          </cell>
          <cell r="L154">
            <v>15360</v>
          </cell>
          <cell r="M154" t="str">
            <v>J-WVS35302F2L-CP5S</v>
          </cell>
          <cell r="N154">
            <v>21000</v>
          </cell>
        </row>
        <row r="155">
          <cell r="A155" t="str">
            <v>WV-S35302-F2L</v>
          </cell>
          <cell r="B155" t="str">
            <v>マルセ</v>
          </cell>
          <cell r="C155" t="str">
            <v>J-WVS35302F2L-CP3A</v>
          </cell>
          <cell r="D155">
            <v>6840</v>
          </cell>
          <cell r="E155" t="str">
            <v>J-WVS35302F2L-CP4A</v>
          </cell>
          <cell r="F155">
            <v>22080</v>
          </cell>
          <cell r="G155" t="str">
            <v>J-WVS35302F2L-CP5A</v>
          </cell>
          <cell r="H155">
            <v>27600</v>
          </cell>
          <cell r="I155" t="str">
            <v>J-WVS35302F2L-CP3S</v>
          </cell>
          <cell r="J155">
            <v>4320</v>
          </cell>
          <cell r="K155" t="str">
            <v>J-WVS35302F2L-CP4S</v>
          </cell>
          <cell r="L155">
            <v>10560</v>
          </cell>
          <cell r="M155" t="str">
            <v>J-WVS35302F2L-CP5S</v>
          </cell>
          <cell r="N155">
            <v>13800</v>
          </cell>
        </row>
        <row r="156">
          <cell r="A156" t="str">
            <v>WV-S35302-F2L1</v>
          </cell>
          <cell r="B156" t="str">
            <v>参考価格</v>
          </cell>
          <cell r="C156" t="str">
            <v>J-WVS35302F2L1-CP3A</v>
          </cell>
          <cell r="D156">
            <v>10440</v>
          </cell>
          <cell r="E156" t="str">
            <v>J-WVS35302F2L1-CP4A</v>
          </cell>
          <cell r="F156">
            <v>47040</v>
          </cell>
          <cell r="G156" t="str">
            <v>J-WVS35302F2L1-CP5A</v>
          </cell>
          <cell r="H156">
            <v>58800</v>
          </cell>
          <cell r="I156" t="str">
            <v>J-WVS35302F2L1-CP3S</v>
          </cell>
          <cell r="J156">
            <v>9000</v>
          </cell>
          <cell r="K156" t="str">
            <v>J-WVS35302F2L1-CP4S</v>
          </cell>
          <cell r="L156">
            <v>21600</v>
          </cell>
          <cell r="M156" t="str">
            <v>J-WVS35302F2L1-CP5S</v>
          </cell>
          <cell r="N156">
            <v>29400</v>
          </cell>
        </row>
        <row r="157">
          <cell r="A157" t="str">
            <v>WV-S35302-F2L1</v>
          </cell>
          <cell r="B157" t="str">
            <v>卸</v>
          </cell>
          <cell r="C157" t="str">
            <v>J-WVS35302F2L1-CP3A</v>
          </cell>
          <cell r="D157">
            <v>7560</v>
          </cell>
          <cell r="E157" t="str">
            <v>J-WVS35302F2L1-CP4A</v>
          </cell>
          <cell r="F157">
            <v>33120</v>
          </cell>
          <cell r="G157" t="str">
            <v>J-WVS35302F2L1-CP5A</v>
          </cell>
          <cell r="H157">
            <v>41400</v>
          </cell>
          <cell r="I157" t="str">
            <v>J-WVS35302F2L1-CP3S</v>
          </cell>
          <cell r="J157">
            <v>6120</v>
          </cell>
          <cell r="K157" t="str">
            <v>J-WVS35302F2L1-CP4S</v>
          </cell>
          <cell r="L157">
            <v>15360</v>
          </cell>
          <cell r="M157" t="str">
            <v>J-WVS35302F2L1-CP5S</v>
          </cell>
          <cell r="N157">
            <v>21000</v>
          </cell>
        </row>
        <row r="158">
          <cell r="A158" t="str">
            <v>WV-S35302-F2L1</v>
          </cell>
          <cell r="B158" t="str">
            <v>マルセ</v>
          </cell>
          <cell r="C158" t="str">
            <v>J-WVS35302F2L1-CP3A</v>
          </cell>
          <cell r="D158">
            <v>6840</v>
          </cell>
          <cell r="E158" t="str">
            <v>J-WVS35302F2L1-CP4A</v>
          </cell>
          <cell r="F158">
            <v>22080</v>
          </cell>
          <cell r="G158" t="str">
            <v>J-WVS35302F2L1-CP5A</v>
          </cell>
          <cell r="H158">
            <v>27600</v>
          </cell>
          <cell r="I158" t="str">
            <v>J-WVS35302F2L1-CP3S</v>
          </cell>
          <cell r="J158">
            <v>4320</v>
          </cell>
          <cell r="K158" t="str">
            <v>J-WVS35302F2L1-CP4S</v>
          </cell>
          <cell r="L158">
            <v>10560</v>
          </cell>
          <cell r="M158" t="str">
            <v>J-WVS35302F2L1-CP5S</v>
          </cell>
          <cell r="N158">
            <v>13800</v>
          </cell>
        </row>
        <row r="159">
          <cell r="A159" t="str">
            <v>WV-S32402-F2L</v>
          </cell>
          <cell r="B159" t="str">
            <v>参考価格</v>
          </cell>
          <cell r="C159" t="str">
            <v>J-WVS32402F2L-CP3A</v>
          </cell>
          <cell r="D159">
            <v>11520</v>
          </cell>
          <cell r="E159" t="str">
            <v>J-WVS32402F2L-CP4A</v>
          </cell>
          <cell r="F159">
            <v>53280</v>
          </cell>
          <cell r="G159" t="str">
            <v>J-WVS32402F2L-CP5A</v>
          </cell>
          <cell r="H159">
            <v>66600</v>
          </cell>
          <cell r="I159" t="str">
            <v>J-WVS32402F2L-CP3S</v>
          </cell>
          <cell r="J159">
            <v>10080</v>
          </cell>
          <cell r="K159" t="str">
            <v>J-WVS32402F2L-CP4S</v>
          </cell>
          <cell r="L159">
            <v>24480</v>
          </cell>
          <cell r="M159" t="str">
            <v>J-WVS32402F2L-CP5S</v>
          </cell>
          <cell r="N159">
            <v>33000</v>
          </cell>
        </row>
        <row r="160">
          <cell r="A160" t="str">
            <v>WV-S32402-F2L</v>
          </cell>
          <cell r="B160" t="str">
            <v>卸</v>
          </cell>
          <cell r="C160" t="str">
            <v>J-WVS32402F2L-CP3A</v>
          </cell>
          <cell r="D160">
            <v>8640</v>
          </cell>
          <cell r="E160" t="str">
            <v>J-WVS32402F2L-CP4A</v>
          </cell>
          <cell r="F160">
            <v>37440</v>
          </cell>
          <cell r="G160" t="str">
            <v>J-WVS32402F2L-CP5A</v>
          </cell>
          <cell r="H160">
            <v>46800</v>
          </cell>
          <cell r="I160" t="str">
            <v>J-WVS32402F2L-CP3S</v>
          </cell>
          <cell r="J160">
            <v>7200</v>
          </cell>
          <cell r="K160" t="str">
            <v>J-WVS32402F2L-CP4S</v>
          </cell>
          <cell r="L160">
            <v>17280</v>
          </cell>
          <cell r="M160" t="str">
            <v>J-WVS32402F2L-CP5S</v>
          </cell>
          <cell r="N160">
            <v>23400</v>
          </cell>
        </row>
        <row r="161">
          <cell r="A161" t="str">
            <v>WV-S32402-F2L</v>
          </cell>
          <cell r="B161" t="str">
            <v>マルセ</v>
          </cell>
          <cell r="C161" t="str">
            <v>J-WVS32402F2L-CP3A</v>
          </cell>
          <cell r="D161">
            <v>7560</v>
          </cell>
          <cell r="E161" t="str">
            <v>J-WVS32402F2L-CP4A</v>
          </cell>
          <cell r="F161">
            <v>24960</v>
          </cell>
          <cell r="G161" t="str">
            <v>J-WVS32402F2L-CP5A</v>
          </cell>
          <cell r="H161">
            <v>31200</v>
          </cell>
          <cell r="I161" t="str">
            <v>J-WVS32402F2L-CP3S</v>
          </cell>
          <cell r="J161">
            <v>4680</v>
          </cell>
          <cell r="K161" t="str">
            <v>J-WVS32402F2L-CP4S</v>
          </cell>
          <cell r="L161">
            <v>11520</v>
          </cell>
          <cell r="M161" t="str">
            <v>J-WVS32402F2L-CP5S</v>
          </cell>
          <cell r="N161">
            <v>15600</v>
          </cell>
        </row>
        <row r="162">
          <cell r="A162" t="str">
            <v>WV-S35402-F2L</v>
          </cell>
          <cell r="B162" t="str">
            <v>参考価格</v>
          </cell>
          <cell r="C162" t="str">
            <v>J-WVS35402F2L-CP3A</v>
          </cell>
          <cell r="D162">
            <v>13680</v>
          </cell>
          <cell r="E162" t="str">
            <v>J-WVS35402F2L-CP4A</v>
          </cell>
          <cell r="F162">
            <v>62400</v>
          </cell>
          <cell r="G162" t="str">
            <v>J-WVS35402F2L-CP5A</v>
          </cell>
          <cell r="H162">
            <v>78000</v>
          </cell>
          <cell r="I162" t="str">
            <v>J-WVS35402F2L-CP3S</v>
          </cell>
          <cell r="J162">
            <v>11520</v>
          </cell>
          <cell r="K162" t="str">
            <v>J-WVS35402F2L-CP4S</v>
          </cell>
          <cell r="L162">
            <v>28800</v>
          </cell>
          <cell r="M162" t="str">
            <v>J-WVS35402F2L-CP5S</v>
          </cell>
          <cell r="N162">
            <v>39000</v>
          </cell>
        </row>
        <row r="163">
          <cell r="A163" t="str">
            <v>WV-S35402-F2L</v>
          </cell>
          <cell r="B163" t="str">
            <v>卸</v>
          </cell>
          <cell r="C163" t="str">
            <v>J-WVS35402F2L-CP3A</v>
          </cell>
          <cell r="D163">
            <v>10080</v>
          </cell>
          <cell r="E163" t="str">
            <v>J-WVS35402F2L-CP4A</v>
          </cell>
          <cell r="F163">
            <v>43680</v>
          </cell>
          <cell r="G163" t="str">
            <v>J-WVS35402F2L-CP5A</v>
          </cell>
          <cell r="H163">
            <v>54600</v>
          </cell>
          <cell r="I163" t="str">
            <v>J-WVS35402F2L-CP3S</v>
          </cell>
          <cell r="J163">
            <v>8280</v>
          </cell>
          <cell r="K163" t="str">
            <v>J-WVS35402F2L-CP4S</v>
          </cell>
          <cell r="L163">
            <v>20160</v>
          </cell>
          <cell r="M163" t="str">
            <v>J-WVS35402F2L-CP5S</v>
          </cell>
          <cell r="N163">
            <v>27600</v>
          </cell>
        </row>
        <row r="164">
          <cell r="A164" t="str">
            <v>WV-S35402-F2L</v>
          </cell>
          <cell r="B164" t="str">
            <v>マルセ</v>
          </cell>
          <cell r="C164" t="str">
            <v>J-WVS35402F2L-CP3A</v>
          </cell>
          <cell r="D164">
            <v>9000</v>
          </cell>
          <cell r="E164" t="str">
            <v>J-WVS35402F2L-CP4A</v>
          </cell>
          <cell r="F164">
            <v>29280</v>
          </cell>
          <cell r="G164" t="str">
            <v>J-WVS35402F2L-CP5A</v>
          </cell>
          <cell r="H164">
            <v>36600</v>
          </cell>
          <cell r="I164" t="str">
            <v>J-WVS35402F2L-CP3S</v>
          </cell>
          <cell r="J164">
            <v>5400</v>
          </cell>
          <cell r="K164" t="str">
            <v>J-WVS35402F2L-CP4S</v>
          </cell>
          <cell r="L164">
            <v>13920</v>
          </cell>
          <cell r="M164" t="str">
            <v>J-WVS35402F2L-CP5S</v>
          </cell>
          <cell r="N164">
            <v>18600</v>
          </cell>
        </row>
        <row r="165">
          <cell r="A165" t="str">
            <v>WV-U31301-F2L</v>
          </cell>
          <cell r="B165" t="str">
            <v>参考価格</v>
          </cell>
          <cell r="C165" t="str">
            <v>J-WVU31301F2L-CP3A</v>
          </cell>
          <cell r="D165">
            <v>6840</v>
          </cell>
          <cell r="E165" t="str">
            <v>J-WVU31301F2L-CP4A</v>
          </cell>
          <cell r="F165">
            <v>31680</v>
          </cell>
          <cell r="G165" t="str">
            <v>J-WVU31301F2L-CP5A</v>
          </cell>
          <cell r="H165">
            <v>39600</v>
          </cell>
          <cell r="I165" t="str">
            <v>J-WVU31301F2L-CP3S</v>
          </cell>
          <cell r="J165">
            <v>6120</v>
          </cell>
          <cell r="K165" t="str">
            <v>J-WVU31301F2L-CP4S</v>
          </cell>
          <cell r="L165">
            <v>14880</v>
          </cell>
          <cell r="M165" t="str">
            <v>J-WVU31301F2L-CP5S</v>
          </cell>
          <cell r="N165">
            <v>19800</v>
          </cell>
        </row>
        <row r="166">
          <cell r="A166" t="str">
            <v>WV-U31301-F2L</v>
          </cell>
          <cell r="B166" t="str">
            <v>卸</v>
          </cell>
          <cell r="C166" t="str">
            <v>J-WVU31301F2L-CP3A</v>
          </cell>
          <cell r="D166">
            <v>5400</v>
          </cell>
          <cell r="E166" t="str">
            <v>J-WVU31301F2L-CP4A</v>
          </cell>
          <cell r="F166">
            <v>22560</v>
          </cell>
          <cell r="G166" t="str">
            <v>J-WVU31301F2L-CP5A</v>
          </cell>
          <cell r="H166">
            <v>28200</v>
          </cell>
          <cell r="I166" t="str">
            <v>J-WVU31301F2L-CP3S</v>
          </cell>
          <cell r="J166">
            <v>4320</v>
          </cell>
          <cell r="K166" t="str">
            <v>J-WVU31301F2L-CP4S</v>
          </cell>
          <cell r="L166">
            <v>10560</v>
          </cell>
          <cell r="M166" t="str">
            <v>J-WVU31301F2L-CP5S</v>
          </cell>
          <cell r="N166">
            <v>13800</v>
          </cell>
        </row>
        <row r="167">
          <cell r="A167" t="str">
            <v>WV-U31301-F2L</v>
          </cell>
          <cell r="B167" t="str">
            <v>マルセ</v>
          </cell>
          <cell r="C167" t="str">
            <v>J-WVU31301F2L-CP3A</v>
          </cell>
          <cell r="D167">
            <v>4680</v>
          </cell>
          <cell r="E167" t="str">
            <v>J-WVU31301F2L-CP4A</v>
          </cell>
          <cell r="F167">
            <v>14880</v>
          </cell>
          <cell r="G167" t="str">
            <v>J-WVU31301F2L-CP5A</v>
          </cell>
          <cell r="H167">
            <v>18600</v>
          </cell>
          <cell r="I167" t="str">
            <v>J-WVU31301F2L-CP3S</v>
          </cell>
          <cell r="J167">
            <v>2880</v>
          </cell>
          <cell r="K167" t="str">
            <v>J-WVU31301F2L-CP4S</v>
          </cell>
          <cell r="L167">
            <v>7200</v>
          </cell>
          <cell r="M167" t="str">
            <v>J-WVU31301F2L-CP5S</v>
          </cell>
          <cell r="N167">
            <v>9600</v>
          </cell>
        </row>
        <row r="168">
          <cell r="A168" t="str">
            <v>WV-U35301-F2L</v>
          </cell>
          <cell r="B168" t="str">
            <v>参考価格</v>
          </cell>
          <cell r="C168" t="str">
            <v>J-WVU35301F2L-CP3A</v>
          </cell>
          <cell r="D168">
            <v>9720</v>
          </cell>
          <cell r="E168" t="str">
            <v>J-WVU35301F2L-CP4A</v>
          </cell>
          <cell r="F168">
            <v>44160</v>
          </cell>
          <cell r="G168" t="str">
            <v>J-WVU35301F2L-CP5A</v>
          </cell>
          <cell r="H168">
            <v>55200</v>
          </cell>
          <cell r="I168" t="str">
            <v>J-WVU35301F2L-CP3S</v>
          </cell>
          <cell r="J168">
            <v>8280</v>
          </cell>
          <cell r="K168" t="str">
            <v>J-WVU35301F2L-CP4S</v>
          </cell>
          <cell r="L168">
            <v>20640</v>
          </cell>
          <cell r="M168" t="str">
            <v>J-WVU35301F2L-CP5S</v>
          </cell>
          <cell r="N168">
            <v>27600</v>
          </cell>
        </row>
        <row r="169">
          <cell r="A169" t="str">
            <v>WV-U35301-F2L</v>
          </cell>
          <cell r="B169" t="str">
            <v>卸</v>
          </cell>
          <cell r="C169" t="str">
            <v>J-WVU35301F2L-CP3A</v>
          </cell>
          <cell r="D169">
            <v>7200</v>
          </cell>
          <cell r="E169" t="str">
            <v>J-WVU35301F2L-CP4A</v>
          </cell>
          <cell r="F169">
            <v>31200</v>
          </cell>
          <cell r="G169" t="str">
            <v>J-WVU35301F2L-CP5A</v>
          </cell>
          <cell r="H169">
            <v>39000</v>
          </cell>
          <cell r="I169" t="str">
            <v>J-WVU35301F2L-CP3S</v>
          </cell>
          <cell r="J169">
            <v>5760</v>
          </cell>
          <cell r="K169" t="str">
            <v>J-WVU35301F2L-CP4S</v>
          </cell>
          <cell r="L169">
            <v>14400</v>
          </cell>
          <cell r="M169" t="str">
            <v>J-WVU35301F2L-CP5S</v>
          </cell>
          <cell r="N169">
            <v>19800</v>
          </cell>
        </row>
        <row r="170">
          <cell r="A170" t="str">
            <v>WV-U35301-F2L</v>
          </cell>
          <cell r="B170" t="str">
            <v>マルセ</v>
          </cell>
          <cell r="C170" t="str">
            <v>J-WVU35301F2L-CP3A</v>
          </cell>
          <cell r="D170">
            <v>6480</v>
          </cell>
          <cell r="E170" t="str">
            <v>J-WVU35301F2L-CP4A</v>
          </cell>
          <cell r="F170">
            <v>21120</v>
          </cell>
          <cell r="G170" t="str">
            <v>J-WVU35301F2L-CP5A</v>
          </cell>
          <cell r="H170">
            <v>26400</v>
          </cell>
          <cell r="I170" t="str">
            <v>J-WVU35301F2L-CP3S</v>
          </cell>
          <cell r="J170">
            <v>3960</v>
          </cell>
          <cell r="K170" t="str">
            <v>J-WVU35301F2L-CP4S</v>
          </cell>
          <cell r="L170">
            <v>9600</v>
          </cell>
          <cell r="M170" t="str">
            <v>J-WVU35301F2L-CP5S</v>
          </cell>
          <cell r="N170">
            <v>13200</v>
          </cell>
        </row>
        <row r="171">
          <cell r="A171" t="str">
            <v>WV-U31401-F2L</v>
          </cell>
          <cell r="B171" t="str">
            <v>参考価格</v>
          </cell>
          <cell r="C171" t="str">
            <v>J-WVU31401F2L-CP3A</v>
          </cell>
          <cell r="D171">
            <v>9360</v>
          </cell>
          <cell r="E171" t="str">
            <v>J-WVU31401F2L-CP4A</v>
          </cell>
          <cell r="F171">
            <v>43680</v>
          </cell>
          <cell r="G171" t="str">
            <v>J-WVU31401F2L-CP5A</v>
          </cell>
          <cell r="H171">
            <v>54600</v>
          </cell>
          <cell r="I171" t="str">
            <v>J-WVU31401F2L-CP3S</v>
          </cell>
          <cell r="J171">
            <v>8280</v>
          </cell>
          <cell r="K171" t="str">
            <v>J-WVU31401F2L-CP4S</v>
          </cell>
          <cell r="L171">
            <v>20160</v>
          </cell>
          <cell r="M171" t="str">
            <v>J-WVU31401F2L-CP5S</v>
          </cell>
          <cell r="N171">
            <v>27000</v>
          </cell>
        </row>
        <row r="172">
          <cell r="A172" t="str">
            <v>WV-U31401-F2L</v>
          </cell>
          <cell r="B172" t="str">
            <v>卸</v>
          </cell>
          <cell r="C172" t="str">
            <v>J-WVU31401F2L-CP3A</v>
          </cell>
          <cell r="D172">
            <v>7200</v>
          </cell>
          <cell r="E172" t="str">
            <v>J-WVU31401F2L-CP4A</v>
          </cell>
          <cell r="F172">
            <v>30720</v>
          </cell>
          <cell r="G172" t="str">
            <v>J-WVU31401F2L-CP5A</v>
          </cell>
          <cell r="H172">
            <v>38400</v>
          </cell>
          <cell r="I172" t="str">
            <v>J-WVU31401F2L-CP3S</v>
          </cell>
          <cell r="J172">
            <v>5760</v>
          </cell>
          <cell r="K172" t="str">
            <v>J-WVU31401F2L-CP4S</v>
          </cell>
          <cell r="L172">
            <v>14400</v>
          </cell>
          <cell r="M172" t="str">
            <v>J-WVU31401F2L-CP5S</v>
          </cell>
          <cell r="N172">
            <v>19200</v>
          </cell>
        </row>
        <row r="173">
          <cell r="A173" t="str">
            <v>WV-U31401-F2L</v>
          </cell>
          <cell r="B173" t="str">
            <v>マルセ</v>
          </cell>
          <cell r="C173" t="str">
            <v>J-WVU31401F2L-CP3A</v>
          </cell>
          <cell r="D173">
            <v>6120</v>
          </cell>
          <cell r="E173" t="str">
            <v>J-WVU31401F2L-CP4A</v>
          </cell>
          <cell r="F173">
            <v>20640</v>
          </cell>
          <cell r="G173" t="str">
            <v>J-WVU31401F2L-CP5A</v>
          </cell>
          <cell r="H173">
            <v>25800</v>
          </cell>
          <cell r="I173" t="str">
            <v>J-WVU31401F2L-CP3S</v>
          </cell>
          <cell r="J173">
            <v>3960</v>
          </cell>
          <cell r="K173" t="str">
            <v>J-WVU31401F2L-CP4S</v>
          </cell>
          <cell r="L173">
            <v>9600</v>
          </cell>
          <cell r="M173" t="str">
            <v>J-WVU31401F2L-CP5S</v>
          </cell>
          <cell r="N173">
            <v>13200</v>
          </cell>
        </row>
        <row r="174">
          <cell r="A174" t="str">
            <v>WV-U35401-F2L</v>
          </cell>
          <cell r="B174" t="str">
            <v>参考価格</v>
          </cell>
          <cell r="C174" t="str">
            <v>J-WVU35401F2L-CP3A</v>
          </cell>
          <cell r="D174">
            <v>12240</v>
          </cell>
          <cell r="E174" t="str">
            <v>J-WVU35401F2L-CP4A</v>
          </cell>
          <cell r="F174">
            <v>56160</v>
          </cell>
          <cell r="G174" t="str">
            <v>J-WVU35401F2L-CP5A</v>
          </cell>
          <cell r="H174">
            <v>70200</v>
          </cell>
          <cell r="I174" t="str">
            <v>J-WVU35401F2L-CP3S</v>
          </cell>
          <cell r="J174">
            <v>10440</v>
          </cell>
          <cell r="K174" t="str">
            <v>J-WVU35401F2L-CP4S</v>
          </cell>
          <cell r="L174">
            <v>25920</v>
          </cell>
          <cell r="M174" t="str">
            <v>J-WVU35401F2L-CP5S</v>
          </cell>
          <cell r="N174">
            <v>35400</v>
          </cell>
        </row>
        <row r="175">
          <cell r="A175" t="str">
            <v>WV-U35401-F2L</v>
          </cell>
          <cell r="B175" t="str">
            <v>卸</v>
          </cell>
          <cell r="C175" t="str">
            <v>J-WVU35401F2L-CP3A</v>
          </cell>
          <cell r="D175">
            <v>9360</v>
          </cell>
          <cell r="E175" t="str">
            <v>J-WVU35401F2L-CP4A</v>
          </cell>
          <cell r="F175">
            <v>39360</v>
          </cell>
          <cell r="G175" t="str">
            <v>J-WVU35401F2L-CP5A</v>
          </cell>
          <cell r="H175">
            <v>49200</v>
          </cell>
          <cell r="I175" t="str">
            <v>J-WVU35401F2L-CP3S</v>
          </cell>
          <cell r="J175">
            <v>7560</v>
          </cell>
          <cell r="K175" t="str">
            <v>J-WVU35401F2L-CP4S</v>
          </cell>
          <cell r="L175">
            <v>18240</v>
          </cell>
          <cell r="M175" t="str">
            <v>J-WVU35401F2L-CP5S</v>
          </cell>
          <cell r="N175">
            <v>24600</v>
          </cell>
        </row>
        <row r="176">
          <cell r="A176" t="str">
            <v>WV-U35401-F2L</v>
          </cell>
          <cell r="B176" t="str">
            <v>マルセ</v>
          </cell>
          <cell r="C176" t="str">
            <v>J-WVU35401F2L-CP3A</v>
          </cell>
          <cell r="D176">
            <v>7920</v>
          </cell>
          <cell r="E176" t="str">
            <v>J-WVU35401F2L-CP4A</v>
          </cell>
          <cell r="F176">
            <v>26400</v>
          </cell>
          <cell r="G176" t="str">
            <v>J-WVU35401F2L-CP5A</v>
          </cell>
          <cell r="H176">
            <v>33000</v>
          </cell>
          <cell r="I176" t="str">
            <v>J-WVU35401F2L-CP3S</v>
          </cell>
          <cell r="J176">
            <v>5040</v>
          </cell>
          <cell r="K176" t="str">
            <v>J-WVU35401F2L-CP4S</v>
          </cell>
          <cell r="L176">
            <v>12480</v>
          </cell>
          <cell r="M176" t="str">
            <v>J-WVU35401F2L-CP5S</v>
          </cell>
          <cell r="N176">
            <v>16800</v>
          </cell>
        </row>
        <row r="177">
          <cell r="A177" t="str">
            <v>WV-X35302-F2LM</v>
          </cell>
          <cell r="B177" t="str">
            <v>参考価格</v>
          </cell>
          <cell r="C177" t="str">
            <v>J-WVX35302F2LM-CP3A</v>
          </cell>
          <cell r="D177">
            <v>14040</v>
          </cell>
          <cell r="E177" t="str">
            <v>J-WVX35302F2LM-CP4A</v>
          </cell>
          <cell r="F177">
            <v>63840</v>
          </cell>
          <cell r="G177" t="str">
            <v>J-WVX35302F2LM-CP5A</v>
          </cell>
          <cell r="H177">
            <v>79800</v>
          </cell>
          <cell r="I177" t="str">
            <v>J-WVX35302F2LM-CP3S</v>
          </cell>
          <cell r="J177">
            <v>11880</v>
          </cell>
          <cell r="K177" t="str">
            <v>J-WVX35302F2LM-CP4S</v>
          </cell>
          <cell r="L177">
            <v>29280</v>
          </cell>
          <cell r="M177" t="str">
            <v>J-WVX35302F2LM-CP5S</v>
          </cell>
          <cell r="N177">
            <v>40200</v>
          </cell>
        </row>
        <row r="178">
          <cell r="A178" t="str">
            <v>WV-X35302-F2LM</v>
          </cell>
          <cell r="B178" t="str">
            <v>卸</v>
          </cell>
          <cell r="C178" t="str">
            <v>J-WVX35302F2LM-CP3A</v>
          </cell>
          <cell r="D178">
            <v>10440</v>
          </cell>
          <cell r="E178" t="str">
            <v>J-WVX35302F2LM-CP4A</v>
          </cell>
          <cell r="F178">
            <v>45120</v>
          </cell>
          <cell r="G178" t="str">
            <v>J-WVX35302F2LM-CP5A</v>
          </cell>
          <cell r="H178">
            <v>56400</v>
          </cell>
          <cell r="I178" t="str">
            <v>J-WVX35302F2LM-CP3S</v>
          </cell>
          <cell r="J178">
            <v>8280</v>
          </cell>
          <cell r="K178" t="str">
            <v>J-WVX35302F2LM-CP4S</v>
          </cell>
          <cell r="L178">
            <v>20640</v>
          </cell>
          <cell r="M178" t="str">
            <v>J-WVX35302F2LM-CP5S</v>
          </cell>
          <cell r="N178">
            <v>28200</v>
          </cell>
        </row>
        <row r="179">
          <cell r="A179" t="str">
            <v>WV-X35302-F2LM</v>
          </cell>
          <cell r="B179" t="str">
            <v>マルセ</v>
          </cell>
          <cell r="C179" t="str">
            <v>J-WVX35302F2LM-CP3A</v>
          </cell>
          <cell r="D179">
            <v>9000</v>
          </cell>
          <cell r="E179" t="str">
            <v>J-WVX35302F2LM-CP4A</v>
          </cell>
          <cell r="F179">
            <v>30240</v>
          </cell>
          <cell r="G179" t="str">
            <v>J-WVX35302F2LM-CP5A</v>
          </cell>
          <cell r="H179">
            <v>37800</v>
          </cell>
          <cell r="I179" t="str">
            <v>J-WVX35302F2LM-CP3S</v>
          </cell>
          <cell r="J179">
            <v>5760</v>
          </cell>
          <cell r="K179" t="str">
            <v>J-WVX35302F2LM-CP4S</v>
          </cell>
          <cell r="L179">
            <v>13920</v>
          </cell>
          <cell r="M179" t="str">
            <v>J-WVX35302F2LM-CP5S</v>
          </cell>
          <cell r="N179">
            <v>19200</v>
          </cell>
        </row>
        <row r="180">
          <cell r="A180" t="str">
            <v>WV-X35402-F2LM</v>
          </cell>
          <cell r="B180" t="str">
            <v>参考価格</v>
          </cell>
          <cell r="C180" t="str">
            <v>J-WVX35402F2LM-CP3A</v>
          </cell>
          <cell r="D180">
            <v>17280</v>
          </cell>
          <cell r="E180" t="str">
            <v>J-WVX35402F2LM-CP4A</v>
          </cell>
          <cell r="F180">
            <v>79200</v>
          </cell>
          <cell r="G180" t="str">
            <v>J-WVX35402F2LM-CP5A</v>
          </cell>
          <cell r="H180">
            <v>99000</v>
          </cell>
          <cell r="I180" t="str">
            <v>J-WVX35402F2LM-CP3S</v>
          </cell>
          <cell r="J180">
            <v>14760</v>
          </cell>
          <cell r="K180" t="str">
            <v>J-WVX35402F2LM-CP4S</v>
          </cell>
          <cell r="L180">
            <v>36480</v>
          </cell>
          <cell r="M180" t="str">
            <v>J-WVX35402F2LM-CP5S</v>
          </cell>
          <cell r="N180">
            <v>49800</v>
          </cell>
        </row>
        <row r="181">
          <cell r="A181" t="str">
            <v>WV-X35402-F2LM</v>
          </cell>
          <cell r="B181" t="str">
            <v>卸</v>
          </cell>
          <cell r="C181" t="str">
            <v>J-WVX35402F2LM-CP3A</v>
          </cell>
          <cell r="D181">
            <v>12960</v>
          </cell>
          <cell r="E181" t="str">
            <v>J-WVX35402F2LM-CP4A</v>
          </cell>
          <cell r="F181">
            <v>55680</v>
          </cell>
          <cell r="G181" t="str">
            <v>J-WVX35402F2LM-CP5A</v>
          </cell>
          <cell r="H181">
            <v>69600</v>
          </cell>
          <cell r="I181" t="str">
            <v>J-WVX35402F2LM-CP3S</v>
          </cell>
          <cell r="J181">
            <v>10440</v>
          </cell>
          <cell r="K181" t="str">
            <v>J-WVX35402F2LM-CP4S</v>
          </cell>
          <cell r="L181">
            <v>25920</v>
          </cell>
          <cell r="M181" t="str">
            <v>J-WVX35402F2LM-CP5S</v>
          </cell>
          <cell r="N181">
            <v>34800</v>
          </cell>
        </row>
        <row r="182">
          <cell r="A182" t="str">
            <v>WV-X35402-F2LM</v>
          </cell>
          <cell r="B182" t="str">
            <v>マルセ</v>
          </cell>
          <cell r="C182" t="str">
            <v>J-WVX35402F2LM-CP3A</v>
          </cell>
          <cell r="D182">
            <v>11160</v>
          </cell>
          <cell r="E182" t="str">
            <v>J-WVX35402F2LM-CP4A</v>
          </cell>
          <cell r="F182">
            <v>37440</v>
          </cell>
          <cell r="G182" t="str">
            <v>J-WVX35402F2LM-CP5A</v>
          </cell>
          <cell r="H182">
            <v>46800</v>
          </cell>
          <cell r="I182" t="str">
            <v>J-WVX35402F2LM-CP3S</v>
          </cell>
          <cell r="J182">
            <v>7200</v>
          </cell>
          <cell r="K182" t="str">
            <v>J-WVX35402F2LM-CP4S</v>
          </cell>
          <cell r="L182">
            <v>17280</v>
          </cell>
          <cell r="M182" t="str">
            <v>J-WVX35402F2LM-CP5S</v>
          </cell>
          <cell r="N182">
            <v>23400</v>
          </cell>
        </row>
        <row r="183">
          <cell r="A183" t="str">
            <v>DG-EU101/1</v>
          </cell>
          <cell r="B183" t="str">
            <v>参考価格</v>
          </cell>
          <cell r="C183" t="str">
            <v>J-DGEU101/1-CP3A</v>
          </cell>
          <cell r="D183">
            <v>23580</v>
          </cell>
          <cell r="E183" t="str">
            <v>J-DGEU101/1-CP4A</v>
          </cell>
          <cell r="F183">
            <v>130080</v>
          </cell>
          <cell r="G183" t="str">
            <v>J-DGEU101/1-CP5A</v>
          </cell>
          <cell r="H183">
            <v>135000</v>
          </cell>
          <cell r="I183" t="str">
            <v>J-DGEU101/1-CP3S</v>
          </cell>
          <cell r="J183">
            <v>14760</v>
          </cell>
          <cell r="K183" t="str">
            <v>J-DGEU101/1-CP4S</v>
          </cell>
          <cell r="L183">
            <v>23040</v>
          </cell>
          <cell r="M183" t="str">
            <v>J-DGEU101/1-CP5S</v>
          </cell>
          <cell r="N183">
            <v>31200</v>
          </cell>
        </row>
        <row r="184">
          <cell r="A184" t="str">
            <v>DG-EU101/1</v>
          </cell>
          <cell r="B184" t="str">
            <v>卸</v>
          </cell>
          <cell r="C184" t="str">
            <v>J-DGEU101/1-CP3A</v>
          </cell>
          <cell r="D184">
            <v>16560</v>
          </cell>
          <cell r="E184" t="str">
            <v>J-DGEU101/1-CP4A</v>
          </cell>
          <cell r="F184">
            <v>87360</v>
          </cell>
          <cell r="G184" t="str">
            <v>J-DGEU101/1-CP5A</v>
          </cell>
          <cell r="H184">
            <v>90600</v>
          </cell>
          <cell r="I184" t="str">
            <v>J-DGEU101/1-CP3S</v>
          </cell>
          <cell r="J184">
            <v>10440</v>
          </cell>
          <cell r="K184" t="str">
            <v>J-DGEU101/1-CP4S</v>
          </cell>
          <cell r="L184">
            <v>16320</v>
          </cell>
          <cell r="M184" t="str">
            <v>J-DGEU101/1-CP5S</v>
          </cell>
          <cell r="N184">
            <v>22200</v>
          </cell>
        </row>
        <row r="185">
          <cell r="A185" t="str">
            <v>DG-EU101/1</v>
          </cell>
          <cell r="B185" t="str">
            <v>マルセ</v>
          </cell>
          <cell r="C185" t="str">
            <v>J-DGEU101/1-CP3A</v>
          </cell>
          <cell r="D185">
            <v>11160</v>
          </cell>
          <cell r="E185" t="str">
            <v>J-DGEU101/1-CP4A</v>
          </cell>
          <cell r="F185">
            <v>70080</v>
          </cell>
          <cell r="G185" t="str">
            <v>J-DGEU101/1-CP5A</v>
          </cell>
          <cell r="H185">
            <v>87000</v>
          </cell>
          <cell r="I185" t="str">
            <v>J-DGEU101/1-CP3S</v>
          </cell>
          <cell r="J185">
            <v>7200</v>
          </cell>
          <cell r="K185" t="str">
            <v>J-DGEU101/1-CP4S</v>
          </cell>
          <cell r="L185">
            <v>11040</v>
          </cell>
          <cell r="M185" t="str">
            <v>J-DGEU101/1-CP5S</v>
          </cell>
          <cell r="N185">
            <v>15000</v>
          </cell>
        </row>
        <row r="186">
          <cell r="A186" t="str">
            <v>DG-EU101/2</v>
          </cell>
          <cell r="B186" t="str">
            <v>参考価格</v>
          </cell>
          <cell r="C186" t="str">
            <v>J-DGEU101/2-CP3A</v>
          </cell>
          <cell r="D186">
            <v>30270</v>
          </cell>
          <cell r="E186" t="str">
            <v>J-DGEU101/2-CP4A</v>
          </cell>
          <cell r="F186">
            <v>135840</v>
          </cell>
          <cell r="G186" t="str">
            <v>J-DGEU101/2-CP5A</v>
          </cell>
          <cell r="H186">
            <v>142200</v>
          </cell>
          <cell r="I186" t="str">
            <v>J-DGEU101/2-CP3S</v>
          </cell>
          <cell r="J186">
            <v>19080</v>
          </cell>
          <cell r="K186" t="str">
            <v>J-DGEU101/2-CP4S</v>
          </cell>
          <cell r="L186">
            <v>29280</v>
          </cell>
          <cell r="M186" t="str">
            <v>J-DGEU101/2-CP5S</v>
          </cell>
          <cell r="N186">
            <v>40200</v>
          </cell>
        </row>
        <row r="187">
          <cell r="A187" t="str">
            <v>DG-EU101/2</v>
          </cell>
          <cell r="B187" t="str">
            <v>卸</v>
          </cell>
          <cell r="C187" t="str">
            <v>J-DGEU101/2-CP3A</v>
          </cell>
          <cell r="D187">
            <v>21240</v>
          </cell>
          <cell r="E187" t="str">
            <v>J-DGEU101/2-CP4A</v>
          </cell>
          <cell r="F187">
            <v>91680</v>
          </cell>
          <cell r="G187" t="str">
            <v>J-DGEU101/2-CP5A</v>
          </cell>
          <cell r="H187">
            <v>96600</v>
          </cell>
          <cell r="I187" t="str">
            <v>J-DGEU101/2-CP3S</v>
          </cell>
          <cell r="J187">
            <v>13320</v>
          </cell>
          <cell r="K187" t="str">
            <v>J-DGEU101/2-CP4S</v>
          </cell>
          <cell r="L187">
            <v>20640</v>
          </cell>
          <cell r="M187" t="str">
            <v>J-DGEU101/2-CP5S</v>
          </cell>
          <cell r="N187">
            <v>28200</v>
          </cell>
        </row>
        <row r="188">
          <cell r="A188" t="str">
            <v>DG-EU101/2</v>
          </cell>
          <cell r="B188" t="str">
            <v>マルセ</v>
          </cell>
          <cell r="C188" t="str">
            <v>J-DGEU101/2-CP3A</v>
          </cell>
          <cell r="D188">
            <v>14400</v>
          </cell>
          <cell r="E188" t="str">
            <v>J-DGEU101/2-CP4A</v>
          </cell>
          <cell r="F188">
            <v>73440</v>
          </cell>
          <cell r="G188" t="str">
            <v>J-DGEU101/2-CP5A</v>
          </cell>
          <cell r="H188">
            <v>91800</v>
          </cell>
          <cell r="I188" t="str">
            <v>J-DGEU101/2-CP3S</v>
          </cell>
          <cell r="J188">
            <v>9000</v>
          </cell>
          <cell r="K188" t="str">
            <v>J-DGEU101/2-CP4S</v>
          </cell>
          <cell r="L188">
            <v>13920</v>
          </cell>
          <cell r="M188" t="str">
            <v>J-DGEU101/2-CP5S</v>
          </cell>
          <cell r="N188">
            <v>19200</v>
          </cell>
        </row>
        <row r="189">
          <cell r="A189" t="str">
            <v>DG-EU201/1</v>
          </cell>
          <cell r="B189" t="str">
            <v>参考価格</v>
          </cell>
          <cell r="C189" t="str">
            <v>J-DGEU201/1-CP3A</v>
          </cell>
          <cell r="D189">
            <v>30780</v>
          </cell>
          <cell r="E189" t="str">
            <v>J-DGEU201/1-CP4A</v>
          </cell>
          <cell r="F189">
            <v>134400</v>
          </cell>
          <cell r="G189" t="str">
            <v>J-DGEU201/1-CP5A</v>
          </cell>
          <cell r="H189">
            <v>141000</v>
          </cell>
          <cell r="I189" t="str">
            <v>J-DGEU201/1-CP3S</v>
          </cell>
          <cell r="J189">
            <v>19080</v>
          </cell>
          <cell r="K189" t="str">
            <v>J-DGEU201/1-CP4S</v>
          </cell>
          <cell r="L189">
            <v>29760</v>
          </cell>
          <cell r="M189" t="str">
            <v>J-DGEU201/1-CP5S</v>
          </cell>
          <cell r="N189">
            <v>40800</v>
          </cell>
        </row>
        <row r="190">
          <cell r="A190" t="str">
            <v>DG-EU201/1</v>
          </cell>
          <cell r="B190" t="str">
            <v>卸</v>
          </cell>
          <cell r="C190" t="str">
            <v>J-DGEU201/1-CP3A</v>
          </cell>
          <cell r="D190">
            <v>21600</v>
          </cell>
          <cell r="E190" t="str">
            <v>J-DGEU201/1-CP4A</v>
          </cell>
          <cell r="F190">
            <v>90720</v>
          </cell>
          <cell r="G190" t="str">
            <v>J-DGEU201/1-CP5A</v>
          </cell>
          <cell r="H190">
            <v>95400</v>
          </cell>
          <cell r="I190" t="str">
            <v>J-DGEU201/1-CP3S</v>
          </cell>
          <cell r="J190">
            <v>13680</v>
          </cell>
          <cell r="K190" t="str">
            <v>J-DGEU201/1-CP4S</v>
          </cell>
          <cell r="L190">
            <v>21120</v>
          </cell>
          <cell r="M190" t="str">
            <v>J-DGEU201/1-CP5S</v>
          </cell>
          <cell r="N190">
            <v>28800</v>
          </cell>
        </row>
        <row r="191">
          <cell r="A191" t="str">
            <v>DG-EU201/1</v>
          </cell>
          <cell r="B191" t="str">
            <v>マルセ</v>
          </cell>
          <cell r="C191" t="str">
            <v>J-DGEU201/1-CP3A</v>
          </cell>
          <cell r="D191">
            <v>14760</v>
          </cell>
          <cell r="E191" t="str">
            <v>J-DGEU201/1-CP4A</v>
          </cell>
          <cell r="F191">
            <v>72480</v>
          </cell>
          <cell r="G191" t="str">
            <v>J-DGEU201/1-CP5A</v>
          </cell>
          <cell r="H191">
            <v>90600</v>
          </cell>
          <cell r="I191" t="str">
            <v>J-DGEU201/1-CP3S</v>
          </cell>
          <cell r="J191">
            <v>9000</v>
          </cell>
          <cell r="K191" t="str">
            <v>J-DGEU201/1-CP4S</v>
          </cell>
          <cell r="L191">
            <v>14400</v>
          </cell>
          <cell r="M191" t="str">
            <v>J-DGEU201/1-CP5S</v>
          </cell>
          <cell r="N191">
            <v>19200</v>
          </cell>
        </row>
        <row r="192">
          <cell r="A192" t="str">
            <v>DG-EU201/2</v>
          </cell>
          <cell r="B192" t="str">
            <v>参考価格</v>
          </cell>
          <cell r="C192" t="str">
            <v>J-DGEU201/2-CP3A</v>
          </cell>
          <cell r="D192">
            <v>37440</v>
          </cell>
          <cell r="E192" t="str">
            <v>J-DGEU201/2-CP4A</v>
          </cell>
          <cell r="F192">
            <v>140640</v>
          </cell>
          <cell r="G192" t="str">
            <v>J-DGEU201/2-CP5A</v>
          </cell>
          <cell r="H192">
            <v>148200</v>
          </cell>
          <cell r="I192" t="str">
            <v>J-DGEU201/2-CP3S</v>
          </cell>
          <cell r="J192">
            <v>23400</v>
          </cell>
          <cell r="K192" t="str">
            <v>J-DGEU201/2-CP4S</v>
          </cell>
          <cell r="L192">
            <v>36480</v>
          </cell>
          <cell r="M192" t="str">
            <v>J-DGEU201/2-CP5S</v>
          </cell>
          <cell r="N192">
            <v>49200</v>
          </cell>
        </row>
        <row r="193">
          <cell r="A193" t="str">
            <v>DG-EU201/2</v>
          </cell>
          <cell r="B193" t="str">
            <v>卸</v>
          </cell>
          <cell r="C193" t="str">
            <v>J-DGEU201/2-CP3A</v>
          </cell>
          <cell r="D193">
            <v>26280</v>
          </cell>
          <cell r="E193" t="str">
            <v>J-DGEU201/2-CP4A</v>
          </cell>
          <cell r="F193">
            <v>95040</v>
          </cell>
          <cell r="G193" t="str">
            <v>J-DGEU201/2-CP5A</v>
          </cell>
          <cell r="H193">
            <v>100800</v>
          </cell>
          <cell r="I193" t="str">
            <v>J-DGEU201/2-CP3S</v>
          </cell>
          <cell r="J193">
            <v>16560</v>
          </cell>
          <cell r="K193" t="str">
            <v>J-DGEU201/2-CP4S</v>
          </cell>
          <cell r="L193">
            <v>25440</v>
          </cell>
          <cell r="M193" t="str">
            <v>J-DGEU201/2-CP5S</v>
          </cell>
          <cell r="N193">
            <v>34800</v>
          </cell>
        </row>
        <row r="194">
          <cell r="A194" t="str">
            <v>DG-EU201/2</v>
          </cell>
          <cell r="B194" t="str">
            <v>マルセ</v>
          </cell>
          <cell r="C194" t="str">
            <v>J-DGEU201/2-CP3A</v>
          </cell>
          <cell r="D194">
            <v>18000</v>
          </cell>
          <cell r="E194" t="str">
            <v>J-DGEU201/2-CP4A</v>
          </cell>
          <cell r="F194">
            <v>75840</v>
          </cell>
          <cell r="G194" t="str">
            <v>J-DGEU201/2-CP5A</v>
          </cell>
          <cell r="H194">
            <v>95400</v>
          </cell>
          <cell r="I194" t="str">
            <v>J-DGEU201/2-CP3S</v>
          </cell>
          <cell r="J194">
            <v>11160</v>
          </cell>
          <cell r="K194" t="str">
            <v>J-DGEU201/2-CP4S</v>
          </cell>
          <cell r="L194">
            <v>17280</v>
          </cell>
          <cell r="M194" t="str">
            <v>J-DGEU201/2-CP5S</v>
          </cell>
          <cell r="N194">
            <v>23400</v>
          </cell>
        </row>
        <row r="195">
          <cell r="A195" t="str">
            <v>DG-EU201/4</v>
          </cell>
          <cell r="B195" t="str">
            <v>参考価格</v>
          </cell>
          <cell r="C195" t="str">
            <v>J-DGEU201/4-CP3A</v>
          </cell>
          <cell r="D195">
            <v>50940</v>
          </cell>
          <cell r="E195" t="str">
            <v>J-DGEU201/4-CP4A</v>
          </cell>
          <cell r="F195">
            <v>166080</v>
          </cell>
          <cell r="G195" t="str">
            <v>J-DGEU201/4-CP5A</v>
          </cell>
          <cell r="H195">
            <v>176400</v>
          </cell>
          <cell r="I195" t="str">
            <v>J-DGEU201/4-CP3S</v>
          </cell>
          <cell r="J195">
            <v>31680</v>
          </cell>
          <cell r="K195" t="str">
            <v>J-DGEU201/4-CP4S</v>
          </cell>
          <cell r="L195">
            <v>49440</v>
          </cell>
          <cell r="M195" t="str">
            <v>J-DGEU201/4-CP5S</v>
          </cell>
          <cell r="N195">
            <v>67200</v>
          </cell>
        </row>
        <row r="196">
          <cell r="A196" t="str">
            <v>DG-EU201/4</v>
          </cell>
          <cell r="B196" t="str">
            <v>卸</v>
          </cell>
          <cell r="C196" t="str">
            <v>J-DGEU201/4-CP3A</v>
          </cell>
          <cell r="D196">
            <v>36000</v>
          </cell>
          <cell r="E196" t="str">
            <v>J-DGEU201/4-CP4A</v>
          </cell>
          <cell r="F196">
            <v>113760</v>
          </cell>
          <cell r="G196" t="str">
            <v>J-DGEU201/4-CP5A</v>
          </cell>
          <cell r="H196">
            <v>121200</v>
          </cell>
          <cell r="I196" t="str">
            <v>J-DGEU201/4-CP3S</v>
          </cell>
          <cell r="J196">
            <v>22320</v>
          </cell>
          <cell r="K196" t="str">
            <v>J-DGEU201/4-CP4S</v>
          </cell>
          <cell r="L196">
            <v>35040</v>
          </cell>
          <cell r="M196" t="str">
            <v>J-DGEU201/4-CP5S</v>
          </cell>
          <cell r="N196">
            <v>47400</v>
          </cell>
        </row>
        <row r="197">
          <cell r="A197" t="str">
            <v>DG-EU201/4</v>
          </cell>
          <cell r="B197" t="str">
            <v>マルセ</v>
          </cell>
          <cell r="C197" t="str">
            <v>J-DGEU201/4-CP3A</v>
          </cell>
          <cell r="D197">
            <v>24120</v>
          </cell>
          <cell r="E197" t="str">
            <v>J-DGEU201/4-CP4A</v>
          </cell>
          <cell r="F197">
            <v>90240</v>
          </cell>
          <cell r="G197" t="str">
            <v>J-DGEU201/4-CP5A</v>
          </cell>
          <cell r="H197">
            <v>114600</v>
          </cell>
          <cell r="I197" t="str">
            <v>J-DGEU201/4-CP3S</v>
          </cell>
          <cell r="J197">
            <v>15120</v>
          </cell>
          <cell r="K197" t="str">
            <v>J-DGEU201/4-CP4S</v>
          </cell>
          <cell r="L197">
            <v>23520</v>
          </cell>
          <cell r="M197" t="str">
            <v>J-DGEU201/4-CP5S</v>
          </cell>
          <cell r="N197">
            <v>31800</v>
          </cell>
        </row>
        <row r="198">
          <cell r="A198" t="str">
            <v>WJ-NU101/1</v>
          </cell>
          <cell r="B198" t="str">
            <v>参考価格</v>
          </cell>
          <cell r="C198" t="str">
            <v>J-WJNU101/1-CP3A</v>
          </cell>
          <cell r="D198">
            <v>34470</v>
          </cell>
          <cell r="E198" t="str">
            <v>J-WJNU101/1-CP4A</v>
          </cell>
          <cell r="F198">
            <v>136800</v>
          </cell>
          <cell r="G198" t="str">
            <v>J-WJNU101/1-CP5A</v>
          </cell>
          <cell r="H198">
            <v>144000</v>
          </cell>
          <cell r="I198" t="str">
            <v>J-WJNU101/1-CP3S</v>
          </cell>
          <cell r="J198">
            <v>21600</v>
          </cell>
          <cell r="K198" t="str">
            <v>J-WJNU101/1-CP4S</v>
          </cell>
          <cell r="L198">
            <v>33600</v>
          </cell>
          <cell r="M198" t="str">
            <v>J-WJNU101/1-CP5S</v>
          </cell>
          <cell r="N198">
            <v>45600</v>
          </cell>
        </row>
        <row r="199">
          <cell r="A199" t="str">
            <v>WJ-NU101/1</v>
          </cell>
          <cell r="B199" t="str">
            <v>卸</v>
          </cell>
          <cell r="C199" t="str">
            <v>J-WJNU101/1-CP3A</v>
          </cell>
          <cell r="D199">
            <v>24120</v>
          </cell>
          <cell r="E199" t="str">
            <v>J-WJNU101/1-CP4A</v>
          </cell>
          <cell r="F199">
            <v>92160</v>
          </cell>
          <cell r="G199" t="str">
            <v>J-WJNU101/1-CP5A</v>
          </cell>
          <cell r="H199">
            <v>97200</v>
          </cell>
          <cell r="I199" t="str">
            <v>J-WJNU101/1-CP3S</v>
          </cell>
          <cell r="J199">
            <v>15120</v>
          </cell>
          <cell r="K199" t="str">
            <v>J-WJNU101/1-CP4S</v>
          </cell>
          <cell r="L199">
            <v>23520</v>
          </cell>
          <cell r="M199" t="str">
            <v>J-WJNU101/1-CP5S</v>
          </cell>
          <cell r="N199">
            <v>31800</v>
          </cell>
        </row>
        <row r="200">
          <cell r="A200" t="str">
            <v>WJ-NU101/1</v>
          </cell>
          <cell r="B200" t="str">
            <v>マルセ</v>
          </cell>
          <cell r="C200" t="str">
            <v>J-WJNU101/1-CP3A</v>
          </cell>
          <cell r="D200">
            <v>16560</v>
          </cell>
          <cell r="E200" t="str">
            <v>J-WJNU101/1-CP4A</v>
          </cell>
          <cell r="F200">
            <v>73440</v>
          </cell>
          <cell r="G200" t="str">
            <v>J-WJNU101/1-CP5A</v>
          </cell>
          <cell r="H200">
            <v>92400</v>
          </cell>
          <cell r="I200" t="str">
            <v>J-WJNU101/1-CP3S</v>
          </cell>
          <cell r="J200">
            <v>10440</v>
          </cell>
          <cell r="K200" t="str">
            <v>J-WJNU101/1-CP4S</v>
          </cell>
          <cell r="L200">
            <v>15840</v>
          </cell>
          <cell r="M200" t="str">
            <v>J-WJNU101/1-CP5S</v>
          </cell>
          <cell r="N200">
            <v>21600</v>
          </cell>
        </row>
        <row r="201">
          <cell r="A201" t="str">
            <v>WJ-NU101/2</v>
          </cell>
          <cell r="B201" t="str">
            <v>参考価格</v>
          </cell>
          <cell r="C201" t="str">
            <v>J-WJNU101/2-CP3A</v>
          </cell>
          <cell r="D201">
            <v>51720</v>
          </cell>
          <cell r="E201" t="str">
            <v>J-WJNU101/2-CP4A</v>
          </cell>
          <cell r="F201">
            <v>149280</v>
          </cell>
          <cell r="G201" t="str">
            <v>J-WJNU101/2-CP5A</v>
          </cell>
          <cell r="H201">
            <v>160200</v>
          </cell>
          <cell r="I201" t="str">
            <v>J-WJNU101/2-CP3S</v>
          </cell>
          <cell r="J201">
            <v>32400</v>
          </cell>
          <cell r="K201" t="str">
            <v>J-WJNU101/2-CP4S</v>
          </cell>
          <cell r="L201">
            <v>50400</v>
          </cell>
          <cell r="M201" t="str">
            <v>J-WJNU101/2-CP5S</v>
          </cell>
          <cell r="N201">
            <v>68400</v>
          </cell>
        </row>
        <row r="202">
          <cell r="A202" t="str">
            <v>WJ-NU101/2</v>
          </cell>
          <cell r="B202" t="str">
            <v>卸</v>
          </cell>
          <cell r="C202" t="str">
            <v>J-WJNU101/2-CP3A</v>
          </cell>
          <cell r="D202">
            <v>36360</v>
          </cell>
          <cell r="E202" t="str">
            <v>J-WJNU101/2-CP4A</v>
          </cell>
          <cell r="F202">
            <v>101280</v>
          </cell>
          <cell r="G202" t="str">
            <v>J-WJNU101/2-CP5A</v>
          </cell>
          <cell r="H202">
            <v>109200</v>
          </cell>
          <cell r="I202" t="str">
            <v>J-WJNU101/2-CP3S</v>
          </cell>
          <cell r="J202">
            <v>22680</v>
          </cell>
          <cell r="K202" t="str">
            <v>J-WJNU101/2-CP4S</v>
          </cell>
          <cell r="L202">
            <v>35520</v>
          </cell>
          <cell r="M202" t="str">
            <v>J-WJNU101/2-CP5S</v>
          </cell>
          <cell r="N202">
            <v>48000</v>
          </cell>
        </row>
        <row r="203">
          <cell r="A203" t="str">
            <v>WJ-NU101/2</v>
          </cell>
          <cell r="B203" t="str">
            <v>マルセ</v>
          </cell>
          <cell r="C203" t="str">
            <v>J-WJNU101/2-CP3A</v>
          </cell>
          <cell r="D203">
            <v>24480</v>
          </cell>
          <cell r="E203" t="str">
            <v>J-WJNU101/2-CP4A</v>
          </cell>
          <cell r="F203">
            <v>79680</v>
          </cell>
          <cell r="G203" t="str">
            <v>J-WJNU101/2-CP5A</v>
          </cell>
          <cell r="H203">
            <v>102000</v>
          </cell>
          <cell r="I203" t="str">
            <v>J-WJNU101/2-CP3S</v>
          </cell>
          <cell r="J203">
            <v>15480</v>
          </cell>
          <cell r="K203" t="str">
            <v>J-WJNU101/2-CP4S</v>
          </cell>
          <cell r="L203">
            <v>24000</v>
          </cell>
          <cell r="M203" t="str">
            <v>J-WJNU101/2-CP5S</v>
          </cell>
          <cell r="N203">
            <v>32400</v>
          </cell>
        </row>
        <row r="204">
          <cell r="A204" t="str">
            <v>WJ-NU201/1</v>
          </cell>
          <cell r="B204" t="str">
            <v>参考価格</v>
          </cell>
          <cell r="C204" t="str">
            <v>J-WJNU201/1-CP3A</v>
          </cell>
          <cell r="D204">
            <v>72840</v>
          </cell>
          <cell r="E204" t="str">
            <v>J-WJNU201/1-CP4A</v>
          </cell>
          <cell r="F204">
            <v>160320</v>
          </cell>
          <cell r="G204" t="str">
            <v>J-WJNU201/1-CP5A</v>
          </cell>
          <cell r="H204">
            <v>175800</v>
          </cell>
          <cell r="I204" t="str">
            <v>J-WJNU201/1-CP3S</v>
          </cell>
          <cell r="J204">
            <v>45360</v>
          </cell>
          <cell r="K204" t="str">
            <v>J-WJNU201/1-CP4S</v>
          </cell>
          <cell r="L204">
            <v>71040</v>
          </cell>
          <cell r="M204" t="str">
            <v>J-WJNU201/1-CP5S</v>
          </cell>
          <cell r="N204">
            <v>96000</v>
          </cell>
        </row>
        <row r="205">
          <cell r="A205" t="str">
            <v>WJ-NU201/1</v>
          </cell>
          <cell r="B205" t="str">
            <v>卸</v>
          </cell>
          <cell r="C205" t="str">
            <v>J-WJNU201/1-CP3A</v>
          </cell>
          <cell r="D205">
            <v>51480</v>
          </cell>
          <cell r="E205" t="str">
            <v>J-WJNU201/1-CP4A</v>
          </cell>
          <cell r="F205">
            <v>108960</v>
          </cell>
          <cell r="G205" t="str">
            <v>J-WJNU201/1-CP5A</v>
          </cell>
          <cell r="H205">
            <v>120000</v>
          </cell>
          <cell r="I205" t="str">
            <v>J-WJNU201/1-CP3S</v>
          </cell>
          <cell r="J205">
            <v>32040</v>
          </cell>
          <cell r="K205" t="str">
            <v>J-WJNU201/1-CP4S</v>
          </cell>
          <cell r="L205">
            <v>49920</v>
          </cell>
          <cell r="M205" t="str">
            <v>J-WJNU201/1-CP5S</v>
          </cell>
          <cell r="N205">
            <v>67800</v>
          </cell>
        </row>
        <row r="206">
          <cell r="A206" t="str">
            <v>WJ-NU201/1</v>
          </cell>
          <cell r="B206" t="str">
            <v>マルセ</v>
          </cell>
          <cell r="C206" t="str">
            <v>J-WJNU201/1-CP3A</v>
          </cell>
          <cell r="D206">
            <v>34560</v>
          </cell>
          <cell r="E206" t="str">
            <v>J-WJNU201/1-CP4A</v>
          </cell>
          <cell r="F206">
            <v>84960</v>
          </cell>
          <cell r="G206" t="str">
            <v>J-WJNU201/1-CP5A</v>
          </cell>
          <cell r="H206">
            <v>110400</v>
          </cell>
          <cell r="I206" t="str">
            <v>J-WJNU201/1-CP3S</v>
          </cell>
          <cell r="J206">
            <v>21600</v>
          </cell>
          <cell r="K206" t="str">
            <v>J-WJNU201/1-CP4S</v>
          </cell>
          <cell r="L206">
            <v>33600</v>
          </cell>
          <cell r="M206" t="str">
            <v>J-WJNU201/1-CP5S</v>
          </cell>
          <cell r="N206">
            <v>45600</v>
          </cell>
        </row>
        <row r="207">
          <cell r="A207" t="str">
            <v>WJ-NU201/2</v>
          </cell>
          <cell r="B207" t="str">
            <v>参考価格</v>
          </cell>
          <cell r="C207" t="str">
            <v>J-WJNU201/2-CP3A</v>
          </cell>
          <cell r="D207">
            <v>98970</v>
          </cell>
          <cell r="E207" t="str">
            <v>J-WJNU201/2-CP4A</v>
          </cell>
          <cell r="F207">
            <v>178560</v>
          </cell>
          <cell r="G207" t="str">
            <v>J-WJNU201/2-CP5A</v>
          </cell>
          <cell r="H207">
            <v>199800</v>
          </cell>
          <cell r="I207" t="str">
            <v>J-WJNU201/2-CP3S</v>
          </cell>
          <cell r="J207">
            <v>61920</v>
          </cell>
          <cell r="K207" t="str">
            <v>J-WJNU201/2-CP4S</v>
          </cell>
          <cell r="L207">
            <v>96000</v>
          </cell>
          <cell r="M207" t="str">
            <v>J-WJNU201/2-CP5S</v>
          </cell>
          <cell r="N207">
            <v>130800</v>
          </cell>
        </row>
        <row r="208">
          <cell r="A208" t="str">
            <v>WJ-NU201/2</v>
          </cell>
          <cell r="B208" t="str">
            <v>卸</v>
          </cell>
          <cell r="C208" t="str">
            <v>J-WJNU201/2-CP3A</v>
          </cell>
          <cell r="D208">
            <v>69840</v>
          </cell>
          <cell r="E208" t="str">
            <v>J-WJNU201/2-CP4A</v>
          </cell>
          <cell r="F208">
            <v>121920</v>
          </cell>
          <cell r="G208" t="str">
            <v>J-WJNU201/2-CP5A</v>
          </cell>
          <cell r="H208">
            <v>136800</v>
          </cell>
          <cell r="I208" t="str">
            <v>J-WJNU201/2-CP3S</v>
          </cell>
          <cell r="J208">
            <v>43560</v>
          </cell>
          <cell r="K208" t="str">
            <v>J-WJNU201/2-CP4S</v>
          </cell>
          <cell r="L208">
            <v>67680</v>
          </cell>
          <cell r="M208" t="str">
            <v>J-WJNU201/2-CP5S</v>
          </cell>
          <cell r="N208">
            <v>91800</v>
          </cell>
        </row>
        <row r="209">
          <cell r="A209" t="str">
            <v>WJ-NU201/2</v>
          </cell>
          <cell r="B209" t="str">
            <v>マルセ</v>
          </cell>
          <cell r="C209" t="str">
            <v>J-WJNU201/2-CP3A</v>
          </cell>
          <cell r="D209">
            <v>47160</v>
          </cell>
          <cell r="E209" t="str">
            <v>J-WJNU201/2-CP4A</v>
          </cell>
          <cell r="F209">
            <v>94080</v>
          </cell>
          <cell r="G209" t="str">
            <v>J-WJNU201/2-CP5A</v>
          </cell>
          <cell r="H209">
            <v>124800</v>
          </cell>
          <cell r="I209" t="str">
            <v>J-WJNU201/2-CP3S</v>
          </cell>
          <cell r="J209">
            <v>29520</v>
          </cell>
          <cell r="K209" t="str">
            <v>J-WJNU201/2-CP4S</v>
          </cell>
          <cell r="L209">
            <v>45600</v>
          </cell>
          <cell r="M209" t="str">
            <v>J-WJNU201/2-CP5S</v>
          </cell>
          <cell r="N209">
            <v>62400</v>
          </cell>
        </row>
        <row r="210">
          <cell r="A210" t="str">
            <v>WJ-NU201/4</v>
          </cell>
          <cell r="B210" t="str">
            <v>参考価格</v>
          </cell>
          <cell r="C210" t="str">
            <v>J-WJNU201/4-CP3A</v>
          </cell>
          <cell r="D210">
            <v>114330</v>
          </cell>
          <cell r="E210" t="str">
            <v>J-WJNU201/4-CP4A</v>
          </cell>
          <cell r="F210">
            <v>205440</v>
          </cell>
          <cell r="G210" t="str">
            <v>J-WJNU201/4-CP5A</v>
          </cell>
          <cell r="H210">
            <v>229200</v>
          </cell>
          <cell r="I210" t="str">
            <v>J-WJNU201/4-CP3S</v>
          </cell>
          <cell r="J210">
            <v>71640</v>
          </cell>
          <cell r="K210" t="str">
            <v>J-WJNU201/4-CP4S</v>
          </cell>
          <cell r="L210">
            <v>111360</v>
          </cell>
          <cell r="M210" t="str">
            <v>J-WJNU201/4-CP5S</v>
          </cell>
          <cell r="N210">
            <v>150600</v>
          </cell>
        </row>
        <row r="211">
          <cell r="A211" t="str">
            <v>WJ-NU201/4</v>
          </cell>
          <cell r="B211" t="str">
            <v>卸</v>
          </cell>
          <cell r="C211" t="str">
            <v>J-WJNU201/4-CP3A</v>
          </cell>
          <cell r="D211">
            <v>80640</v>
          </cell>
          <cell r="E211" t="str">
            <v>J-WJNU201/4-CP4A</v>
          </cell>
          <cell r="F211">
            <v>141600</v>
          </cell>
          <cell r="G211" t="str">
            <v>J-WJNU201/4-CP5A</v>
          </cell>
          <cell r="H211">
            <v>158400</v>
          </cell>
          <cell r="I211" t="str">
            <v>J-WJNU201/4-CP3S</v>
          </cell>
          <cell r="J211">
            <v>50400</v>
          </cell>
          <cell r="K211" t="str">
            <v>J-WJNU201/4-CP4S</v>
          </cell>
          <cell r="L211">
            <v>78240</v>
          </cell>
          <cell r="M211" t="str">
            <v>J-WJNU201/4-CP5S</v>
          </cell>
          <cell r="N211">
            <v>106200</v>
          </cell>
        </row>
        <row r="212">
          <cell r="A212" t="str">
            <v>WJ-NU201/4</v>
          </cell>
          <cell r="B212" t="str">
            <v>マルセ</v>
          </cell>
          <cell r="C212" t="str">
            <v>J-WJNU201/4-CP3A</v>
          </cell>
          <cell r="D212">
            <v>54360</v>
          </cell>
          <cell r="E212" t="str">
            <v>J-WJNU201/4-CP4A</v>
          </cell>
          <cell r="F212">
            <v>109440</v>
          </cell>
          <cell r="G212" t="str">
            <v>J-WJNU201/4-CP5A</v>
          </cell>
          <cell r="H212">
            <v>145200</v>
          </cell>
          <cell r="I212" t="str">
            <v>J-WJNU201/4-CP3S</v>
          </cell>
          <cell r="J212">
            <v>34200</v>
          </cell>
          <cell r="K212" t="str">
            <v>J-WJNU201/4-CP4S</v>
          </cell>
          <cell r="L212">
            <v>52800</v>
          </cell>
          <cell r="M212" t="str">
            <v>J-WJNU201/4-CP5S</v>
          </cell>
          <cell r="N212">
            <v>72000</v>
          </cell>
        </row>
        <row r="213">
          <cell r="A213" t="str">
            <v>WJ-GXD300UX</v>
          </cell>
          <cell r="B213" t="str">
            <v>参考価格</v>
          </cell>
          <cell r="C213" t="str">
            <v>J-WJGXD300UX-CP3A</v>
          </cell>
          <cell r="D213">
            <v>61740</v>
          </cell>
          <cell r="E213" t="str">
            <v>J-WJGXD300UX-CP4A</v>
          </cell>
          <cell r="F213">
            <v>113280</v>
          </cell>
          <cell r="G213" t="str">
            <v>J-WJGXD300UX-CP5A</v>
          </cell>
          <cell r="H213">
            <v>126600</v>
          </cell>
          <cell r="I213" t="str">
            <v>J-WJGXD300UX-CP3S</v>
          </cell>
          <cell r="J213">
            <v>38520</v>
          </cell>
          <cell r="K213" t="str">
            <v>J-WJGXD300UX-CP4S</v>
          </cell>
          <cell r="L213">
            <v>60000</v>
          </cell>
          <cell r="M213" t="str">
            <v>J-WJGXD300UX-CP5S</v>
          </cell>
          <cell r="N213">
            <v>81600</v>
          </cell>
        </row>
        <row r="214">
          <cell r="A214" t="str">
            <v>WJ-GXD300UX</v>
          </cell>
          <cell r="B214" t="str">
            <v>卸</v>
          </cell>
          <cell r="C214" t="str">
            <v>J-WJGXD300UX-CP3A</v>
          </cell>
          <cell r="D214">
            <v>43560</v>
          </cell>
          <cell r="E214" t="str">
            <v>J-WJGXD300UX-CP4A</v>
          </cell>
          <cell r="F214">
            <v>74400</v>
          </cell>
          <cell r="G214" t="str">
            <v>J-WJGXD300UX-CP5A</v>
          </cell>
          <cell r="H214">
            <v>83400</v>
          </cell>
          <cell r="I214" t="str">
            <v>J-WJGXD300UX-CP3S</v>
          </cell>
          <cell r="J214">
            <v>27360</v>
          </cell>
          <cell r="K214" t="str">
            <v>J-WJGXD300UX-CP4S</v>
          </cell>
          <cell r="L214">
            <v>42240</v>
          </cell>
          <cell r="M214" t="str">
            <v>J-WJGXD300UX-CP5S</v>
          </cell>
          <cell r="N214">
            <v>57600</v>
          </cell>
        </row>
        <row r="215">
          <cell r="A215" t="str">
            <v>WJ-GXD300UX</v>
          </cell>
          <cell r="B215" t="str">
            <v>マルセ</v>
          </cell>
          <cell r="C215" t="str">
            <v>J-WJGXD300UX-CP3A</v>
          </cell>
          <cell r="D215">
            <v>29520</v>
          </cell>
          <cell r="E215" t="str">
            <v>J-WJGXD300UX-CP4A</v>
          </cell>
          <cell r="F215">
            <v>56160</v>
          </cell>
          <cell r="G215" t="str">
            <v>J-WJGXD300UX-CP5A</v>
          </cell>
          <cell r="H215">
            <v>75000</v>
          </cell>
          <cell r="I215" t="str">
            <v>J-WJGXD300UX-CP3S</v>
          </cell>
          <cell r="J215">
            <v>18360</v>
          </cell>
          <cell r="K215" t="str">
            <v>J-WJGXD300UX-CP4S</v>
          </cell>
          <cell r="L215">
            <v>28800</v>
          </cell>
          <cell r="M215" t="str">
            <v>J-WJGXD300UX-CP5S</v>
          </cell>
          <cell r="N215">
            <v>39000</v>
          </cell>
        </row>
        <row r="216">
          <cell r="A216" t="str">
            <v>WV-S1536LNS</v>
          </cell>
          <cell r="B216" t="str">
            <v>参考価格</v>
          </cell>
          <cell r="C216" t="str">
            <v>J-WVS1536LNS-CP3A</v>
          </cell>
          <cell r="D216">
            <v>42120</v>
          </cell>
          <cell r="E216" t="str">
            <v>J-WVS1536LNS-CP4A</v>
          </cell>
          <cell r="F216">
            <v>205920</v>
          </cell>
          <cell r="G216" t="str">
            <v>J-WVS1536LNS-CP5A</v>
          </cell>
          <cell r="H216">
            <v>253800</v>
          </cell>
          <cell r="I216" t="str">
            <v>J-WVS1536LNS-CP3S</v>
          </cell>
          <cell r="J216">
            <v>36360</v>
          </cell>
          <cell r="K216" t="str">
            <v>J-WVS1536LNS-CP４S</v>
          </cell>
          <cell r="L216">
            <v>88800</v>
          </cell>
          <cell r="M216" t="str">
            <v>J-WVS1536LNS-CP5S</v>
          </cell>
          <cell r="N216">
            <v>120600</v>
          </cell>
        </row>
        <row r="217">
          <cell r="A217" t="str">
            <v>WV-S1536LNS</v>
          </cell>
          <cell r="B217" t="str">
            <v>卸</v>
          </cell>
          <cell r="C217" t="str">
            <v>J-WVS1536LNS-CP3A</v>
          </cell>
          <cell r="D217">
            <v>31680</v>
          </cell>
          <cell r="E217" t="str">
            <v>J-WVS1536LNS-CP4A</v>
          </cell>
          <cell r="F217">
            <v>144960</v>
          </cell>
          <cell r="G217" t="str">
            <v>J-WVS1536LNS-CP5A</v>
          </cell>
          <cell r="H217">
            <v>178800</v>
          </cell>
          <cell r="I217" t="str">
            <v>J-WVS1536LNS-CP3S</v>
          </cell>
          <cell r="J217">
            <v>25560</v>
          </cell>
          <cell r="K217" t="str">
            <v>J-WVS1536LNS-CP４S</v>
          </cell>
          <cell r="L217">
            <v>62400</v>
          </cell>
          <cell r="M217" t="str">
            <v>J-WVS1536LNS-CP5S</v>
          </cell>
          <cell r="N217">
            <v>85200</v>
          </cell>
        </row>
        <row r="218">
          <cell r="A218" t="str">
            <v>WV-S1536LNS</v>
          </cell>
          <cell r="B218" t="str">
            <v>マルセ</v>
          </cell>
          <cell r="C218" t="str">
            <v>J-WVS1536LNS-CP3A</v>
          </cell>
          <cell r="D218">
            <v>27720</v>
          </cell>
          <cell r="E218" t="str">
            <v>J-WVS1536LNS-CP4A</v>
          </cell>
          <cell r="F218">
            <v>97920</v>
          </cell>
          <cell r="G218" t="str">
            <v>J-WVS1536LNS-CP5A</v>
          </cell>
          <cell r="H218">
            <v>145200</v>
          </cell>
          <cell r="I218" t="str">
            <v>J-WVS1536LNS-CP3S</v>
          </cell>
          <cell r="J218">
            <v>17280</v>
          </cell>
          <cell r="K218" t="str">
            <v>J-WVS1536LNS-CP４S</v>
          </cell>
          <cell r="L218">
            <v>42240</v>
          </cell>
          <cell r="M218" t="str">
            <v>J-WVS1536LNS-CP5S</v>
          </cell>
          <cell r="N218">
            <v>57600</v>
          </cell>
        </row>
        <row r="219">
          <cell r="A219" t="str">
            <v>WV-S15500-V3LN</v>
          </cell>
          <cell r="B219" t="str">
            <v>参考価格</v>
          </cell>
          <cell r="C219" t="str">
            <v>J-WVS15500V3LN-CP3A</v>
          </cell>
          <cell r="D219">
            <v>19800</v>
          </cell>
          <cell r="E219" t="str">
            <v>J-WVS15500V3LN-CP4A</v>
          </cell>
          <cell r="F219">
            <v>96960</v>
          </cell>
          <cell r="G219" t="str">
            <v>J-WVS15500V3LN-CP5A</v>
          </cell>
          <cell r="H219">
            <v>120000</v>
          </cell>
          <cell r="I219" t="str">
            <v>J-WVS15500V3LN-CP3S</v>
          </cell>
          <cell r="J219">
            <v>16920</v>
          </cell>
          <cell r="K219" t="str">
            <v>J-WVS15500V3LN-CP４S</v>
          </cell>
          <cell r="L219">
            <v>41760</v>
          </cell>
          <cell r="M219" t="str">
            <v>J-WVS15500V3LN-CP5S</v>
          </cell>
          <cell r="N219">
            <v>57000</v>
          </cell>
        </row>
        <row r="220">
          <cell r="A220" t="str">
            <v>WV-S15500-V3LN</v>
          </cell>
          <cell r="B220" t="str">
            <v>卸</v>
          </cell>
          <cell r="C220" t="str">
            <v>J-WVS15500V3LN-CP3A</v>
          </cell>
          <cell r="D220">
            <v>15120</v>
          </cell>
          <cell r="E220" t="str">
            <v>J-WVS15500V3LN-CP4A</v>
          </cell>
          <cell r="F220">
            <v>68160</v>
          </cell>
          <cell r="G220" t="str">
            <v>J-WVS15500V3LN-CP5A</v>
          </cell>
          <cell r="H220">
            <v>84600</v>
          </cell>
          <cell r="I220" t="str">
            <v>J-WVS15500V3LN-CP3S</v>
          </cell>
          <cell r="J220">
            <v>11880</v>
          </cell>
          <cell r="K220" t="str">
            <v>J-WVS15500V3LN-CP４S</v>
          </cell>
          <cell r="L220">
            <v>29760</v>
          </cell>
          <cell r="M220" t="str">
            <v>J-WVS15500V3LN-CP5S</v>
          </cell>
          <cell r="N220">
            <v>40200</v>
          </cell>
        </row>
        <row r="221">
          <cell r="A221" t="str">
            <v>WV-S15500-V3LN</v>
          </cell>
          <cell r="B221" t="str">
            <v>マルセ</v>
          </cell>
          <cell r="C221" t="str">
            <v>J-WVS15500V3LN-CP3A</v>
          </cell>
          <cell r="D221">
            <v>12960</v>
          </cell>
          <cell r="E221" t="str">
            <v>J-WVS15500V3LN-CP4A</v>
          </cell>
          <cell r="F221">
            <v>46080</v>
          </cell>
          <cell r="G221" t="str">
            <v>J-WVS15500V3LN-CP5A</v>
          </cell>
          <cell r="H221">
            <v>57000</v>
          </cell>
          <cell r="I221" t="str">
            <v>J-WVS15500V3LN-CP3S</v>
          </cell>
          <cell r="J221">
            <v>8280</v>
          </cell>
          <cell r="K221" t="str">
            <v>J-WVS15500V3LN-CP４S</v>
          </cell>
          <cell r="L221">
            <v>20160</v>
          </cell>
          <cell r="M221" t="str">
            <v>J-WVS15500V3LN-CP5S</v>
          </cell>
          <cell r="N221">
            <v>27000</v>
          </cell>
        </row>
        <row r="222">
          <cell r="A222" t="str">
            <v>WV-S15700-V2LK</v>
          </cell>
          <cell r="B222" t="str">
            <v>参考価格</v>
          </cell>
          <cell r="C222" t="str">
            <v>J-WVS15700V2LK-CP3A</v>
          </cell>
          <cell r="D222">
            <v>50760</v>
          </cell>
          <cell r="E222" t="str">
            <v>J-WVS15700V2LK-CP４A</v>
          </cell>
          <cell r="F222">
            <v>247200</v>
          </cell>
          <cell r="G222" t="str">
            <v>J-WVS15700V2LK-CP5A</v>
          </cell>
          <cell r="H222">
            <v>304800</v>
          </cell>
          <cell r="I222" t="str">
            <v>J-WVS15700V2LK-CP3S</v>
          </cell>
          <cell r="J222">
            <v>43560</v>
          </cell>
          <cell r="K222" t="str">
            <v>J-WVS15700V2LK-CP４S</v>
          </cell>
          <cell r="L222">
            <v>106560</v>
          </cell>
          <cell r="M222" t="str">
            <v>J-WVS15700V2LK-CP5S</v>
          </cell>
          <cell r="N222">
            <v>144600</v>
          </cell>
        </row>
        <row r="223">
          <cell r="A223" t="str">
            <v>WV-S15700-V2LK</v>
          </cell>
          <cell r="B223" t="str">
            <v>卸</v>
          </cell>
          <cell r="C223" t="str">
            <v>J-WVS15700V2LK-CP3A</v>
          </cell>
          <cell r="D223">
            <v>38160</v>
          </cell>
          <cell r="E223" t="str">
            <v>J-WVS15700V2LK-CP４A</v>
          </cell>
          <cell r="F223">
            <v>173760</v>
          </cell>
          <cell r="G223" t="str">
            <v>J-WVS15700V2LK-CP5A</v>
          </cell>
          <cell r="H223">
            <v>214800</v>
          </cell>
          <cell r="I223" t="str">
            <v>J-WVS15700V2LK-CP3S</v>
          </cell>
          <cell r="J223">
            <v>30600</v>
          </cell>
          <cell r="K223" t="str">
            <v>J-WVS15700V2LK-CP４S</v>
          </cell>
          <cell r="L223">
            <v>75360</v>
          </cell>
          <cell r="M223" t="str">
            <v>J-WVS15700V2LK-CP5S</v>
          </cell>
          <cell r="N223">
            <v>102000</v>
          </cell>
        </row>
        <row r="224">
          <cell r="A224" t="str">
            <v>WV-S15700-V2LK</v>
          </cell>
          <cell r="B224" t="str">
            <v>マルセ</v>
          </cell>
          <cell r="C224" t="str">
            <v>J-WVS15700V2LK-CP3A</v>
          </cell>
          <cell r="D224">
            <v>33120</v>
          </cell>
          <cell r="E224" t="str">
            <v>J-WVS15700V2LK-CP４A</v>
          </cell>
          <cell r="F224">
            <v>117600</v>
          </cell>
          <cell r="G224" t="str">
            <v>J-WVS15700V2LK-CP5A</v>
          </cell>
          <cell r="H224">
            <v>145200</v>
          </cell>
          <cell r="I224" t="str">
            <v>J-WVS15700V2LK-CP3S</v>
          </cell>
          <cell r="J224">
            <v>20520</v>
          </cell>
          <cell r="K224" t="str">
            <v>J-WVS15700V2LK-CP４S</v>
          </cell>
          <cell r="L224">
            <v>50880</v>
          </cell>
          <cell r="M224" t="str">
            <v>J-WVS15700V2LK-CP5S</v>
          </cell>
          <cell r="N224">
            <v>69000</v>
          </cell>
        </row>
        <row r="225">
          <cell r="A225" t="str">
            <v>WV-S15700-V2LN</v>
          </cell>
          <cell r="B225" t="str">
            <v>参考価格</v>
          </cell>
          <cell r="C225" t="str">
            <v>J-WVS15700V2LN-CP3A</v>
          </cell>
          <cell r="D225">
            <v>23040</v>
          </cell>
          <cell r="E225" t="str">
            <v>J-WVS15700V2LN-CP4A</v>
          </cell>
          <cell r="F225">
            <v>112320</v>
          </cell>
          <cell r="G225" t="str">
            <v>J-WVS15700V2LN-CP5A</v>
          </cell>
          <cell r="H225">
            <v>138600</v>
          </cell>
          <cell r="I225" t="str">
            <v>J-WVS15700V2LN-CP3S</v>
          </cell>
          <cell r="J225">
            <v>19800</v>
          </cell>
          <cell r="K225" t="str">
            <v>J-WVS15700V2LN-CP４S</v>
          </cell>
          <cell r="L225">
            <v>48480</v>
          </cell>
          <cell r="M225" t="str">
            <v>J-WVS15700V2LN-CP5S</v>
          </cell>
          <cell r="N225">
            <v>66000</v>
          </cell>
        </row>
        <row r="226">
          <cell r="A226" t="str">
            <v>WV-S15700-V2LN</v>
          </cell>
          <cell r="B226" t="str">
            <v>卸</v>
          </cell>
          <cell r="C226" t="str">
            <v>J-WVS15700V2LN-CP3A</v>
          </cell>
          <cell r="D226">
            <v>17280</v>
          </cell>
          <cell r="E226" t="str">
            <v>J-WVS15700V2LN-CP4A</v>
          </cell>
          <cell r="F226">
            <v>78720</v>
          </cell>
          <cell r="G226" t="str">
            <v>J-WVS15700V2LN-CP5A</v>
          </cell>
          <cell r="H226">
            <v>97200</v>
          </cell>
          <cell r="I226" t="str">
            <v>J-WVS15700V2LN-CP3S</v>
          </cell>
          <cell r="J226">
            <v>14040</v>
          </cell>
          <cell r="K226" t="str">
            <v>J-WVS15700V2LN-CP４S</v>
          </cell>
          <cell r="L226">
            <v>34080</v>
          </cell>
          <cell r="M226" t="str">
            <v>J-WVS15700V2LN-CP5S</v>
          </cell>
          <cell r="N226">
            <v>46200</v>
          </cell>
        </row>
        <row r="227">
          <cell r="A227" t="str">
            <v>WV-S15700-V2LN</v>
          </cell>
          <cell r="B227" t="str">
            <v>マルセ</v>
          </cell>
          <cell r="C227" t="str">
            <v>J-WVS15700V2LN-CP3A</v>
          </cell>
          <cell r="D227">
            <v>15120</v>
          </cell>
          <cell r="E227" t="str">
            <v>J-WVS15700V2LN-CP4A</v>
          </cell>
          <cell r="F227">
            <v>53280</v>
          </cell>
          <cell r="G227" t="str">
            <v>J-WVS15700V2LN-CP5A</v>
          </cell>
          <cell r="H227">
            <v>66000</v>
          </cell>
          <cell r="I227" t="str">
            <v>J-WVS15700V2LN-CP3S</v>
          </cell>
          <cell r="J227">
            <v>9360</v>
          </cell>
          <cell r="K227" t="str">
            <v>J-WVS15700V2LN-CP４S</v>
          </cell>
          <cell r="L227">
            <v>23040</v>
          </cell>
          <cell r="M227" t="str">
            <v>J-WVS15700V2LN-CP5S</v>
          </cell>
          <cell r="N227">
            <v>31200</v>
          </cell>
        </row>
        <row r="228">
          <cell r="A228" t="str">
            <v>WV-S22500-V3L</v>
          </cell>
          <cell r="B228" t="str">
            <v>参考価格</v>
          </cell>
          <cell r="C228" t="str">
            <v>J-WVS22500V3L-CP3A</v>
          </cell>
          <cell r="D228">
            <v>19800</v>
          </cell>
          <cell r="E228" t="str">
            <v>J-WVS22500V3L-CP４A</v>
          </cell>
          <cell r="F228">
            <v>97440</v>
          </cell>
          <cell r="G228" t="str">
            <v>J-WVS22500V3L-CP5A</v>
          </cell>
          <cell r="H228">
            <v>120000</v>
          </cell>
          <cell r="I228" t="str">
            <v>J-WVS22500V3L-CP3S</v>
          </cell>
          <cell r="J228">
            <v>17280</v>
          </cell>
          <cell r="K228" t="str">
            <v>J-WVS22500V3L-CP４S</v>
          </cell>
          <cell r="L228">
            <v>42240</v>
          </cell>
          <cell r="M228" t="str">
            <v>J-WVS22500V3L-CP5S</v>
          </cell>
          <cell r="N228">
            <v>57000</v>
          </cell>
        </row>
        <row r="229">
          <cell r="A229" t="str">
            <v>WV-S22500-V3L</v>
          </cell>
          <cell r="B229" t="str">
            <v>卸</v>
          </cell>
          <cell r="C229" t="str">
            <v>J-WVS22500V3L-CP3A</v>
          </cell>
          <cell r="D229">
            <v>15120</v>
          </cell>
          <cell r="E229" t="str">
            <v>J-WVS22500V3L-CP４A</v>
          </cell>
          <cell r="F229">
            <v>68640</v>
          </cell>
          <cell r="G229" t="str">
            <v>J-WVS22500V3L-CP5A</v>
          </cell>
          <cell r="H229">
            <v>84600</v>
          </cell>
          <cell r="I229" t="str">
            <v>J-WVS22500V3L-CP3S</v>
          </cell>
          <cell r="J229">
            <v>12240</v>
          </cell>
          <cell r="K229" t="str">
            <v>J-WVS22500V3L-CP４S</v>
          </cell>
          <cell r="L229">
            <v>29760</v>
          </cell>
          <cell r="M229" t="str">
            <v>J-WVS22500V3L-CP5S</v>
          </cell>
          <cell r="N229">
            <v>40200</v>
          </cell>
        </row>
        <row r="230">
          <cell r="A230" t="str">
            <v>WV-S22500-V3L</v>
          </cell>
          <cell r="B230" t="str">
            <v>マルセ</v>
          </cell>
          <cell r="C230" t="str">
            <v>J-WVS22500V3L-CP3A</v>
          </cell>
          <cell r="D230">
            <v>12960</v>
          </cell>
          <cell r="E230" t="str">
            <v>J-WVS22500V3L-CP４A</v>
          </cell>
          <cell r="F230">
            <v>46560</v>
          </cell>
          <cell r="G230" t="str">
            <v>J-WVS22500V3L-CP5A</v>
          </cell>
          <cell r="H230">
            <v>57000</v>
          </cell>
          <cell r="I230" t="str">
            <v>J-WVS22500V3L-CP3S</v>
          </cell>
          <cell r="J230">
            <v>8280</v>
          </cell>
          <cell r="K230" t="str">
            <v>J-WVS22500V3L-CP４S</v>
          </cell>
          <cell r="L230">
            <v>20160</v>
          </cell>
          <cell r="M230" t="str">
            <v>J-WVS22500V3L-CP5S</v>
          </cell>
          <cell r="N230">
            <v>27000</v>
          </cell>
        </row>
        <row r="231">
          <cell r="A231" t="str">
            <v>WV-S25500-V3LN</v>
          </cell>
          <cell r="B231" t="str">
            <v>参考価格</v>
          </cell>
          <cell r="C231" t="str">
            <v>J-WVS25500V3LN-CP3A</v>
          </cell>
          <cell r="D231">
            <v>23760</v>
          </cell>
          <cell r="E231" t="str">
            <v>J-WVS25500V3LN-CP４A</v>
          </cell>
          <cell r="F231">
            <v>116640</v>
          </cell>
          <cell r="G231" t="str">
            <v>J-WVS25500V3LN-CP5A</v>
          </cell>
          <cell r="H231">
            <v>144000</v>
          </cell>
          <cell r="I231" t="str">
            <v>J-WVS25500V3LN-CP3S</v>
          </cell>
          <cell r="J231">
            <v>20520</v>
          </cell>
          <cell r="K231" t="str">
            <v>J-WVS25500V3LN-CP４S</v>
          </cell>
          <cell r="L231">
            <v>50400</v>
          </cell>
          <cell r="M231" t="str">
            <v>J-WVS25500V3LN-CP5S</v>
          </cell>
          <cell r="N231">
            <v>68400</v>
          </cell>
        </row>
        <row r="232">
          <cell r="A232" t="str">
            <v>WV-S25500-V3LN</v>
          </cell>
          <cell r="B232" t="str">
            <v>卸</v>
          </cell>
          <cell r="C232" t="str">
            <v>J-WVS25500V3LN-CP3A</v>
          </cell>
          <cell r="D232">
            <v>18000</v>
          </cell>
          <cell r="E232" t="str">
            <v>J-WVS25500V3LN-CP４A</v>
          </cell>
          <cell r="F232">
            <v>82080</v>
          </cell>
          <cell r="G232" t="str">
            <v>J-WVS25500V3LN-CP5A</v>
          </cell>
          <cell r="H232">
            <v>101400</v>
          </cell>
          <cell r="I232" t="str">
            <v>J-WVS25500V3LN-CP3S</v>
          </cell>
          <cell r="J232">
            <v>14400</v>
          </cell>
          <cell r="K232" t="str">
            <v>J-WVS25500V3LN-CP４S</v>
          </cell>
          <cell r="L232">
            <v>35520</v>
          </cell>
          <cell r="M232" t="str">
            <v>J-WVS25500V3LN-CP5S</v>
          </cell>
          <cell r="N232">
            <v>48000</v>
          </cell>
        </row>
        <row r="233">
          <cell r="A233" t="str">
            <v>WV-S25500-V3LN</v>
          </cell>
          <cell r="B233" t="str">
            <v>マルセ</v>
          </cell>
          <cell r="C233" t="str">
            <v>J-WVS25500V3LN-CP3A</v>
          </cell>
          <cell r="D233">
            <v>15480</v>
          </cell>
          <cell r="E233" t="str">
            <v>J-WVS25500V3LN-CP４A</v>
          </cell>
          <cell r="F233">
            <v>55680</v>
          </cell>
          <cell r="G233" t="str">
            <v>J-WVS25500V3LN-CP5A</v>
          </cell>
          <cell r="H233">
            <v>68400</v>
          </cell>
          <cell r="I233" t="str">
            <v>J-WVS25500V3LN-CP3S</v>
          </cell>
          <cell r="J233">
            <v>9720</v>
          </cell>
          <cell r="K233" t="str">
            <v>J-WVS25500V3LN-CP４S</v>
          </cell>
          <cell r="L233">
            <v>24000</v>
          </cell>
          <cell r="M233" t="str">
            <v>J-WVS25500V3LN-CP5S</v>
          </cell>
          <cell r="N233">
            <v>32400</v>
          </cell>
        </row>
        <row r="234">
          <cell r="A234" t="str">
            <v>WV-S25700-V2LN</v>
          </cell>
          <cell r="B234" t="str">
            <v>参考価格</v>
          </cell>
          <cell r="C234" t="str">
            <v>J-WVS25700V2LN-CP3A</v>
          </cell>
          <cell r="D234">
            <v>27720</v>
          </cell>
          <cell r="E234" t="str">
            <v>J-WVS25700V2LN-CP４A</v>
          </cell>
          <cell r="F234">
            <v>134880</v>
          </cell>
          <cell r="G234" t="str">
            <v>J-WVS25700V2LN-CP5A</v>
          </cell>
          <cell r="H234">
            <v>166200</v>
          </cell>
          <cell r="I234" t="str">
            <v>J-WVS25700V2LN-CP3S</v>
          </cell>
          <cell r="J234">
            <v>23760</v>
          </cell>
          <cell r="K234" t="str">
            <v>J-WVS25700V2LN-CP４S</v>
          </cell>
          <cell r="L234">
            <v>58080</v>
          </cell>
          <cell r="M234" t="str">
            <v>J-WVS25700V2LN-CP5S</v>
          </cell>
          <cell r="N234">
            <v>79200</v>
          </cell>
        </row>
        <row r="235">
          <cell r="A235" t="str">
            <v>WV-S25700-V2LN</v>
          </cell>
          <cell r="B235" t="str">
            <v>卸</v>
          </cell>
          <cell r="C235" t="str">
            <v>J-WVS25700V2LN-CP3A</v>
          </cell>
          <cell r="D235">
            <v>20880</v>
          </cell>
          <cell r="E235" t="str">
            <v>J-WVS25700V2LN-CP４A</v>
          </cell>
          <cell r="F235">
            <v>94560</v>
          </cell>
          <cell r="G235" t="str">
            <v>J-WVS25700V2LN-CP5A</v>
          </cell>
          <cell r="H235">
            <v>117000</v>
          </cell>
          <cell r="I235" t="str">
            <v>J-WVS25700V2LN-CP3S</v>
          </cell>
          <cell r="J235">
            <v>16560</v>
          </cell>
          <cell r="K235" t="str">
            <v>J-WVS25700V2LN-CP４S</v>
          </cell>
          <cell r="L235">
            <v>40800</v>
          </cell>
          <cell r="M235" t="str">
            <v>J-WVS25700V2LN-CP5S</v>
          </cell>
          <cell r="N235">
            <v>55800</v>
          </cell>
        </row>
        <row r="236">
          <cell r="A236" t="str">
            <v>WV-S25700-V2LN</v>
          </cell>
          <cell r="B236" t="str">
            <v>マルセ</v>
          </cell>
          <cell r="C236" t="str">
            <v>J-WVS25700V2LN-CP3A</v>
          </cell>
          <cell r="D236">
            <v>18000</v>
          </cell>
          <cell r="E236" t="str">
            <v>J-WVS25700V2LN-CP４A</v>
          </cell>
          <cell r="F236">
            <v>64320</v>
          </cell>
          <cell r="G236" t="str">
            <v>J-WVS25700V2LN-CP5A</v>
          </cell>
          <cell r="H236">
            <v>79200</v>
          </cell>
          <cell r="I236" t="str">
            <v>J-WVS25700V2LN-CP3S</v>
          </cell>
          <cell r="J236">
            <v>11160</v>
          </cell>
          <cell r="K236" t="str">
            <v>J-WVS25700V2LN-CP４S</v>
          </cell>
          <cell r="L236">
            <v>27840</v>
          </cell>
          <cell r="M236" t="str">
            <v>J-WVS25700V2LN-CP5S</v>
          </cell>
          <cell r="N236">
            <v>37800</v>
          </cell>
        </row>
        <row r="237">
          <cell r="A237" t="str">
            <v>WV-S61300-ZY</v>
          </cell>
          <cell r="B237" t="str">
            <v>参考価格</v>
          </cell>
          <cell r="C237" t="str">
            <v>J-WVS61300ZY-CP3A</v>
          </cell>
          <cell r="D237">
            <v>12960</v>
          </cell>
          <cell r="E237" t="str">
            <v>J-WVS61300ZY-CP４A</v>
          </cell>
          <cell r="F237">
            <v>63840</v>
          </cell>
          <cell r="G237" t="str">
            <v>J-WVS61300ZY-CP5A</v>
          </cell>
          <cell r="H237">
            <v>79200</v>
          </cell>
          <cell r="I237" t="str">
            <v>J-WVS61300ZY-CP3S</v>
          </cell>
          <cell r="J237">
            <v>11160</v>
          </cell>
          <cell r="K237" t="str">
            <v>J-WVS61300ZY-CP４S</v>
          </cell>
          <cell r="L237">
            <v>27840</v>
          </cell>
          <cell r="M237" t="str">
            <v>J-WVS61300ZY-CP5S</v>
          </cell>
          <cell r="N237">
            <v>37800</v>
          </cell>
        </row>
        <row r="238">
          <cell r="A238" t="str">
            <v>WV-S61300-ZY</v>
          </cell>
          <cell r="B238" t="str">
            <v>卸</v>
          </cell>
          <cell r="C238" t="str">
            <v>J-WVS61300ZY-CP3A</v>
          </cell>
          <cell r="D238">
            <v>9720</v>
          </cell>
          <cell r="E238" t="str">
            <v>J-WVS61300ZY-CP４A</v>
          </cell>
          <cell r="F238">
            <v>45120</v>
          </cell>
          <cell r="G238" t="str">
            <v>J-WVS61300ZY-CP5A</v>
          </cell>
          <cell r="H238">
            <v>55800</v>
          </cell>
          <cell r="I238" t="str">
            <v>J-WVS61300ZY-CP3S</v>
          </cell>
          <cell r="J238">
            <v>7920</v>
          </cell>
          <cell r="K238" t="str">
            <v>J-WVS61300ZY-CP４S</v>
          </cell>
          <cell r="L238">
            <v>19680</v>
          </cell>
          <cell r="M238" t="str">
            <v>J-WVS61300ZY-CP5S</v>
          </cell>
          <cell r="N238">
            <v>26400</v>
          </cell>
        </row>
        <row r="239">
          <cell r="A239" t="str">
            <v>WV-S61300-ZY</v>
          </cell>
          <cell r="B239" t="str">
            <v>マルセ</v>
          </cell>
          <cell r="C239" t="str">
            <v>J-WVS61300ZY-CP3A</v>
          </cell>
          <cell r="D239">
            <v>8640</v>
          </cell>
          <cell r="E239" t="str">
            <v>J-WVS61300ZY-CP４A</v>
          </cell>
          <cell r="F239">
            <v>30240</v>
          </cell>
          <cell r="G239" t="str">
            <v>J-WVS61300ZY-CP5A</v>
          </cell>
          <cell r="H239">
            <v>37800</v>
          </cell>
          <cell r="I239" t="str">
            <v>J-WVS61300ZY-CP3S</v>
          </cell>
          <cell r="J239">
            <v>5400</v>
          </cell>
          <cell r="K239" t="str">
            <v>J-WVS61300ZY-CP４S</v>
          </cell>
          <cell r="L239">
            <v>12960</v>
          </cell>
          <cell r="M239" t="str">
            <v>J-WVS61300ZY-CP5S</v>
          </cell>
          <cell r="N239">
            <v>18000</v>
          </cell>
        </row>
        <row r="240">
          <cell r="A240" t="str">
            <v>WV-S61301-Z1</v>
          </cell>
          <cell r="B240" t="str">
            <v>参考価格</v>
          </cell>
          <cell r="C240" t="str">
            <v>J-WVS61301Z1-CP3A</v>
          </cell>
          <cell r="D240">
            <v>15120</v>
          </cell>
          <cell r="E240" t="str">
            <v>J-WVS61301Z1-CP４A</v>
          </cell>
          <cell r="F240">
            <v>73920</v>
          </cell>
          <cell r="G240" t="str">
            <v>J-WVS61301Z1-CP5A</v>
          </cell>
          <cell r="H240">
            <v>91200</v>
          </cell>
          <cell r="I240" t="str">
            <v>J-WVS61301Z1-CP3S</v>
          </cell>
          <cell r="J240">
            <v>12960</v>
          </cell>
          <cell r="K240" t="str">
            <v>J-WVS61301Z1-CP４S</v>
          </cell>
          <cell r="L240">
            <v>31680</v>
          </cell>
          <cell r="M240" t="str">
            <v>J-WVS61301Z1-CP5S</v>
          </cell>
          <cell r="N240">
            <v>43200</v>
          </cell>
        </row>
        <row r="241">
          <cell r="A241" t="str">
            <v>WV-S61301-Z1</v>
          </cell>
          <cell r="B241" t="str">
            <v>卸</v>
          </cell>
          <cell r="C241" t="str">
            <v>J-WVS61301Z1-CP3A</v>
          </cell>
          <cell r="D241">
            <v>11520</v>
          </cell>
          <cell r="E241" t="str">
            <v>J-WVS61301Z1-CP４A</v>
          </cell>
          <cell r="F241">
            <v>51840</v>
          </cell>
          <cell r="G241" t="str">
            <v>J-WVS61301Z1-CP5A</v>
          </cell>
          <cell r="H241">
            <v>64200</v>
          </cell>
          <cell r="I241" t="str">
            <v>J-WVS61301Z1-CP3S</v>
          </cell>
          <cell r="J241">
            <v>9000</v>
          </cell>
          <cell r="K241" t="str">
            <v>J-WVS61301Z1-CP４S</v>
          </cell>
          <cell r="L241">
            <v>22560</v>
          </cell>
          <cell r="M241" t="str">
            <v>J-WVS61301Z1-CP5S</v>
          </cell>
          <cell r="N241">
            <v>30600</v>
          </cell>
        </row>
        <row r="242">
          <cell r="A242" t="str">
            <v>WV-S61301-Z1</v>
          </cell>
          <cell r="B242" t="str">
            <v>マルセ</v>
          </cell>
          <cell r="C242" t="str">
            <v>J-WVS61301Z1-CP3A</v>
          </cell>
          <cell r="D242">
            <v>9720</v>
          </cell>
          <cell r="E242" t="str">
            <v>J-WVS61301Z1-CP４A</v>
          </cell>
          <cell r="F242">
            <v>35040</v>
          </cell>
          <cell r="G242" t="str">
            <v>J-WVS61301Z1-CP5A</v>
          </cell>
          <cell r="H242">
            <v>43200</v>
          </cell>
          <cell r="I242" t="str">
            <v>J-WVS61301Z1-CP3S</v>
          </cell>
          <cell r="J242">
            <v>6120</v>
          </cell>
          <cell r="K242" t="str">
            <v>J-WVS61301Z1-CP４S</v>
          </cell>
          <cell r="L242">
            <v>15360</v>
          </cell>
          <cell r="M242" t="str">
            <v>J-WVS61301Z1-CP5S</v>
          </cell>
          <cell r="N242">
            <v>20400</v>
          </cell>
        </row>
        <row r="243">
          <cell r="A243" t="str">
            <v>WV-S61301-Z2</v>
          </cell>
          <cell r="B243" t="str">
            <v>参考価格</v>
          </cell>
          <cell r="C243" t="str">
            <v>J-WVS61301Z2-CP3A</v>
          </cell>
          <cell r="D243">
            <v>15840</v>
          </cell>
          <cell r="E243" t="str">
            <v>J-WVS61301Z2-CP４A</v>
          </cell>
          <cell r="F243">
            <v>77760</v>
          </cell>
          <cell r="G243" t="str">
            <v>J-WVS61301Z2-CP5A</v>
          </cell>
          <cell r="H243">
            <v>96000</v>
          </cell>
          <cell r="I243" t="str">
            <v>J-WVS61301Z2-CP3S</v>
          </cell>
          <cell r="J243">
            <v>13680</v>
          </cell>
          <cell r="K243" t="str">
            <v>J-WVS61301Z2-CP４S</v>
          </cell>
          <cell r="L243">
            <v>33600</v>
          </cell>
          <cell r="M243" t="str">
            <v>J-WVS61301Z2-CP5S</v>
          </cell>
          <cell r="N243">
            <v>45600</v>
          </cell>
        </row>
        <row r="244">
          <cell r="A244" t="str">
            <v>WV-S61301-Z2</v>
          </cell>
          <cell r="B244" t="str">
            <v>卸</v>
          </cell>
          <cell r="C244" t="str">
            <v>J-WVS61301Z2-CP3A</v>
          </cell>
          <cell r="D244">
            <v>11880</v>
          </cell>
          <cell r="E244" t="str">
            <v>J-WVS61301Z2-CP４A</v>
          </cell>
          <cell r="F244">
            <v>54720</v>
          </cell>
          <cell r="G244" t="str">
            <v>J-WVS61301Z2-CP5A</v>
          </cell>
          <cell r="H244">
            <v>67200</v>
          </cell>
          <cell r="I244" t="str">
            <v>J-WVS61301Z2-CP3S</v>
          </cell>
          <cell r="J244">
            <v>9720</v>
          </cell>
          <cell r="K244" t="str">
            <v>J-WVS61301Z2-CP４S</v>
          </cell>
          <cell r="L244">
            <v>23520</v>
          </cell>
          <cell r="M244" t="str">
            <v>J-WVS61301Z2-CP5S</v>
          </cell>
          <cell r="N244">
            <v>31800</v>
          </cell>
        </row>
        <row r="245">
          <cell r="A245" t="str">
            <v>WV-S61301-Z2</v>
          </cell>
          <cell r="B245" t="str">
            <v>マルセ</v>
          </cell>
          <cell r="C245" t="str">
            <v>J-WVS61301Z2-CP3A</v>
          </cell>
          <cell r="D245">
            <v>10440</v>
          </cell>
          <cell r="E245" t="str">
            <v>J-WVS61301Z2-CP４A</v>
          </cell>
          <cell r="F245">
            <v>36960</v>
          </cell>
          <cell r="G245" t="str">
            <v>J-WVS61301Z2-CP5A</v>
          </cell>
          <cell r="H245">
            <v>45600</v>
          </cell>
          <cell r="I245" t="str">
            <v>J-WVS61301Z2-CP3S</v>
          </cell>
          <cell r="J245">
            <v>6480</v>
          </cell>
          <cell r="K245" t="str">
            <v>J-WVS61301Z2-CP４S</v>
          </cell>
          <cell r="L245">
            <v>15840</v>
          </cell>
          <cell r="M245" t="str">
            <v>J-WVS61301Z2-CP5S</v>
          </cell>
          <cell r="N245">
            <v>21600</v>
          </cell>
        </row>
        <row r="246">
          <cell r="A246" t="str">
            <v>WV-S61302-Z4</v>
          </cell>
          <cell r="B246" t="str">
            <v>参考価格</v>
          </cell>
          <cell r="C246" t="str">
            <v>J-WVS61302Z4-CP3A</v>
          </cell>
          <cell r="D246">
            <v>38880</v>
          </cell>
          <cell r="E246" t="str">
            <v>J-WVS61302Z4-CP４A</v>
          </cell>
          <cell r="F246">
            <v>190080</v>
          </cell>
          <cell r="G246" t="str">
            <v>J-WVS61302Z4-CP5A</v>
          </cell>
          <cell r="H246">
            <v>234600</v>
          </cell>
          <cell r="I246" t="str">
            <v>J-WVS61302Z4-CP3S</v>
          </cell>
          <cell r="J246">
            <v>33480</v>
          </cell>
          <cell r="K246" t="str">
            <v>J-WVS61302Z4-CP４S</v>
          </cell>
          <cell r="L246">
            <v>82080</v>
          </cell>
          <cell r="M246" t="str">
            <v>J-WVS61302Z4-CP5S</v>
          </cell>
          <cell r="N246">
            <v>111600</v>
          </cell>
        </row>
        <row r="247">
          <cell r="A247" t="str">
            <v>WV-S61302-Z4</v>
          </cell>
          <cell r="B247" t="str">
            <v>卸</v>
          </cell>
          <cell r="C247" t="str">
            <v>J-WVS61302Z4-CP3A</v>
          </cell>
          <cell r="D247">
            <v>29160</v>
          </cell>
          <cell r="E247" t="str">
            <v>J-WVS61302Z4-CP４A</v>
          </cell>
          <cell r="F247">
            <v>133920</v>
          </cell>
          <cell r="G247" t="str">
            <v>J-WVS61302Z4-CP5A</v>
          </cell>
          <cell r="H247">
            <v>165000</v>
          </cell>
          <cell r="I247" t="str">
            <v>J-WVS61302Z4-CP3S</v>
          </cell>
          <cell r="J247">
            <v>23400</v>
          </cell>
          <cell r="K247" t="str">
            <v>J-WVS61302Z4-CP４S</v>
          </cell>
          <cell r="L247">
            <v>58080</v>
          </cell>
          <cell r="M247" t="str">
            <v>J-WVS61302Z4-CP5S</v>
          </cell>
          <cell r="N247">
            <v>78600</v>
          </cell>
        </row>
        <row r="248">
          <cell r="A248" t="str">
            <v>WV-S61302-Z4</v>
          </cell>
          <cell r="B248" t="str">
            <v>マルセ</v>
          </cell>
          <cell r="C248" t="str">
            <v>J-WVS61302Z4-CP3A</v>
          </cell>
          <cell r="D248">
            <v>25560</v>
          </cell>
          <cell r="E248" t="str">
            <v>J-WVS61302Z4-CP４A</v>
          </cell>
          <cell r="F248">
            <v>90720</v>
          </cell>
          <cell r="G248" t="str">
            <v>J-WVS61302Z4-CP5A</v>
          </cell>
          <cell r="H248">
            <v>111600</v>
          </cell>
          <cell r="I248" t="str">
            <v>J-WVS61302Z4-CP3S</v>
          </cell>
          <cell r="J248">
            <v>15840</v>
          </cell>
          <cell r="K248" t="str">
            <v>J-WVS61302Z4-CP４S</v>
          </cell>
          <cell r="L248">
            <v>38880</v>
          </cell>
          <cell r="M248" t="str">
            <v>J-WVS61302Z4-CP5S</v>
          </cell>
          <cell r="N248">
            <v>52800</v>
          </cell>
        </row>
        <row r="249">
          <cell r="A249" t="str">
            <v>WV-S65300-ZY</v>
          </cell>
          <cell r="B249" t="str">
            <v>参考価格</v>
          </cell>
          <cell r="C249" t="str">
            <v>J-WVS65300ZYCP3A</v>
          </cell>
          <cell r="D249">
            <v>18720</v>
          </cell>
          <cell r="E249" t="str">
            <v>J-WVS65300ZYCP４A</v>
          </cell>
          <cell r="F249">
            <v>91200</v>
          </cell>
          <cell r="G249" t="str">
            <v>J-WVS65300ZYCP5A</v>
          </cell>
          <cell r="H249">
            <v>112800</v>
          </cell>
          <cell r="I249" t="str">
            <v>J-WVS65300ZYCP3S</v>
          </cell>
          <cell r="J249">
            <v>16200</v>
          </cell>
          <cell r="K249" t="str">
            <v>J-WVS65300ZYCP４S</v>
          </cell>
          <cell r="L249">
            <v>39360</v>
          </cell>
          <cell r="M249" t="str">
            <v>J-WVS65300ZYCP5S</v>
          </cell>
          <cell r="N249">
            <v>53400</v>
          </cell>
        </row>
        <row r="250">
          <cell r="A250" t="str">
            <v>WV-S65300-ZY</v>
          </cell>
          <cell r="B250" t="str">
            <v>卸</v>
          </cell>
          <cell r="C250" t="str">
            <v>J-WVS65300ZYCP3A</v>
          </cell>
          <cell r="D250">
            <v>14040</v>
          </cell>
          <cell r="E250" t="str">
            <v>J-WVS65300ZYCP４A</v>
          </cell>
          <cell r="F250">
            <v>64320</v>
          </cell>
          <cell r="G250" t="str">
            <v>J-WVS65300ZYCP5A</v>
          </cell>
          <cell r="H250">
            <v>79200</v>
          </cell>
          <cell r="I250" t="str">
            <v>J-WVS65300ZYCP3S</v>
          </cell>
          <cell r="J250">
            <v>11160</v>
          </cell>
          <cell r="K250" t="str">
            <v>J-WVS65300ZYCP４S</v>
          </cell>
          <cell r="L250">
            <v>27840</v>
          </cell>
          <cell r="M250" t="str">
            <v>J-WVS65300ZYCP5S</v>
          </cell>
          <cell r="N250">
            <v>37800</v>
          </cell>
        </row>
        <row r="251">
          <cell r="A251" t="str">
            <v>WV-S65300-ZY</v>
          </cell>
          <cell r="B251" t="str">
            <v>マルセ</v>
          </cell>
          <cell r="C251" t="str">
            <v>J-WVS65300ZYCP3A</v>
          </cell>
          <cell r="D251">
            <v>12240</v>
          </cell>
          <cell r="E251" t="str">
            <v>J-WVS65300ZYCP４A</v>
          </cell>
          <cell r="F251">
            <v>43200</v>
          </cell>
          <cell r="G251" t="str">
            <v>J-WVS65300ZYCP5A</v>
          </cell>
          <cell r="H251">
            <v>53400</v>
          </cell>
          <cell r="I251" t="str">
            <v>J-WVS65300ZYCP3S</v>
          </cell>
          <cell r="J251">
            <v>7560</v>
          </cell>
          <cell r="K251" t="str">
            <v>J-WVS65300ZYCP４S</v>
          </cell>
          <cell r="L251">
            <v>18720</v>
          </cell>
          <cell r="M251" t="str">
            <v>J-WVS65300ZYCP5S</v>
          </cell>
          <cell r="N251">
            <v>25200</v>
          </cell>
        </row>
        <row r="252">
          <cell r="A252" t="str">
            <v>WV-S65301-Z1</v>
          </cell>
          <cell r="B252" t="str">
            <v>参考価格</v>
          </cell>
          <cell r="C252" t="str">
            <v>J-WV-S65301Z1-CP3A</v>
          </cell>
          <cell r="D252">
            <v>22320</v>
          </cell>
          <cell r="E252" t="str">
            <v>J-WV-S65301Z1-CP４A</v>
          </cell>
          <cell r="F252">
            <v>109440</v>
          </cell>
          <cell r="G252" t="str">
            <v>J-WV-S65301Z1-CP5A</v>
          </cell>
          <cell r="H252">
            <v>135000</v>
          </cell>
          <cell r="I252" t="str">
            <v>J-WV-S65301Z1-CP3S</v>
          </cell>
          <cell r="J252">
            <v>19080</v>
          </cell>
          <cell r="K252" t="str">
            <v>J-WV-S65301Z1-CP４S</v>
          </cell>
          <cell r="L252">
            <v>47040</v>
          </cell>
          <cell r="M252" t="str">
            <v>J-WV-S65301Z1-CP5S</v>
          </cell>
          <cell r="N252">
            <v>64200</v>
          </cell>
        </row>
        <row r="253">
          <cell r="A253" t="str">
            <v>WV-S65301-Z1</v>
          </cell>
          <cell r="B253" t="str">
            <v>卸</v>
          </cell>
          <cell r="C253" t="str">
            <v>J-WV-S65301Z1-CP3A</v>
          </cell>
          <cell r="D253">
            <v>16920</v>
          </cell>
          <cell r="E253" t="str">
            <v>J-WV-S65301Z1-CP４A</v>
          </cell>
          <cell r="F253">
            <v>76800</v>
          </cell>
          <cell r="G253" t="str">
            <v>J-WV-S65301Z1-CP5A</v>
          </cell>
          <cell r="H253">
            <v>94800</v>
          </cell>
          <cell r="I253" t="str">
            <v>J-WV-S65301Z1-CP3S</v>
          </cell>
          <cell r="J253">
            <v>13680</v>
          </cell>
          <cell r="K253" t="str">
            <v>J-WV-S65301Z1-CP４S</v>
          </cell>
          <cell r="L253">
            <v>33120</v>
          </cell>
          <cell r="M253" t="str">
            <v>J-WV-S65301Z1-CP5S</v>
          </cell>
          <cell r="N253">
            <v>45000</v>
          </cell>
        </row>
        <row r="254">
          <cell r="A254" t="str">
            <v>WV-S65301-Z1</v>
          </cell>
          <cell r="B254" t="str">
            <v>マルセ</v>
          </cell>
          <cell r="C254" t="str">
            <v>J-WV-S65301Z1-CP3A</v>
          </cell>
          <cell r="D254">
            <v>14760</v>
          </cell>
          <cell r="E254" t="str">
            <v>J-WV-S65301Z1-CP４A</v>
          </cell>
          <cell r="F254">
            <v>51840</v>
          </cell>
          <cell r="G254" t="str">
            <v>J-WV-S65301Z1-CP5A</v>
          </cell>
          <cell r="H254">
            <v>64200</v>
          </cell>
          <cell r="I254" t="str">
            <v>J-WV-S65301Z1-CP3S</v>
          </cell>
          <cell r="J254">
            <v>9000</v>
          </cell>
          <cell r="K254" t="str">
            <v>J-WV-S65301Z1-CP４S</v>
          </cell>
          <cell r="L254">
            <v>22560</v>
          </cell>
          <cell r="M254" t="str">
            <v>J-WV-S65301Z1-CP5S</v>
          </cell>
          <cell r="N254">
            <v>30600</v>
          </cell>
        </row>
        <row r="255">
          <cell r="A255" t="str">
            <v>WV-S65302-Z2</v>
          </cell>
          <cell r="B255" t="str">
            <v>参考価格</v>
          </cell>
          <cell r="C255" t="str">
            <v>J-WVS65302Z2-CP3A</v>
          </cell>
          <cell r="D255">
            <v>26280</v>
          </cell>
          <cell r="E255" t="str">
            <v>J-WVS65302Z2-CP４A</v>
          </cell>
          <cell r="F255">
            <v>127680</v>
          </cell>
          <cell r="G255" t="str">
            <v>J-WVS65302Z2-CP5A</v>
          </cell>
          <cell r="H255">
            <v>157800</v>
          </cell>
          <cell r="I255" t="str">
            <v>J-WVS65302Z2-CP3S</v>
          </cell>
          <cell r="J255">
            <v>22320</v>
          </cell>
          <cell r="K255" t="str">
            <v>J-WVS65302Z2-CP４S</v>
          </cell>
          <cell r="L255">
            <v>55200</v>
          </cell>
          <cell r="M255" t="str">
            <v>J-WVS65302Z2-CP5S</v>
          </cell>
          <cell r="N255">
            <v>75000</v>
          </cell>
        </row>
        <row r="256">
          <cell r="A256" t="str">
            <v>WV-S65302-Z2</v>
          </cell>
          <cell r="B256" t="str">
            <v>卸</v>
          </cell>
          <cell r="C256" t="str">
            <v>J-WVS65302Z2-CP3A</v>
          </cell>
          <cell r="D256">
            <v>19800</v>
          </cell>
          <cell r="E256" t="str">
            <v>J-WVS65302Z2-CP４A</v>
          </cell>
          <cell r="F256">
            <v>89760</v>
          </cell>
          <cell r="G256" t="str">
            <v>J-WVS65302Z2-CP5A</v>
          </cell>
          <cell r="H256">
            <v>111000</v>
          </cell>
          <cell r="I256" t="str">
            <v>J-WVS65302Z2-CP3S</v>
          </cell>
          <cell r="J256">
            <v>15840</v>
          </cell>
          <cell r="K256" t="str">
            <v>J-WVS65302Z2-CP４S</v>
          </cell>
          <cell r="L256">
            <v>38880</v>
          </cell>
          <cell r="M256" t="str">
            <v>J-WVS65302Z2-CP5S</v>
          </cell>
          <cell r="N256">
            <v>52800</v>
          </cell>
        </row>
        <row r="257">
          <cell r="A257" t="str">
            <v>WV-S65302-Z2</v>
          </cell>
          <cell r="B257" t="str">
            <v>マルセ</v>
          </cell>
          <cell r="C257" t="str">
            <v>J-WVS65302Z2-CP3A</v>
          </cell>
          <cell r="D257">
            <v>17280</v>
          </cell>
          <cell r="E257" t="str">
            <v>J-WVS65302Z2-CP４A</v>
          </cell>
          <cell r="F257">
            <v>60960</v>
          </cell>
          <cell r="G257" t="str">
            <v>J-WVS65302Z2-CP5A</v>
          </cell>
          <cell r="H257">
            <v>75000</v>
          </cell>
          <cell r="I257" t="str">
            <v>J-WVS65302Z2-CP3S</v>
          </cell>
          <cell r="J257">
            <v>10800</v>
          </cell>
          <cell r="K257" t="str">
            <v>J-WVS65302Z2-CP４S</v>
          </cell>
          <cell r="L257">
            <v>26400</v>
          </cell>
          <cell r="M257" t="str">
            <v>J-WVS65302Z2-CP5S</v>
          </cell>
          <cell r="N257">
            <v>35400</v>
          </cell>
        </row>
        <row r="258">
          <cell r="A258" t="str">
            <v>WV-S65340-Z2K</v>
          </cell>
          <cell r="B258" t="str">
            <v>参考価格</v>
          </cell>
          <cell r="C258" t="str">
            <v>J-S65340Z2K-CP3A</v>
          </cell>
          <cell r="D258">
            <v>55440</v>
          </cell>
          <cell r="E258" t="str">
            <v>J-S65340Z2K-CP４A</v>
          </cell>
          <cell r="F258">
            <v>270720</v>
          </cell>
          <cell r="G258" t="str">
            <v>J-S65340Z2K-CP5A</v>
          </cell>
          <cell r="H258">
            <v>334200</v>
          </cell>
          <cell r="I258" t="str">
            <v>J-S65340Z2K-CP3S</v>
          </cell>
          <cell r="J258">
            <v>47520</v>
          </cell>
          <cell r="K258" t="str">
            <v>J-S65340Z2K-CP４S</v>
          </cell>
          <cell r="L258">
            <v>117120</v>
          </cell>
          <cell r="M258" t="str">
            <v>J-S65340Z2K-CP5S</v>
          </cell>
          <cell r="N258">
            <v>158400</v>
          </cell>
        </row>
        <row r="259">
          <cell r="A259" t="str">
            <v>WV-S65340-Z2K</v>
          </cell>
          <cell r="B259" t="str">
            <v>卸</v>
          </cell>
          <cell r="C259" t="str">
            <v>J-S65340Z2K-CP3A</v>
          </cell>
          <cell r="D259">
            <v>41760</v>
          </cell>
          <cell r="E259" t="str">
            <v>J-S65340Z2K-CP４A</v>
          </cell>
          <cell r="F259">
            <v>190560</v>
          </cell>
          <cell r="G259" t="str">
            <v>J-S65340Z2K-CP5A</v>
          </cell>
          <cell r="H259">
            <v>235200</v>
          </cell>
          <cell r="I259" t="str">
            <v>J-S65340Z2K-CP3S</v>
          </cell>
          <cell r="J259">
            <v>33480</v>
          </cell>
          <cell r="K259" t="str">
            <v>J-S65340Z2K-CP４S</v>
          </cell>
          <cell r="L259">
            <v>82560</v>
          </cell>
          <cell r="M259" t="str">
            <v>J-S65340Z2K-CP5S</v>
          </cell>
          <cell r="N259">
            <v>111600</v>
          </cell>
        </row>
        <row r="260">
          <cell r="A260" t="str">
            <v>WV-S65340-Z2K</v>
          </cell>
          <cell r="B260" t="str">
            <v>マルセ</v>
          </cell>
          <cell r="C260" t="str">
            <v>J-S65340Z2K-CP3A</v>
          </cell>
          <cell r="D260">
            <v>36360</v>
          </cell>
          <cell r="E260" t="str">
            <v>J-S65340Z2K-CP４A</v>
          </cell>
          <cell r="F260">
            <v>128640</v>
          </cell>
          <cell r="G260" t="str">
            <v>J-S65340Z2K-CP5A</v>
          </cell>
          <cell r="H260">
            <v>159000</v>
          </cell>
          <cell r="I260" t="str">
            <v>J-S65340Z2K-CP3S</v>
          </cell>
          <cell r="J260">
            <v>22680</v>
          </cell>
          <cell r="K260" t="str">
            <v>J-S65340Z2K-CP４S</v>
          </cell>
          <cell r="L260">
            <v>55680</v>
          </cell>
          <cell r="M260" t="str">
            <v>J-S65340Z2K-CP5S</v>
          </cell>
          <cell r="N260">
            <v>75600</v>
          </cell>
        </row>
        <row r="261">
          <cell r="A261" t="str">
            <v>WV-S65340-Z2N</v>
          </cell>
          <cell r="B261" t="str">
            <v>参考価格</v>
          </cell>
          <cell r="C261" t="str">
            <v>J-WVS65340Z2N-CP3A</v>
          </cell>
          <cell r="D261">
            <v>26640</v>
          </cell>
          <cell r="E261" t="str">
            <v>J-WVS65340Z2N-CP４A</v>
          </cell>
          <cell r="F261">
            <v>130560</v>
          </cell>
          <cell r="G261" t="str">
            <v>J-WVS65340Z2N-CP5A</v>
          </cell>
          <cell r="H261">
            <v>161400</v>
          </cell>
          <cell r="I261" t="str">
            <v>J-WVS65340Z2N-CP3S</v>
          </cell>
          <cell r="J261">
            <v>23040</v>
          </cell>
          <cell r="K261" t="str">
            <v>J-WVS65340Z2N-CP４S</v>
          </cell>
          <cell r="L261">
            <v>56640</v>
          </cell>
          <cell r="M261" t="str">
            <v>J-WVS65340Z2N-CP5S</v>
          </cell>
          <cell r="N261">
            <v>76800</v>
          </cell>
        </row>
        <row r="262">
          <cell r="A262" t="str">
            <v>WV-S65340-Z2N</v>
          </cell>
          <cell r="B262" t="str">
            <v>卸</v>
          </cell>
          <cell r="C262" t="str">
            <v>J-WVS65340Z2N-CP3A</v>
          </cell>
          <cell r="D262">
            <v>20160</v>
          </cell>
          <cell r="E262" t="str">
            <v>J-WVS65340Z2N-CP４A</v>
          </cell>
          <cell r="F262">
            <v>91680</v>
          </cell>
          <cell r="G262" t="str">
            <v>J-WVS65340Z2N-CP5A</v>
          </cell>
          <cell r="H262">
            <v>113400</v>
          </cell>
          <cell r="I262" t="str">
            <v>J-WVS65340Z2N-CP3S</v>
          </cell>
          <cell r="J262">
            <v>16200</v>
          </cell>
          <cell r="K262" t="str">
            <v>J-WVS65340Z2N-CP４S</v>
          </cell>
          <cell r="L262">
            <v>39840</v>
          </cell>
          <cell r="M262" t="str">
            <v>J-WVS65340Z2N-CP5S</v>
          </cell>
          <cell r="N262">
            <v>54000</v>
          </cell>
        </row>
        <row r="263">
          <cell r="A263" t="str">
            <v>WV-S65340-Z2N</v>
          </cell>
          <cell r="B263" t="str">
            <v>マルセ</v>
          </cell>
          <cell r="C263" t="str">
            <v>J-WVS65340Z2N-CP3A</v>
          </cell>
          <cell r="D263">
            <v>17640</v>
          </cell>
          <cell r="E263" t="str">
            <v>J-WVS65340Z2N-CP４A</v>
          </cell>
          <cell r="F263">
            <v>62400</v>
          </cell>
          <cell r="G263" t="str">
            <v>J-WVS65340Z2N-CP5A</v>
          </cell>
          <cell r="H263">
            <v>76800</v>
          </cell>
          <cell r="I263" t="str">
            <v>J-WVS65340Z2N-CP3S</v>
          </cell>
          <cell r="J263">
            <v>10800</v>
          </cell>
          <cell r="K263" t="str">
            <v>J-WVS65340Z2N-CP４S</v>
          </cell>
          <cell r="L263">
            <v>26880</v>
          </cell>
          <cell r="M263" t="str">
            <v>J-WVS65340Z2N-CP5S</v>
          </cell>
          <cell r="N263">
            <v>36600</v>
          </cell>
        </row>
        <row r="264">
          <cell r="A264" t="str">
            <v>WV-S65340-Z4K</v>
          </cell>
          <cell r="B264" t="str">
            <v>参考価格</v>
          </cell>
          <cell r="C264" t="str">
            <v>J-WVS65340Z4K-CP3A</v>
          </cell>
          <cell r="D264">
            <v>78480</v>
          </cell>
          <cell r="E264" t="str">
            <v>J-WVS65340Z4K-CP４A</v>
          </cell>
          <cell r="F264">
            <v>383520</v>
          </cell>
          <cell r="G264" t="str">
            <v>J-WVS65340Z4K-CP5A</v>
          </cell>
          <cell r="H264">
            <v>473400</v>
          </cell>
          <cell r="I264" t="str">
            <v>J-WVS65340Z4K-CP3S</v>
          </cell>
          <cell r="J264">
            <v>67320</v>
          </cell>
          <cell r="K264" t="str">
            <v>J-WVS65340Z4K-CP４S</v>
          </cell>
          <cell r="L264">
            <v>165600</v>
          </cell>
          <cell r="M264" t="str">
            <v>J-WVS65340Z4K-CP5S</v>
          </cell>
          <cell r="N264">
            <v>224400</v>
          </cell>
        </row>
        <row r="265">
          <cell r="A265" t="str">
            <v>WV-S65340-Z4K</v>
          </cell>
          <cell r="B265" t="str">
            <v>卸</v>
          </cell>
          <cell r="C265" t="str">
            <v>J-WVS65340Z4K-CP3A</v>
          </cell>
          <cell r="D265">
            <v>59040</v>
          </cell>
          <cell r="E265" t="str">
            <v>J-WVS65340Z4K-CP４A</v>
          </cell>
          <cell r="F265">
            <v>269760</v>
          </cell>
          <cell r="G265" t="str">
            <v>J-WVS65340Z4K-CP5A</v>
          </cell>
          <cell r="H265">
            <v>333000</v>
          </cell>
          <cell r="I265" t="str">
            <v>J-WVS65340Z4K-CP3S</v>
          </cell>
          <cell r="J265">
            <v>47520</v>
          </cell>
          <cell r="K265" t="str">
            <v>J-WVS65340Z4K-CP４S</v>
          </cell>
          <cell r="L265">
            <v>116640</v>
          </cell>
          <cell r="M265" t="str">
            <v>J-WVS65340Z4K-CP5S</v>
          </cell>
          <cell r="N265">
            <v>158400</v>
          </cell>
        </row>
        <row r="266">
          <cell r="A266" t="str">
            <v>WV-S65340-Z4K</v>
          </cell>
          <cell r="B266" t="str">
            <v>マルセ</v>
          </cell>
          <cell r="C266" t="str">
            <v>J-WVS65340Z4K-CP3A</v>
          </cell>
          <cell r="D266">
            <v>51480</v>
          </cell>
          <cell r="E266" t="str">
            <v>J-WVS65340Z4K-CP４A</v>
          </cell>
          <cell r="F266">
            <v>182400</v>
          </cell>
          <cell r="G266" t="str">
            <v>J-WVS65340Z4K-CP5A</v>
          </cell>
          <cell r="H266">
            <v>225000</v>
          </cell>
          <cell r="I266" t="str">
            <v>J-WVS65340Z4K-CP3S</v>
          </cell>
          <cell r="J266">
            <v>32040</v>
          </cell>
          <cell r="K266" t="str">
            <v>J-WVS65340Z4K-CP４S</v>
          </cell>
          <cell r="L266">
            <v>78720</v>
          </cell>
          <cell r="M266" t="str">
            <v>J-WVS65340Z4K-CP5S</v>
          </cell>
          <cell r="N266">
            <v>106800</v>
          </cell>
        </row>
        <row r="267">
          <cell r="A267" t="str">
            <v>WV-S65340-Z4N</v>
          </cell>
          <cell r="B267" t="str">
            <v>参考価格</v>
          </cell>
          <cell r="C267" t="str">
            <v>J-WVS65340Z4N-CP3A</v>
          </cell>
          <cell r="D267">
            <v>45720</v>
          </cell>
          <cell r="E267" t="str">
            <v>J-WVS65340Z4N-CP４A</v>
          </cell>
          <cell r="F267">
            <v>223680</v>
          </cell>
          <cell r="G267" t="str">
            <v>J-WVS65340Z4N-CP5A</v>
          </cell>
          <cell r="H267">
            <v>276000</v>
          </cell>
          <cell r="I267" t="str">
            <v>J-WVS65340Z4N-CP3S</v>
          </cell>
          <cell r="J267">
            <v>39240</v>
          </cell>
          <cell r="K267" t="str">
            <v>J-WVS65340Z4N-CP４S</v>
          </cell>
          <cell r="L267">
            <v>96480</v>
          </cell>
          <cell r="M267" t="str">
            <v>J-WVS65340Z4N-CP5S</v>
          </cell>
          <cell r="N267">
            <v>131400</v>
          </cell>
        </row>
        <row r="268">
          <cell r="A268" t="str">
            <v>WV-S65340-Z4N</v>
          </cell>
          <cell r="B268" t="str">
            <v>卸</v>
          </cell>
          <cell r="C268" t="str">
            <v>J-WVS65340Z4N-CP3A</v>
          </cell>
          <cell r="D268">
            <v>34560</v>
          </cell>
          <cell r="E268" t="str">
            <v>J-WVS65340Z4N-CP４A</v>
          </cell>
          <cell r="F268">
            <v>157440</v>
          </cell>
          <cell r="G268" t="str">
            <v>J-WVS65340Z4N-CP5A</v>
          </cell>
          <cell r="H268">
            <v>194400</v>
          </cell>
          <cell r="I268" t="str">
            <v>J-WVS65340Z4N-CP3S</v>
          </cell>
          <cell r="J268">
            <v>27720</v>
          </cell>
          <cell r="K268" t="str">
            <v>J-WVS65340Z4N-CP４S</v>
          </cell>
          <cell r="L268">
            <v>68160</v>
          </cell>
          <cell r="M268" t="str">
            <v>J-WVS65340Z4N-CP5S</v>
          </cell>
          <cell r="N268">
            <v>92400</v>
          </cell>
        </row>
        <row r="269">
          <cell r="A269" t="str">
            <v>WV-S65340-Z4N</v>
          </cell>
          <cell r="B269" t="str">
            <v>マルセ</v>
          </cell>
          <cell r="C269" t="str">
            <v>J-WVS65340Z4N-CP3A</v>
          </cell>
          <cell r="D269">
            <v>29880</v>
          </cell>
          <cell r="E269" t="str">
            <v>J-WVS65340Z4N-CP４A</v>
          </cell>
          <cell r="F269">
            <v>106560</v>
          </cell>
          <cell r="G269" t="str">
            <v>J-WVS65340Z4N-CP5A</v>
          </cell>
          <cell r="H269">
            <v>131400</v>
          </cell>
          <cell r="I269" t="str">
            <v>J-WVS65340Z4N-CP3S</v>
          </cell>
          <cell r="J269">
            <v>18720</v>
          </cell>
          <cell r="K269" t="str">
            <v>J-WVS65340Z4N-CP４S</v>
          </cell>
          <cell r="L269">
            <v>46080</v>
          </cell>
          <cell r="M269" t="str">
            <v>J-WVS65340Z4N-CP5S</v>
          </cell>
          <cell r="N269">
            <v>62400</v>
          </cell>
        </row>
        <row r="270">
          <cell r="A270" t="str">
            <v>WV-S8543LUX</v>
          </cell>
          <cell r="B270" t="str">
            <v>参考価格</v>
          </cell>
          <cell r="C270" t="str">
            <v>J-WVS8543LUX-CP3A</v>
          </cell>
          <cell r="D270">
            <v>29160</v>
          </cell>
          <cell r="E270" t="str">
            <v>J-WVS8543LUX-CP４A</v>
          </cell>
          <cell r="F270">
            <v>143040</v>
          </cell>
          <cell r="G270" t="str">
            <v>J-WVS8543LUX-CP5A</v>
          </cell>
          <cell r="H270">
            <v>176400</v>
          </cell>
          <cell r="I270" t="str">
            <v>J-WVS8543LUX-CP3S</v>
          </cell>
          <cell r="J270">
            <v>25200</v>
          </cell>
          <cell r="K270" t="str">
            <v>J-WVS8543LUX-CP４S</v>
          </cell>
          <cell r="L270">
            <v>61920</v>
          </cell>
          <cell r="M270" t="str">
            <v>J-WVS8543LUX-CP5S</v>
          </cell>
          <cell r="N270">
            <v>84000</v>
          </cell>
        </row>
        <row r="271">
          <cell r="A271" t="str">
            <v>WV-S8543LUX</v>
          </cell>
          <cell r="B271" t="str">
            <v>卸</v>
          </cell>
          <cell r="C271" t="str">
            <v>J-WVS8543LUX-CP3A</v>
          </cell>
          <cell r="D271">
            <v>21960</v>
          </cell>
          <cell r="E271" t="str">
            <v>J-WVS8543LUX-CP４A</v>
          </cell>
          <cell r="F271">
            <v>100320</v>
          </cell>
          <cell r="G271" t="str">
            <v>J-WVS8543LUX-CP5A</v>
          </cell>
          <cell r="H271">
            <v>124200</v>
          </cell>
          <cell r="I271" t="str">
            <v>J-WVS8543LUX-CP3S</v>
          </cell>
          <cell r="J271">
            <v>17640</v>
          </cell>
          <cell r="K271" t="str">
            <v>J-WVS8543LUX-CP４S</v>
          </cell>
          <cell r="L271">
            <v>43680</v>
          </cell>
          <cell r="M271" t="str">
            <v>J-WVS8543LUX-CP5S</v>
          </cell>
          <cell r="N271">
            <v>58800</v>
          </cell>
        </row>
        <row r="272">
          <cell r="A272" t="str">
            <v>WV-S8543LUX</v>
          </cell>
          <cell r="B272" t="str">
            <v>マルセ</v>
          </cell>
          <cell r="C272" t="str">
            <v>J-WVS8543LUX-CP3A</v>
          </cell>
          <cell r="D272">
            <v>19080</v>
          </cell>
          <cell r="E272" t="str">
            <v>J-WVS8543LUX-CP４A</v>
          </cell>
          <cell r="F272">
            <v>68160</v>
          </cell>
          <cell r="G272" t="str">
            <v>J-WVS8543LUX-CP5A</v>
          </cell>
          <cell r="H272">
            <v>84000</v>
          </cell>
          <cell r="I272" t="str">
            <v>J-WVS8543LUX-CP3S</v>
          </cell>
          <cell r="J272">
            <v>11880</v>
          </cell>
          <cell r="K272" t="str">
            <v>J-WVS8543LUX-CP４S</v>
          </cell>
          <cell r="L272">
            <v>29280</v>
          </cell>
          <cell r="M272" t="str">
            <v>J-WVS8543LUX-CP5S</v>
          </cell>
          <cell r="N272">
            <v>39600</v>
          </cell>
        </row>
        <row r="273">
          <cell r="A273" t="str">
            <v>WV-S8544LUX</v>
          </cell>
          <cell r="B273" t="str">
            <v>参考価格</v>
          </cell>
          <cell r="C273" t="str">
            <v>J-WVS8544LUX-CP3A</v>
          </cell>
          <cell r="D273">
            <v>34200</v>
          </cell>
          <cell r="E273" t="str">
            <v>J-WVS8544LUX-CP４A</v>
          </cell>
          <cell r="F273">
            <v>167520</v>
          </cell>
          <cell r="G273" t="str">
            <v>J-WVS8544LUX-CP5A</v>
          </cell>
          <cell r="H273">
            <v>207000</v>
          </cell>
          <cell r="I273" t="str">
            <v>J-WVS8544LUX-CP3S</v>
          </cell>
          <cell r="J273">
            <v>29520</v>
          </cell>
          <cell r="K273" t="str">
            <v>J-WVS8544LUX-CP４S</v>
          </cell>
          <cell r="L273">
            <v>72480</v>
          </cell>
          <cell r="M273" t="str">
            <v>J-WVS8544LUX-CP5S</v>
          </cell>
          <cell r="N273">
            <v>98400</v>
          </cell>
        </row>
        <row r="274">
          <cell r="A274" t="str">
            <v>WV-S8544LUX</v>
          </cell>
          <cell r="B274" t="str">
            <v>卸</v>
          </cell>
          <cell r="C274" t="str">
            <v>J-WVS8544LUX-CP3A</v>
          </cell>
          <cell r="D274">
            <v>25920</v>
          </cell>
          <cell r="E274" t="str">
            <v>J-WVS8544LUX-CP４A</v>
          </cell>
          <cell r="F274">
            <v>118080</v>
          </cell>
          <cell r="G274" t="str">
            <v>J-WVS8544LUX-CP5A</v>
          </cell>
          <cell r="H274">
            <v>145800</v>
          </cell>
          <cell r="I274" t="str">
            <v>J-WVS8544LUX-CP3S</v>
          </cell>
          <cell r="J274">
            <v>20880</v>
          </cell>
          <cell r="K274" t="str">
            <v>J-WVS8544LUX-CP４S</v>
          </cell>
          <cell r="L274">
            <v>50880</v>
          </cell>
          <cell r="M274" t="str">
            <v>J-WVS8544LUX-CP5S</v>
          </cell>
          <cell r="N274">
            <v>69000</v>
          </cell>
        </row>
        <row r="275">
          <cell r="A275" t="str">
            <v>WV-S8544LUX</v>
          </cell>
          <cell r="B275" t="str">
            <v>マルセ</v>
          </cell>
          <cell r="C275" t="str">
            <v>J-WVS8544LUX-CP3A</v>
          </cell>
          <cell r="D275">
            <v>22320</v>
          </cell>
          <cell r="E275" t="str">
            <v>J-WVS8544LUX-CP４A</v>
          </cell>
          <cell r="F275">
            <v>79680</v>
          </cell>
          <cell r="G275" t="str">
            <v>J-WVS8544LUX-CP5A</v>
          </cell>
          <cell r="H275">
            <v>98400</v>
          </cell>
          <cell r="I275" t="str">
            <v>J-WVS8544LUX-CP3S</v>
          </cell>
          <cell r="J275">
            <v>14040</v>
          </cell>
          <cell r="K275" t="str">
            <v>J-WVS8544LUX-CP４S</v>
          </cell>
          <cell r="L275">
            <v>34560</v>
          </cell>
          <cell r="M275" t="str">
            <v>J-WVS8544LUX-CP5S</v>
          </cell>
          <cell r="N275">
            <v>46800</v>
          </cell>
        </row>
        <row r="276">
          <cell r="A276" t="str">
            <v>WV-S8573LUX</v>
          </cell>
          <cell r="B276" t="str">
            <v>参考価格</v>
          </cell>
          <cell r="C276" t="str">
            <v>J-WVS8573LUX-CP3A</v>
          </cell>
          <cell r="D276">
            <v>39600</v>
          </cell>
          <cell r="E276" t="str">
            <v>J-WVS8573LUX-CP４A</v>
          </cell>
          <cell r="F276">
            <v>193920</v>
          </cell>
          <cell r="G276" t="str">
            <v>J-WVS8573LUX-CP5A</v>
          </cell>
          <cell r="H276">
            <v>239400</v>
          </cell>
          <cell r="I276" t="str">
            <v>J-WVS8573LUX-CP3S</v>
          </cell>
          <cell r="J276">
            <v>34200</v>
          </cell>
          <cell r="K276" t="str">
            <v>J-WVS8573LUX-CP４S</v>
          </cell>
          <cell r="L276">
            <v>83520</v>
          </cell>
          <cell r="M276" t="str">
            <v>J-WVS8573LUX-CP5S</v>
          </cell>
          <cell r="N276">
            <v>113400</v>
          </cell>
        </row>
        <row r="277">
          <cell r="A277" t="str">
            <v>WV-S8573LUX</v>
          </cell>
          <cell r="B277" t="str">
            <v>卸</v>
          </cell>
          <cell r="C277" t="str">
            <v>J-WVS8573LUX-CP3A</v>
          </cell>
          <cell r="D277">
            <v>29880</v>
          </cell>
          <cell r="E277" t="str">
            <v>J-WVS8573LUX-CP４A</v>
          </cell>
          <cell r="F277">
            <v>136320</v>
          </cell>
          <cell r="G277" t="str">
            <v>J-WVS8573LUX-CP5A</v>
          </cell>
          <cell r="H277">
            <v>168600</v>
          </cell>
          <cell r="I277" t="str">
            <v>J-WVS8573LUX-CP3S</v>
          </cell>
          <cell r="J277">
            <v>24120</v>
          </cell>
          <cell r="K277" t="str">
            <v>J-WVS8573LUX-CP４S</v>
          </cell>
          <cell r="L277">
            <v>59040</v>
          </cell>
          <cell r="M277" t="str">
            <v>J-WVS8573LUX-CP5S</v>
          </cell>
          <cell r="N277">
            <v>79800</v>
          </cell>
        </row>
        <row r="278">
          <cell r="A278" t="str">
            <v>WV-S8573LUX</v>
          </cell>
          <cell r="B278" t="str">
            <v>マルセ</v>
          </cell>
          <cell r="C278" t="str">
            <v>J-WVS8573LUX-CP3A</v>
          </cell>
          <cell r="D278">
            <v>25920</v>
          </cell>
          <cell r="E278" t="str">
            <v>J-WVS8573LUX-CP４A</v>
          </cell>
          <cell r="F278">
            <v>92160</v>
          </cell>
          <cell r="G278" t="str">
            <v>J-WVS8573LUX-CP5A</v>
          </cell>
          <cell r="H278">
            <v>114000</v>
          </cell>
          <cell r="I278" t="str">
            <v>J-WVS8573LUX-CP3S</v>
          </cell>
          <cell r="J278">
            <v>16200</v>
          </cell>
          <cell r="K278" t="str">
            <v>J-WVS8573LUX-CP４S</v>
          </cell>
          <cell r="L278">
            <v>39840</v>
          </cell>
          <cell r="M278" t="str">
            <v>J-WVS8573LUX-CP5S</v>
          </cell>
          <cell r="N278">
            <v>54000</v>
          </cell>
        </row>
        <row r="279">
          <cell r="A279" t="str">
            <v>WV-S8574LUX</v>
          </cell>
          <cell r="B279" t="str">
            <v>参考価格</v>
          </cell>
          <cell r="C279" t="str">
            <v>J-WVS8574LUX-CP3A</v>
          </cell>
          <cell r="D279">
            <v>45000</v>
          </cell>
          <cell r="E279" t="str">
            <v>J-WVS8574LUX-CP4A</v>
          </cell>
          <cell r="F279">
            <v>219840</v>
          </cell>
          <cell r="G279" t="str">
            <v>J-WVS8574LUX-CP5A</v>
          </cell>
          <cell r="H279">
            <v>271200</v>
          </cell>
          <cell r="I279" t="str">
            <v>J-WVS8574LUX-CP3S</v>
          </cell>
          <cell r="J279">
            <v>38520</v>
          </cell>
          <cell r="K279" t="str">
            <v>J-WVS8574LUX-CP4S</v>
          </cell>
          <cell r="L279">
            <v>95040</v>
          </cell>
          <cell r="M279" t="str">
            <v>J-WVS8574LUX-CP5S</v>
          </cell>
          <cell r="N279">
            <v>129000</v>
          </cell>
        </row>
        <row r="280">
          <cell r="A280" t="str">
            <v>WV-S8574LUX</v>
          </cell>
          <cell r="B280" t="str">
            <v>卸</v>
          </cell>
          <cell r="C280" t="str">
            <v>J-WVS8574LUX-CP3A</v>
          </cell>
          <cell r="D280">
            <v>33840</v>
          </cell>
          <cell r="E280" t="str">
            <v>J-WVS8574LUX-CP4A</v>
          </cell>
          <cell r="F280">
            <v>154560</v>
          </cell>
          <cell r="G280" t="str">
            <v>J-WVS8574LUX-CP5A</v>
          </cell>
          <cell r="H280">
            <v>190800</v>
          </cell>
          <cell r="I280" t="str">
            <v>J-WVS8574LUX-CP3S</v>
          </cell>
          <cell r="J280">
            <v>27360</v>
          </cell>
          <cell r="K280" t="str">
            <v>J-WVS8574LUX-CP4S</v>
          </cell>
          <cell r="L280">
            <v>66720</v>
          </cell>
          <cell r="M280" t="str">
            <v>J-WVS8574LUX-CP5S</v>
          </cell>
          <cell r="N280">
            <v>90600</v>
          </cell>
        </row>
        <row r="281">
          <cell r="A281" t="str">
            <v>WV-S8574LUX</v>
          </cell>
          <cell r="B281" t="str">
            <v>マルセ</v>
          </cell>
          <cell r="C281" t="str">
            <v>J-WVS8574LUX-CP3A</v>
          </cell>
          <cell r="D281">
            <v>29520</v>
          </cell>
          <cell r="E281" t="str">
            <v>J-WVS8574LUX-CP4A</v>
          </cell>
          <cell r="F281">
            <v>104640</v>
          </cell>
          <cell r="G281" t="str">
            <v>J-WVS8574LUX-CP5A</v>
          </cell>
          <cell r="H281">
            <v>129000</v>
          </cell>
          <cell r="I281" t="str">
            <v>J-WVS8574LUX-CP3S</v>
          </cell>
          <cell r="J281">
            <v>18360</v>
          </cell>
          <cell r="K281" t="str">
            <v>J-WVS8574LUX-CP4S</v>
          </cell>
          <cell r="L281">
            <v>45120</v>
          </cell>
          <cell r="M281" t="str">
            <v>J-WVS8574LUX-CP5S</v>
          </cell>
          <cell r="N281">
            <v>61200</v>
          </cell>
        </row>
        <row r="282">
          <cell r="A282" t="str">
            <v>WV-B61300-ZY</v>
          </cell>
          <cell r="B282" t="str">
            <v>参考価格</v>
          </cell>
          <cell r="C282" t="str">
            <v>J-WVB61300ZY-CP3A</v>
          </cell>
          <cell r="D282">
            <v>7920</v>
          </cell>
          <cell r="E282" t="str">
            <v>J-WVB61300ZY-CP4A</v>
          </cell>
          <cell r="F282">
            <v>36480</v>
          </cell>
          <cell r="G282" t="str">
            <v>J-WVB61300ZY-CP5A</v>
          </cell>
          <cell r="H282">
            <v>45600</v>
          </cell>
          <cell r="I282" t="str">
            <v>J-WVB61300ZY-CP3S</v>
          </cell>
          <cell r="J282">
            <v>6840</v>
          </cell>
          <cell r="K282" t="str">
            <v>J-WVB61300ZY-CP4S</v>
          </cell>
          <cell r="L282">
            <v>16800</v>
          </cell>
          <cell r="M282" t="str">
            <v>J-WVB61300ZY-CP5S</v>
          </cell>
          <cell r="N282">
            <v>22200</v>
          </cell>
        </row>
        <row r="283">
          <cell r="A283" t="str">
            <v>WV-B61300-ZY</v>
          </cell>
          <cell r="B283" t="str">
            <v>卸</v>
          </cell>
          <cell r="C283" t="str">
            <v>J-WVB61300ZY-CP3A</v>
          </cell>
          <cell r="D283">
            <v>5760</v>
          </cell>
          <cell r="E283" t="str">
            <v>J-WVB61300ZY-CP4A</v>
          </cell>
          <cell r="F283">
            <v>24960</v>
          </cell>
          <cell r="G283" t="str">
            <v>J-WVB61300ZY-CP5A</v>
          </cell>
          <cell r="H283">
            <v>31800</v>
          </cell>
          <cell r="I283" t="str">
            <v>J-WVB61300ZY-CP3S</v>
          </cell>
          <cell r="J283">
            <v>4680</v>
          </cell>
          <cell r="K283" t="str">
            <v>J-WVB61300ZY-CP4S</v>
          </cell>
          <cell r="L283">
            <v>11520</v>
          </cell>
          <cell r="M283" t="str">
            <v>J-WVB61300ZY-CP5S</v>
          </cell>
          <cell r="N283">
            <v>15600</v>
          </cell>
        </row>
        <row r="284">
          <cell r="A284" t="str">
            <v>WV-B61300-ZY</v>
          </cell>
          <cell r="B284" t="str">
            <v>マルセ</v>
          </cell>
          <cell r="C284" t="str">
            <v>J-WVB61300ZY-CP3A</v>
          </cell>
          <cell r="D284">
            <v>5040</v>
          </cell>
          <cell r="E284" t="str">
            <v>J-WVB61300ZY-CP4A</v>
          </cell>
          <cell r="F284">
            <v>18240</v>
          </cell>
          <cell r="G284" t="str">
            <v>J-WVB61300ZY-CP5A</v>
          </cell>
          <cell r="H284">
            <v>22800</v>
          </cell>
          <cell r="I284" t="str">
            <v>J-WVB61300ZY-CP3S</v>
          </cell>
          <cell r="J284">
            <v>3240</v>
          </cell>
          <cell r="K284" t="str">
            <v>J-WVB61300ZY-CP4S</v>
          </cell>
          <cell r="L284">
            <v>7680</v>
          </cell>
          <cell r="M284" t="str">
            <v>J-WVB61300ZY-CP5S</v>
          </cell>
          <cell r="N284">
            <v>10800</v>
          </cell>
        </row>
        <row r="285">
          <cell r="A285" t="str">
            <v>WV-B61301-Z1</v>
          </cell>
          <cell r="B285" t="str">
            <v>参考価格</v>
          </cell>
          <cell r="C285" t="str">
            <v>J-WVB61301Z1-CP3A</v>
          </cell>
          <cell r="D285">
            <v>9360</v>
          </cell>
          <cell r="E285" t="str">
            <v>J-WVB61301Z1-CP4A</v>
          </cell>
          <cell r="F285">
            <v>44160</v>
          </cell>
          <cell r="G285" t="str">
            <v>J-WVB61301Z1-CP5A</v>
          </cell>
          <cell r="H285">
            <v>54600</v>
          </cell>
          <cell r="I285" t="str">
            <v>J-WVB61301Z1-CP3S</v>
          </cell>
          <cell r="J285">
            <v>8280</v>
          </cell>
          <cell r="K285" t="str">
            <v>J-WVB61301Z1-CP4S</v>
          </cell>
          <cell r="L285">
            <v>20160</v>
          </cell>
          <cell r="M285" t="str">
            <v>J-WVB61301Z1-CP5S</v>
          </cell>
          <cell r="N285">
            <v>27000</v>
          </cell>
        </row>
        <row r="286">
          <cell r="A286" t="str">
            <v>WV-B61301-Z1</v>
          </cell>
          <cell r="B286" t="str">
            <v>卸</v>
          </cell>
          <cell r="C286" t="str">
            <v>J-WVB61301Z1-CP3A</v>
          </cell>
          <cell r="D286">
            <v>7200</v>
          </cell>
          <cell r="E286" t="str">
            <v>J-WVB61301Z1-CP4A</v>
          </cell>
          <cell r="F286">
            <v>30240</v>
          </cell>
          <cell r="G286" t="str">
            <v>J-WVB61301Z1-CP5A</v>
          </cell>
          <cell r="H286">
            <v>37800</v>
          </cell>
          <cell r="I286" t="str">
            <v>J-WVB61301Z1-CP3S</v>
          </cell>
          <cell r="J286">
            <v>5760</v>
          </cell>
          <cell r="K286" t="str">
            <v>J-WVB61301Z1-CP4S</v>
          </cell>
          <cell r="L286">
            <v>13920</v>
          </cell>
          <cell r="M286" t="str">
            <v>J-WVB61301Z1-CP5S</v>
          </cell>
          <cell r="N286">
            <v>19200</v>
          </cell>
        </row>
        <row r="287">
          <cell r="A287" t="str">
            <v>WV-B61301-Z1</v>
          </cell>
          <cell r="B287" t="str">
            <v>マルセ</v>
          </cell>
          <cell r="C287" t="str">
            <v>J-WVB61301Z1-CP3A</v>
          </cell>
          <cell r="D287">
            <v>6120</v>
          </cell>
          <cell r="E287" t="str">
            <v>J-WVB61301Z1-CP4A</v>
          </cell>
          <cell r="F287">
            <v>22080</v>
          </cell>
          <cell r="G287" t="str">
            <v>J-WVB61301Z1-CP5A</v>
          </cell>
          <cell r="H287">
            <v>27000</v>
          </cell>
          <cell r="I287" t="str">
            <v>J-WVB61301Z1-CP3S</v>
          </cell>
          <cell r="J287">
            <v>3960</v>
          </cell>
          <cell r="K287" t="str">
            <v>J-WVB61301Z1-CP4S</v>
          </cell>
          <cell r="L287">
            <v>9600</v>
          </cell>
          <cell r="M287" t="str">
            <v>J-WVB61301Z1-CP5S</v>
          </cell>
          <cell r="N287">
            <v>12600</v>
          </cell>
        </row>
        <row r="288">
          <cell r="A288" t="str">
            <v>WV-B61301-Z2</v>
          </cell>
          <cell r="B288" t="str">
            <v>参考価格</v>
          </cell>
          <cell r="C288" t="str">
            <v>J-WVB61301Z2-CP3A</v>
          </cell>
          <cell r="D288">
            <v>10800</v>
          </cell>
          <cell r="E288" t="str">
            <v>J-WVB61301Z2-CP4A</v>
          </cell>
          <cell r="F288">
            <v>49440</v>
          </cell>
          <cell r="G288" t="str">
            <v>J-WVB61301Z2-CP5A</v>
          </cell>
          <cell r="H288">
            <v>61800</v>
          </cell>
          <cell r="I288" t="str">
            <v>J-WVB61301Z2-CP3S</v>
          </cell>
          <cell r="J288">
            <v>9000</v>
          </cell>
          <cell r="K288" t="str">
            <v>J-WVB61301Z2-CP4S</v>
          </cell>
          <cell r="L288">
            <v>22560</v>
          </cell>
          <cell r="M288" t="str">
            <v>J-WVB61301Z2-CP5S</v>
          </cell>
          <cell r="N288">
            <v>30600</v>
          </cell>
        </row>
        <row r="289">
          <cell r="A289" t="str">
            <v>WV-B61301-Z2</v>
          </cell>
          <cell r="B289" t="str">
            <v>卸</v>
          </cell>
          <cell r="C289" t="str">
            <v>J-WVB61301Z2-CP3A</v>
          </cell>
          <cell r="D289">
            <v>7920</v>
          </cell>
          <cell r="E289" t="str">
            <v>J-WVB61301Z2-CP4A</v>
          </cell>
          <cell r="F289">
            <v>34080</v>
          </cell>
          <cell r="G289" t="str">
            <v>J-WVB61301Z2-CP5A</v>
          </cell>
          <cell r="H289">
            <v>42600</v>
          </cell>
          <cell r="I289" t="str">
            <v>J-WVB61301Z2-CP3S</v>
          </cell>
          <cell r="J289">
            <v>6480</v>
          </cell>
          <cell r="K289" t="str">
            <v>J-WVB61301Z2-CP4S</v>
          </cell>
          <cell r="L289">
            <v>15840</v>
          </cell>
          <cell r="M289" t="str">
            <v>J-WVB61301Z2-CP5S</v>
          </cell>
          <cell r="N289">
            <v>21600</v>
          </cell>
        </row>
        <row r="290">
          <cell r="A290" t="str">
            <v>WV-B61301-Z2</v>
          </cell>
          <cell r="B290" t="str">
            <v>マルセ</v>
          </cell>
          <cell r="C290" t="str">
            <v>J-WVB61301Z2-CP3A</v>
          </cell>
          <cell r="D290">
            <v>6840</v>
          </cell>
          <cell r="E290" t="str">
            <v>J-WVB61301Z2-CP4A</v>
          </cell>
          <cell r="F290">
            <v>24480</v>
          </cell>
          <cell r="G290" t="str">
            <v>J-WVB61301Z2-CP5A</v>
          </cell>
          <cell r="H290">
            <v>30600</v>
          </cell>
          <cell r="I290" t="str">
            <v>J-WVB61301Z2-CP3S</v>
          </cell>
          <cell r="J290">
            <v>4320</v>
          </cell>
          <cell r="K290" t="str">
            <v>J-WVB61301Z2-CP4S</v>
          </cell>
          <cell r="L290">
            <v>10560</v>
          </cell>
          <cell r="M290" t="str">
            <v>J-WVB61301Z2-CP5S</v>
          </cell>
          <cell r="N290">
            <v>14400</v>
          </cell>
        </row>
        <row r="291">
          <cell r="A291" t="str">
            <v>WV-B65300-ZY</v>
          </cell>
          <cell r="B291" t="str">
            <v>参考価格</v>
          </cell>
          <cell r="C291" t="str">
            <v>J-WVB65300ZY-CP3A</v>
          </cell>
          <cell r="D291">
            <v>9360</v>
          </cell>
          <cell r="E291" t="str">
            <v>J-WVB65300ZY-CP4A</v>
          </cell>
          <cell r="F291">
            <v>43680</v>
          </cell>
          <cell r="G291" t="str">
            <v>J-WVB65300ZY-CP5A</v>
          </cell>
          <cell r="H291">
            <v>54600</v>
          </cell>
          <cell r="I291" t="str">
            <v>J-WVB65300ZY-CP3S</v>
          </cell>
          <cell r="J291">
            <v>8280</v>
          </cell>
          <cell r="K291" t="str">
            <v>J-WVB65300ZY-CP4S</v>
          </cell>
          <cell r="L291">
            <v>19680</v>
          </cell>
          <cell r="M291" t="str">
            <v>J-WVB65300ZY-CP5S</v>
          </cell>
          <cell r="N291">
            <v>27000</v>
          </cell>
        </row>
        <row r="292">
          <cell r="A292" t="str">
            <v>WV-B65300-ZY</v>
          </cell>
          <cell r="B292" t="str">
            <v>卸</v>
          </cell>
          <cell r="C292" t="str">
            <v>J-WVB65300ZY-CP3A</v>
          </cell>
          <cell r="D292">
            <v>7200</v>
          </cell>
          <cell r="E292" t="str">
            <v>J-WVB65300ZY-CP4A</v>
          </cell>
          <cell r="F292">
            <v>30240</v>
          </cell>
          <cell r="G292" t="str">
            <v>J-WVB65300ZY-CP5A</v>
          </cell>
          <cell r="H292">
            <v>37800</v>
          </cell>
          <cell r="I292" t="str">
            <v>J-WVB65300ZY-CP3S</v>
          </cell>
          <cell r="J292">
            <v>5760</v>
          </cell>
          <cell r="K292" t="str">
            <v>J-WVB65300ZY-CP4S</v>
          </cell>
          <cell r="L292">
            <v>13920</v>
          </cell>
          <cell r="M292" t="str">
            <v>J-WVB65300ZY-CP5S</v>
          </cell>
          <cell r="N292">
            <v>19200</v>
          </cell>
        </row>
        <row r="293">
          <cell r="A293" t="str">
            <v>WV-B65300-ZY</v>
          </cell>
          <cell r="B293" t="str">
            <v>マルセ</v>
          </cell>
          <cell r="C293" t="str">
            <v>J-WVB65300ZY-CP3A</v>
          </cell>
          <cell r="D293">
            <v>6120</v>
          </cell>
          <cell r="E293" t="str">
            <v>J-WVB65300ZY-CP4A</v>
          </cell>
          <cell r="F293">
            <v>22080</v>
          </cell>
          <cell r="G293" t="str">
            <v>J-WVB65300ZY-CP5A</v>
          </cell>
          <cell r="H293">
            <v>27000</v>
          </cell>
          <cell r="I293" t="str">
            <v>J-WVB65300ZY-CP3S</v>
          </cell>
          <cell r="J293">
            <v>3960</v>
          </cell>
          <cell r="K293" t="str">
            <v>J-WVB65300ZY-CP4S</v>
          </cell>
          <cell r="L293">
            <v>9600</v>
          </cell>
          <cell r="M293" t="str">
            <v>J-WVB65300ZY-CP5S</v>
          </cell>
          <cell r="N293">
            <v>12600</v>
          </cell>
        </row>
        <row r="294">
          <cell r="A294" t="str">
            <v>WV-B65301-Z1</v>
          </cell>
          <cell r="B294" t="str">
            <v>参考価格</v>
          </cell>
          <cell r="C294" t="str">
            <v>J-WVB65301Z1-CP3A</v>
          </cell>
          <cell r="D294">
            <v>12240</v>
          </cell>
          <cell r="E294" t="str">
            <v>J-WVB65301Z1-CP4A</v>
          </cell>
          <cell r="F294">
            <v>56640</v>
          </cell>
          <cell r="G294" t="str">
            <v>J-WVB65301Z1-CP5A</v>
          </cell>
          <cell r="H294">
            <v>70800</v>
          </cell>
          <cell r="I294" t="str">
            <v>J-WVB65301Z1-CP3S</v>
          </cell>
          <cell r="J294">
            <v>10440</v>
          </cell>
          <cell r="K294" t="str">
            <v>J-WVB65301Z1-CP4S</v>
          </cell>
          <cell r="L294">
            <v>25920</v>
          </cell>
          <cell r="M294" t="str">
            <v>J-WVB65301Z1-CP5S</v>
          </cell>
          <cell r="N294">
            <v>34800</v>
          </cell>
        </row>
        <row r="295">
          <cell r="A295" t="str">
            <v>WV-B65301-Z1</v>
          </cell>
          <cell r="B295" t="str">
            <v>卸</v>
          </cell>
          <cell r="C295" t="str">
            <v>J-WVB65301Z1-CP3A</v>
          </cell>
          <cell r="D295">
            <v>9360</v>
          </cell>
          <cell r="E295" t="str">
            <v>J-WVB65301Z1-CP4A</v>
          </cell>
          <cell r="F295">
            <v>39360</v>
          </cell>
          <cell r="G295" t="str">
            <v>J-WVB65301Z1-CP5A</v>
          </cell>
          <cell r="H295">
            <v>49200</v>
          </cell>
          <cell r="I295" t="str">
            <v>J-WVB65301Z1-CP3S</v>
          </cell>
          <cell r="J295">
            <v>7560</v>
          </cell>
          <cell r="K295" t="str">
            <v>J-WVB65301Z1-CP4S</v>
          </cell>
          <cell r="L295">
            <v>18240</v>
          </cell>
          <cell r="M295" t="str">
            <v>J-WVB65301Z1-CP5S</v>
          </cell>
          <cell r="N295">
            <v>24600</v>
          </cell>
        </row>
        <row r="296">
          <cell r="A296" t="str">
            <v>WV-B65301-Z1</v>
          </cell>
          <cell r="B296" t="str">
            <v>マルセ</v>
          </cell>
          <cell r="C296" t="str">
            <v>J-WVB65301Z1-CP3A</v>
          </cell>
          <cell r="D296">
            <v>7920</v>
          </cell>
          <cell r="E296" t="str">
            <v>J-WVB65301Z1-CP4A</v>
          </cell>
          <cell r="F296">
            <v>28320</v>
          </cell>
          <cell r="G296" t="str">
            <v>J-WVB65301Z1-CP5A</v>
          </cell>
          <cell r="H296">
            <v>34800</v>
          </cell>
          <cell r="I296" t="str">
            <v>J-WVB65301Z1-CP3S</v>
          </cell>
          <cell r="J296">
            <v>5040</v>
          </cell>
          <cell r="K296" t="str">
            <v>J-WVB65301Z1-CP4S</v>
          </cell>
          <cell r="L296">
            <v>12480</v>
          </cell>
          <cell r="M296" t="str">
            <v>J-WVB65301Z1-CP5S</v>
          </cell>
          <cell r="N296">
            <v>16800</v>
          </cell>
        </row>
        <row r="297">
          <cell r="A297" t="str">
            <v>WV-B65302-Z2</v>
          </cell>
          <cell r="B297" t="str">
            <v>参考価格</v>
          </cell>
          <cell r="C297" t="str">
            <v>J-WVB65302Z2-CP3A</v>
          </cell>
          <cell r="D297">
            <v>15120</v>
          </cell>
          <cell r="E297" t="str">
            <v>J-WVB65302Z2-CP4A</v>
          </cell>
          <cell r="F297">
            <v>69600</v>
          </cell>
          <cell r="G297" t="str">
            <v>J-WVB65302Z2-CP5A</v>
          </cell>
          <cell r="H297">
            <v>86400</v>
          </cell>
          <cell r="I297" t="str">
            <v>J-WVB65302Z2-CP3S</v>
          </cell>
          <cell r="J297">
            <v>12960</v>
          </cell>
          <cell r="K297" t="str">
            <v>J-WVB65302Z2-CP4S</v>
          </cell>
          <cell r="L297">
            <v>31680</v>
          </cell>
          <cell r="M297" t="str">
            <v>J-WVB65302Z2-CP5S</v>
          </cell>
          <cell r="N297">
            <v>42600</v>
          </cell>
        </row>
        <row r="298">
          <cell r="A298" t="str">
            <v>WV-B65302-Z2</v>
          </cell>
          <cell r="B298" t="str">
            <v>卸</v>
          </cell>
          <cell r="C298" t="str">
            <v>J-WVB65302Z2-CP3A</v>
          </cell>
          <cell r="D298">
            <v>11160</v>
          </cell>
          <cell r="E298" t="str">
            <v>J-WVB65302Z2-CP4A</v>
          </cell>
          <cell r="F298">
            <v>48000</v>
          </cell>
          <cell r="G298" t="str">
            <v>J-WVB65302Z2-CP5A</v>
          </cell>
          <cell r="H298">
            <v>60000</v>
          </cell>
          <cell r="I298" t="str">
            <v>J-WVB65302Z2-CP3S</v>
          </cell>
          <cell r="J298">
            <v>9000</v>
          </cell>
          <cell r="K298" t="str">
            <v>J-WVB65302Z2-CP4S</v>
          </cell>
          <cell r="L298">
            <v>22080</v>
          </cell>
          <cell r="M298" t="str">
            <v>J-WVB65302Z2-CP5S</v>
          </cell>
          <cell r="N298">
            <v>30000</v>
          </cell>
        </row>
        <row r="299">
          <cell r="A299" t="str">
            <v>WV-B65302-Z2</v>
          </cell>
          <cell r="B299" t="str">
            <v>マルセ</v>
          </cell>
          <cell r="C299" t="str">
            <v>J-WVB65302Z2-CP3A</v>
          </cell>
          <cell r="D299">
            <v>9720</v>
          </cell>
          <cell r="E299" t="str">
            <v>J-WVB65302Z2-CP4A</v>
          </cell>
          <cell r="F299">
            <v>35040</v>
          </cell>
          <cell r="G299" t="str">
            <v>J-WVB65302Z2-CP5A</v>
          </cell>
          <cell r="H299">
            <v>43200</v>
          </cell>
          <cell r="I299" t="str">
            <v>J-WVB65302Z2-CP3S</v>
          </cell>
          <cell r="J299">
            <v>6120</v>
          </cell>
          <cell r="K299" t="str">
            <v>J-WVB65302Z2-CP4S</v>
          </cell>
          <cell r="L299">
            <v>14880</v>
          </cell>
          <cell r="M299" t="str">
            <v>J-WVB65302Z2-CP5S</v>
          </cell>
          <cell r="N299">
            <v>20400</v>
          </cell>
        </row>
        <row r="300">
          <cell r="A300" t="str">
            <v>WV-S65501-Z1</v>
          </cell>
          <cell r="B300" t="str">
            <v>参考価格</v>
          </cell>
          <cell r="C300" t="str">
            <v>J-WVS65501Z1-CP3A</v>
          </cell>
          <cell r="D300">
            <v>27720</v>
          </cell>
          <cell r="E300" t="str">
            <v>J-WVS65501Z1-CP4A</v>
          </cell>
          <cell r="F300">
            <v>135840</v>
          </cell>
          <cell r="G300" t="str">
            <v>J-WVS65501Z1-CP5A</v>
          </cell>
          <cell r="H300">
            <v>167400</v>
          </cell>
          <cell r="I300" t="str">
            <v>J-WVS65501Z1-CP3S</v>
          </cell>
          <cell r="J300">
            <v>23760</v>
          </cell>
          <cell r="K300" t="str">
            <v>J-WVS65501Z1-CP4S</v>
          </cell>
          <cell r="L300">
            <v>58560</v>
          </cell>
          <cell r="M300" t="str">
            <v>J-WVS65501Z1-CP5S</v>
          </cell>
          <cell r="N300">
            <v>79800</v>
          </cell>
        </row>
        <row r="301">
          <cell r="A301" t="str">
            <v>WV-S65501-Z1</v>
          </cell>
          <cell r="B301" t="str">
            <v>卸</v>
          </cell>
          <cell r="C301" t="str">
            <v>J-WVS65501Z1-CP3A</v>
          </cell>
          <cell r="D301">
            <v>20880</v>
          </cell>
          <cell r="E301" t="str">
            <v>J-WVS65501Z1-CP4A</v>
          </cell>
          <cell r="F301">
            <v>95520</v>
          </cell>
          <cell r="G301" t="str">
            <v>J-WVS65501Z1-CP5A</v>
          </cell>
          <cell r="H301">
            <v>118200</v>
          </cell>
          <cell r="I301" t="str">
            <v>J-WVS65501Z1-CP3S</v>
          </cell>
          <cell r="J301">
            <v>16920</v>
          </cell>
          <cell r="K301" t="str">
            <v>J-WVS65501Z1-CP4S</v>
          </cell>
          <cell r="L301">
            <v>41280</v>
          </cell>
          <cell r="M301" t="str">
            <v>J-WVS65501Z1-CP5S</v>
          </cell>
          <cell r="N301">
            <v>56400</v>
          </cell>
        </row>
        <row r="302">
          <cell r="A302" t="str">
            <v>WV-S65501-Z1</v>
          </cell>
          <cell r="B302" t="str">
            <v>マルセ</v>
          </cell>
          <cell r="C302" t="str">
            <v>J-WVS65501Z1-CP3A</v>
          </cell>
          <cell r="D302">
            <v>18360</v>
          </cell>
          <cell r="E302" t="str">
            <v>J-WVS65501Z1-CP4A</v>
          </cell>
          <cell r="F302">
            <v>64800</v>
          </cell>
          <cell r="G302" t="str">
            <v>J-WVS65501Z1-CP5A</v>
          </cell>
          <cell r="H302">
            <v>79800</v>
          </cell>
          <cell r="I302" t="str">
            <v>J-WVS65501Z1-CP3S</v>
          </cell>
          <cell r="J302">
            <v>11520</v>
          </cell>
          <cell r="K302" t="str">
            <v>J-WVS65501Z1-CP4S</v>
          </cell>
          <cell r="L302">
            <v>27840</v>
          </cell>
          <cell r="M302" t="str">
            <v>J-WVS65501Z1-CP5S</v>
          </cell>
          <cell r="N302">
            <v>37800</v>
          </cell>
        </row>
        <row r="303">
          <cell r="A303" t="str">
            <v>WV-X86531-Z2</v>
          </cell>
          <cell r="B303" t="str">
            <v>参考価格</v>
          </cell>
          <cell r="C303" t="str">
            <v>J-WVX86531Z2-CP3A</v>
          </cell>
          <cell r="D303">
            <v>63360</v>
          </cell>
          <cell r="E303" t="str">
            <v>J-WVX86531Z2-CP4A</v>
          </cell>
          <cell r="F303">
            <v>309120</v>
          </cell>
          <cell r="G303" t="str">
            <v>J-WVX86531Z2-CP5A</v>
          </cell>
          <cell r="H303">
            <v>381000</v>
          </cell>
          <cell r="I303" t="str">
            <v>J-WVX86531Z2-CP3S</v>
          </cell>
          <cell r="J303">
            <v>54360</v>
          </cell>
          <cell r="K303" t="str">
            <v>J-WVX86531Z2-CP4S</v>
          </cell>
          <cell r="L303">
            <v>133440</v>
          </cell>
          <cell r="M303" t="str">
            <v>J-WVX86531Z2-CP5S</v>
          </cell>
          <cell r="N303">
            <v>181200</v>
          </cell>
        </row>
        <row r="304">
          <cell r="A304" t="str">
            <v>WV-X86531-Z2</v>
          </cell>
          <cell r="B304" t="str">
            <v>卸</v>
          </cell>
          <cell r="C304" t="str">
            <v>J-WVX86531Z2-CP3A</v>
          </cell>
          <cell r="D304">
            <v>47520</v>
          </cell>
          <cell r="E304" t="str">
            <v>J-WVX86531Z2-CP4A</v>
          </cell>
          <cell r="F304">
            <v>217440</v>
          </cell>
          <cell r="G304" t="str">
            <v>J-WVX86531Z2-CP5A</v>
          </cell>
          <cell r="H304">
            <v>268200</v>
          </cell>
          <cell r="I304" t="str">
            <v>J-WVX86531Z2-CP3S</v>
          </cell>
          <cell r="J304">
            <v>38160</v>
          </cell>
          <cell r="K304" t="str">
            <v>J-WVX86531Z2-CP4S</v>
          </cell>
          <cell r="L304">
            <v>94080</v>
          </cell>
          <cell r="M304" t="str">
            <v>J-WVX86531Z2-CP5S</v>
          </cell>
          <cell r="N304">
            <v>127800</v>
          </cell>
        </row>
        <row r="305">
          <cell r="A305" t="str">
            <v>WV-X86531-Z2</v>
          </cell>
          <cell r="B305" t="str">
            <v>マルセ</v>
          </cell>
          <cell r="C305" t="str">
            <v>J-WVX86531Z2-CP3A</v>
          </cell>
          <cell r="D305">
            <v>41400</v>
          </cell>
          <cell r="E305" t="str">
            <v>J-WVX86531Z2-CP4A</v>
          </cell>
          <cell r="F305">
            <v>146880</v>
          </cell>
          <cell r="G305" t="str">
            <v>J-WVX86531Z2-CP5A</v>
          </cell>
          <cell r="H305">
            <v>181200</v>
          </cell>
          <cell r="I305" t="str">
            <v>J-WVX86531Z2-CP3S</v>
          </cell>
          <cell r="J305">
            <v>25920</v>
          </cell>
          <cell r="K305" t="str">
            <v>J-WVX86531Z2-CP4S</v>
          </cell>
          <cell r="L305">
            <v>63360</v>
          </cell>
          <cell r="M305" t="str">
            <v>J-WVX86531Z2-CP5S</v>
          </cell>
          <cell r="N305">
            <v>86400</v>
          </cell>
        </row>
        <row r="306">
          <cell r="A306" t="str">
            <v>WV-SUD638UX</v>
          </cell>
          <cell r="B306" t="str">
            <v>参考価格</v>
          </cell>
          <cell r="C306" t="str">
            <v>J-WVSUD638UX-CP3A</v>
          </cell>
          <cell r="D306">
            <v>141840</v>
          </cell>
          <cell r="E306" t="str">
            <v>J-WVSUD638UX-CP4A</v>
          </cell>
          <cell r="F306">
            <v>691680</v>
          </cell>
          <cell r="G306" t="str">
            <v>J-WVSUD638UX-CP5A</v>
          </cell>
          <cell r="H306">
            <v>853800</v>
          </cell>
          <cell r="I306" t="str">
            <v>J-WVSUD638UX-CP3S</v>
          </cell>
          <cell r="J306">
            <v>121680</v>
          </cell>
          <cell r="K306" t="str">
            <v>J-WVSUD638UX-CP4S</v>
          </cell>
          <cell r="L306">
            <v>298560</v>
          </cell>
          <cell r="M306" t="str">
            <v>J-WVSUD638UX-CP5S</v>
          </cell>
          <cell r="N306">
            <v>405000</v>
          </cell>
        </row>
        <row r="307">
          <cell r="A307" t="str">
            <v>WV-SUD638UX</v>
          </cell>
          <cell r="B307" t="str">
            <v>卸</v>
          </cell>
          <cell r="C307" t="str">
            <v>J-WVSUD638UX-CP3A</v>
          </cell>
          <cell r="D307">
            <v>106560</v>
          </cell>
          <cell r="E307" t="str">
            <v>J-WVSUD638UX-CP4A</v>
          </cell>
          <cell r="F307">
            <v>486240</v>
          </cell>
          <cell r="G307" t="str">
            <v>J-WVSUD638UX-CP5A</v>
          </cell>
          <cell r="H307">
            <v>600600</v>
          </cell>
          <cell r="I307" t="str">
            <v>J-WVSUD638UX-CP3S</v>
          </cell>
          <cell r="J307">
            <v>85680</v>
          </cell>
          <cell r="K307" t="str">
            <v>J-WVSUD638UX-CP4S</v>
          </cell>
          <cell r="L307">
            <v>210240</v>
          </cell>
          <cell r="M307" t="str">
            <v>J-WVSUD638UX-CP5S</v>
          </cell>
          <cell r="N307">
            <v>285600</v>
          </cell>
        </row>
        <row r="308">
          <cell r="A308" t="str">
            <v>WV-SUD638UX</v>
          </cell>
          <cell r="B308" t="str">
            <v>マルセ</v>
          </cell>
          <cell r="C308" t="str">
            <v>J-WVSUD638UX-CP3A</v>
          </cell>
          <cell r="D308">
            <v>92520</v>
          </cell>
          <cell r="E308" t="str">
            <v>J-WVSUD638UX-CP4A</v>
          </cell>
          <cell r="F308">
            <v>329280</v>
          </cell>
          <cell r="G308" t="str">
            <v>J-WVSUD638UX-CP5A</v>
          </cell>
          <cell r="H308">
            <v>406200</v>
          </cell>
          <cell r="I308" t="str">
            <v>J-WVSUD638UX-CP3S</v>
          </cell>
          <cell r="J308">
            <v>57960</v>
          </cell>
          <cell r="K308" t="str">
            <v>J-WVSUD638UX-CP4S</v>
          </cell>
          <cell r="L308">
            <v>142080</v>
          </cell>
          <cell r="M308" t="str">
            <v>J-WVSUD638UX-CP5S</v>
          </cell>
          <cell r="N308">
            <v>193200</v>
          </cell>
        </row>
        <row r="309">
          <cell r="A309" t="str">
            <v>WV-S6532LNUX</v>
          </cell>
          <cell r="B309" t="str">
            <v>参考価格</v>
          </cell>
          <cell r="C309" t="str">
            <v>J-WVS6532LNUX-CP3A</v>
          </cell>
          <cell r="D309">
            <v>33840</v>
          </cell>
          <cell r="E309" t="str">
            <v>J-WVS6532LNUX-CP4A</v>
          </cell>
          <cell r="F309">
            <v>166080</v>
          </cell>
          <cell r="G309" t="str">
            <v>J-WVS6532LNUX-CP5A</v>
          </cell>
          <cell r="H309">
            <v>204600</v>
          </cell>
          <cell r="I309" t="str">
            <v>J-WVS6532LNUX-CP3S</v>
          </cell>
          <cell r="J309">
            <v>29160</v>
          </cell>
          <cell r="K309" t="str">
            <v>J-WVS6532LNUX-CP4S</v>
          </cell>
          <cell r="L309">
            <v>71520</v>
          </cell>
          <cell r="M309" t="str">
            <v>J-WVS6532LNUX-CP5S</v>
          </cell>
          <cell r="N309">
            <v>97200</v>
          </cell>
        </row>
        <row r="310">
          <cell r="A310" t="str">
            <v>WV-S6532LNUX</v>
          </cell>
          <cell r="B310" t="str">
            <v>卸</v>
          </cell>
          <cell r="C310" t="str">
            <v>J-WVS6532LNUX-CP3A</v>
          </cell>
          <cell r="D310">
            <v>25560</v>
          </cell>
          <cell r="E310" t="str">
            <v>J-WVS6532LNUX-CP4A</v>
          </cell>
          <cell r="F310">
            <v>116640</v>
          </cell>
          <cell r="G310" t="str">
            <v>J-WVS6532LNUX-CP5A</v>
          </cell>
          <cell r="H310">
            <v>144000</v>
          </cell>
          <cell r="I310" t="str">
            <v>J-WVS6532LNUX-CP3S</v>
          </cell>
          <cell r="J310">
            <v>20520</v>
          </cell>
          <cell r="K310" t="str">
            <v>J-WVS6532LNUX-CP4S</v>
          </cell>
          <cell r="L310">
            <v>50400</v>
          </cell>
          <cell r="M310" t="str">
            <v>J-WVS6532LNUX-CP5S</v>
          </cell>
          <cell r="N310">
            <v>68400</v>
          </cell>
        </row>
        <row r="311">
          <cell r="A311" t="str">
            <v>WV-S6532LNUX</v>
          </cell>
          <cell r="B311" t="str">
            <v>マルセ</v>
          </cell>
          <cell r="C311" t="str">
            <v>J-WVS6532LNUX-CP3A</v>
          </cell>
          <cell r="D311">
            <v>22320</v>
          </cell>
          <cell r="E311" t="str">
            <v>J-WVS6532LNUX-CP4A</v>
          </cell>
          <cell r="F311">
            <v>78720</v>
          </cell>
          <cell r="G311" t="str">
            <v>J-WVS6532LNUX-CP5A</v>
          </cell>
          <cell r="H311">
            <v>97200</v>
          </cell>
          <cell r="I311" t="str">
            <v>J-WVS6532LNUX-CP3S</v>
          </cell>
          <cell r="J311">
            <v>14040</v>
          </cell>
          <cell r="K311" t="str">
            <v>J-WVS6532LNUX-CP4S</v>
          </cell>
          <cell r="L311">
            <v>34080</v>
          </cell>
          <cell r="M311" t="str">
            <v>J-WVS6532LNUX-CP5S</v>
          </cell>
          <cell r="N311">
            <v>46200</v>
          </cell>
        </row>
        <row r="312">
          <cell r="A312" t="str">
            <v>WV-X6533LNUX</v>
          </cell>
          <cell r="B312" t="str">
            <v>参考価格</v>
          </cell>
          <cell r="C312" t="str">
            <v>J-WVX6533LNUX-CP3A</v>
          </cell>
          <cell r="D312">
            <v>56880</v>
          </cell>
          <cell r="E312" t="str">
            <v>J-WVX6533LNUX-CP4A</v>
          </cell>
          <cell r="F312">
            <v>276960</v>
          </cell>
          <cell r="G312" t="str">
            <v>J-WVX6533LNUX-CP5A</v>
          </cell>
          <cell r="H312">
            <v>342000</v>
          </cell>
          <cell r="I312" t="str">
            <v>J-WVX6533LNUX-CP3S</v>
          </cell>
          <cell r="J312">
            <v>48600</v>
          </cell>
          <cell r="K312" t="str">
            <v>J-WVX6533LNUX-CP4S</v>
          </cell>
          <cell r="L312">
            <v>119520</v>
          </cell>
          <cell r="M312" t="str">
            <v>J-WVX6533LNUX-CP5S</v>
          </cell>
          <cell r="N312">
            <v>162000</v>
          </cell>
        </row>
        <row r="313">
          <cell r="A313" t="str">
            <v>WV-X6533LNUX</v>
          </cell>
          <cell r="B313" t="str">
            <v>卸</v>
          </cell>
          <cell r="C313" t="str">
            <v>J-WVX6533LNUX-CP3A</v>
          </cell>
          <cell r="D313">
            <v>42840</v>
          </cell>
          <cell r="E313" t="str">
            <v>J-WVX6533LNUX-CP4A</v>
          </cell>
          <cell r="F313">
            <v>194880</v>
          </cell>
          <cell r="G313" t="str">
            <v>J-WVX6533LNUX-CP5A</v>
          </cell>
          <cell r="H313">
            <v>240600</v>
          </cell>
          <cell r="I313" t="str">
            <v>J-WVX6533LNUX-CP3S</v>
          </cell>
          <cell r="J313">
            <v>34200</v>
          </cell>
          <cell r="K313" t="str">
            <v>J-WVX6533LNUX-CP4S</v>
          </cell>
          <cell r="L313">
            <v>84480</v>
          </cell>
          <cell r="M313" t="str">
            <v>J-WVX6533LNUX-CP5S</v>
          </cell>
          <cell r="N313">
            <v>114600</v>
          </cell>
        </row>
        <row r="314">
          <cell r="A314" t="str">
            <v>WV-X6533LNUX</v>
          </cell>
          <cell r="B314" t="str">
            <v>マルセ</v>
          </cell>
          <cell r="C314" t="str">
            <v>J-WVX6533LNUX-CP3A</v>
          </cell>
          <cell r="D314">
            <v>37080</v>
          </cell>
          <cell r="E314" t="str">
            <v>J-WVX6533LNUX-CP4A</v>
          </cell>
          <cell r="F314">
            <v>132000</v>
          </cell>
          <cell r="G314" t="str">
            <v>J-WVX6533LNUX-CP5A</v>
          </cell>
          <cell r="H314">
            <v>162600</v>
          </cell>
          <cell r="I314" t="str">
            <v>J-WVX6533LNUX-CP3S</v>
          </cell>
          <cell r="J314">
            <v>23040</v>
          </cell>
          <cell r="K314" t="str">
            <v>J-WVX6533LNUX-CP4S</v>
          </cell>
          <cell r="L314">
            <v>57120</v>
          </cell>
          <cell r="M314" t="str">
            <v>J-WVX6533LNUX-CP5S</v>
          </cell>
          <cell r="N314">
            <v>77400</v>
          </cell>
        </row>
        <row r="315">
          <cell r="A315" t="str">
            <v>WV-S6532LNSUX</v>
          </cell>
          <cell r="B315" t="str">
            <v>参考価格</v>
          </cell>
          <cell r="C315" t="str">
            <v>J-WVS6532LNSUX-CP3A</v>
          </cell>
          <cell r="D315">
            <v>62280</v>
          </cell>
          <cell r="E315" t="str">
            <v>J-WVS6532LNSUX-CP4A</v>
          </cell>
          <cell r="F315">
            <v>304320</v>
          </cell>
          <cell r="G315" t="str">
            <v>J-WVS6532LNSUX-CP5A</v>
          </cell>
          <cell r="H315">
            <v>375600</v>
          </cell>
          <cell r="I315" t="str">
            <v>J-WVS6532LNSUX-CP3S</v>
          </cell>
          <cell r="J315">
            <v>53640</v>
          </cell>
          <cell r="K315" t="str">
            <v>J-WVS6532LNSUX-CP4S</v>
          </cell>
          <cell r="L315">
            <v>131520</v>
          </cell>
          <cell r="M315" t="str">
            <v>J-WVS6532LNSUX-CP5S</v>
          </cell>
          <cell r="N315">
            <v>178200</v>
          </cell>
        </row>
        <row r="316">
          <cell r="A316" t="str">
            <v>WV-S6532LNSUX</v>
          </cell>
          <cell r="B316" t="str">
            <v>卸</v>
          </cell>
          <cell r="C316" t="str">
            <v>J-WVS6532LNSUX-CP3A</v>
          </cell>
          <cell r="D316">
            <v>46800</v>
          </cell>
          <cell r="E316" t="str">
            <v>J-WVS6532LNSUX-CP4A</v>
          </cell>
          <cell r="F316">
            <v>214080</v>
          </cell>
          <cell r="G316" t="str">
            <v>J-WVS6532LNSUX-CP5A</v>
          </cell>
          <cell r="H316">
            <v>264000</v>
          </cell>
          <cell r="I316" t="str">
            <v>J-WVS6532LNSUX-CP3S</v>
          </cell>
          <cell r="J316">
            <v>37800</v>
          </cell>
          <cell r="K316" t="str">
            <v>J-WVS6532LNSUX-CP4S</v>
          </cell>
          <cell r="L316">
            <v>92640</v>
          </cell>
          <cell r="M316" t="str">
            <v>J-WVS6532LNSUX-CP5S</v>
          </cell>
          <cell r="N316">
            <v>125400</v>
          </cell>
        </row>
        <row r="317">
          <cell r="A317" t="str">
            <v>WV-S6532LNSUX</v>
          </cell>
          <cell r="B317" t="str">
            <v>マルセ</v>
          </cell>
          <cell r="C317" t="str">
            <v>J-WVS6532LNSUX-CP3A</v>
          </cell>
          <cell r="D317">
            <v>40680</v>
          </cell>
          <cell r="E317" t="str">
            <v>J-WVS6532LNSUX-CP4A</v>
          </cell>
          <cell r="F317">
            <v>144960</v>
          </cell>
          <cell r="G317" t="str">
            <v>J-WVS6532LNSUX-CP5A</v>
          </cell>
          <cell r="H317">
            <v>178800</v>
          </cell>
          <cell r="I317" t="str">
            <v>J-WVS6532LNSUX-CP3S</v>
          </cell>
          <cell r="J317">
            <v>25560</v>
          </cell>
          <cell r="K317" t="str">
            <v>J-WVS6532LNSUX-CP4S</v>
          </cell>
          <cell r="L317">
            <v>62400</v>
          </cell>
          <cell r="M317" t="str">
            <v>J-WVS6532LNSUX-CP5S</v>
          </cell>
          <cell r="N317">
            <v>84600</v>
          </cell>
        </row>
        <row r="318">
          <cell r="A318" t="str">
            <v>WV-X6533LNSUX</v>
          </cell>
          <cell r="B318" t="str">
            <v>参考価格</v>
          </cell>
          <cell r="C318" t="str">
            <v>J-WVX6533LNSUX-CP3A</v>
          </cell>
          <cell r="D318">
            <v>85320</v>
          </cell>
          <cell r="E318" t="str">
            <v>J-WVX6533LNSUX-CP4A</v>
          </cell>
          <cell r="F318">
            <v>415680</v>
          </cell>
          <cell r="G318" t="str">
            <v>J-WVX6533LNSUX-CP5A</v>
          </cell>
          <cell r="H318">
            <v>513000</v>
          </cell>
          <cell r="I318" t="str">
            <v>J-WVX6533LNSUX-CP3S</v>
          </cell>
          <cell r="J318">
            <v>73080</v>
          </cell>
          <cell r="K318" t="str">
            <v>J-WVX6533LNSUX-CP4S</v>
          </cell>
          <cell r="L318">
            <v>179520</v>
          </cell>
          <cell r="M318" t="str">
            <v>J-WVX6533LNSUX-CP5S</v>
          </cell>
          <cell r="N318">
            <v>243600</v>
          </cell>
        </row>
        <row r="319">
          <cell r="A319" t="str">
            <v>WV-X6533LNSUX</v>
          </cell>
          <cell r="B319" t="str">
            <v>卸</v>
          </cell>
          <cell r="C319" t="str">
            <v>J-WVX6533LNSUX-CP3A</v>
          </cell>
          <cell r="D319">
            <v>64080</v>
          </cell>
          <cell r="E319" t="str">
            <v>J-WVX6533LNSUX-CP4A</v>
          </cell>
          <cell r="F319">
            <v>292320</v>
          </cell>
          <cell r="G319" t="str">
            <v>J-WVX6533LNSUX-CP5A</v>
          </cell>
          <cell r="H319">
            <v>361200</v>
          </cell>
          <cell r="I319" t="str">
            <v>J-WVX6533LNSUX-CP3S</v>
          </cell>
          <cell r="J319">
            <v>51480</v>
          </cell>
          <cell r="K319" t="str">
            <v>J-WVX6533LNSUX-CP4S</v>
          </cell>
          <cell r="L319">
            <v>126720</v>
          </cell>
          <cell r="M319" t="str">
            <v>J-WVX6533LNSUX-CP5S</v>
          </cell>
          <cell r="N319">
            <v>171600</v>
          </cell>
        </row>
        <row r="320">
          <cell r="A320" t="str">
            <v>WV-X6533LNSUX</v>
          </cell>
          <cell r="B320" t="str">
            <v>マルセ</v>
          </cell>
          <cell r="C320" t="str">
            <v>J-WVX6533LNSUX-CP3A</v>
          </cell>
          <cell r="D320">
            <v>55800</v>
          </cell>
          <cell r="E320" t="str">
            <v>J-WVX6533LNSUX-CP4A</v>
          </cell>
          <cell r="F320">
            <v>197760</v>
          </cell>
          <cell r="G320" t="str">
            <v>J-WVX6533LNSUX-CP5A</v>
          </cell>
          <cell r="H320">
            <v>244200</v>
          </cell>
          <cell r="I320" t="str">
            <v>J-WVX6533LNSUX-CP3S</v>
          </cell>
          <cell r="J320">
            <v>34920</v>
          </cell>
          <cell r="K320" t="str">
            <v>J-WVX6533LNSUX-CP4S</v>
          </cell>
          <cell r="L320">
            <v>85440</v>
          </cell>
          <cell r="M320" t="str">
            <v>J-WVX6533LNSUX-CP5S</v>
          </cell>
          <cell r="N320">
            <v>115800</v>
          </cell>
        </row>
        <row r="321">
          <cell r="A321" t="str">
            <v>WV-S66300-Z4L</v>
          </cell>
          <cell r="B321" t="str">
            <v>参考価格</v>
          </cell>
          <cell r="C321" t="str">
            <v>J-WVS66300Z4L-CP3A</v>
          </cell>
          <cell r="D321">
            <v>52200</v>
          </cell>
          <cell r="E321" t="str">
            <v>J-WVS66300Z4L-CP4A</v>
          </cell>
          <cell r="F321">
            <v>257280</v>
          </cell>
          <cell r="G321" t="str">
            <v>J-WVS66300Z4L-CP5A</v>
          </cell>
          <cell r="H321">
            <v>317400</v>
          </cell>
          <cell r="I321" t="str">
            <v>J-WVS66300Z4L-CP3S</v>
          </cell>
          <cell r="J321">
            <v>45000</v>
          </cell>
          <cell r="K321" t="str">
            <v>J-WVS66300Z4L-CP4S</v>
          </cell>
          <cell r="L321">
            <v>109920</v>
          </cell>
          <cell r="M321" t="str">
            <v>J-WVS66300Z4L-CP5S</v>
          </cell>
          <cell r="N321">
            <v>149400</v>
          </cell>
        </row>
        <row r="322">
          <cell r="A322" t="str">
            <v>WV-S66300-Z4L</v>
          </cell>
          <cell r="B322" t="str">
            <v>卸</v>
          </cell>
          <cell r="C322" t="str">
            <v>J-WVS66300Z4L-CP3A</v>
          </cell>
          <cell r="D322">
            <v>39240</v>
          </cell>
          <cell r="E322" t="str">
            <v>J-WVS66300Z4L-CP4A</v>
          </cell>
          <cell r="F322">
            <v>180960</v>
          </cell>
          <cell r="G322" t="str">
            <v>J-WVS66300Z4L-CP5A</v>
          </cell>
          <cell r="H322">
            <v>223200</v>
          </cell>
          <cell r="I322" t="str">
            <v>J-WVS66300Z4L-CP3S</v>
          </cell>
          <cell r="J322">
            <v>31680</v>
          </cell>
          <cell r="K322" t="str">
            <v>J-WVS66300Z4L-CP4S</v>
          </cell>
          <cell r="L322">
            <v>77760</v>
          </cell>
          <cell r="M322" t="str">
            <v>J-WVS66300Z4L-CP5S</v>
          </cell>
          <cell r="N322">
            <v>105600</v>
          </cell>
        </row>
        <row r="323">
          <cell r="A323" t="str">
            <v>WV-S66300-Z4L</v>
          </cell>
          <cell r="B323" t="str">
            <v>マルセ</v>
          </cell>
          <cell r="C323" t="str">
            <v>J-WVS66300Z4L-CP3A</v>
          </cell>
          <cell r="D323">
            <v>34200</v>
          </cell>
          <cell r="E323" t="str">
            <v>J-WVS66300Z4L-CP4A</v>
          </cell>
          <cell r="F323">
            <v>121440</v>
          </cell>
          <cell r="G323" t="str">
            <v>J-WVS66300Z4L-CP5A</v>
          </cell>
          <cell r="H323">
            <v>150000</v>
          </cell>
          <cell r="I323" t="str">
            <v>J-WVS66300Z4L-CP3S</v>
          </cell>
          <cell r="J323">
            <v>21240</v>
          </cell>
          <cell r="K323" t="str">
            <v>J-WVS66300Z4L-CP4S</v>
          </cell>
          <cell r="L323">
            <v>52320</v>
          </cell>
          <cell r="M323" t="str">
            <v>J-WVS66300Z4L-CP5S</v>
          </cell>
          <cell r="N323">
            <v>71400</v>
          </cell>
        </row>
        <row r="324">
          <cell r="A324" t="str">
            <v>WV-S85402-V2L</v>
          </cell>
          <cell r="B324" t="str">
            <v>参考価格</v>
          </cell>
          <cell r="C324" t="str">
            <v>J-WVS85402-V2L-CP3A</v>
          </cell>
          <cell r="D324">
            <v>25200</v>
          </cell>
          <cell r="E324" t="str">
            <v>J-WVS85402-V2L-CP4A</v>
          </cell>
          <cell r="F324">
            <v>123360</v>
          </cell>
          <cell r="G324" t="str">
            <v>J-WVS85402-V2L-CP5A</v>
          </cell>
          <cell r="H324">
            <v>151800</v>
          </cell>
          <cell r="I324" t="str">
            <v>J-WVS85402-V2L-CP3S</v>
          </cell>
          <cell r="J324">
            <v>21600</v>
          </cell>
          <cell r="K324" t="str">
            <v>J-WVS85402-V2L-CP4S</v>
          </cell>
          <cell r="L324">
            <v>52800</v>
          </cell>
          <cell r="M324" t="str">
            <v>J-WVS85402-V2L-CP5S</v>
          </cell>
          <cell r="N324">
            <v>71400</v>
          </cell>
        </row>
        <row r="325">
          <cell r="A325" t="str">
            <v>WV-S85402-V2L</v>
          </cell>
          <cell r="B325" t="str">
            <v>卸</v>
          </cell>
          <cell r="C325" t="str">
            <v>J-WVS85402-V2L-CP3A</v>
          </cell>
          <cell r="D325">
            <v>18720</v>
          </cell>
          <cell r="E325" t="str">
            <v>J-WVS85402-V2L-CP4A</v>
          </cell>
          <cell r="F325">
            <v>86880</v>
          </cell>
          <cell r="G325" t="str">
            <v>J-WVS85402-V2L-CP5A</v>
          </cell>
          <cell r="H325">
            <v>106800</v>
          </cell>
          <cell r="I325" t="str">
            <v>J-WVS85402-V2L-CP3S</v>
          </cell>
          <cell r="J325">
            <v>15120</v>
          </cell>
          <cell r="K325" t="str">
            <v>J-WVS85402-V2L-CP4S</v>
          </cell>
          <cell r="L325">
            <v>37440</v>
          </cell>
          <cell r="M325" t="str">
            <v>J-WVS85402-V2L-CP5S</v>
          </cell>
          <cell r="N325">
            <v>50400</v>
          </cell>
        </row>
        <row r="326">
          <cell r="A326" t="str">
            <v>WV-S85402-V2L</v>
          </cell>
          <cell r="B326" t="str">
            <v>マルセ</v>
          </cell>
          <cell r="C326" t="str">
            <v>J-WVS85402-V2L-CP3A</v>
          </cell>
          <cell r="D326">
            <v>16200</v>
          </cell>
          <cell r="E326" t="str">
            <v>J-WVS85402-V2L-CP4A</v>
          </cell>
          <cell r="F326">
            <v>58080</v>
          </cell>
          <cell r="G326" t="str">
            <v>J-WVS85402-V2L-CP5A</v>
          </cell>
          <cell r="H326">
            <v>72000</v>
          </cell>
          <cell r="I326" t="str">
            <v>J-WVS85402-V2L-CP3S</v>
          </cell>
          <cell r="J326">
            <v>10080</v>
          </cell>
          <cell r="K326" t="str">
            <v>J-WVS85402-V2L-CP4S</v>
          </cell>
          <cell r="L326">
            <v>24960</v>
          </cell>
          <cell r="M326" t="str">
            <v>J-WVS85402-V2L-CP5S</v>
          </cell>
          <cell r="N326">
            <v>34200</v>
          </cell>
        </row>
        <row r="327">
          <cell r="A327" t="str">
            <v>WV-S85702-F3L</v>
          </cell>
          <cell r="B327" t="str">
            <v>参考価格</v>
          </cell>
          <cell r="C327" t="str">
            <v>J-WVS85702-F3L-CP3A</v>
          </cell>
          <cell r="D327">
            <v>29880</v>
          </cell>
          <cell r="E327" t="str">
            <v>J-WVS85702-F3L-CP4A</v>
          </cell>
          <cell r="F327">
            <v>147360</v>
          </cell>
          <cell r="G327" t="str">
            <v>J-WVS85702-F3L-CP5A</v>
          </cell>
          <cell r="H327">
            <v>181800</v>
          </cell>
          <cell r="I327" t="str">
            <v>J-WVS85702-F3L-CP3S</v>
          </cell>
          <cell r="J327">
            <v>25560</v>
          </cell>
          <cell r="K327" t="str">
            <v>J-WVS85702-F3L-CP4S</v>
          </cell>
          <cell r="L327">
            <v>63360</v>
          </cell>
          <cell r="M327" t="str">
            <v>J-WVS85702-F3L-CP5S</v>
          </cell>
          <cell r="N327">
            <v>85800</v>
          </cell>
        </row>
        <row r="328">
          <cell r="A328" t="str">
            <v>WV-S85702-F3L</v>
          </cell>
          <cell r="B328" t="str">
            <v>卸</v>
          </cell>
          <cell r="C328" t="str">
            <v>J-WVS85702-F3L-CP3A</v>
          </cell>
          <cell r="D328">
            <v>22680</v>
          </cell>
          <cell r="E328" t="str">
            <v>J-WVS85702-F3L-CP4A</v>
          </cell>
          <cell r="F328">
            <v>103680</v>
          </cell>
          <cell r="G328" t="str">
            <v>J-WVS85702-F3L-CP5A</v>
          </cell>
          <cell r="H328">
            <v>127800</v>
          </cell>
          <cell r="I328" t="str">
            <v>J-WVS85702-F3L-CP3S</v>
          </cell>
          <cell r="J328">
            <v>18000</v>
          </cell>
          <cell r="K328" t="str">
            <v>J-WVS85702-F3L-CP4S</v>
          </cell>
          <cell r="L328">
            <v>44640</v>
          </cell>
          <cell r="M328" t="str">
            <v>J-WVS85702-F3L-CP5S</v>
          </cell>
          <cell r="N328">
            <v>60600</v>
          </cell>
        </row>
        <row r="329">
          <cell r="A329" t="str">
            <v>WV-S85702-F3L</v>
          </cell>
          <cell r="B329" t="str">
            <v>マルセ</v>
          </cell>
          <cell r="C329" t="str">
            <v>J-WVS85702-F3L-CP3A</v>
          </cell>
          <cell r="D329">
            <v>19440</v>
          </cell>
          <cell r="E329" t="str">
            <v>J-WVS85702-F3L-CP4A</v>
          </cell>
          <cell r="F329">
            <v>69600</v>
          </cell>
          <cell r="G329" t="str">
            <v>J-WVS85702-F3L-CP5A</v>
          </cell>
          <cell r="H329">
            <v>85800</v>
          </cell>
          <cell r="I329" t="str">
            <v>J-WVS85702-F3L-CP3S</v>
          </cell>
          <cell r="J329">
            <v>12240</v>
          </cell>
          <cell r="K329" t="str">
            <v>J-WVS85702-F3L-CP4S</v>
          </cell>
          <cell r="L329">
            <v>30240</v>
          </cell>
          <cell r="M329" t="str">
            <v>J-WVS85702-F3L-CP5S</v>
          </cell>
          <cell r="N329">
            <v>40800</v>
          </cell>
        </row>
        <row r="330">
          <cell r="A330" t="str">
            <v>WV-U85402-V2L</v>
          </cell>
          <cell r="B330" t="str">
            <v>参考価格</v>
          </cell>
          <cell r="C330" t="str">
            <v>J-WVU85402-V2L-CP3A</v>
          </cell>
          <cell r="D330">
            <v>18360</v>
          </cell>
          <cell r="E330" t="str">
            <v>J-WVU85402-V2L-CP4A</v>
          </cell>
          <cell r="F330">
            <v>89760</v>
          </cell>
          <cell r="G330" t="str">
            <v>J-WVU85402-V2L-CP5A</v>
          </cell>
          <cell r="H330">
            <v>110400</v>
          </cell>
          <cell r="I330" t="str">
            <v>J-WVU85402-V2L-CP3S</v>
          </cell>
          <cell r="J330">
            <v>15480</v>
          </cell>
          <cell r="K330" t="str">
            <v>J-WVU85402-V2L-CP4S</v>
          </cell>
          <cell r="L330">
            <v>38400</v>
          </cell>
          <cell r="M330" t="str">
            <v>J-WVU85402-V2L-CP5S</v>
          </cell>
          <cell r="N330">
            <v>52200</v>
          </cell>
        </row>
        <row r="331">
          <cell r="A331" t="str">
            <v>WV-U85402-V2L</v>
          </cell>
          <cell r="B331" t="str">
            <v>卸</v>
          </cell>
          <cell r="C331" t="str">
            <v>J-WVU85402-V2L-CP3A</v>
          </cell>
          <cell r="D331">
            <v>13680</v>
          </cell>
          <cell r="E331" t="str">
            <v>J-WVU85402-V2L-CP4A</v>
          </cell>
          <cell r="F331">
            <v>62880</v>
          </cell>
          <cell r="G331" t="str">
            <v>J-WVU85402-V2L-CP5A</v>
          </cell>
          <cell r="H331">
            <v>78000</v>
          </cell>
          <cell r="I331" t="str">
            <v>J-WVU85402-V2L-CP3S</v>
          </cell>
          <cell r="J331">
            <v>11160</v>
          </cell>
          <cell r="K331" t="str">
            <v>J-WVU85402-V2L-CP4S</v>
          </cell>
          <cell r="L331">
            <v>26880</v>
          </cell>
          <cell r="M331" t="str">
            <v>J-WVU85402-V2L-CP5S</v>
          </cell>
          <cell r="N331">
            <v>36600</v>
          </cell>
        </row>
        <row r="332">
          <cell r="A332" t="str">
            <v>WV-U85402-V2L</v>
          </cell>
          <cell r="B332" t="str">
            <v>マルセ</v>
          </cell>
          <cell r="C332" t="str">
            <v>J-WVU85402-V2L-CP3A</v>
          </cell>
          <cell r="D332">
            <v>11880</v>
          </cell>
          <cell r="E332" t="str">
            <v>J-WVU85402-V2L-CP4A</v>
          </cell>
          <cell r="F332">
            <v>42240</v>
          </cell>
          <cell r="G332" t="str">
            <v>J-WVU85402-V2L-CP5A</v>
          </cell>
          <cell r="H332">
            <v>52200</v>
          </cell>
          <cell r="I332" t="str">
            <v>J-WVU85402-V2L-CP3S</v>
          </cell>
          <cell r="J332">
            <v>7560</v>
          </cell>
          <cell r="K332" t="str">
            <v>J-WVU85402-V2L-CP4S</v>
          </cell>
          <cell r="L332">
            <v>18240</v>
          </cell>
          <cell r="M332" t="str">
            <v>J-WVU85402-V2L-CP5S</v>
          </cell>
          <cell r="N332">
            <v>24600</v>
          </cell>
        </row>
        <row r="333">
          <cell r="A333" t="str">
            <v>WV-S66700-Z3L</v>
          </cell>
          <cell r="B333" t="str">
            <v>参考価格</v>
          </cell>
          <cell r="C333" t="str">
            <v>J-WVS66700Z3L-CP3A</v>
          </cell>
          <cell r="D333">
            <v>59040</v>
          </cell>
          <cell r="E333" t="str">
            <v>J-WVS66700Z3L-CP4A</v>
          </cell>
          <cell r="F333">
            <v>289920</v>
          </cell>
          <cell r="G333" t="str">
            <v>J-WVS66700Z3L-CP5A</v>
          </cell>
          <cell r="H333">
            <v>357600</v>
          </cell>
          <cell r="I333" t="str">
            <v>J-WVS66700Z3L-CP3S</v>
          </cell>
          <cell r="J333">
            <v>50400</v>
          </cell>
          <cell r="K333" t="str">
            <v>J-WVS66700Z3L-CP4S</v>
          </cell>
          <cell r="L333">
            <v>123840</v>
          </cell>
          <cell r="M333" t="str">
            <v>J-WVS66700Z3L-CP5S</v>
          </cell>
          <cell r="N333">
            <v>168600</v>
          </cell>
        </row>
        <row r="334">
          <cell r="A334" t="str">
            <v>WV-S66700-Z3L</v>
          </cell>
          <cell r="B334" t="str">
            <v>卸</v>
          </cell>
          <cell r="C334" t="str">
            <v>J-WVS66700Z3L-CP3A</v>
          </cell>
          <cell r="D334">
            <v>44280</v>
          </cell>
          <cell r="E334" t="str">
            <v>J-WVS66700Z3L-CP4A</v>
          </cell>
          <cell r="F334">
            <v>204000</v>
          </cell>
          <cell r="G334" t="str">
            <v>J-WVS66700Z3L-CP5A</v>
          </cell>
          <cell r="H334">
            <v>251400</v>
          </cell>
          <cell r="I334" t="str">
            <v>J-WVS66700Z3L-CP3S</v>
          </cell>
          <cell r="J334">
            <v>35640</v>
          </cell>
          <cell r="K334" t="str">
            <v>J-WVS66700Z3L-CP4S</v>
          </cell>
          <cell r="L334">
            <v>87360</v>
          </cell>
          <cell r="M334" t="str">
            <v>J-WVS66700Z3L-CP5S</v>
          </cell>
          <cell r="N334">
            <v>118800</v>
          </cell>
        </row>
        <row r="335">
          <cell r="A335" t="str">
            <v>WV-S66700-Z3L</v>
          </cell>
          <cell r="B335" t="str">
            <v>マルセ</v>
          </cell>
          <cell r="C335" t="str">
            <v>J-WVS66700Z3L-CP3A</v>
          </cell>
          <cell r="D335">
            <v>38520</v>
          </cell>
          <cell r="E335" t="str">
            <v>J-WVS66700Z3L-CP4A</v>
          </cell>
          <cell r="F335">
            <v>136800</v>
          </cell>
          <cell r="G335" t="str">
            <v>J-WVS66700Z3L-CP5A</v>
          </cell>
          <cell r="H335">
            <v>168600</v>
          </cell>
          <cell r="I335" t="str">
            <v>J-WVS66700Z3L-CP3S</v>
          </cell>
          <cell r="J335">
            <v>24120</v>
          </cell>
          <cell r="K335" t="str">
            <v>J-WVS66700Z3L-CP4S</v>
          </cell>
          <cell r="L335">
            <v>59040</v>
          </cell>
          <cell r="M335" t="str">
            <v>J-WVS66700Z3L-CP5S</v>
          </cell>
          <cell r="N335">
            <v>80400</v>
          </cell>
        </row>
        <row r="336">
          <cell r="A336" t="str">
            <v>WV-X15700-V2LN</v>
          </cell>
          <cell r="B336" t="str">
            <v>参考価格</v>
          </cell>
          <cell r="C336" t="str">
            <v>J-WVX15700V2LN-CP3A</v>
          </cell>
          <cell r="D336">
            <v>35640</v>
          </cell>
          <cell r="E336" t="str">
            <v>J-WVX15700V2LN-CP4A</v>
          </cell>
          <cell r="F336">
            <v>175200</v>
          </cell>
          <cell r="G336" t="str">
            <v>J-WVX15700V2LN-CP5A</v>
          </cell>
          <cell r="H336">
            <v>216000</v>
          </cell>
          <cell r="I336" t="str">
            <v>J-WVX15700V2LN-CP3S</v>
          </cell>
          <cell r="J336">
            <v>30600</v>
          </cell>
          <cell r="K336" t="str">
            <v>J-WVX15700V2LN-CP4S</v>
          </cell>
          <cell r="L336">
            <v>74880</v>
          </cell>
          <cell r="M336" t="str">
            <v>J-WVX15700V2LN-CP5S</v>
          </cell>
          <cell r="N336">
            <v>102000</v>
          </cell>
        </row>
        <row r="337">
          <cell r="A337" t="str">
            <v>WV-X15700-V2LN</v>
          </cell>
          <cell r="B337" t="str">
            <v>卸</v>
          </cell>
          <cell r="C337" t="str">
            <v>J-WVX15700V2LN-CP3A</v>
          </cell>
          <cell r="D337">
            <v>26640</v>
          </cell>
          <cell r="E337" t="str">
            <v>J-WVX15700V2LN-CP4A</v>
          </cell>
          <cell r="F337">
            <v>123360</v>
          </cell>
          <cell r="G337" t="str">
            <v>J-WVX15700V2LN-CP5A</v>
          </cell>
          <cell r="H337">
            <v>151800</v>
          </cell>
          <cell r="I337" t="str">
            <v>J-WVX15700V2LN-CP3S</v>
          </cell>
          <cell r="J337">
            <v>21600</v>
          </cell>
          <cell r="K337" t="str">
            <v>J-WVX15700V2LN-CP4S</v>
          </cell>
          <cell r="L337">
            <v>52800</v>
          </cell>
          <cell r="M337" t="str">
            <v>J-WVX15700V2LN-CP5S</v>
          </cell>
          <cell r="N337">
            <v>72000</v>
          </cell>
        </row>
        <row r="338">
          <cell r="A338" t="str">
            <v>WV-X15700-V2LN</v>
          </cell>
          <cell r="B338" t="str">
            <v>マルセ</v>
          </cell>
          <cell r="C338" t="str">
            <v>J-WVX15700V2LN-CP3A</v>
          </cell>
          <cell r="D338">
            <v>23400</v>
          </cell>
          <cell r="E338" t="str">
            <v>J-WVX15700V2LN-CP4A</v>
          </cell>
          <cell r="F338">
            <v>82560</v>
          </cell>
          <cell r="G338" t="str">
            <v>J-WVX15700V2LN-CP5A</v>
          </cell>
          <cell r="H338">
            <v>102000</v>
          </cell>
          <cell r="I338" t="str">
            <v>J-WVX15700V2LN-CP3S</v>
          </cell>
          <cell r="J338">
            <v>14400</v>
          </cell>
          <cell r="K338" t="str">
            <v>J-WVX15700V2LN-CP4S</v>
          </cell>
          <cell r="L338">
            <v>35520</v>
          </cell>
          <cell r="M338" t="str">
            <v>J-WVX15700V2LN-CP5S</v>
          </cell>
          <cell r="N338">
            <v>48600</v>
          </cell>
        </row>
        <row r="339">
          <cell r="A339" t="str">
            <v>WV-X15300-V3LN</v>
          </cell>
          <cell r="B339" t="str">
            <v>参考価格</v>
          </cell>
          <cell r="C339" t="str">
            <v>J-WVX15300V3LN-CP3A</v>
          </cell>
          <cell r="D339">
            <v>23040</v>
          </cell>
          <cell r="E339" t="str">
            <v>J-WVX15300V3LN-CP4A</v>
          </cell>
          <cell r="F339">
            <v>113280</v>
          </cell>
          <cell r="G339" t="str">
            <v>J-WVX15300V3LN-CP5A</v>
          </cell>
          <cell r="H339">
            <v>139200</v>
          </cell>
          <cell r="I339" t="str">
            <v>J-WVX15300V3LN-CP3S</v>
          </cell>
          <cell r="J339">
            <v>19800</v>
          </cell>
          <cell r="K339" t="str">
            <v>J-WVX15300V3LN-CP4S</v>
          </cell>
          <cell r="L339">
            <v>48480</v>
          </cell>
          <cell r="M339" t="str">
            <v>J-WVX15300V3LN-CP5S</v>
          </cell>
          <cell r="N339">
            <v>65400</v>
          </cell>
        </row>
        <row r="340">
          <cell r="A340" t="str">
            <v>WV-X15300-V3LN</v>
          </cell>
          <cell r="B340" t="str">
            <v>卸</v>
          </cell>
          <cell r="C340" t="str">
            <v>J-WVX15300V3LN-CP3A</v>
          </cell>
          <cell r="D340">
            <v>17280</v>
          </cell>
          <cell r="E340" t="str">
            <v>J-WVX15300V3LN-CP4A</v>
          </cell>
          <cell r="F340">
            <v>79680</v>
          </cell>
          <cell r="G340" t="str">
            <v>J-WVX15300V3LN-CP5A</v>
          </cell>
          <cell r="H340">
            <v>97800</v>
          </cell>
          <cell r="I340" t="str">
            <v>J-WVX15300V3LN-CP3S</v>
          </cell>
          <cell r="J340">
            <v>14040</v>
          </cell>
          <cell r="K340" t="str">
            <v>J-WVX15300V3LN-CP4S</v>
          </cell>
          <cell r="L340">
            <v>34080</v>
          </cell>
          <cell r="M340" t="str">
            <v>J-WVX15300V3LN-CP5S</v>
          </cell>
          <cell r="N340">
            <v>46200</v>
          </cell>
        </row>
        <row r="341">
          <cell r="A341" t="str">
            <v>WV-X15300-V3LN</v>
          </cell>
          <cell r="B341" t="str">
            <v>マルセ</v>
          </cell>
          <cell r="C341" t="str">
            <v>J-WVX15300V3LN-CP3A</v>
          </cell>
          <cell r="D341">
            <v>15120</v>
          </cell>
          <cell r="E341" t="str">
            <v>J-WVX15300V3LN-CP4A</v>
          </cell>
          <cell r="F341">
            <v>53280</v>
          </cell>
          <cell r="G341" t="str">
            <v>J-WVX15300V3LN-CP5A</v>
          </cell>
          <cell r="H341">
            <v>66000</v>
          </cell>
          <cell r="I341" t="str">
            <v>J-WVX15300V3LN-CP3S</v>
          </cell>
          <cell r="J341">
            <v>9360</v>
          </cell>
          <cell r="K341" t="str">
            <v>J-WVX15300V3LN-CP4S</v>
          </cell>
          <cell r="L341">
            <v>23040</v>
          </cell>
          <cell r="M341" t="str">
            <v>J-WVX15300V3LN-CP5S</v>
          </cell>
          <cell r="N341">
            <v>31200</v>
          </cell>
        </row>
        <row r="342">
          <cell r="A342" t="str">
            <v>WV-X22700-V2L</v>
          </cell>
          <cell r="B342" t="str">
            <v>参考価格</v>
          </cell>
          <cell r="C342" t="str">
            <v>J-WVX22700V2L-CP3A</v>
          </cell>
          <cell r="D342">
            <v>35640</v>
          </cell>
          <cell r="E342" t="str">
            <v>J-WVX22700V2L-CP4A</v>
          </cell>
          <cell r="F342">
            <v>175200</v>
          </cell>
          <cell r="G342" t="str">
            <v>J-WVX22700V2L-CP5A</v>
          </cell>
          <cell r="H342">
            <v>216000</v>
          </cell>
          <cell r="I342" t="str">
            <v>J-WVX22700V2L-CP3S</v>
          </cell>
          <cell r="J342">
            <v>30600</v>
          </cell>
          <cell r="K342" t="str">
            <v>J-WVX22700V2L-CP4S</v>
          </cell>
          <cell r="L342">
            <v>74880</v>
          </cell>
          <cell r="M342" t="str">
            <v>J-WVX22700V2L-CP5S</v>
          </cell>
          <cell r="N342">
            <v>102000</v>
          </cell>
        </row>
        <row r="343">
          <cell r="A343" t="str">
            <v>WV-X22700-V2L</v>
          </cell>
          <cell r="B343" t="str">
            <v>卸</v>
          </cell>
          <cell r="C343" t="str">
            <v>J-WVX22700V2L-CP3A</v>
          </cell>
          <cell r="D343">
            <v>26640</v>
          </cell>
          <cell r="E343" t="str">
            <v>J-WVX22700V2L-CP4A</v>
          </cell>
          <cell r="F343">
            <v>123360</v>
          </cell>
          <cell r="G343" t="str">
            <v>J-WVX22700V2L-CP5A</v>
          </cell>
          <cell r="H343">
            <v>151800</v>
          </cell>
          <cell r="I343" t="str">
            <v>J-WVX22700V2L-CP3S</v>
          </cell>
          <cell r="J343">
            <v>21600</v>
          </cell>
          <cell r="K343" t="str">
            <v>J-WVX22700V2L-CP4S</v>
          </cell>
          <cell r="L343">
            <v>52800</v>
          </cell>
          <cell r="M343" t="str">
            <v>J-WVX22700V2L-CP5S</v>
          </cell>
          <cell r="N343">
            <v>72000</v>
          </cell>
        </row>
        <row r="344">
          <cell r="A344" t="str">
            <v>WV-X22700-V2L</v>
          </cell>
          <cell r="B344" t="str">
            <v>マルセ</v>
          </cell>
          <cell r="C344" t="str">
            <v>J-WVX22700V2L-CP3A</v>
          </cell>
          <cell r="D344">
            <v>23400</v>
          </cell>
          <cell r="E344" t="str">
            <v>J-WVX22700V2L-CP4A</v>
          </cell>
          <cell r="F344">
            <v>82560</v>
          </cell>
          <cell r="G344" t="str">
            <v>J-WVX22700V2L-CP5A</v>
          </cell>
          <cell r="H344">
            <v>102000</v>
          </cell>
          <cell r="I344" t="str">
            <v>J-WVX22700V2L-CP3S</v>
          </cell>
          <cell r="J344">
            <v>14400</v>
          </cell>
          <cell r="K344" t="str">
            <v>J-WVX22700V2L-CP4S</v>
          </cell>
          <cell r="L344">
            <v>35520</v>
          </cell>
          <cell r="M344" t="str">
            <v>J-WVX22700V2L-CP5S</v>
          </cell>
          <cell r="N344">
            <v>48600</v>
          </cell>
        </row>
        <row r="345">
          <cell r="A345" t="str">
            <v>WV-X22300-V3L</v>
          </cell>
          <cell r="B345" t="str">
            <v>参考価格</v>
          </cell>
          <cell r="C345" t="str">
            <v>J-WVX22300V3L-CP3A</v>
          </cell>
          <cell r="D345">
            <v>23400</v>
          </cell>
          <cell r="E345" t="str">
            <v>J-WVX22300V3L-CP4A</v>
          </cell>
          <cell r="F345">
            <v>115200</v>
          </cell>
          <cell r="G345" t="str">
            <v>J-WVX22300V3L-CP5A</v>
          </cell>
          <cell r="H345">
            <v>141600</v>
          </cell>
          <cell r="I345" t="str">
            <v>J-WVX22300V3L-CP3S</v>
          </cell>
          <cell r="J345">
            <v>20160</v>
          </cell>
          <cell r="K345" t="str">
            <v>J-WVX22300V3L-CP4S</v>
          </cell>
          <cell r="L345">
            <v>49440</v>
          </cell>
          <cell r="M345" t="str">
            <v>J-WVX22300V3L-CP5S</v>
          </cell>
          <cell r="N345">
            <v>66600</v>
          </cell>
        </row>
        <row r="346">
          <cell r="A346" t="str">
            <v>WV-X22300-V3L</v>
          </cell>
          <cell r="B346" t="str">
            <v>卸</v>
          </cell>
          <cell r="C346" t="str">
            <v>J-WVX22300V3L-CP3A</v>
          </cell>
          <cell r="D346">
            <v>17640</v>
          </cell>
          <cell r="E346" t="str">
            <v>J-WVX22300V3L-CP4A</v>
          </cell>
          <cell r="F346">
            <v>81120</v>
          </cell>
          <cell r="G346" t="str">
            <v>J-WVX22300V3L-CP5A</v>
          </cell>
          <cell r="H346">
            <v>99600</v>
          </cell>
          <cell r="I346" t="str">
            <v>J-WVX22300V3L-CP3S</v>
          </cell>
          <cell r="J346">
            <v>14040</v>
          </cell>
          <cell r="K346" t="str">
            <v>J-WVX22300V3L-CP4S</v>
          </cell>
          <cell r="L346">
            <v>34560</v>
          </cell>
          <cell r="M346" t="str">
            <v>J-WVX22300V3L-CP5S</v>
          </cell>
          <cell r="N346">
            <v>46800</v>
          </cell>
        </row>
        <row r="347">
          <cell r="A347" t="str">
            <v>WV-X22300-V3L</v>
          </cell>
          <cell r="B347" t="str">
            <v>マルセ</v>
          </cell>
          <cell r="C347" t="str">
            <v>J-WVX22300V3L-CP3A</v>
          </cell>
          <cell r="D347">
            <v>15120</v>
          </cell>
          <cell r="E347" t="str">
            <v>J-WVX22300V3L-CP4A</v>
          </cell>
          <cell r="F347">
            <v>54240</v>
          </cell>
          <cell r="G347" t="str">
            <v>J-WVX22300V3L-CP5A</v>
          </cell>
          <cell r="H347">
            <v>67200</v>
          </cell>
          <cell r="I347" t="str">
            <v>J-WVX22300V3L-CP3S</v>
          </cell>
          <cell r="J347">
            <v>9720</v>
          </cell>
          <cell r="K347" t="str">
            <v>J-WVX22300V3L-CP4S</v>
          </cell>
          <cell r="L347">
            <v>23520</v>
          </cell>
          <cell r="M347" t="str">
            <v>J-WVX22300V3L-CP5S</v>
          </cell>
          <cell r="N347">
            <v>31800</v>
          </cell>
        </row>
        <row r="348">
          <cell r="A348" t="str">
            <v>WV-X25700-V2LN</v>
          </cell>
          <cell r="B348" t="str">
            <v>参考価格</v>
          </cell>
          <cell r="C348" t="str">
            <v>J-WVX25700V2LN-CP3A</v>
          </cell>
          <cell r="D348">
            <v>40320</v>
          </cell>
          <cell r="E348" t="str">
            <v>J-WVX25700V2LN-CP4A</v>
          </cell>
          <cell r="F348">
            <v>198240</v>
          </cell>
          <cell r="G348" t="str">
            <v>J-WVX25700V2LN-CP5A</v>
          </cell>
          <cell r="H348">
            <v>244200</v>
          </cell>
          <cell r="I348" t="str">
            <v>J-WVX25700V2LN-CP3S</v>
          </cell>
          <cell r="J348">
            <v>34560</v>
          </cell>
          <cell r="K348" t="str">
            <v>J-WVX25700V2LN-CP4S</v>
          </cell>
          <cell r="L348">
            <v>84960</v>
          </cell>
          <cell r="M348" t="str">
            <v>J-WVX25700V2LN-CP5S</v>
          </cell>
          <cell r="N348">
            <v>115200</v>
          </cell>
        </row>
        <row r="349">
          <cell r="A349" t="str">
            <v>WV-X25700-V2LN</v>
          </cell>
          <cell r="B349" t="str">
            <v>卸</v>
          </cell>
          <cell r="C349" t="str">
            <v>J-WVX25700V2LN-CP3A</v>
          </cell>
          <cell r="D349">
            <v>30240</v>
          </cell>
          <cell r="E349" t="str">
            <v>J-WVX25700V2LN-CP4A</v>
          </cell>
          <cell r="F349">
            <v>139680</v>
          </cell>
          <cell r="G349" t="str">
            <v>J-WVX25700V2LN-CP5A</v>
          </cell>
          <cell r="H349">
            <v>172200</v>
          </cell>
          <cell r="I349" t="str">
            <v>J-WVX25700V2LN-CP3S</v>
          </cell>
          <cell r="J349">
            <v>24480</v>
          </cell>
          <cell r="K349" t="str">
            <v>J-WVX25700V2LN-CP4S</v>
          </cell>
          <cell r="L349">
            <v>60000</v>
          </cell>
          <cell r="M349" t="str">
            <v>J-WVX25700V2LN-CP5S</v>
          </cell>
          <cell r="N349">
            <v>81000</v>
          </cell>
        </row>
        <row r="350">
          <cell r="A350" t="str">
            <v>WV-X25700-V2LN</v>
          </cell>
          <cell r="B350" t="str">
            <v>マルセ</v>
          </cell>
          <cell r="C350" t="str">
            <v>J-WVX25700V2LN-CP3A</v>
          </cell>
          <cell r="D350">
            <v>26280</v>
          </cell>
          <cell r="E350" t="str">
            <v>J-WVX25700V2LN-CP4A</v>
          </cell>
          <cell r="F350">
            <v>93600</v>
          </cell>
          <cell r="G350" t="str">
            <v>J-WVX25700V2LN-CP5A</v>
          </cell>
          <cell r="H350">
            <v>115200</v>
          </cell>
          <cell r="I350" t="str">
            <v>J-WVX25700V2LN-CP3S</v>
          </cell>
          <cell r="J350">
            <v>16560</v>
          </cell>
          <cell r="K350" t="str">
            <v>J-WVX25700V2LN-CP4S</v>
          </cell>
          <cell r="L350">
            <v>40320</v>
          </cell>
          <cell r="M350" t="str">
            <v>J-WVX25700V2LN-CP5S</v>
          </cell>
          <cell r="N350">
            <v>54600</v>
          </cell>
        </row>
        <row r="351">
          <cell r="A351" t="str">
            <v>WV-X25300-V3LN</v>
          </cell>
          <cell r="B351" t="str">
            <v>参考価格</v>
          </cell>
          <cell r="C351" t="str">
            <v>J-WVX25300V3LN-CP3A</v>
          </cell>
          <cell r="D351">
            <v>30960</v>
          </cell>
          <cell r="E351" t="str">
            <v>J-WVX25300V3LN-CP4A</v>
          </cell>
          <cell r="F351">
            <v>152640</v>
          </cell>
          <cell r="G351" t="str">
            <v>J-WVX25300V3LN-CP5A</v>
          </cell>
          <cell r="H351">
            <v>188400</v>
          </cell>
          <cell r="I351" t="str">
            <v>J-WVX25300V3LN-CP3S</v>
          </cell>
          <cell r="J351">
            <v>26640</v>
          </cell>
          <cell r="K351" t="str">
            <v>J-WVX25300V3LN-CP4S</v>
          </cell>
          <cell r="L351">
            <v>65280</v>
          </cell>
          <cell r="M351" t="str">
            <v>J-WVX25300V3LN-CP5S</v>
          </cell>
          <cell r="N351">
            <v>88800</v>
          </cell>
        </row>
        <row r="352">
          <cell r="A352" t="str">
            <v>WV-X25300-V3LN</v>
          </cell>
          <cell r="B352" t="str">
            <v>卸</v>
          </cell>
          <cell r="C352" t="str">
            <v>J-WVX25300V3LN-CP3A</v>
          </cell>
          <cell r="D352">
            <v>23400</v>
          </cell>
          <cell r="E352" t="str">
            <v>J-WVX25300V3LN-CP4A</v>
          </cell>
          <cell r="F352">
            <v>107520</v>
          </cell>
          <cell r="G352" t="str">
            <v>J-WVX25300V3LN-CP5A</v>
          </cell>
          <cell r="H352">
            <v>132600</v>
          </cell>
          <cell r="I352" t="str">
            <v>J-WVX25300V3LN-CP3S</v>
          </cell>
          <cell r="J352">
            <v>18720</v>
          </cell>
          <cell r="K352" t="str">
            <v>J-WVX25300V3LN-CP4S</v>
          </cell>
          <cell r="L352">
            <v>46080</v>
          </cell>
          <cell r="M352" t="str">
            <v>J-WVX25300V3LN-CP5S</v>
          </cell>
          <cell r="N352">
            <v>62400</v>
          </cell>
        </row>
        <row r="353">
          <cell r="A353" t="str">
            <v>WV-X25300-V3LN</v>
          </cell>
          <cell r="B353" t="str">
            <v>マルセ</v>
          </cell>
          <cell r="C353" t="str">
            <v>J-WVX25300V3LN-CP3A</v>
          </cell>
          <cell r="D353">
            <v>20160</v>
          </cell>
          <cell r="E353" t="str">
            <v>J-WVX25300V3LN-CP4A</v>
          </cell>
          <cell r="F353">
            <v>72000</v>
          </cell>
          <cell r="G353" t="str">
            <v>J-WVX25300V3LN-CP5A</v>
          </cell>
          <cell r="H353">
            <v>88800</v>
          </cell>
          <cell r="I353" t="str">
            <v>J-WVX25300V3LN-CP3S</v>
          </cell>
          <cell r="J353">
            <v>12600</v>
          </cell>
          <cell r="K353" t="str">
            <v>J-WVX25300V3LN-CP4S</v>
          </cell>
          <cell r="L353">
            <v>31200</v>
          </cell>
          <cell r="M353" t="str">
            <v>J-WVX25300V3LN-CP5S</v>
          </cell>
          <cell r="N353">
            <v>42000</v>
          </cell>
        </row>
        <row r="354">
          <cell r="A354" t="str">
            <v>WV-S66700-Z3LN</v>
          </cell>
          <cell r="B354" t="str">
            <v>参考価格</v>
          </cell>
          <cell r="C354" t="str">
            <v>J-WVS66700Z3LN-CP3A</v>
          </cell>
          <cell r="D354">
            <v>61200</v>
          </cell>
          <cell r="E354" t="str">
            <v>J-WVS66700Z3LN-CP4A</v>
          </cell>
          <cell r="F354">
            <v>300960</v>
          </cell>
          <cell r="G354" t="str">
            <v>J-WVS66700Z3LN-CP5A</v>
          </cell>
          <cell r="H354">
            <v>370800</v>
          </cell>
          <cell r="I354" t="str">
            <v>J-WVS66700Z3LN-CP3S</v>
          </cell>
          <cell r="J354">
            <v>52560</v>
          </cell>
          <cell r="K354" t="str">
            <v>J-WVS66700Z3LN-CP4S</v>
          </cell>
          <cell r="L354">
            <v>128640</v>
          </cell>
          <cell r="M354" t="str">
            <v>J-WVS66700Z3LN-CP5S</v>
          </cell>
          <cell r="N354">
            <v>174600</v>
          </cell>
        </row>
        <row r="355">
          <cell r="A355" t="str">
            <v>WV-S66700-Z3LN</v>
          </cell>
          <cell r="B355" t="str">
            <v>卸</v>
          </cell>
          <cell r="C355" t="str">
            <v>J-WVS66700Z3LN-CP3A</v>
          </cell>
          <cell r="D355">
            <v>46080</v>
          </cell>
          <cell r="E355" t="str">
            <v>J-WVS66700Z3LN-CP4A</v>
          </cell>
          <cell r="F355">
            <v>211680</v>
          </cell>
          <cell r="G355" t="str">
            <v>J-WVS66700Z3LN-CP5A</v>
          </cell>
          <cell r="H355">
            <v>261000</v>
          </cell>
          <cell r="I355" t="str">
            <v>J-WVS66700Z3LN-CP3S</v>
          </cell>
          <cell r="J355">
            <v>37080</v>
          </cell>
          <cell r="K355" t="str">
            <v>J-WVS66700Z3LN-CP4S</v>
          </cell>
          <cell r="L355">
            <v>90720</v>
          </cell>
          <cell r="M355" t="str">
            <v>J-WVS66700Z3LN-CP5S</v>
          </cell>
          <cell r="N355">
            <v>123000</v>
          </cell>
        </row>
        <row r="356">
          <cell r="A356" t="str">
            <v>WV-S66700-Z3LN</v>
          </cell>
          <cell r="B356" t="str">
            <v>マルセ</v>
          </cell>
          <cell r="C356" t="str">
            <v>J-WVS66700Z3LN-CP3A</v>
          </cell>
          <cell r="D356">
            <v>39960</v>
          </cell>
          <cell r="E356" t="str">
            <v>J-WVS66700Z3LN-CP4A</v>
          </cell>
          <cell r="F356">
            <v>142080</v>
          </cell>
          <cell r="G356" t="str">
            <v>J-WVS66700Z3LN-CP5A</v>
          </cell>
          <cell r="H356">
            <v>175200</v>
          </cell>
          <cell r="I356" t="str">
            <v>J-WVS66700Z3LN-CP3S</v>
          </cell>
          <cell r="J356">
            <v>24840</v>
          </cell>
          <cell r="K356" t="str">
            <v>J-WVS66700Z3LN-CP4S</v>
          </cell>
          <cell r="L356">
            <v>61440</v>
          </cell>
          <cell r="M356" t="str">
            <v>J-WVS66700Z3LN-CP5S</v>
          </cell>
          <cell r="N356">
            <v>83400</v>
          </cell>
        </row>
        <row r="357">
          <cell r="A357" t="str">
            <v>WV-X66700-Z3LK</v>
          </cell>
          <cell r="B357" t="str">
            <v>参考価格</v>
          </cell>
          <cell r="C357" t="str">
            <v>J-WVX66700Z3LK-CP3A</v>
          </cell>
          <cell r="D357">
            <v>94320</v>
          </cell>
          <cell r="E357" t="str">
            <v>J-WVX66700Z3LK-CP4A</v>
          </cell>
          <cell r="F357">
            <v>463680</v>
          </cell>
          <cell r="G357" t="str">
            <v>J-WVX66700Z3LK-CP5A</v>
          </cell>
          <cell r="H357">
            <v>571200</v>
          </cell>
          <cell r="I357" t="str">
            <v>J-WVX66700Z3LK-CP3S</v>
          </cell>
          <cell r="J357">
            <v>80640</v>
          </cell>
          <cell r="K357" t="str">
            <v>J-WVX66700Z3LK-CP4S</v>
          </cell>
          <cell r="L357">
            <v>198240</v>
          </cell>
          <cell r="M357" t="str">
            <v>J-WVX66700Z3LK-CP5S</v>
          </cell>
          <cell r="N357">
            <v>269400</v>
          </cell>
        </row>
        <row r="358">
          <cell r="A358" t="str">
            <v>WV-X66700-Z3LK</v>
          </cell>
          <cell r="B358" t="str">
            <v>卸</v>
          </cell>
          <cell r="C358" t="str">
            <v>J-WVX66700Z3LK-CP3A</v>
          </cell>
          <cell r="D358">
            <v>70920</v>
          </cell>
          <cell r="E358" t="str">
            <v>J-WVX66700Z3LK-CP4A</v>
          </cell>
          <cell r="F358">
            <v>325920</v>
          </cell>
          <cell r="G358" t="str">
            <v>J-WVX66700Z3LK-CP5A</v>
          </cell>
          <cell r="H358">
            <v>402000</v>
          </cell>
          <cell r="I358" t="str">
            <v>J-WVX66700Z3LK-CP3S</v>
          </cell>
          <cell r="J358">
            <v>56880</v>
          </cell>
          <cell r="K358" t="str">
            <v>J-WVX66700Z3LK-CP4S</v>
          </cell>
          <cell r="L358">
            <v>139680</v>
          </cell>
          <cell r="M358" t="str">
            <v>J-WVX66700Z3LK-CP5S</v>
          </cell>
          <cell r="N358">
            <v>189600</v>
          </cell>
        </row>
        <row r="359">
          <cell r="A359" t="str">
            <v>WV-X66700-Z3LK</v>
          </cell>
          <cell r="B359" t="str">
            <v>マルセ</v>
          </cell>
          <cell r="C359" t="str">
            <v>J-WVX66700Z3LK-CP3A</v>
          </cell>
          <cell r="D359">
            <v>61560</v>
          </cell>
          <cell r="E359" t="str">
            <v>J-WVX66700Z3LK-CP4A</v>
          </cell>
          <cell r="F359">
            <v>218400</v>
          </cell>
          <cell r="G359" t="str">
            <v>J-WVX66700Z3LK-CP5A</v>
          </cell>
          <cell r="H359">
            <v>270000</v>
          </cell>
          <cell r="I359" t="str">
            <v>J-WVX66700Z3LK-CP3S</v>
          </cell>
          <cell r="J359">
            <v>38520</v>
          </cell>
          <cell r="K359" t="str">
            <v>J-WVX66700Z3LK-CP4S</v>
          </cell>
          <cell r="L359">
            <v>94560</v>
          </cell>
          <cell r="M359" t="str">
            <v>J-WVX66700Z3LK-CP5S</v>
          </cell>
          <cell r="N359">
            <v>128400</v>
          </cell>
        </row>
        <row r="360">
          <cell r="A360" t="str">
            <v>WV-S66300-Z4LN</v>
          </cell>
          <cell r="B360" t="str">
            <v>参考価格</v>
          </cell>
          <cell r="C360" t="str">
            <v>J-WVS66300Z4LN-CP3A</v>
          </cell>
          <cell r="D360">
            <v>54720</v>
          </cell>
          <cell r="E360" t="str">
            <v>J-WVS66300Z4LN-CP4A</v>
          </cell>
          <cell r="F360">
            <v>268800</v>
          </cell>
          <cell r="G360" t="str">
            <v>J-WVS66300Z4LN-CP5A</v>
          </cell>
          <cell r="H360">
            <v>331200</v>
          </cell>
          <cell r="I360" t="str">
            <v>J-WVS66300Z4LN-CP3S</v>
          </cell>
          <cell r="J360">
            <v>46800</v>
          </cell>
          <cell r="K360" t="str">
            <v>J-WVS66300Z4LN-CP4S</v>
          </cell>
          <cell r="L360">
            <v>115200</v>
          </cell>
          <cell r="M360" t="str">
            <v>J-WVS66300Z4LN-CP5S</v>
          </cell>
          <cell r="N360">
            <v>156000</v>
          </cell>
        </row>
        <row r="361">
          <cell r="A361" t="str">
            <v>WV-S66300-Z4LN</v>
          </cell>
          <cell r="B361" t="str">
            <v>卸</v>
          </cell>
          <cell r="C361" t="str">
            <v>J-WVS66300Z4LN-CP3A</v>
          </cell>
          <cell r="D361">
            <v>41040</v>
          </cell>
          <cell r="E361" t="str">
            <v>J-WVS66300Z4LN-CP4A</v>
          </cell>
          <cell r="F361">
            <v>189120</v>
          </cell>
          <cell r="G361" t="str">
            <v>J-WVS66300Z4LN-CP5A</v>
          </cell>
          <cell r="H361">
            <v>233400</v>
          </cell>
          <cell r="I361" t="str">
            <v>J-WVS66300Z4LN-CP3S</v>
          </cell>
          <cell r="J361">
            <v>33120</v>
          </cell>
          <cell r="K361" t="str">
            <v>J-WVS66300Z4LN-CP4S</v>
          </cell>
          <cell r="L361">
            <v>81120</v>
          </cell>
          <cell r="M361" t="str">
            <v>J-WVS66300Z4LN-CP5S</v>
          </cell>
          <cell r="N361">
            <v>109800</v>
          </cell>
        </row>
        <row r="362">
          <cell r="A362" t="str">
            <v>WV-S66300-Z4LN</v>
          </cell>
          <cell r="B362" t="str">
            <v>マルセ</v>
          </cell>
          <cell r="C362" t="str">
            <v>J-WVS66300Z4LN-CP3A</v>
          </cell>
          <cell r="D362">
            <v>35640</v>
          </cell>
          <cell r="E362" t="str">
            <v>J-WVS66300Z4LN-CP4A</v>
          </cell>
          <cell r="F362">
            <v>126720</v>
          </cell>
          <cell r="G362" t="str">
            <v>J-WVS66300Z4LN-CP5A</v>
          </cell>
          <cell r="H362">
            <v>156600</v>
          </cell>
          <cell r="I362" t="str">
            <v>J-WVS66300Z4LN-CP3S</v>
          </cell>
          <cell r="J362">
            <v>22320</v>
          </cell>
          <cell r="K362" t="str">
            <v>J-WVS66300Z4LN-CP4S</v>
          </cell>
          <cell r="L362">
            <v>54720</v>
          </cell>
          <cell r="M362" t="str">
            <v>J-WVS66300Z4LN-CP5S</v>
          </cell>
          <cell r="N362">
            <v>74400</v>
          </cell>
        </row>
        <row r="363">
          <cell r="A363" t="str">
            <v>WV-X66300-Z4LK</v>
          </cell>
          <cell r="B363" t="str">
            <v>参考価格</v>
          </cell>
          <cell r="C363" t="str">
            <v>J-WVX66300Z4LK-CP3A</v>
          </cell>
          <cell r="D363">
            <v>82440</v>
          </cell>
          <cell r="E363" t="str">
            <v>J-WVX66300Z4LK-CP4A</v>
          </cell>
          <cell r="F363">
            <v>405600</v>
          </cell>
          <cell r="G363" t="str">
            <v>J-WVX66300Z4LK-CP5A</v>
          </cell>
          <cell r="H363">
            <v>499800</v>
          </cell>
          <cell r="I363" t="str">
            <v>J-WVX66300Z4LK-CP3S</v>
          </cell>
          <cell r="J363">
            <v>70560</v>
          </cell>
          <cell r="K363" t="str">
            <v>J-WVX66300Z4LK-CP4S</v>
          </cell>
          <cell r="L363">
            <v>173760</v>
          </cell>
          <cell r="M363" t="str">
            <v>J-WVX66300Z4LK-CP5S</v>
          </cell>
          <cell r="N363">
            <v>235800</v>
          </cell>
        </row>
        <row r="364">
          <cell r="A364" t="str">
            <v>WV-X66300-Z4LK</v>
          </cell>
          <cell r="B364" t="str">
            <v>卸</v>
          </cell>
          <cell r="C364" t="str">
            <v>J-WVX66300Z4LK-CP3A</v>
          </cell>
          <cell r="D364">
            <v>61920</v>
          </cell>
          <cell r="E364" t="str">
            <v>J-WVX66300Z4LK-CP4A</v>
          </cell>
          <cell r="F364">
            <v>285120</v>
          </cell>
          <cell r="G364" t="str">
            <v>J-WVX66300Z4LK-CP5A</v>
          </cell>
          <cell r="H364">
            <v>351600</v>
          </cell>
          <cell r="I364" t="str">
            <v>J-WVX66300Z4LK-CP3S</v>
          </cell>
          <cell r="J364">
            <v>49680</v>
          </cell>
          <cell r="K364" t="str">
            <v>J-WVX66300Z4LK-CP4S</v>
          </cell>
          <cell r="L364">
            <v>122400</v>
          </cell>
          <cell r="M364" t="str">
            <v>J-WVX66300Z4LK-CP5S</v>
          </cell>
          <cell r="N364">
            <v>166200</v>
          </cell>
        </row>
        <row r="365">
          <cell r="A365" t="str">
            <v>WV-X66300-Z4LK</v>
          </cell>
          <cell r="B365" t="str">
            <v>マルセ</v>
          </cell>
          <cell r="C365" t="str">
            <v>J-WVX66300Z4LK-CP3A</v>
          </cell>
          <cell r="D365">
            <v>54000</v>
          </cell>
          <cell r="E365" t="str">
            <v>J-WVX66300Z4LK-CP4A</v>
          </cell>
          <cell r="F365">
            <v>191040</v>
          </cell>
          <cell r="G365" t="str">
            <v>J-WVX66300Z4LK-CP5A</v>
          </cell>
          <cell r="H365">
            <v>236400</v>
          </cell>
          <cell r="I365" t="str">
            <v>J-WVX66300Z4LK-CP3S</v>
          </cell>
          <cell r="J365">
            <v>33480</v>
          </cell>
          <cell r="K365" t="str">
            <v>J-WVX66300Z4LK-CP4S</v>
          </cell>
          <cell r="L365">
            <v>82560</v>
          </cell>
          <cell r="M365" t="str">
            <v>J-WVX66300Z4LK-CP5S</v>
          </cell>
          <cell r="N365">
            <v>112200</v>
          </cell>
        </row>
        <row r="366">
          <cell r="A366" t="str">
            <v>WV-S61501-Z1</v>
          </cell>
          <cell r="B366" t="str">
            <v>参考価格</v>
          </cell>
          <cell r="C366" t="str">
            <v>J-WVS61501Z1-CP3A</v>
          </cell>
          <cell r="D366">
            <v>18720</v>
          </cell>
          <cell r="E366" t="str">
            <v>J-WVS61501Z1-CP4A</v>
          </cell>
          <cell r="F366">
            <v>92640</v>
          </cell>
          <cell r="G366" t="str">
            <v>J-WVS61501Z1-CP5A</v>
          </cell>
          <cell r="H366">
            <v>114000</v>
          </cell>
          <cell r="I366" t="str">
            <v>J-WVS61501Z1-CP3S</v>
          </cell>
          <cell r="J366">
            <v>16200</v>
          </cell>
          <cell r="K366" t="str">
            <v>J-WVS61501Z1-CP4S</v>
          </cell>
          <cell r="L366">
            <v>39840</v>
          </cell>
          <cell r="M366" t="str">
            <v>J-WVS61501Z1-CP5S</v>
          </cell>
          <cell r="N366">
            <v>54000</v>
          </cell>
        </row>
        <row r="367">
          <cell r="A367" t="str">
            <v>WV-S61501-Z1</v>
          </cell>
          <cell r="B367" t="str">
            <v>卸</v>
          </cell>
          <cell r="C367" t="str">
            <v>J-WVS61501Z1-CP3A</v>
          </cell>
          <cell r="D367">
            <v>14040</v>
          </cell>
          <cell r="E367" t="str">
            <v>J-WVS61501Z1-CP4A</v>
          </cell>
          <cell r="F367">
            <v>65280</v>
          </cell>
          <cell r="G367" t="str">
            <v>J-WVS61501Z1-CP5A</v>
          </cell>
          <cell r="H367">
            <v>80400</v>
          </cell>
          <cell r="I367" t="str">
            <v>J-WVS61501Z1-CP3S</v>
          </cell>
          <cell r="J367">
            <v>11520</v>
          </cell>
          <cell r="K367" t="str">
            <v>J-WVS61501Z1-CP4S</v>
          </cell>
          <cell r="L367">
            <v>27840</v>
          </cell>
          <cell r="M367" t="str">
            <v>J-WVS61501Z1-CP5S</v>
          </cell>
          <cell r="N367">
            <v>37800</v>
          </cell>
        </row>
        <row r="368">
          <cell r="A368" t="str">
            <v>WV-S61501-Z1</v>
          </cell>
          <cell r="B368" t="str">
            <v>マルセ</v>
          </cell>
          <cell r="C368" t="str">
            <v>J-WVS61501Z1-CP3A</v>
          </cell>
          <cell r="D368">
            <v>12240</v>
          </cell>
          <cell r="E368" t="str">
            <v>J-WVS61501Z1-CP4A</v>
          </cell>
          <cell r="F368">
            <v>43680</v>
          </cell>
          <cell r="G368" t="str">
            <v>J-WVS61501Z1-CP5A</v>
          </cell>
          <cell r="H368">
            <v>54000</v>
          </cell>
          <cell r="I368" t="str">
            <v>J-WVS61501Z1-CP3S</v>
          </cell>
          <cell r="J368">
            <v>7560</v>
          </cell>
          <cell r="K368" t="str">
            <v>J-WVS61501Z1-CP4S</v>
          </cell>
          <cell r="L368">
            <v>18720</v>
          </cell>
          <cell r="M368" t="str">
            <v>J-WVS61501Z1-CP5S</v>
          </cell>
          <cell r="N368">
            <v>25800</v>
          </cell>
        </row>
        <row r="369">
          <cell r="A369" t="str">
            <v>WV-S66300-Z3LN</v>
          </cell>
          <cell r="B369" t="str">
            <v>参考価格</v>
          </cell>
          <cell r="C369" t="str">
            <v>J-WVS66300Z3LN-CP3A</v>
          </cell>
          <cell r="D369">
            <v>35640</v>
          </cell>
          <cell r="E369" t="str">
            <v>J-WVS66300Z3LN-CP4A</v>
          </cell>
          <cell r="F369">
            <v>175680</v>
          </cell>
          <cell r="G369" t="str">
            <v>J-WVS66300Z3LN-CP5A</v>
          </cell>
          <cell r="H369">
            <v>216600</v>
          </cell>
          <cell r="I369" t="str">
            <v>J-WVS66300Z3LN-CP3S</v>
          </cell>
          <cell r="J369">
            <v>30600</v>
          </cell>
          <cell r="K369" t="str">
            <v>J-WVS66300Z3LN-CP4S</v>
          </cell>
          <cell r="L369">
            <v>75360</v>
          </cell>
          <cell r="M369" t="str">
            <v>J-WVS66300Z3LN-CP5S</v>
          </cell>
          <cell r="N369">
            <v>102000</v>
          </cell>
        </row>
        <row r="370">
          <cell r="A370" t="str">
            <v>WV-S66300-Z3LN</v>
          </cell>
          <cell r="B370" t="str">
            <v>卸</v>
          </cell>
          <cell r="C370" t="str">
            <v>J-WVS66300Z3LN-CP3A</v>
          </cell>
          <cell r="D370">
            <v>27000</v>
          </cell>
          <cell r="E370" t="str">
            <v>J-WVS66300Z3LN-CP4A</v>
          </cell>
          <cell r="F370">
            <v>123840</v>
          </cell>
          <cell r="G370" t="str">
            <v>J-WVS66300Z3LN-CP5A</v>
          </cell>
          <cell r="H370">
            <v>152400</v>
          </cell>
          <cell r="I370" t="str">
            <v>J-WVS66300Z3LN-CP3S</v>
          </cell>
          <cell r="J370">
            <v>21600</v>
          </cell>
          <cell r="K370" t="str">
            <v>J-WVS66300Z3LN-CP4S</v>
          </cell>
          <cell r="L370">
            <v>52800</v>
          </cell>
          <cell r="M370" t="str">
            <v>J-WVS66300Z3LN-CP5S</v>
          </cell>
          <cell r="N370">
            <v>72000</v>
          </cell>
        </row>
        <row r="371">
          <cell r="A371" t="str">
            <v>WV-S66300-Z3LN</v>
          </cell>
          <cell r="B371" t="str">
            <v>マルセ</v>
          </cell>
          <cell r="C371" t="str">
            <v>J-WVS66300Z3LN-CP3A</v>
          </cell>
          <cell r="D371">
            <v>23400</v>
          </cell>
          <cell r="E371" t="str">
            <v>J-WVS66300Z3LN-CP4A</v>
          </cell>
          <cell r="F371">
            <v>83040</v>
          </cell>
          <cell r="G371" t="str">
            <v>J-WVS66300Z3LN-CP5A</v>
          </cell>
          <cell r="H371">
            <v>102600</v>
          </cell>
          <cell r="I371" t="str">
            <v>J-WVS66300Z3LN-CP3S</v>
          </cell>
          <cell r="J371">
            <v>14760</v>
          </cell>
          <cell r="K371" t="str">
            <v>J-WVS66300Z3LN-CP4S</v>
          </cell>
          <cell r="L371">
            <v>36000</v>
          </cell>
          <cell r="M371" t="str">
            <v>J-WVS66300Z3LN-CP5S</v>
          </cell>
          <cell r="N371">
            <v>48600</v>
          </cell>
        </row>
        <row r="372">
          <cell r="A372" t="str">
            <v>WJ-NU300/2</v>
          </cell>
          <cell r="B372" t="str">
            <v>参考価格</v>
          </cell>
          <cell r="C372" t="str">
            <v>J-WJNU300/2-CP3A</v>
          </cell>
          <cell r="D372">
            <v>129720</v>
          </cell>
          <cell r="E372" t="str">
            <v xml:space="preserve">J-WJNU300/2-CP4A  </v>
          </cell>
          <cell r="F372">
            <v>319200</v>
          </cell>
          <cell r="G372" t="str">
            <v>J-WJNU300/2-CP5A</v>
          </cell>
          <cell r="H372">
            <v>387600</v>
          </cell>
          <cell r="I372" t="str">
            <v>J-WJNU300/2-CP3S</v>
          </cell>
          <cell r="J372">
            <v>81000</v>
          </cell>
          <cell r="K372" t="str">
            <v>J-WJNU300/2-CP4S</v>
          </cell>
          <cell r="L372">
            <v>126240</v>
          </cell>
          <cell r="M372" t="str">
            <v>J-WJNU300/2-CP5S</v>
          </cell>
          <cell r="N372">
            <v>171000</v>
          </cell>
        </row>
        <row r="373">
          <cell r="A373" t="str">
            <v>WJ-NU300/2</v>
          </cell>
          <cell r="B373" t="str">
            <v>卸</v>
          </cell>
          <cell r="C373" t="str">
            <v>J-WJNU300/2-CP3A</v>
          </cell>
          <cell r="D373">
            <v>91440</v>
          </cell>
          <cell r="E373" t="str">
            <v xml:space="preserve">J-WJNU300/2-CP4A  </v>
          </cell>
          <cell r="F373">
            <v>220800</v>
          </cell>
          <cell r="G373" t="str">
            <v>J-WJNU300/2-CP5A</v>
          </cell>
          <cell r="H373">
            <v>268800</v>
          </cell>
          <cell r="I373" t="str">
            <v>J-WJNU300/2-CP3S</v>
          </cell>
          <cell r="J373">
            <v>57240</v>
          </cell>
          <cell r="K373" t="str">
            <v>J-WJNU300/2-CP4S</v>
          </cell>
          <cell r="L373">
            <v>88800</v>
          </cell>
          <cell r="M373" t="str">
            <v>J-WJNU300/2-CP5S</v>
          </cell>
          <cell r="N373">
            <v>120600</v>
          </cell>
        </row>
        <row r="374">
          <cell r="A374" t="str">
            <v>WJ-NU300/2</v>
          </cell>
          <cell r="B374" t="str">
            <v>マルセ</v>
          </cell>
          <cell r="C374" t="str">
            <v>J-WJNU300/2-CP3A</v>
          </cell>
          <cell r="D374">
            <v>61920</v>
          </cell>
          <cell r="E374" t="str">
            <v xml:space="preserve">J-WJNU300/2-CP4A  </v>
          </cell>
          <cell r="F374">
            <v>160800</v>
          </cell>
          <cell r="G374" t="str">
            <v>J-WJNU300/2-CP5A</v>
          </cell>
          <cell r="H374">
            <v>232200</v>
          </cell>
          <cell r="I374" t="str">
            <v>J-WJNU300/2-CP3S</v>
          </cell>
          <cell r="J374">
            <v>38520</v>
          </cell>
          <cell r="K374" t="str">
            <v>J-WJNU300/2-CP4S</v>
          </cell>
          <cell r="L374">
            <v>60000</v>
          </cell>
          <cell r="M374" t="str">
            <v>J-WJNU300/2-CP5S</v>
          </cell>
          <cell r="N374">
            <v>81600</v>
          </cell>
        </row>
        <row r="375">
          <cell r="A375" t="str">
            <v>WJ-NU300/4</v>
          </cell>
          <cell r="B375" t="str">
            <v>参考価格</v>
          </cell>
          <cell r="C375" t="str">
            <v>J-WJNU300/4-CP3A</v>
          </cell>
          <cell r="D375">
            <v>145080</v>
          </cell>
          <cell r="E375" t="str">
            <v>J-WJNU300/4-CP4A</v>
          </cell>
          <cell r="F375">
            <v>360000</v>
          </cell>
          <cell r="G375" t="str">
            <v>J-WJNU300/4-CP5A</v>
          </cell>
          <cell r="H375">
            <v>436200</v>
          </cell>
          <cell r="I375" t="str">
            <v>J-WJNU300/4-CP3S</v>
          </cell>
          <cell r="J375">
            <v>90720</v>
          </cell>
          <cell r="K375" t="str">
            <v>J-WJNU300/4-CP4S</v>
          </cell>
          <cell r="L375">
            <v>141120</v>
          </cell>
          <cell r="M375" t="str">
            <v>J-WJNU300/4-CP5S</v>
          </cell>
          <cell r="N375">
            <v>191400</v>
          </cell>
        </row>
        <row r="376">
          <cell r="A376" t="str">
            <v>WJ-NU300/4</v>
          </cell>
          <cell r="B376" t="str">
            <v>卸</v>
          </cell>
          <cell r="C376" t="str">
            <v>J-WJNU300/4-CP3A</v>
          </cell>
          <cell r="D376">
            <v>102240</v>
          </cell>
          <cell r="E376" t="str">
            <v>J-WJNU300/4-CP4A</v>
          </cell>
          <cell r="F376">
            <v>250560</v>
          </cell>
          <cell r="G376" t="str">
            <v>J-WJNU300/4-CP5A</v>
          </cell>
          <cell r="H376">
            <v>304200</v>
          </cell>
          <cell r="I376" t="str">
            <v>J-WJNU300/4-CP3S</v>
          </cell>
          <cell r="J376">
            <v>64080</v>
          </cell>
          <cell r="K376" t="str">
            <v>J-WJNU300/4-CP4S</v>
          </cell>
          <cell r="L376">
            <v>99360</v>
          </cell>
          <cell r="M376" t="str">
            <v>J-WJNU300/4-CP5S</v>
          </cell>
          <cell r="N376">
            <v>135000</v>
          </cell>
        </row>
        <row r="377">
          <cell r="A377" t="str">
            <v>WJ-NU300/4</v>
          </cell>
          <cell r="B377" t="str">
            <v>マルセ</v>
          </cell>
          <cell r="C377" t="str">
            <v>J-WJNU300/4-CP3A</v>
          </cell>
          <cell r="D377">
            <v>69120</v>
          </cell>
          <cell r="E377" t="str">
            <v>J-WJNU300/4-CP4A</v>
          </cell>
          <cell r="F377">
            <v>182880</v>
          </cell>
          <cell r="G377" t="str">
            <v>J-WJNU300/4-CP5A</v>
          </cell>
          <cell r="H377">
            <v>263400</v>
          </cell>
          <cell r="I377" t="str">
            <v>J-WJNU300/4-CP3S</v>
          </cell>
          <cell r="J377">
            <v>43200</v>
          </cell>
          <cell r="K377" t="str">
            <v>J-WJNU300/4-CP4S</v>
          </cell>
          <cell r="L377">
            <v>67200</v>
          </cell>
          <cell r="M377" t="str">
            <v>J-WJNU300/4-CP5S</v>
          </cell>
          <cell r="N377">
            <v>91200</v>
          </cell>
        </row>
        <row r="378">
          <cell r="A378" t="str">
            <v>WJ-NU300/8</v>
          </cell>
          <cell r="B378" t="str">
            <v>参考価格</v>
          </cell>
          <cell r="C378" t="str">
            <v>J-WJNU300/8-CP3A</v>
          </cell>
          <cell r="D378">
            <v>176550</v>
          </cell>
          <cell r="E378" t="str">
            <v>J-WJNU300/8-CP4A</v>
          </cell>
          <cell r="F378">
            <v>473760</v>
          </cell>
          <cell r="G378" t="str">
            <v>J-WJNU300/8-CP5A</v>
          </cell>
          <cell r="H378">
            <v>567000</v>
          </cell>
          <cell r="I378" t="str">
            <v>J-WJNU300/8-CP3S</v>
          </cell>
          <cell r="J378">
            <v>110160</v>
          </cell>
          <cell r="K378" t="str">
            <v>J-WJNU300/8-CP4S</v>
          </cell>
          <cell r="L378">
            <v>171840</v>
          </cell>
          <cell r="M378" t="str">
            <v>J-WJNU300/8-CP5S</v>
          </cell>
          <cell r="N378">
            <v>232800</v>
          </cell>
        </row>
        <row r="379">
          <cell r="A379" t="str">
            <v>WJ-NU300/8</v>
          </cell>
          <cell r="B379" t="str">
            <v>卸</v>
          </cell>
          <cell r="C379" t="str">
            <v>J-WJNU300/8-CP3A</v>
          </cell>
          <cell r="D379">
            <v>124560</v>
          </cell>
          <cell r="E379" t="str">
            <v>J-WJNU300/8-CP4A</v>
          </cell>
          <cell r="F379">
            <v>337440</v>
          </cell>
          <cell r="G379" t="str">
            <v>J-WJNU300/8-CP5A</v>
          </cell>
          <cell r="H379">
            <v>403200</v>
          </cell>
          <cell r="I379" t="str">
            <v>J-WJNU300/8-CP3S</v>
          </cell>
          <cell r="J379">
            <v>77760</v>
          </cell>
          <cell r="K379" t="str">
            <v>J-WJNU300/8-CP4S</v>
          </cell>
          <cell r="L379">
            <v>120960</v>
          </cell>
          <cell r="M379" t="str">
            <v>J-WJNU300/8-CP5S</v>
          </cell>
          <cell r="N379">
            <v>164400</v>
          </cell>
        </row>
        <row r="380">
          <cell r="A380" t="str">
            <v>WJ-NU300/8</v>
          </cell>
          <cell r="B380" t="str">
            <v>マルセ</v>
          </cell>
          <cell r="C380" t="str">
            <v>J-WJNU300/8-CP3A</v>
          </cell>
          <cell r="D380">
            <v>84240</v>
          </cell>
          <cell r="E380" t="str">
            <v>J-WJNU300/8-CP4A</v>
          </cell>
          <cell r="F380">
            <v>251040</v>
          </cell>
          <cell r="G380" t="str">
            <v>J-WJNU300/8-CP5A</v>
          </cell>
          <cell r="H380">
            <v>354000</v>
          </cell>
          <cell r="I380" t="str">
            <v>J-WJNU300/8-CP3S</v>
          </cell>
          <cell r="J380">
            <v>52560</v>
          </cell>
          <cell r="K380" t="str">
            <v>J-WJNU300/8-CP4S</v>
          </cell>
          <cell r="L380">
            <v>81600</v>
          </cell>
          <cell r="M380" t="str">
            <v>J-WJNU300/8-CP5S</v>
          </cell>
          <cell r="N380">
            <v>111000</v>
          </cell>
        </row>
        <row r="381">
          <cell r="A381" t="str">
            <v>WJ-NU301/2</v>
          </cell>
          <cell r="B381" t="str">
            <v>参考価格</v>
          </cell>
          <cell r="C381" t="str">
            <v>J-WJNU301/2-CP3A</v>
          </cell>
          <cell r="D381">
            <v>141210</v>
          </cell>
          <cell r="E381" t="str">
            <v>J-WJNU301/2-CP4A</v>
          </cell>
          <cell r="F381">
            <v>373440</v>
          </cell>
          <cell r="G381" t="str">
            <v>J-WJNU301/2-CP5A</v>
          </cell>
          <cell r="H381">
            <v>448200</v>
          </cell>
          <cell r="I381" t="str">
            <v>J-WJNU301/2-CP3S</v>
          </cell>
          <cell r="J381">
            <v>88200</v>
          </cell>
          <cell r="K381" t="str">
            <v>J-WJNU301/2-CP4S</v>
          </cell>
          <cell r="L381">
            <v>137280</v>
          </cell>
          <cell r="M381" t="str">
            <v>J-WJNU301/2-CP5S</v>
          </cell>
          <cell r="N381">
            <v>186600</v>
          </cell>
        </row>
        <row r="382">
          <cell r="A382" t="str">
            <v>WJ-NU301/2</v>
          </cell>
          <cell r="B382" t="str">
            <v>卸</v>
          </cell>
          <cell r="C382" t="str">
            <v>J-WJNU301/2-CP3A</v>
          </cell>
          <cell r="D382">
            <v>99360</v>
          </cell>
          <cell r="E382" t="str">
            <v>J-WJNU301/2-CP4A</v>
          </cell>
          <cell r="F382">
            <v>260640</v>
          </cell>
          <cell r="G382" t="str">
            <v>J-WJNU301/2-CP5A</v>
          </cell>
          <cell r="H382">
            <v>313200</v>
          </cell>
          <cell r="I382" t="str">
            <v>J-WJNU301/2-CP3S</v>
          </cell>
          <cell r="J382">
            <v>62280</v>
          </cell>
          <cell r="K382" t="str">
            <v>J-WJNU301/2-CP4S</v>
          </cell>
          <cell r="L382">
            <v>96960</v>
          </cell>
          <cell r="M382" t="str">
            <v>J-WJNU301/2-CP5S</v>
          </cell>
          <cell r="N382">
            <v>131400</v>
          </cell>
        </row>
        <row r="383">
          <cell r="A383" t="str">
            <v>WJ-NU301/2</v>
          </cell>
          <cell r="B383" t="str">
            <v>マルセ</v>
          </cell>
          <cell r="C383" t="str">
            <v>J-WJNU301/2-CP3A</v>
          </cell>
          <cell r="D383">
            <v>67320</v>
          </cell>
          <cell r="E383" t="str">
            <v>J-WJNU301/2-CP4A</v>
          </cell>
          <cell r="F383">
            <v>192480</v>
          </cell>
          <cell r="G383" t="str">
            <v>J-WJNU301/2-CP5A</v>
          </cell>
          <cell r="H383">
            <v>273600</v>
          </cell>
          <cell r="I383" t="str">
            <v>J-WJNU301/2-CP3S</v>
          </cell>
          <cell r="J383">
            <v>42120</v>
          </cell>
          <cell r="K383" t="str">
            <v>J-WJNU301/2-CP4S</v>
          </cell>
          <cell r="L383">
            <v>65280</v>
          </cell>
          <cell r="M383" t="str">
            <v>J-WJNU301/2-CP5S</v>
          </cell>
          <cell r="N383">
            <v>88800</v>
          </cell>
        </row>
        <row r="384">
          <cell r="A384" t="str">
            <v>WJ-NU301/4</v>
          </cell>
          <cell r="B384" t="str">
            <v>参考価格</v>
          </cell>
          <cell r="C384" t="str">
            <v>J-WJNU301/4-CP3A</v>
          </cell>
          <cell r="D384">
            <v>156570</v>
          </cell>
          <cell r="E384" t="str">
            <v>J-WJNU301/4-CP4A</v>
          </cell>
          <cell r="F384">
            <v>401760</v>
          </cell>
          <cell r="G384" t="str">
            <v>J-WJNU301/4-CP5A</v>
          </cell>
          <cell r="H384">
            <v>484200</v>
          </cell>
          <cell r="I384" t="str">
            <v>J-WJNU301/4-CP3S</v>
          </cell>
          <cell r="J384">
            <v>97920</v>
          </cell>
          <cell r="K384" t="str">
            <v>J-WJNU301/4-CP4S</v>
          </cell>
          <cell r="L384">
            <v>152160</v>
          </cell>
          <cell r="M384" t="str">
            <v>J-WJNU301/4-CP5S</v>
          </cell>
          <cell r="N384">
            <v>206400</v>
          </cell>
        </row>
        <row r="385">
          <cell r="A385" t="str">
            <v>WJ-NU301/4</v>
          </cell>
          <cell r="B385" t="str">
            <v>卸</v>
          </cell>
          <cell r="C385" t="str">
            <v>J-WJNU301/4-CP3A</v>
          </cell>
          <cell r="D385">
            <v>110520</v>
          </cell>
          <cell r="E385" t="str">
            <v>J-WJNU301/4-CP4A</v>
          </cell>
          <cell r="F385">
            <v>280800</v>
          </cell>
          <cell r="G385" t="str">
            <v>J-WJNU301/4-CP5A</v>
          </cell>
          <cell r="H385">
            <v>339000</v>
          </cell>
          <cell r="I385" t="str">
            <v>J-WJNU301/4-CP3S</v>
          </cell>
          <cell r="J385">
            <v>69120</v>
          </cell>
          <cell r="K385" t="str">
            <v>J-WJNU301/4-CP4S</v>
          </cell>
          <cell r="L385">
            <v>107520</v>
          </cell>
          <cell r="M385" t="str">
            <v>J-WJNU301/4-CP5S</v>
          </cell>
          <cell r="N385">
            <v>145800</v>
          </cell>
        </row>
        <row r="386">
          <cell r="A386" t="str">
            <v>WJ-NU301/4</v>
          </cell>
          <cell r="B386" t="str">
            <v>マルセ</v>
          </cell>
          <cell r="C386" t="str">
            <v>J-WJNU301/4-CP3A</v>
          </cell>
          <cell r="D386">
            <v>74520</v>
          </cell>
          <cell r="E386" t="str">
            <v>J-WJNU301/4-CP4A</v>
          </cell>
          <cell r="F386">
            <v>206400</v>
          </cell>
          <cell r="G386" t="str">
            <v>J-WJNU301/4-CP5A</v>
          </cell>
          <cell r="H386">
            <v>295200</v>
          </cell>
          <cell r="I386" t="str">
            <v>J-WJNU301/4-CP3S</v>
          </cell>
          <cell r="J386">
            <v>46440</v>
          </cell>
          <cell r="K386" t="str">
            <v>J-WJNU301/4-CP4S</v>
          </cell>
          <cell r="L386">
            <v>72480</v>
          </cell>
          <cell r="M386" t="str">
            <v>J-WJNU301/4-CP5S</v>
          </cell>
          <cell r="N386">
            <v>98400</v>
          </cell>
        </row>
        <row r="387">
          <cell r="A387" t="str">
            <v>WJ-NU301/8</v>
          </cell>
          <cell r="B387" t="str">
            <v>参考価格</v>
          </cell>
          <cell r="C387" t="str">
            <v>J-WJNU301/8-CP3A</v>
          </cell>
          <cell r="D387">
            <v>186870</v>
          </cell>
          <cell r="E387" t="str">
            <v>J-WJNU301/8-CP4A</v>
          </cell>
          <cell r="F387">
            <v>482880</v>
          </cell>
          <cell r="G387" t="str">
            <v>J-WJNU301/8-CP5A</v>
          </cell>
          <cell r="H387">
            <v>581400</v>
          </cell>
          <cell r="I387" t="str">
            <v>J-WJNU301/8-CP3S</v>
          </cell>
          <cell r="J387">
            <v>116640</v>
          </cell>
          <cell r="K387" t="str">
            <v>J-WJNU301/8-CP4S</v>
          </cell>
          <cell r="L387">
            <v>181920</v>
          </cell>
          <cell r="M387" t="str">
            <v>J-WJNU301/8-CP5S</v>
          </cell>
          <cell r="N387">
            <v>246600</v>
          </cell>
        </row>
        <row r="388">
          <cell r="A388" t="str">
            <v>WJ-NU301/8</v>
          </cell>
          <cell r="B388" t="str">
            <v>卸</v>
          </cell>
          <cell r="C388" t="str">
            <v>J-WJNU301/8-CP3A</v>
          </cell>
          <cell r="D388">
            <v>131760</v>
          </cell>
          <cell r="E388" t="str">
            <v>J-WJNU301/8-CP4A</v>
          </cell>
          <cell r="F388">
            <v>339360</v>
          </cell>
          <cell r="G388" t="str">
            <v>J-WJNU301/8-CP5A</v>
          </cell>
          <cell r="H388">
            <v>409200</v>
          </cell>
          <cell r="I388" t="str">
            <v>J-WJNU301/8-CP3S</v>
          </cell>
          <cell r="J388">
            <v>82440</v>
          </cell>
          <cell r="K388" t="str">
            <v>J-WJNU301/8-CP4S</v>
          </cell>
          <cell r="L388">
            <v>128160</v>
          </cell>
          <cell r="M388" t="str">
            <v>J-WJNU301/8-CP5S</v>
          </cell>
          <cell r="N388">
            <v>174000</v>
          </cell>
        </row>
        <row r="389">
          <cell r="A389" t="str">
            <v>WJ-NU301/8</v>
          </cell>
          <cell r="B389" t="str">
            <v>マルセ</v>
          </cell>
          <cell r="C389" t="str">
            <v>J-WJNU301/8-CP3A</v>
          </cell>
          <cell r="D389">
            <v>88920</v>
          </cell>
          <cell r="E389" t="str">
            <v>J-WJNU301/8-CP4A</v>
          </cell>
          <cell r="F389">
            <v>250560</v>
          </cell>
          <cell r="G389" t="str">
            <v>J-WJNU301/8-CP5A</v>
          </cell>
          <cell r="H389">
            <v>357000</v>
          </cell>
          <cell r="I389" t="str">
            <v>J-WJNU301/8-CP3S</v>
          </cell>
          <cell r="J389">
            <v>55800</v>
          </cell>
          <cell r="K389" t="str">
            <v>J-WJNU301/8-CP4S</v>
          </cell>
          <cell r="L389">
            <v>86400</v>
          </cell>
          <cell r="M389" t="str">
            <v>J-WJNU301/8-CP5S</v>
          </cell>
          <cell r="N389">
            <v>117600</v>
          </cell>
        </row>
        <row r="390">
          <cell r="A390" t="str">
            <v>WJ-NU301/12</v>
          </cell>
          <cell r="B390" t="str">
            <v>参考価格</v>
          </cell>
          <cell r="C390" t="str">
            <v>J-WJ-NU301/12-CP3A</v>
          </cell>
          <cell r="D390">
            <v>217050</v>
          </cell>
          <cell r="E390" t="str">
            <v>J-WJ-NU301/12-CP4A</v>
          </cell>
          <cell r="F390">
            <v>599520</v>
          </cell>
          <cell r="G390" t="str">
            <v>J-WJ-NU301/12-CP5A</v>
          </cell>
          <cell r="H390">
            <v>714000</v>
          </cell>
          <cell r="I390" t="str">
            <v>J-WJ-NU301/12-CP3S</v>
          </cell>
          <cell r="J390">
            <v>135720</v>
          </cell>
          <cell r="K390" t="str">
            <v>J-WJ-NU301/12-CP4S</v>
          </cell>
          <cell r="L390">
            <v>211200</v>
          </cell>
          <cell r="M390" t="str">
            <v>J-WJ-NU301/12-CP5S</v>
          </cell>
          <cell r="N390">
            <v>286200</v>
          </cell>
        </row>
        <row r="391">
          <cell r="A391" t="str">
            <v>WJ-NU301/12</v>
          </cell>
          <cell r="B391" t="str">
            <v>卸</v>
          </cell>
          <cell r="C391" t="str">
            <v>J-WJ-NU301/12-CP3A</v>
          </cell>
          <cell r="D391">
            <v>153000</v>
          </cell>
          <cell r="E391" t="str">
            <v>J-WJ-NU301/12-CP4A</v>
          </cell>
          <cell r="F391">
            <v>432000</v>
          </cell>
          <cell r="G391" t="str">
            <v>J-WJ-NU301/12-CP5A</v>
          </cell>
          <cell r="H391">
            <v>512400</v>
          </cell>
          <cell r="I391" t="str">
            <v>J-WJ-NU301/12-CP3S</v>
          </cell>
          <cell r="J391">
            <v>95760</v>
          </cell>
          <cell r="K391" t="str">
            <v>J-WJ-NU301/12-CP4S</v>
          </cell>
          <cell r="L391">
            <v>148800</v>
          </cell>
          <cell r="M391" t="str">
            <v>J-WJ-NU301/12-CP5S</v>
          </cell>
          <cell r="N391">
            <v>201600</v>
          </cell>
        </row>
        <row r="392">
          <cell r="A392" t="str">
            <v>WJ-NU301/12</v>
          </cell>
          <cell r="B392" t="str">
            <v>マルセ</v>
          </cell>
          <cell r="C392" t="str">
            <v>J-WJ-NU301/12-CP3A</v>
          </cell>
          <cell r="D392">
            <v>103320</v>
          </cell>
          <cell r="E392" t="str">
            <v>J-WJ-NU301/12-CP4A</v>
          </cell>
          <cell r="F392">
            <v>322560</v>
          </cell>
          <cell r="G392" t="str">
            <v>J-WJ-NU301/12-CP5A</v>
          </cell>
          <cell r="H392">
            <v>452400</v>
          </cell>
          <cell r="I392" t="str">
            <v>J-WJ-NU301/12-CP3S</v>
          </cell>
          <cell r="J392">
            <v>64440</v>
          </cell>
          <cell r="K392" t="str">
            <v>J-WJ-NU301/12-CP4S</v>
          </cell>
          <cell r="L392">
            <v>100320</v>
          </cell>
          <cell r="M392" t="str">
            <v>J-WJ-NU301/12-CP5S</v>
          </cell>
          <cell r="N392">
            <v>136200</v>
          </cell>
        </row>
        <row r="393">
          <cell r="A393" t="str">
            <v>WJ-NX310/4</v>
          </cell>
          <cell r="B393" t="str">
            <v>参考価格</v>
          </cell>
          <cell r="C393" t="str">
            <v>J-WJNX310/4-CP3A</v>
          </cell>
          <cell r="D393">
            <v>140580</v>
          </cell>
          <cell r="E393" t="str">
            <v>J-WJNX310/4-CP4A</v>
          </cell>
          <cell r="F393">
            <v>384960</v>
          </cell>
          <cell r="G393" t="str">
            <v>J-WJNX310/4-CP5A</v>
          </cell>
          <cell r="H393">
            <v>459000</v>
          </cell>
          <cell r="I393" t="str">
            <v>J-WJNX310/4-CP3S</v>
          </cell>
          <cell r="J393">
            <v>87840</v>
          </cell>
          <cell r="K393" t="str">
            <v>J-WJNX310/4-CP4S</v>
          </cell>
          <cell r="L393">
            <v>136800</v>
          </cell>
          <cell r="M393" t="str">
            <v>J-WJNX310/4-CP5S</v>
          </cell>
          <cell r="N393">
            <v>185400</v>
          </cell>
        </row>
        <row r="394">
          <cell r="A394" t="str">
            <v>WJ-NX310/4</v>
          </cell>
          <cell r="B394" t="str">
            <v>卸</v>
          </cell>
          <cell r="C394" t="str">
            <v>J-WJNX310/4-CP3A</v>
          </cell>
          <cell r="D394">
            <v>99000</v>
          </cell>
          <cell r="E394" t="str">
            <v>J-WJNX310/4-CP4A</v>
          </cell>
          <cell r="F394">
            <v>269280</v>
          </cell>
          <cell r="G394" t="str">
            <v>J-WJNX310/4-CP5A</v>
          </cell>
          <cell r="H394">
            <v>321600</v>
          </cell>
          <cell r="I394" t="str">
            <v>J-WJNX310/4-CP3S</v>
          </cell>
          <cell r="J394">
            <v>61920</v>
          </cell>
          <cell r="K394" t="str">
            <v>J-WJNX310/4-CP4S</v>
          </cell>
          <cell r="L394">
            <v>96480</v>
          </cell>
          <cell r="M394" t="str">
            <v>J-WJNX310/4-CP5S</v>
          </cell>
          <cell r="N394">
            <v>130800</v>
          </cell>
        </row>
        <row r="395">
          <cell r="A395" t="str">
            <v>WJ-NX310/4</v>
          </cell>
          <cell r="B395" t="str">
            <v>マルセ</v>
          </cell>
          <cell r="C395" t="str">
            <v>J-WJNX310/4-CP3A</v>
          </cell>
          <cell r="D395">
            <v>66960</v>
          </cell>
          <cell r="E395" t="str">
            <v>J-WJNX310/4-CP4A</v>
          </cell>
          <cell r="F395">
            <v>199680</v>
          </cell>
          <cell r="G395" t="str">
            <v>J-WJNX310/4-CP5A</v>
          </cell>
          <cell r="H395">
            <v>282000</v>
          </cell>
          <cell r="I395" t="str">
            <v>J-WJNX310/4-CP3S</v>
          </cell>
          <cell r="J395">
            <v>41760</v>
          </cell>
          <cell r="K395" t="str">
            <v>J-WJNX310/4-CP4S</v>
          </cell>
          <cell r="L395">
            <v>65280</v>
          </cell>
          <cell r="M395" t="str">
            <v>J-WJNX310/4-CP5S</v>
          </cell>
          <cell r="N395">
            <v>88200</v>
          </cell>
        </row>
        <row r="396">
          <cell r="A396" t="str">
            <v>WJ-NX310/8</v>
          </cell>
          <cell r="B396" t="str">
            <v>参考価格</v>
          </cell>
          <cell r="C396" t="str">
            <v>J-WJNX310/8-CP3A</v>
          </cell>
          <cell r="D396">
            <v>175170</v>
          </cell>
          <cell r="E396" t="str">
            <v>J-WJNX310/8-CP4A</v>
          </cell>
          <cell r="F396">
            <v>518880</v>
          </cell>
          <cell r="G396" t="str">
            <v>J-WJNX310/8-CP5A</v>
          </cell>
          <cell r="H396">
            <v>611400</v>
          </cell>
          <cell r="I396" t="str">
            <v>J-WJNX310/8-CP3S</v>
          </cell>
          <cell r="J396">
            <v>109440</v>
          </cell>
          <cell r="K396" t="str">
            <v>J-WJNX310/8-CP4S</v>
          </cell>
          <cell r="L396">
            <v>170400</v>
          </cell>
          <cell r="M396" t="str">
            <v>J-WJNX310/8-CP5S</v>
          </cell>
          <cell r="N396">
            <v>231000</v>
          </cell>
        </row>
        <row r="397">
          <cell r="A397" t="str">
            <v>WJ-NX310/8</v>
          </cell>
          <cell r="B397" t="str">
            <v>卸</v>
          </cell>
          <cell r="C397" t="str">
            <v>J-WJNX310/8-CP3A</v>
          </cell>
          <cell r="D397">
            <v>123480</v>
          </cell>
          <cell r="E397" t="str">
            <v>J-WJNX310/8-CP4A</v>
          </cell>
          <cell r="F397">
            <v>367200</v>
          </cell>
          <cell r="G397" t="str">
            <v>J-WJNX310/8-CP5A</v>
          </cell>
          <cell r="H397">
            <v>432000</v>
          </cell>
          <cell r="I397" t="str">
            <v>J-WJNX310/8-CP3S</v>
          </cell>
          <cell r="J397">
            <v>77040</v>
          </cell>
          <cell r="K397" t="str">
            <v>J-WJNX310/8-CP4S</v>
          </cell>
          <cell r="L397">
            <v>120000</v>
          </cell>
          <cell r="M397" t="str">
            <v>J-WJNX310/8-CP5S</v>
          </cell>
          <cell r="N397">
            <v>162600</v>
          </cell>
        </row>
        <row r="398">
          <cell r="A398" t="str">
            <v>WJ-NX310/8</v>
          </cell>
          <cell r="B398" t="str">
            <v>マルセ</v>
          </cell>
          <cell r="C398" t="str">
            <v>J-WJNX310/8-CP3A</v>
          </cell>
          <cell r="D398">
            <v>83520</v>
          </cell>
          <cell r="E398" t="str">
            <v>J-WJNX310/8-CP4A</v>
          </cell>
          <cell r="F398">
            <v>276480</v>
          </cell>
          <cell r="G398" t="str">
            <v>J-WJNX310/8-CP5A</v>
          </cell>
          <cell r="H398">
            <v>384600</v>
          </cell>
          <cell r="I398" t="str">
            <v>J-WJNX310/8-CP3S</v>
          </cell>
          <cell r="J398">
            <v>52200</v>
          </cell>
          <cell r="K398" t="str">
            <v>J-WJNX310/8-CP4S</v>
          </cell>
          <cell r="L398">
            <v>81120</v>
          </cell>
          <cell r="M398" t="str">
            <v>J-WJNX310/8-CP5S</v>
          </cell>
          <cell r="N398">
            <v>109800</v>
          </cell>
        </row>
        <row r="399">
          <cell r="A399" t="str">
            <v>WJ-NX310/16</v>
          </cell>
          <cell r="B399" t="str">
            <v>参考価格</v>
          </cell>
          <cell r="C399" t="str">
            <v>J-WJNX310/16-CP3A</v>
          </cell>
          <cell r="D399">
            <v>261750</v>
          </cell>
          <cell r="E399" t="str">
            <v>J-WJNX310/16-CP4A</v>
          </cell>
          <cell r="F399">
            <v>725760</v>
          </cell>
          <cell r="G399" t="str">
            <v>J-WJNX310/16-CP5A</v>
          </cell>
          <cell r="H399">
            <v>864000</v>
          </cell>
          <cell r="I399" t="str">
            <v>J-WJNX310/16-CP3S</v>
          </cell>
          <cell r="J399">
            <v>163440</v>
          </cell>
          <cell r="K399" t="str">
            <v>J-WJNX310/16-CP4S</v>
          </cell>
          <cell r="L399">
            <v>254400</v>
          </cell>
          <cell r="M399" t="str">
            <v>J-WJNX310/16-CP5S</v>
          </cell>
          <cell r="N399">
            <v>345600</v>
          </cell>
        </row>
        <row r="400">
          <cell r="A400" t="str">
            <v>WJ-NX310/16</v>
          </cell>
          <cell r="B400" t="str">
            <v>卸</v>
          </cell>
          <cell r="C400" t="str">
            <v>J-WJNX310/16-CP3A</v>
          </cell>
          <cell r="D400">
            <v>184320</v>
          </cell>
          <cell r="E400" t="str">
            <v>J-WJNX310/16-CP4A</v>
          </cell>
          <cell r="F400">
            <v>516000</v>
          </cell>
          <cell r="G400" t="str">
            <v>J-WJNX310/16-CP5A</v>
          </cell>
          <cell r="H400">
            <v>613200</v>
          </cell>
          <cell r="I400" t="str">
            <v>J-WJNX310/16-CP3S</v>
          </cell>
          <cell r="J400">
            <v>115200</v>
          </cell>
          <cell r="K400" t="str">
            <v>J-WJNX310/16-CP4S</v>
          </cell>
          <cell r="L400">
            <v>179520</v>
          </cell>
          <cell r="M400" t="str">
            <v>J-WJNX310/16-CP5S</v>
          </cell>
          <cell r="N400">
            <v>243600</v>
          </cell>
        </row>
        <row r="401">
          <cell r="A401" t="str">
            <v>WJ-NX310/16</v>
          </cell>
          <cell r="B401" t="str">
            <v>マルセ</v>
          </cell>
          <cell r="C401" t="str">
            <v>J-WJNX310/16-CP3A</v>
          </cell>
          <cell r="D401">
            <v>124560</v>
          </cell>
          <cell r="E401" t="str">
            <v>J-WJNX310/16-CP4A</v>
          </cell>
          <cell r="F401">
            <v>386400</v>
          </cell>
          <cell r="G401" t="str">
            <v>J-WJNX310/16-CP5A</v>
          </cell>
          <cell r="H401">
            <v>543000</v>
          </cell>
          <cell r="I401" t="str">
            <v>J-WJNX310/16-CP3S</v>
          </cell>
          <cell r="J401">
            <v>77760</v>
          </cell>
          <cell r="K401" t="str">
            <v>J-WJNX310/16-CP4S</v>
          </cell>
          <cell r="L401">
            <v>120960</v>
          </cell>
          <cell r="M401" t="str">
            <v>J-WJNX310/16-CP5S</v>
          </cell>
          <cell r="N401">
            <v>164400</v>
          </cell>
        </row>
        <row r="402">
          <cell r="A402" t="str">
            <v>WJ-NX310/32</v>
          </cell>
          <cell r="B402" t="str">
            <v>参考価格</v>
          </cell>
          <cell r="C402" t="str">
            <v>J-WJNX310/32-CP3A</v>
          </cell>
          <cell r="D402">
            <v>396060</v>
          </cell>
          <cell r="E402" t="str">
            <v>J-WJNX310/32-CP4A</v>
          </cell>
          <cell r="F402">
            <v>998400</v>
          </cell>
          <cell r="G402" t="str">
            <v>J-WJNX310/32-CP5A</v>
          </cell>
          <cell r="H402">
            <v>1207800</v>
          </cell>
          <cell r="I402" t="str">
            <v>J-WJNX310/32-CP3S</v>
          </cell>
          <cell r="J402">
            <v>247680</v>
          </cell>
          <cell r="K402" t="str">
            <v>J-WJNX310/32-CP4S</v>
          </cell>
          <cell r="L402">
            <v>384960</v>
          </cell>
          <cell r="M402" t="str">
            <v>J-WJNX310/32-CP5S</v>
          </cell>
          <cell r="N402">
            <v>522600</v>
          </cell>
        </row>
        <row r="403">
          <cell r="A403" t="str">
            <v>WJ-NX310/32</v>
          </cell>
          <cell r="B403" t="str">
            <v>卸</v>
          </cell>
          <cell r="C403" t="str">
            <v>J-WJNX310/32-CP3A</v>
          </cell>
          <cell r="D403">
            <v>279000</v>
          </cell>
          <cell r="E403" t="str">
            <v>J-WJNX310/32-CP4A</v>
          </cell>
          <cell r="F403">
            <v>720000</v>
          </cell>
          <cell r="G403" t="str">
            <v>J-WJNX310/32-CP5A</v>
          </cell>
          <cell r="H403">
            <v>867600</v>
          </cell>
          <cell r="I403" t="str">
            <v>J-WJNX310/32-CP3S</v>
          </cell>
          <cell r="J403">
            <v>174600</v>
          </cell>
          <cell r="K403" t="str">
            <v>J-WJNX310/32-CP4S</v>
          </cell>
          <cell r="L403">
            <v>271200</v>
          </cell>
          <cell r="M403" t="str">
            <v>J-WJNX310/32-CP5S</v>
          </cell>
          <cell r="N403">
            <v>368400</v>
          </cell>
        </row>
        <row r="404">
          <cell r="A404" t="str">
            <v>WJ-NX310/32</v>
          </cell>
          <cell r="B404" t="str">
            <v>マルセ</v>
          </cell>
          <cell r="C404" t="str">
            <v>J-WJNX310/32-CP3A</v>
          </cell>
          <cell r="D404">
            <v>188640</v>
          </cell>
          <cell r="E404" t="str">
            <v>J-WJNX310/32-CP4A</v>
          </cell>
          <cell r="F404">
            <v>533760</v>
          </cell>
          <cell r="G404" t="str">
            <v>J-WJNX310/32-CP5A</v>
          </cell>
          <cell r="H404">
            <v>760200</v>
          </cell>
          <cell r="I404" t="str">
            <v>J-WJNX310/32-CP3S</v>
          </cell>
          <cell r="J404">
            <v>117720</v>
          </cell>
          <cell r="K404" t="str">
            <v>J-WJNX310/32-CP4S</v>
          </cell>
          <cell r="L404">
            <v>183360</v>
          </cell>
          <cell r="M404" t="str">
            <v>J-WJNX310/32-CP5S</v>
          </cell>
          <cell r="N404">
            <v>249000</v>
          </cell>
        </row>
        <row r="405">
          <cell r="A405" t="str">
            <v>DG-EX310/4</v>
          </cell>
          <cell r="B405" t="str">
            <v>参考価格</v>
          </cell>
          <cell r="C405" t="str">
            <v>J-DGEX310/4-CP3A</v>
          </cell>
          <cell r="D405">
            <v>102240</v>
          </cell>
          <cell r="E405" t="str">
            <v>J-DGEX310/4-CP4A</v>
          </cell>
          <cell r="F405">
            <v>325920</v>
          </cell>
          <cell r="G405" t="str">
            <v>J-DGEX310/4-CP5A</v>
          </cell>
          <cell r="H405">
            <v>379800</v>
          </cell>
          <cell r="I405" t="str">
            <v>J-DGEX310/4-CP3S</v>
          </cell>
          <cell r="J405">
            <v>63720</v>
          </cell>
          <cell r="K405" t="str">
            <v>J-DGEX310/4-CP4S</v>
          </cell>
          <cell r="L405">
            <v>149040</v>
          </cell>
          <cell r="M405" t="str">
            <v>J-DGEX310/4-CP5S</v>
          </cell>
          <cell r="N405">
            <v>162000</v>
          </cell>
        </row>
        <row r="406">
          <cell r="A406" t="str">
            <v>DG-EX310/4</v>
          </cell>
          <cell r="B406" t="str">
            <v>卸</v>
          </cell>
          <cell r="C406" t="str">
            <v>J-DGEX310/4-CP3A</v>
          </cell>
          <cell r="D406">
            <v>72000</v>
          </cell>
          <cell r="E406" t="str">
            <v>J-DGEX310/4-CP4A</v>
          </cell>
          <cell r="F406">
            <v>227520</v>
          </cell>
          <cell r="G406" t="str">
            <v>J-DGEX310/4-CP5A</v>
          </cell>
          <cell r="H406">
            <v>265800</v>
          </cell>
          <cell r="I406" t="str">
            <v>J-DGEX310/4-CP3S</v>
          </cell>
          <cell r="J406">
            <v>45000</v>
          </cell>
          <cell r="K406" t="str">
            <v>J-DGEX310/4-CP4S</v>
          </cell>
          <cell r="L406">
            <v>105120</v>
          </cell>
          <cell r="M406" t="str">
            <v>J-DGEX310/4-CP5S</v>
          </cell>
          <cell r="N406">
            <v>113760</v>
          </cell>
        </row>
        <row r="407">
          <cell r="A407" t="str">
            <v>DG-EX310/4</v>
          </cell>
          <cell r="B407" t="str">
            <v>マルセ</v>
          </cell>
          <cell r="C407" t="str">
            <v>J-DGEX310/4-CP3A</v>
          </cell>
          <cell r="D407">
            <v>48600</v>
          </cell>
          <cell r="E407" t="str">
            <v>J-DGEX310/4-CP4A</v>
          </cell>
          <cell r="F407">
            <v>171840</v>
          </cell>
          <cell r="G407" t="str">
            <v>J-DGEX310/4-CP5A</v>
          </cell>
          <cell r="H407">
            <v>237000</v>
          </cell>
          <cell r="I407" t="str">
            <v>J-DGEX310/4-CP3S</v>
          </cell>
          <cell r="J407">
            <v>30600</v>
          </cell>
          <cell r="K407" t="str">
            <v>J-DGEX310/4-CP4S</v>
          </cell>
          <cell r="L407">
            <v>92660</v>
          </cell>
          <cell r="M407" t="str">
            <v>J-DGEX310/4-CP5S</v>
          </cell>
          <cell r="N407">
            <v>100150</v>
          </cell>
        </row>
        <row r="408">
          <cell r="A408" t="str">
            <v>DG-EX310/8</v>
          </cell>
          <cell r="B408" t="str">
            <v>参考価格</v>
          </cell>
          <cell r="C408" t="str">
            <v>J-DGEX310/8-CP3A</v>
          </cell>
          <cell r="D408">
            <v>127950</v>
          </cell>
          <cell r="E408" t="str">
            <v>J-DGEX310/8-CP4A</v>
          </cell>
          <cell r="F408">
            <v>445920</v>
          </cell>
          <cell r="G408" t="str">
            <v>J-DGEX310/8-CP5A</v>
          </cell>
          <cell r="H408">
            <v>513600</v>
          </cell>
          <cell r="I408" t="str">
            <v>J-DGEX310/8-CP3S</v>
          </cell>
          <cell r="J408">
            <v>79920</v>
          </cell>
          <cell r="K408" t="str">
            <v>J-DGEX310/8-CP4S</v>
          </cell>
          <cell r="L408">
            <v>186480</v>
          </cell>
          <cell r="M408" t="str">
            <v>J-DGEX310/8-CP5S</v>
          </cell>
          <cell r="N408">
            <v>202320</v>
          </cell>
        </row>
        <row r="409">
          <cell r="A409" t="str">
            <v>DG-EX310/8</v>
          </cell>
          <cell r="B409" t="str">
            <v>卸</v>
          </cell>
          <cell r="C409" t="str">
            <v>J-DGEX310/8-CP3A</v>
          </cell>
          <cell r="D409">
            <v>90000</v>
          </cell>
          <cell r="E409" t="str">
            <v>J-DGEX310/8-CP4A</v>
          </cell>
          <cell r="F409">
            <v>315840</v>
          </cell>
          <cell r="G409" t="str">
            <v>J-DGEX310/8-CP5A</v>
          </cell>
          <cell r="H409">
            <v>363600</v>
          </cell>
          <cell r="I409" t="str">
            <v>J-DGEX310/8-CP3S</v>
          </cell>
          <cell r="J409">
            <v>56520</v>
          </cell>
          <cell r="K409" t="str">
            <v>J-DGEX310/8-CP4S</v>
          </cell>
          <cell r="L409">
            <v>131760</v>
          </cell>
          <cell r="M409" t="str">
            <v>J-DGEX310/8-CP5S</v>
          </cell>
          <cell r="N409">
            <v>142560</v>
          </cell>
        </row>
        <row r="410">
          <cell r="A410" t="str">
            <v>DG-EX310/8</v>
          </cell>
          <cell r="B410" t="str">
            <v>マルセ</v>
          </cell>
          <cell r="C410" t="str">
            <v>J-DGEX310/8-CP3A</v>
          </cell>
          <cell r="D410">
            <v>60840</v>
          </cell>
          <cell r="E410" t="str">
            <v>J-DGEX310/8-CP4A</v>
          </cell>
          <cell r="F410">
            <v>241920</v>
          </cell>
          <cell r="G410" t="str">
            <v>J-DGEX310/8-CP5A</v>
          </cell>
          <cell r="H410">
            <v>328800</v>
          </cell>
          <cell r="I410" t="str">
            <v>J-DGEX310/8-CP3S</v>
          </cell>
          <cell r="J410">
            <v>38160</v>
          </cell>
          <cell r="K410" t="str">
            <v>J-DGEX310/8-CP4S</v>
          </cell>
          <cell r="L410">
            <v>115130</v>
          </cell>
          <cell r="M410" t="str">
            <v>J-DGEX310/8-CP5S</v>
          </cell>
          <cell r="N410">
            <v>125420</v>
          </cell>
        </row>
        <row r="411">
          <cell r="A411" t="str">
            <v>DG-EX310/16</v>
          </cell>
          <cell r="B411" t="str">
            <v>参考価格</v>
          </cell>
          <cell r="C411" t="str">
            <v>J-DGEX310/16-CP3A</v>
          </cell>
          <cell r="D411">
            <v>182880</v>
          </cell>
          <cell r="E411" t="str">
            <v>J-DGEX310/16-CP4A</v>
          </cell>
          <cell r="F411">
            <v>603360</v>
          </cell>
          <cell r="G411" t="str">
            <v>J-DGEX310/16-CP5A</v>
          </cell>
          <cell r="H411">
            <v>700200</v>
          </cell>
          <cell r="I411" t="str">
            <v>J-DGEX310/16-CP3S</v>
          </cell>
          <cell r="J411">
            <v>114480</v>
          </cell>
          <cell r="K411" t="str">
            <v>J-DGEX310/16-CP4S</v>
          </cell>
          <cell r="L411">
            <v>266400</v>
          </cell>
          <cell r="M411" t="str">
            <v>J-DGEX310/16-CP5S</v>
          </cell>
          <cell r="N411">
            <v>289440</v>
          </cell>
        </row>
        <row r="412">
          <cell r="A412" t="str">
            <v>DG-EX310/16</v>
          </cell>
          <cell r="B412" t="str">
            <v>卸</v>
          </cell>
          <cell r="C412" t="str">
            <v>J-DGEX310/16-CP3A</v>
          </cell>
          <cell r="D412">
            <v>128880</v>
          </cell>
          <cell r="E412" t="str">
            <v>J-DGEX310/16-CP4A</v>
          </cell>
          <cell r="F412">
            <v>430080</v>
          </cell>
          <cell r="G412" t="str">
            <v>J-DGEX310/16-CP5A</v>
          </cell>
          <cell r="H412">
            <v>498000</v>
          </cell>
          <cell r="I412" t="str">
            <v>J-DGEX310/16-CP3S</v>
          </cell>
          <cell r="J412">
            <v>80640</v>
          </cell>
          <cell r="K412" t="str">
            <v>J-DGEX310/16-CP4S</v>
          </cell>
          <cell r="L412">
            <v>187920</v>
          </cell>
          <cell r="M412" t="str">
            <v>J-DGEX310/16-CP5S</v>
          </cell>
          <cell r="N412">
            <v>203760</v>
          </cell>
        </row>
        <row r="413">
          <cell r="A413" t="str">
            <v>DG-EX310/16</v>
          </cell>
          <cell r="B413" t="str">
            <v>マルセ</v>
          </cell>
          <cell r="C413" t="str">
            <v>J-DGEX310/16-CP3A</v>
          </cell>
          <cell r="D413">
            <v>87120</v>
          </cell>
          <cell r="E413" t="str">
            <v>J-DGEX310/16-CP4A</v>
          </cell>
          <cell r="F413">
            <v>328320</v>
          </cell>
          <cell r="G413" t="str">
            <v>J-DGEX310/16-CP5A</v>
          </cell>
          <cell r="H413">
            <v>449400</v>
          </cell>
          <cell r="I413" t="str">
            <v>J-DGEX310/16-CP3S</v>
          </cell>
          <cell r="J413">
            <v>54360</v>
          </cell>
          <cell r="K413" t="str">
            <v>J-DGEX310/16-CP4S</v>
          </cell>
          <cell r="L413">
            <v>164740</v>
          </cell>
          <cell r="M413" t="str">
            <v>J-DGEX310/16-CP5S</v>
          </cell>
          <cell r="N413">
            <v>179710</v>
          </cell>
        </row>
        <row r="414">
          <cell r="A414" t="str">
            <v>DG-EX310/32</v>
          </cell>
          <cell r="B414" t="str">
            <v>参考価格</v>
          </cell>
          <cell r="C414" t="str">
            <v>J-DGEX310/32-CP3A</v>
          </cell>
          <cell r="D414">
            <v>280140</v>
          </cell>
          <cell r="E414" t="str">
            <v>J-DGEX310/32-CP4A</v>
          </cell>
          <cell r="F414">
            <v>818880</v>
          </cell>
          <cell r="G414" t="str">
            <v>J-DGEX310/32-CP5A</v>
          </cell>
          <cell r="H414">
            <v>966600</v>
          </cell>
          <cell r="I414" t="str">
            <v>J-DGEX310/32-CP3S</v>
          </cell>
          <cell r="J414">
            <v>174960</v>
          </cell>
          <cell r="K414" t="str">
            <v>J-DGEX310/32-CP4S</v>
          </cell>
          <cell r="L414">
            <v>408240</v>
          </cell>
          <cell r="M414" t="str">
            <v>J-DGEX310/32-CP5S</v>
          </cell>
          <cell r="N414">
            <v>443520</v>
          </cell>
        </row>
        <row r="415">
          <cell r="A415" t="str">
            <v>DG-EX310/32</v>
          </cell>
          <cell r="B415" t="str">
            <v>卸</v>
          </cell>
          <cell r="C415" t="str">
            <v>J-DGEX310/32-CP3A</v>
          </cell>
          <cell r="D415">
            <v>197280</v>
          </cell>
          <cell r="E415" t="str">
            <v>J-DGEX310/32-CP4A</v>
          </cell>
          <cell r="F415">
            <v>593280</v>
          </cell>
          <cell r="G415" t="str">
            <v>J-DGEX310/32-CP5A</v>
          </cell>
          <cell r="H415">
            <v>697800</v>
          </cell>
          <cell r="I415" t="str">
            <v>J-DGEX310/32-CP3S</v>
          </cell>
          <cell r="J415">
            <v>123480</v>
          </cell>
          <cell r="K415" t="str">
            <v>J-DGEX310/32-CP4S</v>
          </cell>
          <cell r="L415">
            <v>288000</v>
          </cell>
          <cell r="M415" t="str">
            <v>J-DGEX310/32-CP5S</v>
          </cell>
          <cell r="N415">
            <v>312480</v>
          </cell>
        </row>
        <row r="416">
          <cell r="A416" t="str">
            <v>DG-EX310/32</v>
          </cell>
          <cell r="B416" t="str">
            <v>マルセ</v>
          </cell>
          <cell r="C416" t="str">
            <v>J-DGEX310/32-CP3A</v>
          </cell>
          <cell r="D416">
            <v>133560</v>
          </cell>
          <cell r="E416" t="str">
            <v>J-DGEX310/32-CP4A</v>
          </cell>
          <cell r="F416">
            <v>448320</v>
          </cell>
          <cell r="G416" t="str">
            <v>J-DGEX310/32-CP5A</v>
          </cell>
          <cell r="H416">
            <v>622800</v>
          </cell>
          <cell r="I416" t="str">
            <v>J-DGEX310/32-CP3S</v>
          </cell>
          <cell r="J416">
            <v>83520</v>
          </cell>
          <cell r="K416" t="str">
            <v>J-DGEX310/32-CP4S</v>
          </cell>
          <cell r="L416">
            <v>252720</v>
          </cell>
          <cell r="M416" t="str">
            <v>J-DGEX310/32-CP5S</v>
          </cell>
          <cell r="N416">
            <v>274250</v>
          </cell>
        </row>
        <row r="417">
          <cell r="A417" t="str">
            <v>WJ-NX410K</v>
          </cell>
          <cell r="B417" t="str">
            <v>参考価格</v>
          </cell>
          <cell r="C417" t="str">
            <v>J-WJNX410K-CP3A</v>
          </cell>
          <cell r="D417">
            <v>178650</v>
          </cell>
          <cell r="E417" t="str">
            <v>J-WJNX410K-CP4A</v>
          </cell>
          <cell r="F417">
            <v>299520</v>
          </cell>
          <cell r="G417" t="str">
            <v>J-WJNX410K-CP5A</v>
          </cell>
          <cell r="H417">
            <v>393600</v>
          </cell>
          <cell r="I417" t="str">
            <v>J-WJNX410K-CP3S</v>
          </cell>
          <cell r="J417">
            <v>111600</v>
          </cell>
          <cell r="K417" t="str">
            <v>J-WJNX410K-CP4S</v>
          </cell>
          <cell r="L417">
            <v>173760</v>
          </cell>
          <cell r="M417" t="str">
            <v>J-WJNX410K-CP5S</v>
          </cell>
          <cell r="N417">
            <v>235800</v>
          </cell>
        </row>
        <row r="418">
          <cell r="A418" t="str">
            <v>WJ-NX410K</v>
          </cell>
          <cell r="B418" t="str">
            <v>卸</v>
          </cell>
          <cell r="C418" t="str">
            <v>J-WJNX410K-CP3A</v>
          </cell>
          <cell r="D418">
            <v>126000</v>
          </cell>
          <cell r="E418" t="str">
            <v>J-WJNX410K-CP4A</v>
          </cell>
          <cell r="F418">
            <v>211200</v>
          </cell>
          <cell r="G418" t="str">
            <v>J-WJNX410K-CP5A</v>
          </cell>
          <cell r="H418">
            <v>277200</v>
          </cell>
          <cell r="I418" t="str">
            <v>J-WJNX410K-CP3S</v>
          </cell>
          <cell r="J418">
            <v>78840</v>
          </cell>
          <cell r="K418" t="str">
            <v>J-WJNX410K-CP4S</v>
          </cell>
          <cell r="L418">
            <v>122400</v>
          </cell>
          <cell r="M418" t="str">
            <v>J-WJNX410K-CP5S</v>
          </cell>
          <cell r="N418">
            <v>166200</v>
          </cell>
        </row>
        <row r="419">
          <cell r="A419" t="str">
            <v>WJ-NX410K</v>
          </cell>
          <cell r="B419" t="str">
            <v>マルセ</v>
          </cell>
          <cell r="C419" t="str">
            <v>J-WJNX410K-CP3A</v>
          </cell>
          <cell r="D419">
            <v>84960</v>
          </cell>
          <cell r="E419" t="str">
            <v>J-WJNX410K-CP4A</v>
          </cell>
          <cell r="F419">
            <v>144960</v>
          </cell>
          <cell r="G419" t="str">
            <v>J-WJNX410K-CP5A</v>
          </cell>
          <cell r="H419">
            <v>228000</v>
          </cell>
          <cell r="I419" t="str">
            <v>J-WJNX410K-CP3S</v>
          </cell>
          <cell r="J419">
            <v>53280</v>
          </cell>
          <cell r="K419" t="str">
            <v>J-WJNX410K-CP4S</v>
          </cell>
          <cell r="L419">
            <v>82560</v>
          </cell>
          <cell r="M419" t="str">
            <v>J-WJNX410K-CP5S</v>
          </cell>
          <cell r="N419">
            <v>112200</v>
          </cell>
        </row>
        <row r="420">
          <cell r="A420" t="str">
            <v>WJ-NX510K</v>
          </cell>
          <cell r="B420" t="str">
            <v>参考価格</v>
          </cell>
          <cell r="C420" t="str">
            <v>J-WJNX510K-CP3A</v>
          </cell>
          <cell r="D420">
            <v>253950</v>
          </cell>
          <cell r="E420" t="str">
            <v>J-WJNX510K-CP4A</v>
          </cell>
          <cell r="F420">
            <v>416640</v>
          </cell>
          <cell r="G420" t="str">
            <v>J-WJNX510K-CP5A</v>
          </cell>
          <cell r="H420">
            <v>550800</v>
          </cell>
          <cell r="I420" t="str">
            <v>J-WJNX510K-CP3S</v>
          </cell>
          <cell r="J420">
            <v>158760</v>
          </cell>
          <cell r="K420" t="str">
            <v>J-WJNX510K-CP4S</v>
          </cell>
          <cell r="L420">
            <v>246720</v>
          </cell>
          <cell r="M420" t="str">
            <v>J-WJNX510K-CP5S</v>
          </cell>
          <cell r="N420">
            <v>334800</v>
          </cell>
        </row>
        <row r="421">
          <cell r="A421" t="str">
            <v>WJ-NX510K</v>
          </cell>
          <cell r="B421" t="str">
            <v>卸</v>
          </cell>
          <cell r="C421" t="str">
            <v>J-WJNX510K-CP3A</v>
          </cell>
          <cell r="D421">
            <v>178920</v>
          </cell>
          <cell r="E421" t="str">
            <v>J-WJNX510K-CP4A</v>
          </cell>
          <cell r="F421">
            <v>293760</v>
          </cell>
          <cell r="G421" t="str">
            <v>J-WJNX510K-CP5A</v>
          </cell>
          <cell r="H421">
            <v>388200</v>
          </cell>
          <cell r="I421" t="str">
            <v>J-WJNX510K-CP3S</v>
          </cell>
          <cell r="J421">
            <v>111960</v>
          </cell>
          <cell r="K421" t="str">
            <v>J-WJNX510K-CP4S</v>
          </cell>
          <cell r="L421">
            <v>174240</v>
          </cell>
          <cell r="M421" t="str">
            <v>J-WJNX510K-CP5S</v>
          </cell>
          <cell r="N421">
            <v>236400</v>
          </cell>
        </row>
        <row r="422">
          <cell r="A422" t="str">
            <v>WJ-NX510K</v>
          </cell>
          <cell r="B422" t="str">
            <v>マルセ</v>
          </cell>
          <cell r="C422" t="str">
            <v>J-WJNX510K-CP3A</v>
          </cell>
          <cell r="D422">
            <v>120960</v>
          </cell>
          <cell r="E422" t="str">
            <v>J-WJNX510K-CP4A</v>
          </cell>
          <cell r="F422">
            <v>201120</v>
          </cell>
          <cell r="G422" t="str">
            <v>J-WJNX510K-CP5A</v>
          </cell>
          <cell r="H422">
            <v>318000</v>
          </cell>
          <cell r="I422" t="str">
            <v>J-WJNX510K-CP3S</v>
          </cell>
          <cell r="J422">
            <v>75600</v>
          </cell>
          <cell r="K422" t="str">
            <v>J-WJNX510K-CP4S</v>
          </cell>
          <cell r="L422">
            <v>117600</v>
          </cell>
          <cell r="M422" t="str">
            <v>J-WJNX510K-CP5S</v>
          </cell>
          <cell r="N422">
            <v>159600</v>
          </cell>
        </row>
        <row r="423">
          <cell r="A423" t="str">
            <v>WJ-HXE410</v>
          </cell>
          <cell r="B423" t="str">
            <v>参考価格</v>
          </cell>
          <cell r="C423" t="str">
            <v>J-WJHXE410-CP3A</v>
          </cell>
          <cell r="D423">
            <v>79800</v>
          </cell>
          <cell r="E423" t="str">
            <v>J-WJHXE410-CP4A</v>
          </cell>
          <cell r="F423">
            <v>141120</v>
          </cell>
          <cell r="G423" t="str">
            <v>J-WJHXE410-CP5A</v>
          </cell>
          <cell r="H423">
            <v>183000</v>
          </cell>
          <cell r="I423" t="str">
            <v>J-WJHXE410-CP3S</v>
          </cell>
          <cell r="J423">
            <v>50040</v>
          </cell>
          <cell r="K423" t="str">
            <v>J-WJHXE410-CP4S</v>
          </cell>
          <cell r="L423">
            <v>77760</v>
          </cell>
          <cell r="M423" t="str">
            <v>J-WJHXE410-CP5S</v>
          </cell>
          <cell r="N423">
            <v>105000</v>
          </cell>
        </row>
        <row r="424">
          <cell r="A424" t="str">
            <v>WJ-HXE410</v>
          </cell>
          <cell r="B424" t="str">
            <v>卸</v>
          </cell>
          <cell r="C424" t="str">
            <v>J-WJHXE410-CP3A</v>
          </cell>
          <cell r="D424">
            <v>56160</v>
          </cell>
          <cell r="E424" t="str">
            <v>J-WJHXE410-CP4A</v>
          </cell>
          <cell r="F424">
            <v>99360</v>
          </cell>
          <cell r="G424" t="str">
            <v>J-WJHXE410-CP5A</v>
          </cell>
          <cell r="H424">
            <v>129000</v>
          </cell>
          <cell r="I424" t="str">
            <v>J-WJHXE410-CP3S</v>
          </cell>
          <cell r="J424">
            <v>35280</v>
          </cell>
          <cell r="K424" t="str">
            <v>J-WJHXE410-CP4S</v>
          </cell>
          <cell r="L424">
            <v>54720</v>
          </cell>
          <cell r="M424" t="str">
            <v>J-WJHXE410-CP5S</v>
          </cell>
          <cell r="N424">
            <v>74400</v>
          </cell>
        </row>
        <row r="425">
          <cell r="A425" t="str">
            <v>WJ-HXE410</v>
          </cell>
          <cell r="B425" t="str">
            <v>マルセ</v>
          </cell>
          <cell r="C425" t="str">
            <v>J-WJHXE410-CP3A</v>
          </cell>
          <cell r="D425">
            <v>38160</v>
          </cell>
          <cell r="E425" t="str">
            <v>J-WJHXE410-CP4A</v>
          </cell>
          <cell r="F425">
            <v>69120</v>
          </cell>
          <cell r="G425" t="str">
            <v>J-WJHXE410-CP5A</v>
          </cell>
          <cell r="H425">
            <v>106800</v>
          </cell>
          <cell r="I425" t="str">
            <v>J-WJHXE410-CP3S</v>
          </cell>
          <cell r="J425">
            <v>23760</v>
          </cell>
          <cell r="K425" t="str">
            <v>J-WJHXE410-CP4S</v>
          </cell>
          <cell r="L425">
            <v>36960</v>
          </cell>
          <cell r="M425" t="str">
            <v>J-WJHXE410-CP5S</v>
          </cell>
          <cell r="N425">
            <v>50400</v>
          </cell>
        </row>
        <row r="426">
          <cell r="A426" t="str">
            <v>WJ-HDU41MUX</v>
          </cell>
          <cell r="B426" t="str">
            <v>参考価格</v>
          </cell>
          <cell r="C426" t="str">
            <v>J-WJHDU41MUX-CP3A</v>
          </cell>
          <cell r="D426">
            <v>14660</v>
          </cell>
          <cell r="E426" t="str">
            <v>J-WJHDU41MUX-CP4A</v>
          </cell>
          <cell r="F426">
            <v>126720</v>
          </cell>
          <cell r="G426" t="str">
            <v>J-WJHDU41MUX-CP5A</v>
          </cell>
          <cell r="H426">
            <v>138600</v>
          </cell>
          <cell r="I426" t="str">
            <v>－</v>
          </cell>
          <cell r="J426" t="str">
            <v>－</v>
          </cell>
          <cell r="K426" t="str">
            <v>－</v>
          </cell>
          <cell r="L426" t="str">
            <v>－</v>
          </cell>
          <cell r="M426" t="str">
            <v>－</v>
          </cell>
          <cell r="N426" t="str">
            <v>－</v>
          </cell>
        </row>
        <row r="427">
          <cell r="A427" t="str">
            <v>WJ-HDU41MUX</v>
          </cell>
          <cell r="B427" t="str">
            <v>卸</v>
          </cell>
          <cell r="C427" t="str">
            <v>J-WJHDU41MUX-CP3A</v>
          </cell>
          <cell r="D427">
            <v>11100</v>
          </cell>
          <cell r="E427" t="str">
            <v>J-WJHDU41MUX-CP4A</v>
          </cell>
          <cell r="F427">
            <v>96640</v>
          </cell>
          <cell r="G427" t="str">
            <v>J-WJHDU41MUX-CP5A</v>
          </cell>
          <cell r="H427">
            <v>104280</v>
          </cell>
          <cell r="I427" t="str">
            <v>－</v>
          </cell>
          <cell r="J427" t="str">
            <v>－</v>
          </cell>
          <cell r="K427" t="str">
            <v>－</v>
          </cell>
          <cell r="L427" t="str">
            <v>－</v>
          </cell>
          <cell r="M427" t="str">
            <v>－</v>
          </cell>
          <cell r="N427" t="str">
            <v>－</v>
          </cell>
        </row>
        <row r="428">
          <cell r="A428" t="str">
            <v>WJ-HDU41MUX</v>
          </cell>
          <cell r="B428" t="str">
            <v>マルセ</v>
          </cell>
          <cell r="C428" t="str">
            <v>J-WJHDU41MUX-CP3A</v>
          </cell>
          <cell r="D428">
            <v>9520</v>
          </cell>
          <cell r="E428" t="str">
            <v>J-WJHDU41MUX-CP4A</v>
          </cell>
          <cell r="F428">
            <v>76040</v>
          </cell>
          <cell r="G428" t="str">
            <v>J-WJHDU41MUX-CP5A</v>
          </cell>
          <cell r="H428">
            <v>82500</v>
          </cell>
          <cell r="I428" t="str">
            <v>－</v>
          </cell>
          <cell r="J428" t="str">
            <v>－</v>
          </cell>
          <cell r="K428" t="str">
            <v>－</v>
          </cell>
          <cell r="L428" t="str">
            <v>－</v>
          </cell>
          <cell r="M428" t="str">
            <v>－</v>
          </cell>
          <cell r="N428" t="str">
            <v>－</v>
          </cell>
        </row>
        <row r="429">
          <cell r="A429" t="str">
            <v>WJ-HDU41NUX</v>
          </cell>
          <cell r="B429" t="str">
            <v>参考価格</v>
          </cell>
          <cell r="C429" t="str">
            <v>J-WJHDU41NUX-CP3A</v>
          </cell>
          <cell r="D429">
            <v>22180</v>
          </cell>
          <cell r="E429" t="str">
            <v>J-WJHDU41NUX-CP4A</v>
          </cell>
          <cell r="F429">
            <v>140840</v>
          </cell>
          <cell r="G429" t="str">
            <v>J-WJHDU41NUX-CP5A</v>
          </cell>
          <cell r="H429">
            <v>154520</v>
          </cell>
          <cell r="I429" t="str">
            <v>－</v>
          </cell>
          <cell r="J429" t="str">
            <v>－</v>
          </cell>
          <cell r="K429" t="str">
            <v>－</v>
          </cell>
          <cell r="L429" t="str">
            <v>－</v>
          </cell>
          <cell r="M429" t="str">
            <v>－</v>
          </cell>
          <cell r="N429" t="str">
            <v>－</v>
          </cell>
        </row>
        <row r="430">
          <cell r="A430" t="str">
            <v>WJ-HDU41NUX</v>
          </cell>
          <cell r="B430" t="str">
            <v>卸</v>
          </cell>
          <cell r="C430" t="str">
            <v>J-WJHDU41NUX-CP3A</v>
          </cell>
          <cell r="D430">
            <v>16640</v>
          </cell>
          <cell r="E430" t="str">
            <v>J-WJHDU41NUX-CP4A</v>
          </cell>
          <cell r="F430">
            <v>108520</v>
          </cell>
          <cell r="G430" t="str">
            <v>J-WJHDU41NUX-CP5A</v>
          </cell>
          <cell r="H430">
            <v>123420</v>
          </cell>
          <cell r="I430" t="str">
            <v>－</v>
          </cell>
          <cell r="J430" t="str">
            <v>－</v>
          </cell>
          <cell r="K430" t="str">
            <v>－</v>
          </cell>
          <cell r="L430" t="str">
            <v>－</v>
          </cell>
          <cell r="M430" t="str">
            <v>－</v>
          </cell>
          <cell r="N430" t="str">
            <v>－</v>
          </cell>
        </row>
        <row r="431">
          <cell r="A431" t="str">
            <v>WJ-HDU41NUX</v>
          </cell>
          <cell r="B431" t="str">
            <v>マルセ</v>
          </cell>
          <cell r="C431" t="str">
            <v>J-WJHDU41NUX-CP3A</v>
          </cell>
          <cell r="D431">
            <v>14660</v>
          </cell>
          <cell r="E431" t="str">
            <v>J-WJHDU41NUX-CP4A</v>
          </cell>
          <cell r="F431">
            <v>85800</v>
          </cell>
          <cell r="G431" t="str">
            <v>J-WJHDU41NUX-CP5A</v>
          </cell>
          <cell r="H431">
            <v>98020</v>
          </cell>
          <cell r="I431" t="str">
            <v>－</v>
          </cell>
          <cell r="J431" t="str">
            <v>－</v>
          </cell>
          <cell r="K431" t="str">
            <v>－</v>
          </cell>
          <cell r="L431" t="str">
            <v>－</v>
          </cell>
          <cell r="M431" t="str">
            <v>－</v>
          </cell>
          <cell r="N431" t="str">
            <v>－</v>
          </cell>
        </row>
        <row r="432">
          <cell r="A432" t="str">
            <v>WJ-HDU41QUX</v>
          </cell>
          <cell r="B432" t="str">
            <v>参考価格</v>
          </cell>
          <cell r="C432" t="str">
            <v>J-WJHDU41QUX-CP3A</v>
          </cell>
          <cell r="D432">
            <v>29700</v>
          </cell>
          <cell r="E432" t="str">
            <v>J-WJHDU41QUX-CP4A</v>
          </cell>
          <cell r="F432">
            <v>151540</v>
          </cell>
          <cell r="G432" t="str">
            <v>J-WJHDU41QUX-CP5A</v>
          </cell>
          <cell r="H432">
            <v>170280</v>
          </cell>
          <cell r="I432" t="str">
            <v>－</v>
          </cell>
          <cell r="J432" t="str">
            <v>－</v>
          </cell>
          <cell r="K432" t="str">
            <v>－</v>
          </cell>
          <cell r="L432" t="str">
            <v>－</v>
          </cell>
          <cell r="M432" t="str">
            <v>－</v>
          </cell>
          <cell r="N432" t="str">
            <v>－</v>
          </cell>
        </row>
        <row r="433">
          <cell r="A433" t="str">
            <v>WJ-HDU41QUX</v>
          </cell>
          <cell r="B433" t="str">
            <v>卸</v>
          </cell>
          <cell r="C433" t="str">
            <v>J-WJHDU41QUX-CP3A</v>
          </cell>
          <cell r="D433">
            <v>22180</v>
          </cell>
          <cell r="E433" t="str">
            <v>J-WJHDU41QUX-CP4A</v>
          </cell>
          <cell r="F433">
            <v>123560</v>
          </cell>
          <cell r="G433" t="str">
            <v>J-WJHDU41QUX-CP5A</v>
          </cell>
          <cell r="H433">
            <v>138600</v>
          </cell>
          <cell r="I433" t="str">
            <v>－</v>
          </cell>
          <cell r="J433" t="str">
            <v>－</v>
          </cell>
          <cell r="K433" t="str">
            <v>－</v>
          </cell>
          <cell r="L433" t="str">
            <v>－</v>
          </cell>
          <cell r="M433" t="str">
            <v>－</v>
          </cell>
          <cell r="N433" t="str">
            <v>－</v>
          </cell>
        </row>
        <row r="434">
          <cell r="A434" t="str">
            <v>WJ-HDU41QUX</v>
          </cell>
          <cell r="B434" t="str">
            <v>マルセ</v>
          </cell>
          <cell r="C434" t="str">
            <v>J-WJHDU41QUX-CP3A</v>
          </cell>
          <cell r="D434">
            <v>19420</v>
          </cell>
          <cell r="E434" t="str">
            <v>J-WJHDU41QUX-CP4A</v>
          </cell>
          <cell r="F434">
            <v>97680</v>
          </cell>
          <cell r="G434" t="str">
            <v>J-WJHDU41QUX-CP5A</v>
          </cell>
          <cell r="H434">
            <v>109560</v>
          </cell>
          <cell r="I434" t="str">
            <v>－</v>
          </cell>
          <cell r="J434" t="str">
            <v>－</v>
          </cell>
          <cell r="K434" t="str">
            <v>－</v>
          </cell>
          <cell r="L434" t="str">
            <v>－</v>
          </cell>
          <cell r="M434" t="str">
            <v>－</v>
          </cell>
          <cell r="N434" t="str">
            <v>－</v>
          </cell>
        </row>
        <row r="435">
          <cell r="A435" t="str">
            <v>WJ-HDU41SUX</v>
          </cell>
          <cell r="B435" t="str">
            <v>参考価格</v>
          </cell>
          <cell r="C435" t="str">
            <v>J-WJHDU41SUX-CP3A</v>
          </cell>
          <cell r="D435">
            <v>36840</v>
          </cell>
          <cell r="E435" t="str">
            <v>J-WJHDU41SUX-CP4A</v>
          </cell>
          <cell r="F435">
            <v>160000</v>
          </cell>
          <cell r="G435" t="str">
            <v>J-WJHDU41SUX-CP5A</v>
          </cell>
          <cell r="H435">
            <v>183480</v>
          </cell>
          <cell r="I435" t="str">
            <v>－</v>
          </cell>
          <cell r="J435" t="str">
            <v>－</v>
          </cell>
          <cell r="K435" t="str">
            <v>－</v>
          </cell>
          <cell r="L435" t="str">
            <v>－</v>
          </cell>
          <cell r="M435" t="str">
            <v>－</v>
          </cell>
          <cell r="N435" t="str">
            <v>－</v>
          </cell>
        </row>
        <row r="436">
          <cell r="A436" t="str">
            <v>WJ-HDU41SUX</v>
          </cell>
          <cell r="B436" t="str">
            <v>卸</v>
          </cell>
          <cell r="C436" t="str">
            <v>J-WJHDU41SUX-CP3A</v>
          </cell>
          <cell r="D436">
            <v>27720</v>
          </cell>
          <cell r="E436" t="str">
            <v>J-WJHDU41SUX-CP4A</v>
          </cell>
          <cell r="F436">
            <v>130420</v>
          </cell>
          <cell r="G436" t="str">
            <v>J-WJHDU41SUX-CP5A</v>
          </cell>
          <cell r="H436">
            <v>149160</v>
          </cell>
          <cell r="I436" t="str">
            <v>－</v>
          </cell>
          <cell r="J436" t="str">
            <v>－</v>
          </cell>
          <cell r="K436" t="str">
            <v>－</v>
          </cell>
          <cell r="L436" t="str">
            <v>－</v>
          </cell>
          <cell r="M436" t="str">
            <v>－</v>
          </cell>
          <cell r="N436" t="str">
            <v>－</v>
          </cell>
        </row>
        <row r="437">
          <cell r="A437" t="str">
            <v>WJ-HDU41SUX</v>
          </cell>
          <cell r="B437" t="str">
            <v>マルセ</v>
          </cell>
          <cell r="C437" t="str">
            <v>J-WJHDU41SUX-CP3A</v>
          </cell>
          <cell r="D437">
            <v>24160</v>
          </cell>
          <cell r="E437" t="str">
            <v>J-WJHDU41SUX-CP4A</v>
          </cell>
          <cell r="F437">
            <v>103500</v>
          </cell>
          <cell r="G437" t="str">
            <v>J-WJHDU41SUX-CP5A</v>
          </cell>
          <cell r="H437">
            <v>118800</v>
          </cell>
          <cell r="I437" t="str">
            <v>－</v>
          </cell>
          <cell r="J437" t="str">
            <v>－</v>
          </cell>
          <cell r="K437" t="str">
            <v>－</v>
          </cell>
          <cell r="L437" t="str">
            <v>－</v>
          </cell>
          <cell r="M437" t="str">
            <v>－</v>
          </cell>
          <cell r="N437" t="str">
            <v>－</v>
          </cell>
        </row>
        <row r="438">
          <cell r="A438" t="str">
            <v>WJ-HDU42/2</v>
          </cell>
          <cell r="B438" t="str">
            <v>参考価格</v>
          </cell>
          <cell r="C438" t="str">
            <v>J-WJHDU42/2-CP3A</v>
          </cell>
          <cell r="D438">
            <v>22180</v>
          </cell>
          <cell r="E438" t="str">
            <v>J-WJHDU42/2-CP4A</v>
          </cell>
          <cell r="F438">
            <v>140840</v>
          </cell>
          <cell r="G438" t="str">
            <v>J-WJHDU42/2-CP5A</v>
          </cell>
          <cell r="H438">
            <v>154520</v>
          </cell>
          <cell r="I438" t="str">
            <v>－</v>
          </cell>
          <cell r="J438" t="str">
            <v>－</v>
          </cell>
          <cell r="K438" t="str">
            <v>－</v>
          </cell>
          <cell r="L438" t="str">
            <v>－</v>
          </cell>
          <cell r="M438" t="str">
            <v>－</v>
          </cell>
          <cell r="N438" t="str">
            <v>－</v>
          </cell>
        </row>
        <row r="439">
          <cell r="A439" t="str">
            <v>WJ-HDU42/2</v>
          </cell>
          <cell r="B439" t="str">
            <v>卸</v>
          </cell>
          <cell r="C439" t="str">
            <v>J-WJHDU42/2-CP3A</v>
          </cell>
          <cell r="D439">
            <v>16640</v>
          </cell>
          <cell r="E439" t="str">
            <v>J-WJHDU42/2-CP4A</v>
          </cell>
          <cell r="F439">
            <v>108520</v>
          </cell>
          <cell r="G439" t="str">
            <v>J-WJHDU42/2-CP5A</v>
          </cell>
          <cell r="H439">
            <v>123420</v>
          </cell>
          <cell r="I439" t="str">
            <v>－</v>
          </cell>
          <cell r="J439" t="str">
            <v>－</v>
          </cell>
          <cell r="K439" t="str">
            <v>－</v>
          </cell>
          <cell r="L439" t="str">
            <v>－</v>
          </cell>
          <cell r="M439" t="str">
            <v>－</v>
          </cell>
          <cell r="N439" t="str">
            <v>－</v>
          </cell>
        </row>
        <row r="440">
          <cell r="A440" t="str">
            <v>WJ-HDU42/2</v>
          </cell>
          <cell r="B440" t="str">
            <v>マルセ</v>
          </cell>
          <cell r="C440" t="str">
            <v>J-WJHDU42/2-CP3A</v>
          </cell>
          <cell r="D440">
            <v>14660</v>
          </cell>
          <cell r="E440" t="str">
            <v>J-WJHDU42/2-CP4A</v>
          </cell>
          <cell r="F440">
            <v>85800</v>
          </cell>
          <cell r="G440" t="str">
            <v>J-WJHDU42/2-CP5A</v>
          </cell>
          <cell r="H440">
            <v>98020</v>
          </cell>
          <cell r="I440" t="str">
            <v>－</v>
          </cell>
          <cell r="J440" t="str">
            <v>－</v>
          </cell>
          <cell r="K440" t="str">
            <v>－</v>
          </cell>
          <cell r="L440" t="str">
            <v>－</v>
          </cell>
          <cell r="M440" t="str">
            <v>－</v>
          </cell>
          <cell r="N440" t="str">
            <v>－</v>
          </cell>
        </row>
        <row r="441">
          <cell r="A441" t="str">
            <v>WJ-HDU42/4</v>
          </cell>
          <cell r="B441" t="str">
            <v>参考価格</v>
          </cell>
          <cell r="C441" t="str">
            <v>J-WJHDU42/4-CP3A</v>
          </cell>
          <cell r="D441">
            <v>36840</v>
          </cell>
          <cell r="E441" t="str">
            <v>J-WJHDU42/4-CP4A</v>
          </cell>
          <cell r="F441">
            <v>160000</v>
          </cell>
          <cell r="G441" t="str">
            <v>J-WJHDU42/4-CP5A</v>
          </cell>
          <cell r="H441">
            <v>183480</v>
          </cell>
          <cell r="I441" t="str">
            <v>－</v>
          </cell>
          <cell r="J441" t="str">
            <v>－</v>
          </cell>
          <cell r="K441" t="str">
            <v>－</v>
          </cell>
          <cell r="L441" t="str">
            <v>－</v>
          </cell>
          <cell r="M441" t="str">
            <v>－</v>
          </cell>
          <cell r="N441" t="str">
            <v>－</v>
          </cell>
        </row>
        <row r="442">
          <cell r="A442" t="str">
            <v>WJ-HDU42/4</v>
          </cell>
          <cell r="B442" t="str">
            <v>卸</v>
          </cell>
          <cell r="C442" t="str">
            <v>J-WJHDU42/4-CP3A</v>
          </cell>
          <cell r="D442">
            <v>27720</v>
          </cell>
          <cell r="E442" t="str">
            <v>J-WJHDU42/4-CP4A</v>
          </cell>
          <cell r="F442">
            <v>130420</v>
          </cell>
          <cell r="G442" t="str">
            <v>J-WJHDU42/4-CP5A</v>
          </cell>
          <cell r="H442">
            <v>149160</v>
          </cell>
          <cell r="I442" t="str">
            <v>－</v>
          </cell>
          <cell r="J442" t="str">
            <v>－</v>
          </cell>
          <cell r="K442" t="str">
            <v>－</v>
          </cell>
          <cell r="L442" t="str">
            <v>－</v>
          </cell>
          <cell r="M442" t="str">
            <v>－</v>
          </cell>
          <cell r="N442" t="str">
            <v>－</v>
          </cell>
        </row>
        <row r="443">
          <cell r="A443" t="str">
            <v>WJ-HDU42/4</v>
          </cell>
          <cell r="B443" t="str">
            <v>マルセ</v>
          </cell>
          <cell r="C443" t="str">
            <v>J-WJHDU42/4-CP3A</v>
          </cell>
          <cell r="D443">
            <v>24160</v>
          </cell>
          <cell r="E443" t="str">
            <v>J-WJHDU42/4-CP4A</v>
          </cell>
          <cell r="F443">
            <v>103500</v>
          </cell>
          <cell r="G443" t="str">
            <v>J-WJHDU42/4-CP5A</v>
          </cell>
          <cell r="H443">
            <v>118800</v>
          </cell>
          <cell r="I443" t="str">
            <v>－</v>
          </cell>
          <cell r="J443" t="str">
            <v>－</v>
          </cell>
          <cell r="K443" t="str">
            <v>－</v>
          </cell>
          <cell r="L443" t="str">
            <v>－</v>
          </cell>
          <cell r="M443" t="str">
            <v>－</v>
          </cell>
          <cell r="N443" t="str">
            <v>－</v>
          </cell>
        </row>
        <row r="444">
          <cell r="A444" t="str">
            <v>WJ-HDU42/6</v>
          </cell>
          <cell r="B444" t="str">
            <v>参考価格</v>
          </cell>
          <cell r="C444" t="str">
            <v>J-WJHDU42/6-CP3A</v>
          </cell>
          <cell r="D444">
            <v>51560</v>
          </cell>
          <cell r="E444" t="str">
            <v>J-WJHDU42/6-CP4A</v>
          </cell>
          <cell r="F444">
            <v>176000</v>
          </cell>
          <cell r="G444" t="str">
            <v>J-WJHDU42/6-CP5A</v>
          </cell>
          <cell r="H444">
            <v>201840</v>
          </cell>
          <cell r="I444" t="str">
            <v>－</v>
          </cell>
          <cell r="J444" t="str">
            <v>－</v>
          </cell>
          <cell r="K444" t="str">
            <v>－</v>
          </cell>
          <cell r="L444" t="str">
            <v>－</v>
          </cell>
          <cell r="M444" t="str">
            <v>－</v>
          </cell>
          <cell r="N444" t="str">
            <v>－</v>
          </cell>
        </row>
        <row r="445">
          <cell r="A445" t="str">
            <v>WJ-HDU42/6</v>
          </cell>
          <cell r="B445" t="str">
            <v>卸</v>
          </cell>
          <cell r="C445" t="str">
            <v>J-WJHDU42/6-CP3A</v>
          </cell>
          <cell r="D445">
            <v>38820</v>
          </cell>
          <cell r="E445" t="str">
            <v>J-WJHDU42/6-CP4A</v>
          </cell>
          <cell r="F445">
            <v>143460</v>
          </cell>
          <cell r="G445" t="str">
            <v>J-WJHDU42/6-CP5A</v>
          </cell>
          <cell r="H445">
            <v>164080</v>
          </cell>
          <cell r="I445" t="str">
            <v>－</v>
          </cell>
          <cell r="J445" t="str">
            <v>－</v>
          </cell>
          <cell r="K445" t="str">
            <v>－</v>
          </cell>
          <cell r="L445" t="str">
            <v>－</v>
          </cell>
          <cell r="M445" t="str">
            <v>－</v>
          </cell>
          <cell r="N445" t="str">
            <v>－</v>
          </cell>
        </row>
        <row r="446">
          <cell r="A446" t="str">
            <v>WJ-HDU42/6</v>
          </cell>
          <cell r="B446" t="str">
            <v>マルセ</v>
          </cell>
          <cell r="C446" t="str">
            <v>J-WJHDU42/6-CP3A</v>
          </cell>
          <cell r="D446">
            <v>33820</v>
          </cell>
          <cell r="E446" t="str">
            <v>J-WJHDU42/6-CP4A</v>
          </cell>
          <cell r="F446">
            <v>113840</v>
          </cell>
          <cell r="G446" t="str">
            <v>J-WJHDU42/6-CP5A</v>
          </cell>
          <cell r="H446">
            <v>130680</v>
          </cell>
          <cell r="I446" t="str">
            <v>－</v>
          </cell>
          <cell r="J446" t="str">
            <v>－</v>
          </cell>
          <cell r="K446" t="str">
            <v>－</v>
          </cell>
          <cell r="L446" t="str">
            <v>－</v>
          </cell>
          <cell r="M446" t="str">
            <v>－</v>
          </cell>
          <cell r="N446" t="str">
            <v>－</v>
          </cell>
        </row>
        <row r="447">
          <cell r="A447" t="str">
            <v>WJ-HDU42/8</v>
          </cell>
          <cell r="B447" t="str">
            <v>参考価格</v>
          </cell>
          <cell r="C447" t="str">
            <v>J-WJHDU42/8-CP3A</v>
          </cell>
          <cell r="D447">
            <v>55260</v>
          </cell>
          <cell r="E447" t="str">
            <v>J-WJHDU42/8-CP4A</v>
          </cell>
          <cell r="F447">
            <v>192000</v>
          </cell>
          <cell r="G447" t="str">
            <v>J-WJHDU42/8-CP5A</v>
          </cell>
          <cell r="H447">
            <v>220180</v>
          </cell>
          <cell r="I447" t="str">
            <v>－</v>
          </cell>
          <cell r="J447" t="str">
            <v>－</v>
          </cell>
          <cell r="K447" t="str">
            <v>－</v>
          </cell>
          <cell r="L447" t="str">
            <v>－</v>
          </cell>
          <cell r="M447" t="str">
            <v>－</v>
          </cell>
          <cell r="N447" t="str">
            <v>－</v>
          </cell>
        </row>
        <row r="448">
          <cell r="A448" t="str">
            <v>WJ-HDU42/8</v>
          </cell>
          <cell r="B448" t="str">
            <v>卸</v>
          </cell>
          <cell r="C448" t="str">
            <v>J-WJHDU42/8-CP3A</v>
          </cell>
          <cell r="D448">
            <v>41580</v>
          </cell>
          <cell r="E448" t="str">
            <v>J-WJHDU42/8-CP4A</v>
          </cell>
          <cell r="F448">
            <v>156500</v>
          </cell>
          <cell r="G448" t="str">
            <v>J-WJHDU42/8-CP5A</v>
          </cell>
          <cell r="H448">
            <v>179000</v>
          </cell>
          <cell r="I448" t="str">
            <v>－</v>
          </cell>
          <cell r="J448" t="str">
            <v>－</v>
          </cell>
          <cell r="K448" t="str">
            <v>－</v>
          </cell>
          <cell r="L448" t="str">
            <v>－</v>
          </cell>
          <cell r="M448" t="str">
            <v>－</v>
          </cell>
          <cell r="N448" t="str">
            <v>－</v>
          </cell>
        </row>
        <row r="449">
          <cell r="A449" t="str">
            <v>WJ-HDU42/8</v>
          </cell>
          <cell r="B449" t="str">
            <v>マルセ</v>
          </cell>
          <cell r="C449" t="str">
            <v>J-WJHDU42/8-CP3A</v>
          </cell>
          <cell r="D449">
            <v>36240</v>
          </cell>
          <cell r="E449" t="str">
            <v>J-WJHDU42/8-CP4A</v>
          </cell>
          <cell r="F449">
            <v>124200</v>
          </cell>
          <cell r="G449" t="str">
            <v>J-WJHDU42/8-CP5A</v>
          </cell>
          <cell r="H449">
            <v>142560</v>
          </cell>
          <cell r="I449" t="str">
            <v>－</v>
          </cell>
          <cell r="J449" t="str">
            <v>－</v>
          </cell>
          <cell r="K449" t="str">
            <v>－</v>
          </cell>
          <cell r="L449" t="str">
            <v>－</v>
          </cell>
          <cell r="M449" t="str">
            <v>－</v>
          </cell>
          <cell r="N449" t="str">
            <v>－</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indexed="45"/>
    <pageSetUpPr fitToPage="1"/>
  </sheetPr>
  <dimension ref="A1:AX415"/>
  <sheetViews>
    <sheetView showZeros="0" tabSelected="1" zoomScale="85" zoomScaleNormal="85" zoomScaleSheetLayoutView="70" workbookViewId="0">
      <pane xSplit="6" ySplit="3" topLeftCell="X250" activePane="bottomRight" state="frozen"/>
      <selection pane="topRight" activeCell="G1" sqref="G1"/>
      <selection pane="bottomLeft" activeCell="A4" sqref="A4"/>
      <selection pane="bottomRight" activeCell="AG250" sqref="AG249:AG250"/>
    </sheetView>
  </sheetViews>
  <sheetFormatPr defaultRowHeight="24.75" customHeight="1" x14ac:dyDescent="0.2"/>
  <cols>
    <col min="1" max="1" width="5.6640625" style="43" bestFit="1" customWidth="1"/>
    <col min="2" max="2" width="10.21875" customWidth="1"/>
    <col min="3" max="3" width="14.6640625" customWidth="1"/>
    <col min="4" max="4" width="11.44140625" bestFit="1" customWidth="1"/>
    <col min="5" max="5" width="13.33203125" bestFit="1" customWidth="1"/>
    <col min="6" max="6" width="10" style="29" customWidth="1"/>
    <col min="7" max="7" width="27.21875" customWidth="1"/>
    <col min="8" max="8" width="9.109375" customWidth="1"/>
    <col min="9" max="9" width="8.44140625" style="11" customWidth="1"/>
    <col min="10" max="10" width="28.44140625" customWidth="1"/>
    <col min="11" max="11" width="20.6640625" customWidth="1"/>
    <col min="12" max="12" width="11" customWidth="1"/>
    <col min="13" max="13" width="16.88671875" customWidth="1"/>
    <col min="14" max="14" width="5.88671875" customWidth="1"/>
    <col min="15" max="15" width="32.109375" customWidth="1"/>
    <col min="16" max="16" width="10.44140625" customWidth="1"/>
    <col min="17" max="17" width="21.88671875" customWidth="1"/>
    <col min="18" max="18" width="29.21875" customWidth="1"/>
    <col min="19" max="19" width="16.6640625" bestFit="1" customWidth="1"/>
    <col min="20" max="20" width="4.109375" customWidth="1"/>
    <col min="21" max="21" width="21.33203125" customWidth="1"/>
    <col min="22" max="22" width="8.109375" customWidth="1"/>
    <col min="23" max="23" width="41.6640625" customWidth="1"/>
    <col min="24" max="24" width="23.21875" customWidth="1"/>
    <col min="25" max="25" width="14" customWidth="1"/>
    <col min="26" max="26" width="4.109375" customWidth="1"/>
    <col min="27" max="27" width="5.109375" customWidth="1"/>
    <col min="28" max="29" width="6.109375" customWidth="1"/>
    <col min="30" max="30" width="6.109375" style="3" customWidth="1"/>
    <col min="31" max="31" width="9.109375" style="3" customWidth="1"/>
    <col min="32" max="32" width="11.33203125" style="3" bestFit="1" customWidth="1"/>
    <col min="33" max="33" width="12.6640625" customWidth="1"/>
    <col min="34" max="34" width="13" bestFit="1" customWidth="1"/>
    <col min="35" max="35" width="4.21875" customWidth="1"/>
    <col min="36" max="36" width="15.6640625" customWidth="1"/>
    <col min="37" max="37" width="17.33203125" style="4" customWidth="1"/>
    <col min="38" max="38" width="17.109375" style="4" customWidth="1"/>
    <col min="39" max="39" width="14.77734375" customWidth="1"/>
    <col min="40" max="40" width="16.109375" customWidth="1"/>
    <col min="41" max="41" width="16.109375" style="5" customWidth="1"/>
    <col min="42" max="42" width="20.6640625" bestFit="1" customWidth="1"/>
    <col min="43" max="43" width="17.21875" style="38" bestFit="1" customWidth="1"/>
    <col min="44" max="44" width="29.77734375" customWidth="1"/>
    <col min="45" max="45" width="9" customWidth="1"/>
    <col min="46" max="46" width="20" customWidth="1"/>
    <col min="47" max="50" width="9.21875" bestFit="1" customWidth="1"/>
  </cols>
  <sheetData>
    <row r="1" spans="1:50" ht="24.75" customHeight="1" x14ac:dyDescent="0.2">
      <c r="B1" s="1" t="s">
        <v>0</v>
      </c>
      <c r="C1" s="1"/>
      <c r="D1" s="1"/>
      <c r="E1" s="1"/>
      <c r="F1" s="2"/>
      <c r="O1" s="1"/>
      <c r="P1" s="1"/>
      <c r="Q1" s="1"/>
      <c r="R1" s="1"/>
      <c r="S1" s="1"/>
      <c r="T1" s="1"/>
      <c r="U1" s="1"/>
      <c r="V1" s="1"/>
      <c r="W1" s="1"/>
      <c r="X1" s="1"/>
      <c r="Y1" s="1"/>
      <c r="Z1" s="1"/>
      <c r="AA1" s="1"/>
      <c r="AB1" s="1"/>
      <c r="AC1" s="1"/>
      <c r="AD1" s="1"/>
      <c r="AE1" s="64"/>
      <c r="AH1">
        <v>6</v>
      </c>
    </row>
    <row r="2" spans="1:50" s="11" customFormat="1" ht="24.75" customHeight="1" x14ac:dyDescent="0.2">
      <c r="A2" s="43"/>
      <c r="B2" s="6" t="s">
        <v>1</v>
      </c>
      <c r="C2" s="89" t="s">
        <v>2</v>
      </c>
      <c r="D2" s="90"/>
      <c r="E2" s="91" t="s">
        <v>3</v>
      </c>
      <c r="F2" s="92"/>
      <c r="G2" s="102" t="s">
        <v>17</v>
      </c>
      <c r="H2" s="102"/>
      <c r="I2" s="102"/>
      <c r="J2" s="102"/>
      <c r="K2" s="102"/>
      <c r="L2" s="102"/>
      <c r="M2" s="102"/>
      <c r="N2" s="91"/>
      <c r="O2" s="93" t="s">
        <v>4</v>
      </c>
      <c r="P2" s="93"/>
      <c r="Q2" s="93"/>
      <c r="R2" s="93"/>
      <c r="S2" s="93"/>
      <c r="T2" s="93"/>
      <c r="U2" s="94" t="s">
        <v>5</v>
      </c>
      <c r="V2" s="94"/>
      <c r="W2" s="94"/>
      <c r="X2" s="94"/>
      <c r="Y2" s="94"/>
      <c r="Z2" s="94"/>
      <c r="AA2" s="99" t="s">
        <v>31</v>
      </c>
      <c r="AB2" s="100"/>
      <c r="AC2" s="101"/>
      <c r="AD2" s="7" t="s">
        <v>6</v>
      </c>
      <c r="AE2" s="7" t="s">
        <v>7</v>
      </c>
      <c r="AF2" s="7" t="s">
        <v>8</v>
      </c>
      <c r="AG2" s="6" t="s">
        <v>9</v>
      </c>
      <c r="AH2" s="99" t="s">
        <v>10</v>
      </c>
      <c r="AI2" s="100"/>
      <c r="AJ2" s="101"/>
      <c r="AK2" s="8" t="s">
        <v>11</v>
      </c>
      <c r="AL2" s="8" t="s">
        <v>12</v>
      </c>
      <c r="AM2" s="6" t="s">
        <v>13</v>
      </c>
      <c r="AN2" s="6" t="s">
        <v>40</v>
      </c>
      <c r="AO2" s="9" t="s">
        <v>15</v>
      </c>
      <c r="AP2" s="97" t="s">
        <v>16</v>
      </c>
      <c r="AQ2" s="95" t="s">
        <v>45</v>
      </c>
      <c r="AR2" s="88" t="s">
        <v>14</v>
      </c>
    </row>
    <row r="3" spans="1:50" ht="24.75" customHeight="1" x14ac:dyDescent="0.2">
      <c r="B3" s="10" t="s">
        <v>1</v>
      </c>
      <c r="C3" s="10" t="s">
        <v>18</v>
      </c>
      <c r="D3" s="10" t="s">
        <v>19</v>
      </c>
      <c r="E3" s="10" t="s">
        <v>20</v>
      </c>
      <c r="F3" s="12" t="s">
        <v>51</v>
      </c>
      <c r="G3" s="10" t="s">
        <v>21</v>
      </c>
      <c r="H3" s="10" t="s">
        <v>22</v>
      </c>
      <c r="I3" s="10" t="s">
        <v>30</v>
      </c>
      <c r="J3" s="10" t="s">
        <v>53</v>
      </c>
      <c r="K3" s="10" t="s">
        <v>24</v>
      </c>
      <c r="L3" s="10" t="s">
        <v>48</v>
      </c>
      <c r="M3" s="10" t="s">
        <v>25</v>
      </c>
      <c r="N3" s="19" t="s">
        <v>26</v>
      </c>
      <c r="O3" s="10" t="s">
        <v>21</v>
      </c>
      <c r="P3" s="10" t="s">
        <v>22</v>
      </c>
      <c r="Q3" s="10" t="s">
        <v>23</v>
      </c>
      <c r="R3" s="10" t="s">
        <v>24</v>
      </c>
      <c r="S3" s="10" t="s">
        <v>54</v>
      </c>
      <c r="T3" s="10" t="s">
        <v>26</v>
      </c>
      <c r="U3" s="10" t="s">
        <v>21</v>
      </c>
      <c r="V3" s="10" t="s">
        <v>22</v>
      </c>
      <c r="W3" s="10" t="s">
        <v>23</v>
      </c>
      <c r="X3" s="10" t="s">
        <v>24</v>
      </c>
      <c r="Y3" s="10" t="s">
        <v>58</v>
      </c>
      <c r="Z3" s="10" t="s">
        <v>26</v>
      </c>
      <c r="AA3" s="15" t="s">
        <v>38</v>
      </c>
      <c r="AB3" s="41" t="s">
        <v>39</v>
      </c>
      <c r="AC3" s="17" t="s">
        <v>32</v>
      </c>
      <c r="AD3" s="14" t="s">
        <v>6</v>
      </c>
      <c r="AE3" s="14" t="s">
        <v>7</v>
      </c>
      <c r="AF3" s="14" t="s">
        <v>8</v>
      </c>
      <c r="AG3" s="13" t="s">
        <v>9</v>
      </c>
      <c r="AH3" s="15" t="s">
        <v>35</v>
      </c>
      <c r="AI3" s="16" t="s">
        <v>37</v>
      </c>
      <c r="AJ3" s="17" t="s">
        <v>36</v>
      </c>
      <c r="AK3" s="10"/>
      <c r="AL3" s="10"/>
      <c r="AM3" s="10"/>
      <c r="AN3" s="10"/>
      <c r="AO3" s="18"/>
      <c r="AP3" s="98"/>
      <c r="AQ3" s="96"/>
      <c r="AR3" s="88"/>
      <c r="AT3" t="s">
        <v>70</v>
      </c>
      <c r="AU3" t="s">
        <v>71</v>
      </c>
      <c r="AV3" t="s">
        <v>72</v>
      </c>
      <c r="AW3" t="s">
        <v>134</v>
      </c>
      <c r="AX3" t="s">
        <v>135</v>
      </c>
    </row>
    <row r="4" spans="1:50" ht="24.75" customHeight="1" x14ac:dyDescent="0.2">
      <c r="A4" s="43">
        <v>1</v>
      </c>
      <c r="B4" s="20" t="s">
        <v>75</v>
      </c>
      <c r="C4" s="21" t="s">
        <v>178</v>
      </c>
      <c r="D4" s="20" t="s">
        <v>179</v>
      </c>
      <c r="E4" s="20" t="s">
        <v>197</v>
      </c>
      <c r="F4" s="20" t="s">
        <v>165</v>
      </c>
      <c r="G4" s="22" t="s">
        <v>198</v>
      </c>
      <c r="H4" s="20" t="s">
        <v>167</v>
      </c>
      <c r="I4" s="20" t="s">
        <v>168</v>
      </c>
      <c r="J4" s="22" t="s">
        <v>169</v>
      </c>
      <c r="K4" s="28"/>
      <c r="L4" s="28" t="s">
        <v>170</v>
      </c>
      <c r="M4" s="20" t="s">
        <v>171</v>
      </c>
      <c r="N4" s="20"/>
      <c r="O4" s="22" t="s">
        <v>180</v>
      </c>
      <c r="P4" s="20" t="s">
        <v>181</v>
      </c>
      <c r="Q4" s="22" t="s">
        <v>182</v>
      </c>
      <c r="R4" s="28"/>
      <c r="S4" s="20" t="s">
        <v>183</v>
      </c>
      <c r="T4" s="20"/>
      <c r="U4" s="22" t="s">
        <v>184</v>
      </c>
      <c r="V4" s="20" t="s">
        <v>185</v>
      </c>
      <c r="W4" s="22" t="s">
        <v>186</v>
      </c>
      <c r="X4" s="28" t="s">
        <v>187</v>
      </c>
      <c r="Y4" s="20" t="s">
        <v>171</v>
      </c>
      <c r="Z4" s="20"/>
      <c r="AA4" s="26">
        <v>5</v>
      </c>
      <c r="AB4" s="42" t="s">
        <v>189</v>
      </c>
      <c r="AC4" s="40"/>
      <c r="AD4" s="20">
        <v>1</v>
      </c>
      <c r="AE4" s="23">
        <v>452400</v>
      </c>
      <c r="AF4" s="23">
        <v>452400</v>
      </c>
      <c r="AG4" s="24">
        <v>45536</v>
      </c>
      <c r="AH4" s="36">
        <v>45536</v>
      </c>
      <c r="AI4" s="25" t="str">
        <f t="shared" ref="AI4:AI72" si="0">IF(ISBLANK($AG4),"","～")</f>
        <v>～</v>
      </c>
      <c r="AJ4" s="37">
        <f t="shared" ref="AJ4:AJ72" si="1">IF(ISBLANK($AH4),"",DATE(YEAR($AH4)+$AA4,MONTH($AH4),DAY($AH4)-1))</f>
        <v>47361</v>
      </c>
      <c r="AK4" s="20" t="s">
        <v>191</v>
      </c>
      <c r="AL4" s="20" t="s">
        <v>196</v>
      </c>
      <c r="AM4" s="27">
        <v>45532</v>
      </c>
      <c r="AN4" s="20" t="s">
        <v>57</v>
      </c>
      <c r="AO4" s="27">
        <v>45530</v>
      </c>
      <c r="AP4" s="22" t="s">
        <v>188</v>
      </c>
      <c r="AQ4" s="39">
        <f t="shared" ref="AQ4:AQ10" si="2">IF(COUNTIF($AN4,"*消耗部品交換対象*"),IF(ISBLANK($AH4),"契約期間 未入力",EDATE($AH4,30)),"")</f>
        <v>46447</v>
      </c>
      <c r="AR4" s="22" t="s">
        <v>190</v>
      </c>
      <c r="AT4" t="s">
        <v>192</v>
      </c>
      <c r="AU4" s="70">
        <v>512400</v>
      </c>
      <c r="AV4" s="70">
        <v>452400</v>
      </c>
    </row>
    <row r="5" spans="1:50" ht="24.75" customHeight="1" x14ac:dyDescent="0.2">
      <c r="A5" s="43">
        <v>2</v>
      </c>
      <c r="B5" s="20" t="s">
        <v>75</v>
      </c>
      <c r="C5" s="21" t="s">
        <v>178</v>
      </c>
      <c r="D5" s="20" t="s">
        <v>179</v>
      </c>
      <c r="E5" s="20" t="s">
        <v>197</v>
      </c>
      <c r="F5" s="20" t="s">
        <v>165</v>
      </c>
      <c r="G5" s="22" t="s">
        <v>166</v>
      </c>
      <c r="H5" s="20" t="s">
        <v>167</v>
      </c>
      <c r="I5" s="20" t="s">
        <v>168</v>
      </c>
      <c r="J5" s="22" t="s">
        <v>169</v>
      </c>
      <c r="K5" s="28"/>
      <c r="L5" s="28" t="s">
        <v>170</v>
      </c>
      <c r="M5" s="20" t="s">
        <v>171</v>
      </c>
      <c r="N5" s="20"/>
      <c r="O5" s="22" t="s">
        <v>180</v>
      </c>
      <c r="P5" s="20" t="s">
        <v>181</v>
      </c>
      <c r="Q5" s="22" t="s">
        <v>182</v>
      </c>
      <c r="R5" s="28"/>
      <c r="S5" s="20" t="s">
        <v>183</v>
      </c>
      <c r="T5" s="20"/>
      <c r="U5" s="22" t="s">
        <v>184</v>
      </c>
      <c r="V5" s="20" t="s">
        <v>185</v>
      </c>
      <c r="W5" s="22" t="s">
        <v>186</v>
      </c>
      <c r="X5" s="28" t="s">
        <v>187</v>
      </c>
      <c r="Y5" s="20" t="s">
        <v>171</v>
      </c>
      <c r="Z5" s="20"/>
      <c r="AA5" s="26">
        <v>5</v>
      </c>
      <c r="AB5" s="42" t="s">
        <v>189</v>
      </c>
      <c r="AC5" s="40"/>
      <c r="AD5" s="20">
        <v>1</v>
      </c>
      <c r="AE5" s="23">
        <v>37800</v>
      </c>
      <c r="AF5" s="23">
        <v>37800</v>
      </c>
      <c r="AG5" s="24">
        <v>45536</v>
      </c>
      <c r="AH5" s="36">
        <v>45536</v>
      </c>
      <c r="AI5" s="25" t="str">
        <f t="shared" si="0"/>
        <v>～</v>
      </c>
      <c r="AJ5" s="37">
        <f t="shared" si="1"/>
        <v>47361</v>
      </c>
      <c r="AK5" s="20" t="s">
        <v>193</v>
      </c>
      <c r="AL5" s="20" t="s">
        <v>173</v>
      </c>
      <c r="AM5" s="27">
        <v>45532</v>
      </c>
      <c r="AN5" s="20"/>
      <c r="AO5" s="27">
        <v>45530</v>
      </c>
      <c r="AP5" s="22" t="s">
        <v>188</v>
      </c>
      <c r="AQ5" s="39" t="str">
        <f t="shared" si="2"/>
        <v/>
      </c>
      <c r="AR5" s="22"/>
      <c r="AT5" t="s">
        <v>194</v>
      </c>
      <c r="AU5" s="70">
        <v>55800</v>
      </c>
      <c r="AV5" s="70">
        <v>37800</v>
      </c>
    </row>
    <row r="6" spans="1:50" ht="24.75" customHeight="1" x14ac:dyDescent="0.2">
      <c r="A6" s="43">
        <v>3</v>
      </c>
      <c r="B6" s="20" t="s">
        <v>75</v>
      </c>
      <c r="C6" s="21" t="s">
        <v>178</v>
      </c>
      <c r="D6" s="20" t="s">
        <v>179</v>
      </c>
      <c r="E6" s="20" t="s">
        <v>197</v>
      </c>
      <c r="F6" s="20" t="s">
        <v>165</v>
      </c>
      <c r="G6" s="22" t="s">
        <v>184</v>
      </c>
      <c r="H6" s="20" t="s">
        <v>167</v>
      </c>
      <c r="I6" s="20" t="s">
        <v>168</v>
      </c>
      <c r="J6" s="22" t="s">
        <v>169</v>
      </c>
      <c r="K6" s="28"/>
      <c r="L6" s="28" t="s">
        <v>170</v>
      </c>
      <c r="M6" s="20" t="s">
        <v>171</v>
      </c>
      <c r="N6" s="20"/>
      <c r="O6" s="22" t="s">
        <v>180</v>
      </c>
      <c r="P6" s="20" t="s">
        <v>181</v>
      </c>
      <c r="Q6" s="22" t="s">
        <v>182</v>
      </c>
      <c r="R6" s="28"/>
      <c r="S6" s="20" t="s">
        <v>183</v>
      </c>
      <c r="T6" s="20"/>
      <c r="U6" s="22" t="s">
        <v>184</v>
      </c>
      <c r="V6" s="20" t="s">
        <v>185</v>
      </c>
      <c r="W6" s="22" t="s">
        <v>186</v>
      </c>
      <c r="X6" s="28" t="s">
        <v>187</v>
      </c>
      <c r="Y6" s="20" t="s">
        <v>171</v>
      </c>
      <c r="Z6" s="20"/>
      <c r="AA6" s="26">
        <v>5</v>
      </c>
      <c r="AB6" s="42" t="s">
        <v>189</v>
      </c>
      <c r="AC6" s="40"/>
      <c r="AD6" s="20">
        <v>1</v>
      </c>
      <c r="AE6" s="23">
        <v>37800</v>
      </c>
      <c r="AF6" s="23">
        <v>37800</v>
      </c>
      <c r="AG6" s="24">
        <v>45536</v>
      </c>
      <c r="AH6" s="36">
        <v>45536</v>
      </c>
      <c r="AI6" s="25" t="str">
        <f t="shared" si="0"/>
        <v>～</v>
      </c>
      <c r="AJ6" s="37">
        <f t="shared" si="1"/>
        <v>47361</v>
      </c>
      <c r="AK6" s="20" t="s">
        <v>172</v>
      </c>
      <c r="AL6" s="20" t="s">
        <v>174</v>
      </c>
      <c r="AM6" s="27">
        <v>45532</v>
      </c>
      <c r="AN6" s="20"/>
      <c r="AO6" s="27">
        <v>45530</v>
      </c>
      <c r="AP6" s="22" t="s">
        <v>188</v>
      </c>
      <c r="AQ6" s="39" t="str">
        <f t="shared" si="2"/>
        <v/>
      </c>
      <c r="AR6" s="22"/>
      <c r="AT6" t="s">
        <v>194</v>
      </c>
      <c r="AU6" s="70">
        <v>55800</v>
      </c>
      <c r="AV6" s="70">
        <v>37800</v>
      </c>
    </row>
    <row r="7" spans="1:50" ht="24.75" customHeight="1" x14ac:dyDescent="0.2">
      <c r="A7" s="43">
        <v>4</v>
      </c>
      <c r="B7" s="20" t="s">
        <v>75</v>
      </c>
      <c r="C7" s="21" t="s">
        <v>178</v>
      </c>
      <c r="D7" s="20" t="s">
        <v>179</v>
      </c>
      <c r="E7" s="20" t="s">
        <v>197</v>
      </c>
      <c r="F7" s="20" t="s">
        <v>165</v>
      </c>
      <c r="G7" s="22" t="s">
        <v>166</v>
      </c>
      <c r="H7" s="20" t="s">
        <v>167</v>
      </c>
      <c r="I7" s="20" t="s">
        <v>168</v>
      </c>
      <c r="J7" s="22" t="s">
        <v>169</v>
      </c>
      <c r="K7" s="28"/>
      <c r="L7" s="28" t="s">
        <v>170</v>
      </c>
      <c r="M7" s="20" t="s">
        <v>171</v>
      </c>
      <c r="N7" s="20"/>
      <c r="O7" s="22" t="s">
        <v>180</v>
      </c>
      <c r="P7" s="20" t="s">
        <v>181</v>
      </c>
      <c r="Q7" s="22" t="s">
        <v>182</v>
      </c>
      <c r="R7" s="28"/>
      <c r="S7" s="20" t="s">
        <v>183</v>
      </c>
      <c r="T7" s="20"/>
      <c r="U7" s="22" t="s">
        <v>184</v>
      </c>
      <c r="V7" s="20" t="s">
        <v>185</v>
      </c>
      <c r="W7" s="22" t="s">
        <v>186</v>
      </c>
      <c r="X7" s="28" t="s">
        <v>187</v>
      </c>
      <c r="Y7" s="20" t="s">
        <v>171</v>
      </c>
      <c r="Z7" s="20"/>
      <c r="AA7" s="26">
        <v>5</v>
      </c>
      <c r="AB7" s="42" t="s">
        <v>189</v>
      </c>
      <c r="AC7" s="40"/>
      <c r="AD7" s="20">
        <v>1</v>
      </c>
      <c r="AE7" s="23">
        <v>37800</v>
      </c>
      <c r="AF7" s="23">
        <v>37800</v>
      </c>
      <c r="AG7" s="24">
        <v>45536</v>
      </c>
      <c r="AH7" s="36">
        <v>45536</v>
      </c>
      <c r="AI7" s="25" t="str">
        <f t="shared" si="0"/>
        <v>～</v>
      </c>
      <c r="AJ7" s="37">
        <f t="shared" si="1"/>
        <v>47361</v>
      </c>
      <c r="AK7" s="20" t="s">
        <v>172</v>
      </c>
      <c r="AL7" s="20" t="s">
        <v>175</v>
      </c>
      <c r="AM7" s="27">
        <v>45532</v>
      </c>
      <c r="AN7" s="20"/>
      <c r="AO7" s="27">
        <v>45530</v>
      </c>
      <c r="AP7" s="22" t="s">
        <v>188</v>
      </c>
      <c r="AQ7" s="39" t="str">
        <f t="shared" si="2"/>
        <v/>
      </c>
      <c r="AR7" s="22"/>
      <c r="AT7" t="s">
        <v>194</v>
      </c>
      <c r="AU7" s="70">
        <v>55800</v>
      </c>
      <c r="AV7" s="70">
        <v>37800</v>
      </c>
    </row>
    <row r="8" spans="1:50" ht="24.75" customHeight="1" x14ac:dyDescent="0.2">
      <c r="A8" s="43">
        <v>5</v>
      </c>
      <c r="B8" s="20" t="s">
        <v>75</v>
      </c>
      <c r="C8" s="21" t="s">
        <v>178</v>
      </c>
      <c r="D8" s="20" t="s">
        <v>179</v>
      </c>
      <c r="E8" s="20" t="s">
        <v>197</v>
      </c>
      <c r="F8" s="20" t="s">
        <v>165</v>
      </c>
      <c r="G8" s="22" t="s">
        <v>184</v>
      </c>
      <c r="H8" s="20" t="s">
        <v>167</v>
      </c>
      <c r="I8" s="20" t="s">
        <v>168</v>
      </c>
      <c r="J8" s="22" t="s">
        <v>169</v>
      </c>
      <c r="K8" s="28"/>
      <c r="L8" s="28" t="s">
        <v>170</v>
      </c>
      <c r="M8" s="20" t="s">
        <v>171</v>
      </c>
      <c r="N8" s="20"/>
      <c r="O8" s="22" t="s">
        <v>180</v>
      </c>
      <c r="P8" s="20" t="s">
        <v>181</v>
      </c>
      <c r="Q8" s="22" t="s">
        <v>182</v>
      </c>
      <c r="R8" s="28"/>
      <c r="S8" s="20" t="s">
        <v>183</v>
      </c>
      <c r="T8" s="20"/>
      <c r="U8" s="22" t="s">
        <v>184</v>
      </c>
      <c r="V8" s="20" t="s">
        <v>185</v>
      </c>
      <c r="W8" s="22" t="s">
        <v>186</v>
      </c>
      <c r="X8" s="28" t="s">
        <v>187</v>
      </c>
      <c r="Y8" s="20" t="s">
        <v>171</v>
      </c>
      <c r="Z8" s="20"/>
      <c r="AA8" s="26">
        <v>5</v>
      </c>
      <c r="AB8" s="42" t="s">
        <v>189</v>
      </c>
      <c r="AC8" s="40"/>
      <c r="AD8" s="20">
        <v>1</v>
      </c>
      <c r="AE8" s="23">
        <v>37800</v>
      </c>
      <c r="AF8" s="23">
        <v>37800</v>
      </c>
      <c r="AG8" s="24">
        <v>45536</v>
      </c>
      <c r="AH8" s="36">
        <v>45536</v>
      </c>
      <c r="AI8" s="25" t="str">
        <f t="shared" si="0"/>
        <v>～</v>
      </c>
      <c r="AJ8" s="37">
        <f t="shared" si="1"/>
        <v>47361</v>
      </c>
      <c r="AK8" s="20" t="s">
        <v>172</v>
      </c>
      <c r="AL8" s="20" t="s">
        <v>176</v>
      </c>
      <c r="AM8" s="27">
        <v>45532</v>
      </c>
      <c r="AN8" s="20"/>
      <c r="AO8" s="27">
        <v>45530</v>
      </c>
      <c r="AP8" s="22" t="s">
        <v>188</v>
      </c>
      <c r="AQ8" s="39" t="str">
        <f t="shared" si="2"/>
        <v/>
      </c>
      <c r="AR8" s="22"/>
      <c r="AT8" t="s">
        <v>194</v>
      </c>
      <c r="AU8" s="70">
        <v>55800</v>
      </c>
      <c r="AV8" s="70">
        <v>37800</v>
      </c>
    </row>
    <row r="9" spans="1:50" ht="24.75" customHeight="1" x14ac:dyDescent="0.2">
      <c r="A9" s="43">
        <v>6</v>
      </c>
      <c r="B9" s="20" t="s">
        <v>75</v>
      </c>
      <c r="C9" s="21" t="s">
        <v>178</v>
      </c>
      <c r="D9" s="20" t="s">
        <v>179</v>
      </c>
      <c r="E9" s="20" t="s">
        <v>197</v>
      </c>
      <c r="F9" s="20" t="s">
        <v>165</v>
      </c>
      <c r="G9" s="22" t="s">
        <v>184</v>
      </c>
      <c r="H9" s="20" t="s">
        <v>167</v>
      </c>
      <c r="I9" s="20" t="s">
        <v>168</v>
      </c>
      <c r="J9" s="22" t="s">
        <v>169</v>
      </c>
      <c r="K9" s="28"/>
      <c r="L9" s="28" t="s">
        <v>170</v>
      </c>
      <c r="M9" s="20" t="s">
        <v>171</v>
      </c>
      <c r="N9" s="20"/>
      <c r="O9" s="22" t="s">
        <v>195</v>
      </c>
      <c r="P9" s="20" t="s">
        <v>181</v>
      </c>
      <c r="Q9" s="22" t="s">
        <v>182</v>
      </c>
      <c r="R9" s="28"/>
      <c r="S9" s="20" t="s">
        <v>183</v>
      </c>
      <c r="T9" s="20"/>
      <c r="U9" s="22" t="s">
        <v>184</v>
      </c>
      <c r="V9" s="20" t="s">
        <v>185</v>
      </c>
      <c r="W9" s="22" t="s">
        <v>186</v>
      </c>
      <c r="X9" s="28" t="s">
        <v>187</v>
      </c>
      <c r="Y9" s="20" t="s">
        <v>171</v>
      </c>
      <c r="Z9" s="20"/>
      <c r="AA9" s="26">
        <v>5</v>
      </c>
      <c r="AB9" s="42" t="s">
        <v>189</v>
      </c>
      <c r="AC9" s="40"/>
      <c r="AD9" s="20">
        <v>1</v>
      </c>
      <c r="AE9" s="23">
        <v>37800</v>
      </c>
      <c r="AF9" s="23">
        <v>37800</v>
      </c>
      <c r="AG9" s="24">
        <v>45536</v>
      </c>
      <c r="AH9" s="36">
        <v>45536</v>
      </c>
      <c r="AI9" s="25" t="str">
        <f t="shared" si="0"/>
        <v>～</v>
      </c>
      <c r="AJ9" s="37">
        <f t="shared" si="1"/>
        <v>47361</v>
      </c>
      <c r="AK9" s="20" t="s">
        <v>172</v>
      </c>
      <c r="AL9" s="20" t="s">
        <v>177</v>
      </c>
      <c r="AM9" s="27">
        <v>45532</v>
      </c>
      <c r="AN9" s="20"/>
      <c r="AO9" s="27">
        <v>45530</v>
      </c>
      <c r="AP9" s="22" t="s">
        <v>188</v>
      </c>
      <c r="AQ9" s="39" t="str">
        <f t="shared" si="2"/>
        <v/>
      </c>
      <c r="AR9" s="22"/>
      <c r="AT9" t="s">
        <v>194</v>
      </c>
      <c r="AU9" s="70">
        <v>55800</v>
      </c>
      <c r="AV9" s="70">
        <v>37800</v>
      </c>
      <c r="AW9" s="70">
        <f>SUM(AU4:AU9)</f>
        <v>791400</v>
      </c>
      <c r="AX9" s="70">
        <f>SUM(AV4:AV9)</f>
        <v>641400</v>
      </c>
    </row>
    <row r="10" spans="1:50" ht="24.75" customHeight="1" x14ac:dyDescent="0.2">
      <c r="A10" s="43">
        <v>7</v>
      </c>
      <c r="B10" s="20" t="s">
        <v>229</v>
      </c>
      <c r="C10" s="21" t="s">
        <v>178</v>
      </c>
      <c r="D10" s="20" t="s">
        <v>179</v>
      </c>
      <c r="E10" s="20" t="s">
        <v>197</v>
      </c>
      <c r="F10" s="20" t="s">
        <v>165</v>
      </c>
      <c r="G10" s="22" t="s">
        <v>230</v>
      </c>
      <c r="H10" s="20" t="s">
        <v>231</v>
      </c>
      <c r="I10" s="20" t="s">
        <v>237</v>
      </c>
      <c r="J10" s="22" t="s">
        <v>236</v>
      </c>
      <c r="K10" s="22" t="s">
        <v>233</v>
      </c>
      <c r="L10" s="28" t="s">
        <v>234</v>
      </c>
      <c r="M10" s="28" t="s">
        <v>235</v>
      </c>
      <c r="N10" s="20"/>
      <c r="O10" s="22" t="s">
        <v>195</v>
      </c>
      <c r="P10" s="20" t="s">
        <v>181</v>
      </c>
      <c r="Q10" s="22" t="s">
        <v>182</v>
      </c>
      <c r="R10" s="28" t="s">
        <v>240</v>
      </c>
      <c r="S10" s="20" t="s">
        <v>183</v>
      </c>
      <c r="T10" s="20"/>
      <c r="U10" s="22" t="s">
        <v>241</v>
      </c>
      <c r="V10" s="20" t="s">
        <v>242</v>
      </c>
      <c r="W10" s="22" t="s">
        <v>232</v>
      </c>
      <c r="X10" s="28" t="s">
        <v>244</v>
      </c>
      <c r="Y10" s="20" t="s">
        <v>243</v>
      </c>
      <c r="Z10" s="20"/>
      <c r="AA10" s="26">
        <v>5</v>
      </c>
      <c r="AB10" s="42" t="s">
        <v>189</v>
      </c>
      <c r="AC10" s="40"/>
      <c r="AD10" s="20">
        <v>1</v>
      </c>
      <c r="AE10" s="23">
        <v>37800</v>
      </c>
      <c r="AF10" s="23">
        <v>37800</v>
      </c>
      <c r="AG10" s="24">
        <v>45536</v>
      </c>
      <c r="AH10" s="36">
        <v>45566</v>
      </c>
      <c r="AI10" s="25" t="str">
        <f t="shared" si="0"/>
        <v>～</v>
      </c>
      <c r="AJ10" s="37">
        <f t="shared" si="1"/>
        <v>47391</v>
      </c>
      <c r="AK10" s="20" t="s">
        <v>172</v>
      </c>
      <c r="AL10" s="20" t="s">
        <v>220</v>
      </c>
      <c r="AM10" s="27">
        <v>45561</v>
      </c>
      <c r="AN10" s="20"/>
      <c r="AO10" s="27">
        <v>45569</v>
      </c>
      <c r="AP10" s="22" t="s">
        <v>328</v>
      </c>
      <c r="AQ10" s="39" t="str">
        <f t="shared" si="2"/>
        <v/>
      </c>
      <c r="AR10" s="22"/>
      <c r="AT10" t="s">
        <v>194</v>
      </c>
      <c r="AU10" s="70">
        <v>55800</v>
      </c>
      <c r="AV10" s="70">
        <v>37800</v>
      </c>
    </row>
    <row r="11" spans="1:50" ht="24.75" customHeight="1" x14ac:dyDescent="0.2">
      <c r="A11" s="43">
        <v>8</v>
      </c>
      <c r="B11" s="20" t="s">
        <v>229</v>
      </c>
      <c r="C11" s="21" t="s">
        <v>178</v>
      </c>
      <c r="D11" s="20" t="s">
        <v>179</v>
      </c>
      <c r="E11" s="20" t="s">
        <v>197</v>
      </c>
      <c r="F11" s="20" t="s">
        <v>165</v>
      </c>
      <c r="G11" s="22" t="s">
        <v>230</v>
      </c>
      <c r="H11" s="20" t="s">
        <v>231</v>
      </c>
      <c r="I11" s="20" t="s">
        <v>237</v>
      </c>
      <c r="J11" s="22" t="s">
        <v>236</v>
      </c>
      <c r="K11" s="22" t="s">
        <v>233</v>
      </c>
      <c r="L11" s="28" t="s">
        <v>234</v>
      </c>
      <c r="M11" s="28" t="s">
        <v>235</v>
      </c>
      <c r="N11" s="20"/>
      <c r="O11" s="22" t="s">
        <v>195</v>
      </c>
      <c r="P11" s="20" t="s">
        <v>181</v>
      </c>
      <c r="Q11" s="22" t="s">
        <v>182</v>
      </c>
      <c r="R11" s="28" t="s">
        <v>240</v>
      </c>
      <c r="S11" s="20" t="s">
        <v>183</v>
      </c>
      <c r="T11" s="20"/>
      <c r="U11" s="22" t="s">
        <v>241</v>
      </c>
      <c r="V11" s="20" t="s">
        <v>242</v>
      </c>
      <c r="W11" s="22" t="s">
        <v>232</v>
      </c>
      <c r="X11" s="28" t="s">
        <v>244</v>
      </c>
      <c r="Y11" s="20" t="s">
        <v>243</v>
      </c>
      <c r="Z11" s="20"/>
      <c r="AA11" s="26">
        <v>5</v>
      </c>
      <c r="AB11" s="42" t="s">
        <v>189</v>
      </c>
      <c r="AC11" s="40"/>
      <c r="AD11" s="20">
        <v>1</v>
      </c>
      <c r="AE11" s="23">
        <v>37800</v>
      </c>
      <c r="AF11" s="23">
        <v>37800</v>
      </c>
      <c r="AG11" s="24">
        <v>45536</v>
      </c>
      <c r="AH11" s="36">
        <v>45566</v>
      </c>
      <c r="AI11" s="25" t="str">
        <f t="shared" si="0"/>
        <v>～</v>
      </c>
      <c r="AJ11" s="37">
        <f t="shared" si="1"/>
        <v>47391</v>
      </c>
      <c r="AK11" s="20" t="s">
        <v>172</v>
      </c>
      <c r="AL11" s="20" t="s">
        <v>221</v>
      </c>
      <c r="AM11" s="27">
        <v>45561</v>
      </c>
      <c r="AN11" s="20"/>
      <c r="AO11" s="27">
        <v>45569</v>
      </c>
      <c r="AP11" s="22" t="s">
        <v>328</v>
      </c>
      <c r="AQ11" s="39"/>
      <c r="AR11" s="22"/>
      <c r="AT11" t="s">
        <v>194</v>
      </c>
      <c r="AU11" s="70">
        <v>55800</v>
      </c>
      <c r="AV11" s="70">
        <v>37800</v>
      </c>
    </row>
    <row r="12" spans="1:50" ht="24.75" customHeight="1" x14ac:dyDescent="0.2">
      <c r="A12" s="43">
        <v>9</v>
      </c>
      <c r="B12" s="20" t="s">
        <v>229</v>
      </c>
      <c r="C12" s="21" t="s">
        <v>178</v>
      </c>
      <c r="D12" s="20" t="s">
        <v>179</v>
      </c>
      <c r="E12" s="20" t="s">
        <v>197</v>
      </c>
      <c r="F12" s="20" t="s">
        <v>165</v>
      </c>
      <c r="G12" s="22" t="s">
        <v>230</v>
      </c>
      <c r="H12" s="20" t="s">
        <v>231</v>
      </c>
      <c r="I12" s="20" t="s">
        <v>237</v>
      </c>
      <c r="J12" s="22" t="s">
        <v>236</v>
      </c>
      <c r="K12" s="22" t="s">
        <v>233</v>
      </c>
      <c r="L12" s="28" t="s">
        <v>234</v>
      </c>
      <c r="M12" s="28" t="s">
        <v>235</v>
      </c>
      <c r="N12" s="20"/>
      <c r="O12" s="22" t="s">
        <v>195</v>
      </c>
      <c r="P12" s="20" t="s">
        <v>181</v>
      </c>
      <c r="Q12" s="22" t="s">
        <v>182</v>
      </c>
      <c r="R12" s="28" t="s">
        <v>240</v>
      </c>
      <c r="S12" s="20" t="s">
        <v>183</v>
      </c>
      <c r="T12" s="20"/>
      <c r="U12" s="22" t="s">
        <v>241</v>
      </c>
      <c r="V12" s="20" t="s">
        <v>242</v>
      </c>
      <c r="W12" s="22" t="s">
        <v>232</v>
      </c>
      <c r="X12" s="28" t="s">
        <v>244</v>
      </c>
      <c r="Y12" s="20" t="s">
        <v>243</v>
      </c>
      <c r="Z12" s="20"/>
      <c r="AA12" s="26">
        <v>5</v>
      </c>
      <c r="AB12" s="42" t="s">
        <v>189</v>
      </c>
      <c r="AC12" s="40"/>
      <c r="AD12" s="20">
        <v>1</v>
      </c>
      <c r="AE12" s="23">
        <v>56400</v>
      </c>
      <c r="AF12" s="23">
        <v>56400</v>
      </c>
      <c r="AG12" s="24">
        <v>45536</v>
      </c>
      <c r="AH12" s="36">
        <v>45566</v>
      </c>
      <c r="AI12" s="25" t="str">
        <f t="shared" si="0"/>
        <v>～</v>
      </c>
      <c r="AJ12" s="37">
        <f t="shared" si="1"/>
        <v>47391</v>
      </c>
      <c r="AK12" s="20" t="s">
        <v>222</v>
      </c>
      <c r="AL12" s="20" t="s">
        <v>223</v>
      </c>
      <c r="AM12" s="27">
        <v>45561</v>
      </c>
      <c r="AN12" s="20"/>
      <c r="AO12" s="27">
        <v>45569</v>
      </c>
      <c r="AP12" s="22" t="s">
        <v>328</v>
      </c>
      <c r="AQ12" s="39"/>
      <c r="AR12" s="22"/>
      <c r="AT12" t="s">
        <v>326</v>
      </c>
      <c r="AU12" s="70">
        <v>83400</v>
      </c>
      <c r="AV12" s="70">
        <v>56400</v>
      </c>
    </row>
    <row r="13" spans="1:50" ht="24.75" customHeight="1" x14ac:dyDescent="0.2">
      <c r="A13" s="43">
        <v>10</v>
      </c>
      <c r="B13" s="20" t="s">
        <v>229</v>
      </c>
      <c r="C13" s="21" t="s">
        <v>178</v>
      </c>
      <c r="D13" s="20" t="s">
        <v>179</v>
      </c>
      <c r="E13" s="20" t="s">
        <v>197</v>
      </c>
      <c r="F13" s="20" t="s">
        <v>165</v>
      </c>
      <c r="G13" s="22" t="s">
        <v>230</v>
      </c>
      <c r="H13" s="20" t="s">
        <v>231</v>
      </c>
      <c r="I13" s="20" t="s">
        <v>237</v>
      </c>
      <c r="J13" s="22" t="s">
        <v>236</v>
      </c>
      <c r="K13" s="22" t="s">
        <v>233</v>
      </c>
      <c r="L13" s="28" t="s">
        <v>234</v>
      </c>
      <c r="M13" s="28" t="s">
        <v>235</v>
      </c>
      <c r="N13" s="20"/>
      <c r="O13" s="22" t="s">
        <v>195</v>
      </c>
      <c r="P13" s="20" t="s">
        <v>181</v>
      </c>
      <c r="Q13" s="22" t="s">
        <v>182</v>
      </c>
      <c r="R13" s="28" t="s">
        <v>240</v>
      </c>
      <c r="S13" s="20" t="s">
        <v>183</v>
      </c>
      <c r="T13" s="20"/>
      <c r="U13" s="22" t="s">
        <v>241</v>
      </c>
      <c r="V13" s="20" t="s">
        <v>242</v>
      </c>
      <c r="W13" s="22" t="s">
        <v>232</v>
      </c>
      <c r="X13" s="28" t="s">
        <v>244</v>
      </c>
      <c r="Y13" s="20" t="s">
        <v>243</v>
      </c>
      <c r="Z13" s="20"/>
      <c r="AA13" s="26">
        <v>5</v>
      </c>
      <c r="AB13" s="42" t="s">
        <v>189</v>
      </c>
      <c r="AC13" s="40"/>
      <c r="AD13" s="20">
        <v>1</v>
      </c>
      <c r="AE13" s="23">
        <v>56400</v>
      </c>
      <c r="AF13" s="23">
        <v>56400</v>
      </c>
      <c r="AG13" s="24">
        <v>45536</v>
      </c>
      <c r="AH13" s="36">
        <v>45566</v>
      </c>
      <c r="AI13" s="25" t="str">
        <f t="shared" si="0"/>
        <v>～</v>
      </c>
      <c r="AJ13" s="37">
        <f t="shared" si="1"/>
        <v>47391</v>
      </c>
      <c r="AK13" s="20" t="s">
        <v>222</v>
      </c>
      <c r="AL13" s="20" t="s">
        <v>224</v>
      </c>
      <c r="AM13" s="27">
        <v>45561</v>
      </c>
      <c r="AN13" s="20"/>
      <c r="AO13" s="27">
        <v>45569</v>
      </c>
      <c r="AP13" s="22" t="s">
        <v>328</v>
      </c>
      <c r="AQ13" s="39"/>
      <c r="AR13" s="22"/>
      <c r="AT13" t="s">
        <v>318</v>
      </c>
      <c r="AU13" s="70">
        <v>83400</v>
      </c>
      <c r="AV13" s="70">
        <v>56400</v>
      </c>
    </row>
    <row r="14" spans="1:50" ht="24.75" customHeight="1" x14ac:dyDescent="0.2">
      <c r="A14" s="43">
        <v>11</v>
      </c>
      <c r="B14" s="20" t="s">
        <v>229</v>
      </c>
      <c r="C14" s="21" t="s">
        <v>178</v>
      </c>
      <c r="D14" s="20" t="s">
        <v>179</v>
      </c>
      <c r="E14" s="20" t="s">
        <v>197</v>
      </c>
      <c r="F14" s="20" t="s">
        <v>165</v>
      </c>
      <c r="G14" s="22" t="s">
        <v>230</v>
      </c>
      <c r="H14" s="20" t="s">
        <v>231</v>
      </c>
      <c r="I14" s="20" t="s">
        <v>237</v>
      </c>
      <c r="J14" s="22" t="s">
        <v>236</v>
      </c>
      <c r="K14" s="22" t="s">
        <v>233</v>
      </c>
      <c r="L14" s="28" t="s">
        <v>234</v>
      </c>
      <c r="M14" s="28" t="s">
        <v>235</v>
      </c>
      <c r="N14" s="20"/>
      <c r="O14" s="22" t="s">
        <v>195</v>
      </c>
      <c r="P14" s="20" t="s">
        <v>181</v>
      </c>
      <c r="Q14" s="22" t="s">
        <v>182</v>
      </c>
      <c r="R14" s="28" t="s">
        <v>240</v>
      </c>
      <c r="S14" s="20" t="s">
        <v>183</v>
      </c>
      <c r="T14" s="20"/>
      <c r="U14" s="22" t="s">
        <v>241</v>
      </c>
      <c r="V14" s="20" t="s">
        <v>242</v>
      </c>
      <c r="W14" s="22" t="s">
        <v>232</v>
      </c>
      <c r="X14" s="28" t="s">
        <v>244</v>
      </c>
      <c r="Y14" s="20" t="s">
        <v>243</v>
      </c>
      <c r="Z14" s="20"/>
      <c r="AA14" s="26">
        <v>5</v>
      </c>
      <c r="AB14" s="42" t="s">
        <v>189</v>
      </c>
      <c r="AC14" s="40"/>
      <c r="AD14" s="20">
        <v>1</v>
      </c>
      <c r="AE14" s="23">
        <v>56400</v>
      </c>
      <c r="AF14" s="23">
        <v>56400</v>
      </c>
      <c r="AG14" s="24">
        <v>45536</v>
      </c>
      <c r="AH14" s="36">
        <v>45566</v>
      </c>
      <c r="AI14" s="25" t="str">
        <f t="shared" si="0"/>
        <v>～</v>
      </c>
      <c r="AJ14" s="37">
        <f t="shared" si="1"/>
        <v>47391</v>
      </c>
      <c r="AK14" s="20" t="s">
        <v>222</v>
      </c>
      <c r="AL14" s="20" t="s">
        <v>225</v>
      </c>
      <c r="AM14" s="27">
        <v>45561</v>
      </c>
      <c r="AN14" s="20"/>
      <c r="AO14" s="27">
        <v>45569</v>
      </c>
      <c r="AP14" s="22" t="s">
        <v>328</v>
      </c>
      <c r="AQ14" s="39"/>
      <c r="AR14" s="22"/>
      <c r="AT14" t="s">
        <v>318</v>
      </c>
      <c r="AU14" s="70">
        <v>83400</v>
      </c>
      <c r="AV14" s="70">
        <v>56400</v>
      </c>
    </row>
    <row r="15" spans="1:50" ht="24.75" customHeight="1" x14ac:dyDescent="0.2">
      <c r="A15" s="43">
        <v>12</v>
      </c>
      <c r="B15" s="20" t="s">
        <v>229</v>
      </c>
      <c r="C15" s="21" t="s">
        <v>178</v>
      </c>
      <c r="D15" s="20" t="s">
        <v>179</v>
      </c>
      <c r="E15" s="20" t="s">
        <v>197</v>
      </c>
      <c r="F15" s="20" t="s">
        <v>165</v>
      </c>
      <c r="G15" s="22" t="s">
        <v>241</v>
      </c>
      <c r="H15" s="20" t="s">
        <v>231</v>
      </c>
      <c r="I15" s="20" t="s">
        <v>237</v>
      </c>
      <c r="J15" s="22" t="s">
        <v>236</v>
      </c>
      <c r="K15" s="22" t="s">
        <v>233</v>
      </c>
      <c r="L15" s="28" t="s">
        <v>234</v>
      </c>
      <c r="M15" s="28" t="s">
        <v>235</v>
      </c>
      <c r="N15" s="20"/>
      <c r="O15" s="22" t="s">
        <v>195</v>
      </c>
      <c r="P15" s="20" t="s">
        <v>181</v>
      </c>
      <c r="Q15" s="22" t="s">
        <v>182</v>
      </c>
      <c r="R15" s="28" t="s">
        <v>240</v>
      </c>
      <c r="S15" s="20" t="s">
        <v>183</v>
      </c>
      <c r="T15" s="20"/>
      <c r="U15" s="22" t="s">
        <v>241</v>
      </c>
      <c r="V15" s="20" t="s">
        <v>242</v>
      </c>
      <c r="W15" s="22" t="s">
        <v>232</v>
      </c>
      <c r="X15" s="28" t="s">
        <v>244</v>
      </c>
      <c r="Y15" s="20" t="s">
        <v>243</v>
      </c>
      <c r="Z15" s="20"/>
      <c r="AA15" s="26">
        <v>5</v>
      </c>
      <c r="AB15" s="42" t="s">
        <v>189</v>
      </c>
      <c r="AC15" s="40"/>
      <c r="AD15" s="20">
        <v>1</v>
      </c>
      <c r="AE15" s="23">
        <v>56400</v>
      </c>
      <c r="AF15" s="23">
        <v>56400</v>
      </c>
      <c r="AG15" s="24">
        <v>45536</v>
      </c>
      <c r="AH15" s="36">
        <v>45566</v>
      </c>
      <c r="AI15" s="25" t="str">
        <f t="shared" si="0"/>
        <v>～</v>
      </c>
      <c r="AJ15" s="37">
        <f t="shared" si="1"/>
        <v>47391</v>
      </c>
      <c r="AK15" s="20" t="s">
        <v>222</v>
      </c>
      <c r="AL15" s="20" t="s">
        <v>226</v>
      </c>
      <c r="AM15" s="27">
        <v>45561</v>
      </c>
      <c r="AN15" s="20"/>
      <c r="AO15" s="27">
        <v>45569</v>
      </c>
      <c r="AP15" s="22" t="s">
        <v>328</v>
      </c>
      <c r="AQ15" s="39"/>
      <c r="AR15" s="22"/>
      <c r="AT15" t="s">
        <v>318</v>
      </c>
      <c r="AU15" s="70">
        <v>83400</v>
      </c>
      <c r="AV15" s="70">
        <v>56400</v>
      </c>
    </row>
    <row r="16" spans="1:50" ht="24.75" customHeight="1" x14ac:dyDescent="0.2">
      <c r="A16" s="43">
        <v>13</v>
      </c>
      <c r="B16" s="20" t="s">
        <v>229</v>
      </c>
      <c r="C16" s="21" t="s">
        <v>178</v>
      </c>
      <c r="D16" s="20" t="s">
        <v>179</v>
      </c>
      <c r="E16" s="20" t="s">
        <v>197</v>
      </c>
      <c r="F16" s="20" t="s">
        <v>165</v>
      </c>
      <c r="G16" s="22" t="s">
        <v>230</v>
      </c>
      <c r="H16" s="20" t="s">
        <v>231</v>
      </c>
      <c r="I16" s="20" t="s">
        <v>237</v>
      </c>
      <c r="J16" s="22" t="s">
        <v>236</v>
      </c>
      <c r="K16" s="22" t="s">
        <v>233</v>
      </c>
      <c r="L16" s="28" t="s">
        <v>234</v>
      </c>
      <c r="M16" s="28" t="s">
        <v>235</v>
      </c>
      <c r="N16" s="20"/>
      <c r="O16" s="22" t="s">
        <v>195</v>
      </c>
      <c r="P16" s="20" t="s">
        <v>181</v>
      </c>
      <c r="Q16" s="22" t="s">
        <v>182</v>
      </c>
      <c r="R16" s="28" t="s">
        <v>240</v>
      </c>
      <c r="S16" s="20" t="s">
        <v>183</v>
      </c>
      <c r="T16" s="20"/>
      <c r="U16" s="22" t="s">
        <v>241</v>
      </c>
      <c r="V16" s="20" t="s">
        <v>242</v>
      </c>
      <c r="W16" s="22" t="s">
        <v>232</v>
      </c>
      <c r="X16" s="28" t="s">
        <v>244</v>
      </c>
      <c r="Y16" s="20" t="s">
        <v>243</v>
      </c>
      <c r="Z16" s="20"/>
      <c r="AA16" s="26">
        <v>5</v>
      </c>
      <c r="AB16" s="42" t="s">
        <v>189</v>
      </c>
      <c r="AC16" s="40"/>
      <c r="AD16" s="20">
        <v>1</v>
      </c>
      <c r="AE16" s="23">
        <v>145200</v>
      </c>
      <c r="AF16" s="23">
        <v>145200</v>
      </c>
      <c r="AG16" s="24">
        <v>45536</v>
      </c>
      <c r="AH16" s="36">
        <v>45566</v>
      </c>
      <c r="AI16" s="25" t="str">
        <f t="shared" si="0"/>
        <v>～</v>
      </c>
      <c r="AJ16" s="37">
        <f t="shared" si="1"/>
        <v>47391</v>
      </c>
      <c r="AK16" s="20" t="s">
        <v>115</v>
      </c>
      <c r="AL16" s="20" t="s">
        <v>227</v>
      </c>
      <c r="AM16" s="27">
        <v>45561</v>
      </c>
      <c r="AN16" s="20" t="s">
        <v>57</v>
      </c>
      <c r="AO16" s="27">
        <v>45569</v>
      </c>
      <c r="AP16" s="22" t="s">
        <v>328</v>
      </c>
      <c r="AQ16" s="39">
        <f t="shared" ref="AQ16:AQ79" si="3">IF(COUNTIF($AN16,"*消耗部品交換対象*"),IF(ISBLANK($AH16),"契約期間 未入力",EDATE($AH16,30)),"")</f>
        <v>46478</v>
      </c>
      <c r="AR16" s="22" t="s">
        <v>245</v>
      </c>
      <c r="AT16" t="s">
        <v>327</v>
      </c>
      <c r="AU16" s="70">
        <v>158400</v>
      </c>
      <c r="AV16" s="70">
        <v>145200</v>
      </c>
    </row>
    <row r="17" spans="1:50" ht="24.75" customHeight="1" x14ac:dyDescent="0.2">
      <c r="A17" s="43">
        <v>14</v>
      </c>
      <c r="B17" s="20" t="s">
        <v>229</v>
      </c>
      <c r="C17" s="21" t="s">
        <v>178</v>
      </c>
      <c r="D17" s="20" t="s">
        <v>179</v>
      </c>
      <c r="E17" s="20" t="s">
        <v>197</v>
      </c>
      <c r="F17" s="20" t="s">
        <v>165</v>
      </c>
      <c r="G17" s="22" t="s">
        <v>230</v>
      </c>
      <c r="H17" s="20" t="s">
        <v>231</v>
      </c>
      <c r="I17" s="20" t="s">
        <v>237</v>
      </c>
      <c r="J17" s="22" t="s">
        <v>236</v>
      </c>
      <c r="K17" s="22" t="s">
        <v>233</v>
      </c>
      <c r="L17" s="28" t="s">
        <v>234</v>
      </c>
      <c r="M17" s="28" t="s">
        <v>235</v>
      </c>
      <c r="N17" s="20"/>
      <c r="O17" s="22" t="s">
        <v>195</v>
      </c>
      <c r="P17" s="20" t="s">
        <v>181</v>
      </c>
      <c r="Q17" s="22" t="s">
        <v>182</v>
      </c>
      <c r="R17" s="28" t="s">
        <v>240</v>
      </c>
      <c r="S17" s="20" t="s">
        <v>183</v>
      </c>
      <c r="T17" s="20"/>
      <c r="U17" s="22" t="s">
        <v>241</v>
      </c>
      <c r="V17" s="20" t="s">
        <v>242</v>
      </c>
      <c r="W17" s="22" t="s">
        <v>232</v>
      </c>
      <c r="X17" s="28" t="s">
        <v>244</v>
      </c>
      <c r="Y17" s="20" t="s">
        <v>243</v>
      </c>
      <c r="Z17" s="20"/>
      <c r="AA17" s="26">
        <v>5</v>
      </c>
      <c r="AB17" s="42" t="s">
        <v>189</v>
      </c>
      <c r="AC17" s="40"/>
      <c r="AD17" s="20">
        <v>1</v>
      </c>
      <c r="AE17" s="23">
        <v>145200</v>
      </c>
      <c r="AF17" s="23">
        <v>145200</v>
      </c>
      <c r="AG17" s="24">
        <v>45536</v>
      </c>
      <c r="AH17" s="36">
        <v>45566</v>
      </c>
      <c r="AI17" s="25" t="str">
        <f t="shared" si="0"/>
        <v>～</v>
      </c>
      <c r="AJ17" s="37">
        <f t="shared" si="1"/>
        <v>47391</v>
      </c>
      <c r="AK17" s="20" t="s">
        <v>115</v>
      </c>
      <c r="AL17" s="20" t="s">
        <v>228</v>
      </c>
      <c r="AM17" s="27">
        <v>45561</v>
      </c>
      <c r="AN17" s="20" t="s">
        <v>57</v>
      </c>
      <c r="AO17" s="27">
        <v>45569</v>
      </c>
      <c r="AP17" s="22" t="s">
        <v>328</v>
      </c>
      <c r="AQ17" s="39">
        <f t="shared" si="3"/>
        <v>46478</v>
      </c>
      <c r="AR17" s="22" t="s">
        <v>245</v>
      </c>
      <c r="AT17" t="s">
        <v>319</v>
      </c>
      <c r="AU17" s="70">
        <v>158400</v>
      </c>
      <c r="AV17" s="70">
        <v>145200</v>
      </c>
      <c r="AW17" s="70">
        <f>SUM(AU10:AU17)</f>
        <v>762000</v>
      </c>
      <c r="AX17" s="70">
        <f>SUM(AV10:AV17)</f>
        <v>591600</v>
      </c>
    </row>
    <row r="18" spans="1:50" ht="24.75" customHeight="1" x14ac:dyDescent="0.2">
      <c r="A18" s="43">
        <v>15</v>
      </c>
      <c r="B18" s="20" t="s">
        <v>246</v>
      </c>
      <c r="C18" s="21" t="s">
        <v>249</v>
      </c>
      <c r="D18" s="20" t="s">
        <v>248</v>
      </c>
      <c r="E18" s="20" t="s">
        <v>197</v>
      </c>
      <c r="F18" s="21" t="s">
        <v>247</v>
      </c>
      <c r="G18" s="22" t="s">
        <v>250</v>
      </c>
      <c r="H18" s="20" t="s">
        <v>251</v>
      </c>
      <c r="I18" s="20" t="s">
        <v>252</v>
      </c>
      <c r="J18" s="22" t="s">
        <v>253</v>
      </c>
      <c r="K18" s="28" t="s">
        <v>254</v>
      </c>
      <c r="L18" s="28" t="s">
        <v>255</v>
      </c>
      <c r="M18" s="82" t="s">
        <v>256</v>
      </c>
      <c r="N18" s="20"/>
      <c r="O18" s="22" t="s">
        <v>257</v>
      </c>
      <c r="P18" s="20" t="s">
        <v>258</v>
      </c>
      <c r="Q18" s="22" t="s">
        <v>259</v>
      </c>
      <c r="R18" s="28" t="s">
        <v>260</v>
      </c>
      <c r="S18" s="20" t="s">
        <v>261</v>
      </c>
      <c r="T18" s="20"/>
      <c r="U18" s="22" t="s">
        <v>250</v>
      </c>
      <c r="V18" s="20" t="s">
        <v>251</v>
      </c>
      <c r="W18" s="22" t="s">
        <v>262</v>
      </c>
      <c r="X18" s="28" t="s">
        <v>254</v>
      </c>
      <c r="Y18" s="82" t="s">
        <v>256</v>
      </c>
      <c r="Z18" s="20"/>
      <c r="AA18" s="26">
        <v>3</v>
      </c>
      <c r="AB18" s="42" t="s">
        <v>189</v>
      </c>
      <c r="AC18" s="40"/>
      <c r="AD18" s="20">
        <v>1</v>
      </c>
      <c r="AE18" s="23">
        <v>7200</v>
      </c>
      <c r="AF18" s="23">
        <v>7200</v>
      </c>
      <c r="AG18" s="24">
        <v>45536</v>
      </c>
      <c r="AH18" s="36">
        <v>45566</v>
      </c>
      <c r="AI18" s="25" t="str">
        <f t="shared" si="0"/>
        <v>～</v>
      </c>
      <c r="AJ18" s="37">
        <f t="shared" si="1"/>
        <v>46660</v>
      </c>
      <c r="AK18" s="20" t="s">
        <v>263</v>
      </c>
      <c r="AL18" s="20" t="s">
        <v>264</v>
      </c>
      <c r="AM18" s="27">
        <v>45561</v>
      </c>
      <c r="AN18" s="20"/>
      <c r="AO18" s="27">
        <v>45569</v>
      </c>
      <c r="AP18" s="22" t="s">
        <v>320</v>
      </c>
      <c r="AQ18" s="39" t="str">
        <f t="shared" si="3"/>
        <v/>
      </c>
      <c r="AR18" s="22"/>
      <c r="AT18" t="s">
        <v>331</v>
      </c>
      <c r="AU18" s="70">
        <v>8280</v>
      </c>
      <c r="AV18">
        <v>7200</v>
      </c>
    </row>
    <row r="19" spans="1:50" ht="24.75" customHeight="1" x14ac:dyDescent="0.2">
      <c r="A19" s="43">
        <v>16</v>
      </c>
      <c r="B19" s="20" t="s">
        <v>246</v>
      </c>
      <c r="C19" s="21" t="s">
        <v>249</v>
      </c>
      <c r="D19" s="20" t="s">
        <v>248</v>
      </c>
      <c r="E19" s="20" t="s">
        <v>197</v>
      </c>
      <c r="F19" s="21" t="s">
        <v>247</v>
      </c>
      <c r="G19" s="22" t="s">
        <v>250</v>
      </c>
      <c r="H19" s="20" t="s">
        <v>251</v>
      </c>
      <c r="I19" s="20" t="s">
        <v>252</v>
      </c>
      <c r="J19" s="22" t="s">
        <v>253</v>
      </c>
      <c r="K19" s="28" t="s">
        <v>254</v>
      </c>
      <c r="L19" s="28" t="s">
        <v>255</v>
      </c>
      <c r="M19" s="82" t="s">
        <v>256</v>
      </c>
      <c r="N19" s="20"/>
      <c r="O19" s="22" t="s">
        <v>257</v>
      </c>
      <c r="P19" s="20" t="s">
        <v>258</v>
      </c>
      <c r="Q19" s="22" t="s">
        <v>259</v>
      </c>
      <c r="R19" s="28" t="s">
        <v>260</v>
      </c>
      <c r="S19" s="20" t="s">
        <v>261</v>
      </c>
      <c r="T19" s="20"/>
      <c r="U19" s="22" t="s">
        <v>250</v>
      </c>
      <c r="V19" s="20" t="s">
        <v>251</v>
      </c>
      <c r="W19" s="22" t="s">
        <v>262</v>
      </c>
      <c r="X19" s="28" t="s">
        <v>254</v>
      </c>
      <c r="Y19" s="82" t="s">
        <v>256</v>
      </c>
      <c r="Z19" s="20"/>
      <c r="AA19" s="26">
        <v>3</v>
      </c>
      <c r="AB19" s="42" t="s">
        <v>189</v>
      </c>
      <c r="AC19" s="40"/>
      <c r="AD19" s="20">
        <v>1</v>
      </c>
      <c r="AE19" s="23">
        <v>7200</v>
      </c>
      <c r="AF19" s="23">
        <v>7200</v>
      </c>
      <c r="AG19" s="24">
        <v>45536</v>
      </c>
      <c r="AH19" s="36">
        <v>45566</v>
      </c>
      <c r="AI19" s="25" t="str">
        <f t="shared" si="0"/>
        <v>～</v>
      </c>
      <c r="AJ19" s="37">
        <f t="shared" si="1"/>
        <v>46660</v>
      </c>
      <c r="AK19" s="20" t="s">
        <v>263</v>
      </c>
      <c r="AL19" s="20" t="s">
        <v>265</v>
      </c>
      <c r="AM19" s="27">
        <v>45561</v>
      </c>
      <c r="AN19" s="20"/>
      <c r="AO19" s="27">
        <v>45569</v>
      </c>
      <c r="AP19" s="22" t="s">
        <v>320</v>
      </c>
      <c r="AQ19" s="39" t="str">
        <f t="shared" si="3"/>
        <v/>
      </c>
      <c r="AR19" s="22"/>
      <c r="AT19" t="s">
        <v>314</v>
      </c>
      <c r="AU19" s="70">
        <v>8280</v>
      </c>
      <c r="AV19">
        <v>7200</v>
      </c>
    </row>
    <row r="20" spans="1:50" ht="24.75" customHeight="1" x14ac:dyDescent="0.2">
      <c r="A20" s="43">
        <v>17</v>
      </c>
      <c r="B20" s="20" t="s">
        <v>246</v>
      </c>
      <c r="C20" s="21" t="s">
        <v>249</v>
      </c>
      <c r="D20" s="20" t="s">
        <v>248</v>
      </c>
      <c r="E20" s="20" t="s">
        <v>197</v>
      </c>
      <c r="F20" s="21" t="s">
        <v>247</v>
      </c>
      <c r="G20" s="22" t="s">
        <v>250</v>
      </c>
      <c r="H20" s="20" t="s">
        <v>251</v>
      </c>
      <c r="I20" s="20" t="s">
        <v>252</v>
      </c>
      <c r="J20" s="22" t="s">
        <v>253</v>
      </c>
      <c r="K20" s="28" t="s">
        <v>254</v>
      </c>
      <c r="L20" s="28" t="s">
        <v>255</v>
      </c>
      <c r="M20" s="82" t="s">
        <v>256</v>
      </c>
      <c r="N20" s="20"/>
      <c r="O20" s="22" t="s">
        <v>257</v>
      </c>
      <c r="P20" s="20" t="s">
        <v>258</v>
      </c>
      <c r="Q20" s="22" t="s">
        <v>259</v>
      </c>
      <c r="R20" s="28" t="s">
        <v>260</v>
      </c>
      <c r="S20" s="20" t="s">
        <v>261</v>
      </c>
      <c r="T20" s="20"/>
      <c r="U20" s="22" t="s">
        <v>250</v>
      </c>
      <c r="V20" s="20" t="s">
        <v>251</v>
      </c>
      <c r="W20" s="22" t="s">
        <v>262</v>
      </c>
      <c r="X20" s="28" t="s">
        <v>254</v>
      </c>
      <c r="Y20" s="82" t="s">
        <v>256</v>
      </c>
      <c r="Z20" s="20"/>
      <c r="AA20" s="26">
        <v>3</v>
      </c>
      <c r="AB20" s="42" t="s">
        <v>189</v>
      </c>
      <c r="AC20" s="40"/>
      <c r="AD20" s="20">
        <v>1</v>
      </c>
      <c r="AE20" s="23">
        <v>7200</v>
      </c>
      <c r="AF20" s="23">
        <v>7200</v>
      </c>
      <c r="AG20" s="24">
        <v>45536</v>
      </c>
      <c r="AH20" s="36">
        <v>45566</v>
      </c>
      <c r="AI20" s="25" t="str">
        <f t="shared" si="0"/>
        <v>～</v>
      </c>
      <c r="AJ20" s="37">
        <f t="shared" si="1"/>
        <v>46660</v>
      </c>
      <c r="AK20" s="20" t="s">
        <v>263</v>
      </c>
      <c r="AL20" s="20" t="s">
        <v>266</v>
      </c>
      <c r="AM20" s="27">
        <v>45561</v>
      </c>
      <c r="AN20" s="20"/>
      <c r="AO20" s="27">
        <v>45569</v>
      </c>
      <c r="AP20" s="22" t="s">
        <v>320</v>
      </c>
      <c r="AQ20" s="39" t="str">
        <f t="shared" si="3"/>
        <v/>
      </c>
      <c r="AR20" s="22"/>
      <c r="AT20" t="s">
        <v>314</v>
      </c>
      <c r="AU20" s="70">
        <v>8280</v>
      </c>
      <c r="AV20">
        <v>7200</v>
      </c>
    </row>
    <row r="21" spans="1:50" ht="24.75" customHeight="1" x14ac:dyDescent="0.2">
      <c r="A21" s="43">
        <v>18</v>
      </c>
      <c r="B21" s="20" t="s">
        <v>246</v>
      </c>
      <c r="C21" s="21" t="s">
        <v>249</v>
      </c>
      <c r="D21" s="20" t="s">
        <v>248</v>
      </c>
      <c r="E21" s="20" t="s">
        <v>197</v>
      </c>
      <c r="F21" s="21" t="s">
        <v>247</v>
      </c>
      <c r="G21" s="22" t="s">
        <v>250</v>
      </c>
      <c r="H21" s="20" t="s">
        <v>251</v>
      </c>
      <c r="I21" s="20" t="s">
        <v>252</v>
      </c>
      <c r="J21" s="22" t="s">
        <v>253</v>
      </c>
      <c r="K21" s="28" t="s">
        <v>254</v>
      </c>
      <c r="L21" s="28" t="s">
        <v>255</v>
      </c>
      <c r="M21" s="82" t="s">
        <v>256</v>
      </c>
      <c r="N21" s="20"/>
      <c r="O21" s="22" t="s">
        <v>257</v>
      </c>
      <c r="P21" s="20" t="s">
        <v>258</v>
      </c>
      <c r="Q21" s="22" t="s">
        <v>259</v>
      </c>
      <c r="R21" s="28" t="s">
        <v>260</v>
      </c>
      <c r="S21" s="20" t="s">
        <v>261</v>
      </c>
      <c r="T21" s="20"/>
      <c r="U21" s="22" t="s">
        <v>250</v>
      </c>
      <c r="V21" s="20" t="s">
        <v>251</v>
      </c>
      <c r="W21" s="22" t="s">
        <v>262</v>
      </c>
      <c r="X21" s="28" t="s">
        <v>254</v>
      </c>
      <c r="Y21" s="82" t="s">
        <v>256</v>
      </c>
      <c r="Z21" s="20"/>
      <c r="AA21" s="26">
        <v>3</v>
      </c>
      <c r="AB21" s="42" t="s">
        <v>189</v>
      </c>
      <c r="AC21" s="40"/>
      <c r="AD21" s="20">
        <v>1</v>
      </c>
      <c r="AE21" s="23">
        <v>7200</v>
      </c>
      <c r="AF21" s="23">
        <v>7200</v>
      </c>
      <c r="AG21" s="24">
        <v>45536</v>
      </c>
      <c r="AH21" s="36">
        <v>45566</v>
      </c>
      <c r="AI21" s="25" t="str">
        <f t="shared" si="0"/>
        <v>～</v>
      </c>
      <c r="AJ21" s="37">
        <f t="shared" si="1"/>
        <v>46660</v>
      </c>
      <c r="AK21" s="20" t="s">
        <v>263</v>
      </c>
      <c r="AL21" s="20" t="s">
        <v>267</v>
      </c>
      <c r="AM21" s="27">
        <v>45561</v>
      </c>
      <c r="AN21" s="20"/>
      <c r="AO21" s="27">
        <v>45569</v>
      </c>
      <c r="AP21" s="22" t="s">
        <v>320</v>
      </c>
      <c r="AQ21" s="39" t="str">
        <f t="shared" si="3"/>
        <v/>
      </c>
      <c r="AR21" s="22"/>
      <c r="AT21" t="s">
        <v>314</v>
      </c>
      <c r="AU21" s="70">
        <v>8280</v>
      </c>
      <c r="AV21">
        <v>7200</v>
      </c>
    </row>
    <row r="22" spans="1:50" ht="24.75" customHeight="1" x14ac:dyDescent="0.2">
      <c r="A22" s="43">
        <v>19</v>
      </c>
      <c r="B22" s="20" t="s">
        <v>246</v>
      </c>
      <c r="C22" s="21" t="s">
        <v>249</v>
      </c>
      <c r="D22" s="20" t="s">
        <v>248</v>
      </c>
      <c r="E22" s="20" t="s">
        <v>197</v>
      </c>
      <c r="F22" s="21" t="s">
        <v>247</v>
      </c>
      <c r="G22" s="22" t="s">
        <v>250</v>
      </c>
      <c r="H22" s="20" t="s">
        <v>251</v>
      </c>
      <c r="I22" s="20" t="s">
        <v>252</v>
      </c>
      <c r="J22" s="22" t="s">
        <v>253</v>
      </c>
      <c r="K22" s="28" t="s">
        <v>254</v>
      </c>
      <c r="L22" s="28" t="s">
        <v>255</v>
      </c>
      <c r="M22" s="82" t="s">
        <v>256</v>
      </c>
      <c r="N22" s="20"/>
      <c r="O22" s="22" t="s">
        <v>257</v>
      </c>
      <c r="P22" s="20" t="s">
        <v>258</v>
      </c>
      <c r="Q22" s="22" t="s">
        <v>259</v>
      </c>
      <c r="R22" s="28" t="s">
        <v>260</v>
      </c>
      <c r="S22" s="20" t="s">
        <v>261</v>
      </c>
      <c r="T22" s="20"/>
      <c r="U22" s="22" t="s">
        <v>250</v>
      </c>
      <c r="V22" s="20" t="s">
        <v>251</v>
      </c>
      <c r="W22" s="22" t="s">
        <v>262</v>
      </c>
      <c r="X22" s="28" t="s">
        <v>254</v>
      </c>
      <c r="Y22" s="82" t="s">
        <v>256</v>
      </c>
      <c r="Z22" s="20"/>
      <c r="AA22" s="26">
        <v>3</v>
      </c>
      <c r="AB22" s="42" t="s">
        <v>189</v>
      </c>
      <c r="AC22" s="40"/>
      <c r="AD22" s="20">
        <v>1</v>
      </c>
      <c r="AE22" s="23">
        <v>7200</v>
      </c>
      <c r="AF22" s="23">
        <v>7200</v>
      </c>
      <c r="AG22" s="24">
        <v>45536</v>
      </c>
      <c r="AH22" s="36">
        <v>45566</v>
      </c>
      <c r="AI22" s="25" t="str">
        <f t="shared" si="0"/>
        <v>～</v>
      </c>
      <c r="AJ22" s="37">
        <f t="shared" si="1"/>
        <v>46660</v>
      </c>
      <c r="AK22" s="20" t="s">
        <v>263</v>
      </c>
      <c r="AL22" s="20" t="s">
        <v>268</v>
      </c>
      <c r="AM22" s="27">
        <v>45561</v>
      </c>
      <c r="AN22" s="20"/>
      <c r="AO22" s="27">
        <v>45569</v>
      </c>
      <c r="AP22" s="22" t="s">
        <v>320</v>
      </c>
      <c r="AQ22" s="39" t="str">
        <f t="shared" si="3"/>
        <v/>
      </c>
      <c r="AR22" s="22"/>
      <c r="AT22" t="s">
        <v>314</v>
      </c>
      <c r="AU22" s="70">
        <v>8280</v>
      </c>
      <c r="AV22">
        <v>7200</v>
      </c>
    </row>
    <row r="23" spans="1:50" ht="24.75" customHeight="1" x14ac:dyDescent="0.2">
      <c r="A23" s="43">
        <v>20</v>
      </c>
      <c r="B23" s="20" t="s">
        <v>246</v>
      </c>
      <c r="C23" s="21" t="s">
        <v>249</v>
      </c>
      <c r="D23" s="20" t="s">
        <v>248</v>
      </c>
      <c r="E23" s="20" t="s">
        <v>197</v>
      </c>
      <c r="F23" s="21" t="s">
        <v>247</v>
      </c>
      <c r="G23" s="22" t="s">
        <v>250</v>
      </c>
      <c r="H23" s="20" t="s">
        <v>251</v>
      </c>
      <c r="I23" s="20" t="s">
        <v>252</v>
      </c>
      <c r="J23" s="22" t="s">
        <v>253</v>
      </c>
      <c r="K23" s="28" t="s">
        <v>254</v>
      </c>
      <c r="L23" s="28" t="s">
        <v>255</v>
      </c>
      <c r="M23" s="82" t="s">
        <v>256</v>
      </c>
      <c r="N23" s="20"/>
      <c r="O23" s="22" t="s">
        <v>257</v>
      </c>
      <c r="P23" s="20" t="s">
        <v>258</v>
      </c>
      <c r="Q23" s="22" t="s">
        <v>259</v>
      </c>
      <c r="R23" s="28" t="s">
        <v>260</v>
      </c>
      <c r="S23" s="20" t="s">
        <v>261</v>
      </c>
      <c r="T23" s="20"/>
      <c r="U23" s="22" t="s">
        <v>250</v>
      </c>
      <c r="V23" s="20" t="s">
        <v>251</v>
      </c>
      <c r="W23" s="22" t="s">
        <v>262</v>
      </c>
      <c r="X23" s="28" t="s">
        <v>254</v>
      </c>
      <c r="Y23" s="82" t="s">
        <v>256</v>
      </c>
      <c r="Z23" s="20"/>
      <c r="AA23" s="26">
        <v>3</v>
      </c>
      <c r="AB23" s="42" t="s">
        <v>189</v>
      </c>
      <c r="AC23" s="40"/>
      <c r="AD23" s="20">
        <v>1</v>
      </c>
      <c r="AE23" s="23">
        <v>7200</v>
      </c>
      <c r="AF23" s="23">
        <v>7200</v>
      </c>
      <c r="AG23" s="24">
        <v>45536</v>
      </c>
      <c r="AH23" s="36">
        <v>45566</v>
      </c>
      <c r="AI23" s="25" t="str">
        <f t="shared" si="0"/>
        <v>～</v>
      </c>
      <c r="AJ23" s="37">
        <f t="shared" si="1"/>
        <v>46660</v>
      </c>
      <c r="AK23" s="20" t="s">
        <v>263</v>
      </c>
      <c r="AL23" s="20" t="s">
        <v>269</v>
      </c>
      <c r="AM23" s="27">
        <v>45561</v>
      </c>
      <c r="AN23" s="20"/>
      <c r="AO23" s="27">
        <v>45569</v>
      </c>
      <c r="AP23" s="22" t="s">
        <v>320</v>
      </c>
      <c r="AQ23" s="39" t="str">
        <f t="shared" si="3"/>
        <v/>
      </c>
      <c r="AR23" s="22"/>
      <c r="AT23" t="s">
        <v>314</v>
      </c>
      <c r="AU23" s="70">
        <v>8280</v>
      </c>
      <c r="AV23">
        <v>7200</v>
      </c>
    </row>
    <row r="24" spans="1:50" ht="24.75" customHeight="1" x14ac:dyDescent="0.2">
      <c r="A24" s="43">
        <v>21</v>
      </c>
      <c r="B24" s="20" t="s">
        <v>246</v>
      </c>
      <c r="C24" s="21" t="s">
        <v>249</v>
      </c>
      <c r="D24" s="20" t="s">
        <v>248</v>
      </c>
      <c r="E24" s="20" t="s">
        <v>197</v>
      </c>
      <c r="F24" s="21" t="s">
        <v>247</v>
      </c>
      <c r="G24" s="22" t="s">
        <v>250</v>
      </c>
      <c r="H24" s="20" t="s">
        <v>251</v>
      </c>
      <c r="I24" s="20" t="s">
        <v>252</v>
      </c>
      <c r="J24" s="22" t="s">
        <v>253</v>
      </c>
      <c r="K24" s="28" t="s">
        <v>254</v>
      </c>
      <c r="L24" s="28" t="s">
        <v>255</v>
      </c>
      <c r="M24" s="82" t="s">
        <v>256</v>
      </c>
      <c r="N24" s="20"/>
      <c r="O24" s="22" t="s">
        <v>257</v>
      </c>
      <c r="P24" s="20" t="s">
        <v>258</v>
      </c>
      <c r="Q24" s="22" t="s">
        <v>259</v>
      </c>
      <c r="R24" s="28" t="s">
        <v>260</v>
      </c>
      <c r="S24" s="20" t="s">
        <v>261</v>
      </c>
      <c r="T24" s="20"/>
      <c r="U24" s="22" t="s">
        <v>250</v>
      </c>
      <c r="V24" s="20" t="s">
        <v>251</v>
      </c>
      <c r="W24" s="22" t="s">
        <v>262</v>
      </c>
      <c r="X24" s="28" t="s">
        <v>254</v>
      </c>
      <c r="Y24" s="82" t="s">
        <v>256</v>
      </c>
      <c r="Z24" s="20"/>
      <c r="AA24" s="26">
        <v>3</v>
      </c>
      <c r="AB24" s="42" t="s">
        <v>189</v>
      </c>
      <c r="AC24" s="40"/>
      <c r="AD24" s="20">
        <v>1</v>
      </c>
      <c r="AE24" s="23">
        <v>7200</v>
      </c>
      <c r="AF24" s="23">
        <v>7200</v>
      </c>
      <c r="AG24" s="24">
        <v>45536</v>
      </c>
      <c r="AH24" s="36">
        <v>45566</v>
      </c>
      <c r="AI24" s="25" t="str">
        <f t="shared" si="0"/>
        <v>～</v>
      </c>
      <c r="AJ24" s="37">
        <f t="shared" si="1"/>
        <v>46660</v>
      </c>
      <c r="AK24" s="20" t="s">
        <v>263</v>
      </c>
      <c r="AL24" s="20" t="s">
        <v>270</v>
      </c>
      <c r="AM24" s="27">
        <v>45561</v>
      </c>
      <c r="AN24" s="20"/>
      <c r="AO24" s="27">
        <v>45569</v>
      </c>
      <c r="AP24" s="22" t="s">
        <v>320</v>
      </c>
      <c r="AQ24" s="39" t="str">
        <f t="shared" si="3"/>
        <v/>
      </c>
      <c r="AR24" s="22"/>
      <c r="AT24" t="s">
        <v>314</v>
      </c>
      <c r="AU24" s="70">
        <v>8280</v>
      </c>
      <c r="AV24">
        <v>7200</v>
      </c>
    </row>
    <row r="25" spans="1:50" ht="24.75" customHeight="1" x14ac:dyDescent="0.2">
      <c r="A25" s="43">
        <v>22</v>
      </c>
      <c r="B25" s="20" t="s">
        <v>246</v>
      </c>
      <c r="C25" s="21" t="s">
        <v>249</v>
      </c>
      <c r="D25" s="20" t="s">
        <v>248</v>
      </c>
      <c r="E25" s="20" t="s">
        <v>197</v>
      </c>
      <c r="F25" s="21" t="s">
        <v>247</v>
      </c>
      <c r="G25" s="22" t="s">
        <v>250</v>
      </c>
      <c r="H25" s="20" t="s">
        <v>251</v>
      </c>
      <c r="I25" s="20" t="s">
        <v>252</v>
      </c>
      <c r="J25" s="22" t="s">
        <v>253</v>
      </c>
      <c r="K25" s="28" t="s">
        <v>254</v>
      </c>
      <c r="L25" s="28" t="s">
        <v>255</v>
      </c>
      <c r="M25" s="82" t="s">
        <v>256</v>
      </c>
      <c r="N25" s="20"/>
      <c r="O25" s="22" t="s">
        <v>257</v>
      </c>
      <c r="P25" s="20" t="s">
        <v>258</v>
      </c>
      <c r="Q25" s="22" t="s">
        <v>259</v>
      </c>
      <c r="R25" s="28" t="s">
        <v>260</v>
      </c>
      <c r="S25" s="20" t="s">
        <v>261</v>
      </c>
      <c r="T25" s="20"/>
      <c r="U25" s="22" t="s">
        <v>250</v>
      </c>
      <c r="V25" s="20" t="s">
        <v>251</v>
      </c>
      <c r="W25" s="22" t="s">
        <v>262</v>
      </c>
      <c r="X25" s="28" t="s">
        <v>254</v>
      </c>
      <c r="Y25" s="82" t="s">
        <v>256</v>
      </c>
      <c r="Z25" s="20"/>
      <c r="AA25" s="26">
        <v>3</v>
      </c>
      <c r="AB25" s="42" t="s">
        <v>189</v>
      </c>
      <c r="AC25" s="40"/>
      <c r="AD25" s="20">
        <v>1</v>
      </c>
      <c r="AE25" s="23">
        <v>7200</v>
      </c>
      <c r="AF25" s="23">
        <v>7200</v>
      </c>
      <c r="AG25" s="24">
        <v>45536</v>
      </c>
      <c r="AH25" s="36">
        <v>45566</v>
      </c>
      <c r="AI25" s="25" t="str">
        <f t="shared" si="0"/>
        <v>～</v>
      </c>
      <c r="AJ25" s="37">
        <f t="shared" si="1"/>
        <v>46660</v>
      </c>
      <c r="AK25" s="20" t="s">
        <v>263</v>
      </c>
      <c r="AL25" s="20" t="s">
        <v>271</v>
      </c>
      <c r="AM25" s="27">
        <v>45561</v>
      </c>
      <c r="AN25" s="20"/>
      <c r="AO25" s="27">
        <v>45569</v>
      </c>
      <c r="AP25" s="22" t="s">
        <v>320</v>
      </c>
      <c r="AQ25" s="39" t="str">
        <f t="shared" si="3"/>
        <v/>
      </c>
      <c r="AR25" s="22"/>
      <c r="AT25" t="s">
        <v>314</v>
      </c>
      <c r="AU25" s="70">
        <v>8280</v>
      </c>
      <c r="AV25">
        <v>7200</v>
      </c>
    </row>
    <row r="26" spans="1:50" ht="24.75" customHeight="1" x14ac:dyDescent="0.2">
      <c r="A26" s="43">
        <v>23</v>
      </c>
      <c r="B26" s="20" t="s">
        <v>246</v>
      </c>
      <c r="C26" s="21" t="s">
        <v>249</v>
      </c>
      <c r="D26" s="20" t="s">
        <v>248</v>
      </c>
      <c r="E26" s="20" t="s">
        <v>197</v>
      </c>
      <c r="F26" s="21" t="s">
        <v>247</v>
      </c>
      <c r="G26" s="22" t="s">
        <v>250</v>
      </c>
      <c r="H26" s="20" t="s">
        <v>251</v>
      </c>
      <c r="I26" s="20" t="s">
        <v>252</v>
      </c>
      <c r="J26" s="22" t="s">
        <v>253</v>
      </c>
      <c r="K26" s="28" t="s">
        <v>254</v>
      </c>
      <c r="L26" s="28" t="s">
        <v>255</v>
      </c>
      <c r="M26" s="82" t="s">
        <v>256</v>
      </c>
      <c r="N26" s="20"/>
      <c r="O26" s="22" t="s">
        <v>257</v>
      </c>
      <c r="P26" s="20" t="s">
        <v>258</v>
      </c>
      <c r="Q26" s="22" t="s">
        <v>259</v>
      </c>
      <c r="R26" s="28" t="s">
        <v>260</v>
      </c>
      <c r="S26" s="20" t="s">
        <v>261</v>
      </c>
      <c r="T26" s="20"/>
      <c r="U26" s="22" t="s">
        <v>250</v>
      </c>
      <c r="V26" s="20" t="s">
        <v>251</v>
      </c>
      <c r="W26" s="22" t="s">
        <v>262</v>
      </c>
      <c r="X26" s="28" t="s">
        <v>254</v>
      </c>
      <c r="Y26" s="82" t="s">
        <v>256</v>
      </c>
      <c r="Z26" s="20"/>
      <c r="AA26" s="26">
        <v>3</v>
      </c>
      <c r="AB26" s="42" t="s">
        <v>189</v>
      </c>
      <c r="AC26" s="40"/>
      <c r="AD26" s="20">
        <v>1</v>
      </c>
      <c r="AE26" s="23">
        <v>7200</v>
      </c>
      <c r="AF26" s="23">
        <v>7200</v>
      </c>
      <c r="AG26" s="24">
        <v>45536</v>
      </c>
      <c r="AH26" s="36">
        <v>45566</v>
      </c>
      <c r="AI26" s="25" t="str">
        <f t="shared" si="0"/>
        <v>～</v>
      </c>
      <c r="AJ26" s="37">
        <f t="shared" si="1"/>
        <v>46660</v>
      </c>
      <c r="AK26" s="20" t="s">
        <v>263</v>
      </c>
      <c r="AL26" s="20" t="s">
        <v>272</v>
      </c>
      <c r="AM26" s="27">
        <v>45561</v>
      </c>
      <c r="AN26" s="20"/>
      <c r="AO26" s="27">
        <v>45569</v>
      </c>
      <c r="AP26" s="22" t="s">
        <v>320</v>
      </c>
      <c r="AQ26" s="39" t="str">
        <f t="shared" si="3"/>
        <v/>
      </c>
      <c r="AR26" s="22"/>
      <c r="AT26" t="s">
        <v>314</v>
      </c>
      <c r="AU26" s="70">
        <v>8280</v>
      </c>
      <c r="AV26">
        <v>7200</v>
      </c>
    </row>
    <row r="27" spans="1:50" ht="24.75" customHeight="1" x14ac:dyDescent="0.2">
      <c r="A27" s="43">
        <v>24</v>
      </c>
      <c r="B27" s="20" t="s">
        <v>246</v>
      </c>
      <c r="C27" s="21" t="s">
        <v>249</v>
      </c>
      <c r="D27" s="20" t="s">
        <v>248</v>
      </c>
      <c r="E27" s="20" t="s">
        <v>197</v>
      </c>
      <c r="F27" s="21" t="s">
        <v>247</v>
      </c>
      <c r="G27" s="22" t="s">
        <v>250</v>
      </c>
      <c r="H27" s="20" t="s">
        <v>251</v>
      </c>
      <c r="I27" s="20" t="s">
        <v>252</v>
      </c>
      <c r="J27" s="22" t="s">
        <v>253</v>
      </c>
      <c r="K27" s="28" t="s">
        <v>254</v>
      </c>
      <c r="L27" s="28" t="s">
        <v>255</v>
      </c>
      <c r="M27" s="82" t="s">
        <v>256</v>
      </c>
      <c r="N27" s="20"/>
      <c r="O27" s="22" t="s">
        <v>257</v>
      </c>
      <c r="P27" s="20" t="s">
        <v>258</v>
      </c>
      <c r="Q27" s="22" t="s">
        <v>259</v>
      </c>
      <c r="R27" s="28" t="s">
        <v>260</v>
      </c>
      <c r="S27" s="20" t="s">
        <v>261</v>
      </c>
      <c r="T27" s="20"/>
      <c r="U27" s="22" t="s">
        <v>250</v>
      </c>
      <c r="V27" s="20" t="s">
        <v>251</v>
      </c>
      <c r="W27" s="22" t="s">
        <v>262</v>
      </c>
      <c r="X27" s="28" t="s">
        <v>254</v>
      </c>
      <c r="Y27" s="82" t="s">
        <v>256</v>
      </c>
      <c r="Z27" s="20"/>
      <c r="AA27" s="26">
        <v>3</v>
      </c>
      <c r="AB27" s="42" t="s">
        <v>189</v>
      </c>
      <c r="AC27" s="40"/>
      <c r="AD27" s="20">
        <v>1</v>
      </c>
      <c r="AE27" s="23">
        <v>7200</v>
      </c>
      <c r="AF27" s="23">
        <v>7200</v>
      </c>
      <c r="AG27" s="24">
        <v>45536</v>
      </c>
      <c r="AH27" s="36">
        <v>45566</v>
      </c>
      <c r="AI27" s="25" t="str">
        <f t="shared" si="0"/>
        <v>～</v>
      </c>
      <c r="AJ27" s="37">
        <f t="shared" si="1"/>
        <v>46660</v>
      </c>
      <c r="AK27" s="20" t="s">
        <v>263</v>
      </c>
      <c r="AL27" s="20" t="s">
        <v>273</v>
      </c>
      <c r="AM27" s="27">
        <v>45561</v>
      </c>
      <c r="AN27" s="20"/>
      <c r="AO27" s="27">
        <v>45569</v>
      </c>
      <c r="AP27" s="22" t="s">
        <v>320</v>
      </c>
      <c r="AQ27" s="39" t="str">
        <f t="shared" si="3"/>
        <v/>
      </c>
      <c r="AR27" s="22"/>
      <c r="AT27" t="s">
        <v>314</v>
      </c>
      <c r="AU27" s="70">
        <v>8280</v>
      </c>
      <c r="AV27">
        <v>7200</v>
      </c>
    </row>
    <row r="28" spans="1:50" ht="25.5" customHeight="1" x14ac:dyDescent="0.2">
      <c r="A28" s="43">
        <v>25</v>
      </c>
      <c r="B28" s="20" t="s">
        <v>246</v>
      </c>
      <c r="C28" s="21" t="s">
        <v>249</v>
      </c>
      <c r="D28" s="20" t="s">
        <v>248</v>
      </c>
      <c r="E28" s="20" t="s">
        <v>197</v>
      </c>
      <c r="F28" s="21" t="s">
        <v>247</v>
      </c>
      <c r="G28" s="22" t="s">
        <v>250</v>
      </c>
      <c r="H28" s="20" t="s">
        <v>251</v>
      </c>
      <c r="I28" s="20" t="s">
        <v>252</v>
      </c>
      <c r="J28" s="22" t="s">
        <v>253</v>
      </c>
      <c r="K28" s="28" t="s">
        <v>254</v>
      </c>
      <c r="L28" s="28" t="s">
        <v>255</v>
      </c>
      <c r="M28" s="82" t="s">
        <v>256</v>
      </c>
      <c r="N28" s="20"/>
      <c r="O28" s="22" t="s">
        <v>257</v>
      </c>
      <c r="P28" s="20" t="s">
        <v>258</v>
      </c>
      <c r="Q28" s="22" t="s">
        <v>259</v>
      </c>
      <c r="R28" s="28" t="s">
        <v>260</v>
      </c>
      <c r="S28" s="20" t="s">
        <v>261</v>
      </c>
      <c r="T28" s="20"/>
      <c r="U28" s="22" t="s">
        <v>250</v>
      </c>
      <c r="V28" s="20" t="s">
        <v>251</v>
      </c>
      <c r="W28" s="22" t="s">
        <v>262</v>
      </c>
      <c r="X28" s="28" t="s">
        <v>254</v>
      </c>
      <c r="Y28" s="82" t="s">
        <v>256</v>
      </c>
      <c r="Z28" s="20"/>
      <c r="AA28" s="26">
        <v>3</v>
      </c>
      <c r="AB28" s="42" t="s">
        <v>189</v>
      </c>
      <c r="AC28" s="40"/>
      <c r="AD28" s="20">
        <v>1</v>
      </c>
      <c r="AE28" s="23">
        <v>7200</v>
      </c>
      <c r="AF28" s="23">
        <v>7200</v>
      </c>
      <c r="AG28" s="24">
        <v>45536</v>
      </c>
      <c r="AH28" s="36">
        <v>45566</v>
      </c>
      <c r="AI28" s="25" t="str">
        <f t="shared" si="0"/>
        <v>～</v>
      </c>
      <c r="AJ28" s="37">
        <f t="shared" si="1"/>
        <v>46660</v>
      </c>
      <c r="AK28" s="20" t="s">
        <v>263</v>
      </c>
      <c r="AL28" s="20" t="s">
        <v>274</v>
      </c>
      <c r="AM28" s="27">
        <v>45561</v>
      </c>
      <c r="AN28" s="20"/>
      <c r="AO28" s="27">
        <v>45569</v>
      </c>
      <c r="AP28" s="22" t="s">
        <v>320</v>
      </c>
      <c r="AQ28" s="39" t="str">
        <f t="shared" si="3"/>
        <v/>
      </c>
      <c r="AR28" s="22"/>
      <c r="AT28" t="s">
        <v>314</v>
      </c>
      <c r="AU28" s="70">
        <v>8280</v>
      </c>
      <c r="AV28">
        <v>7200</v>
      </c>
    </row>
    <row r="29" spans="1:50" ht="24.75" customHeight="1" x14ac:dyDescent="0.2">
      <c r="A29" s="43">
        <v>26</v>
      </c>
      <c r="B29" s="20" t="s">
        <v>246</v>
      </c>
      <c r="C29" s="21" t="s">
        <v>249</v>
      </c>
      <c r="D29" s="20" t="s">
        <v>248</v>
      </c>
      <c r="E29" s="20" t="s">
        <v>197</v>
      </c>
      <c r="F29" s="21" t="s">
        <v>247</v>
      </c>
      <c r="G29" s="22" t="s">
        <v>250</v>
      </c>
      <c r="H29" s="20" t="s">
        <v>251</v>
      </c>
      <c r="I29" s="20" t="s">
        <v>252</v>
      </c>
      <c r="J29" s="22" t="s">
        <v>253</v>
      </c>
      <c r="K29" s="28" t="s">
        <v>254</v>
      </c>
      <c r="L29" s="28" t="s">
        <v>255</v>
      </c>
      <c r="M29" s="82" t="s">
        <v>256</v>
      </c>
      <c r="N29" s="20"/>
      <c r="O29" s="22" t="s">
        <v>257</v>
      </c>
      <c r="P29" s="20" t="s">
        <v>258</v>
      </c>
      <c r="Q29" s="22" t="s">
        <v>259</v>
      </c>
      <c r="R29" s="28" t="s">
        <v>260</v>
      </c>
      <c r="S29" s="20" t="s">
        <v>261</v>
      </c>
      <c r="T29" s="20"/>
      <c r="U29" s="22" t="s">
        <v>250</v>
      </c>
      <c r="V29" s="20" t="s">
        <v>251</v>
      </c>
      <c r="W29" s="22" t="s">
        <v>262</v>
      </c>
      <c r="X29" s="28" t="s">
        <v>254</v>
      </c>
      <c r="Y29" s="82" t="s">
        <v>256</v>
      </c>
      <c r="Z29" s="20"/>
      <c r="AA29" s="26">
        <v>3</v>
      </c>
      <c r="AB29" s="42" t="s">
        <v>189</v>
      </c>
      <c r="AC29" s="40"/>
      <c r="AD29" s="20">
        <v>1</v>
      </c>
      <c r="AE29" s="23">
        <v>7200</v>
      </c>
      <c r="AF29" s="23">
        <v>7200</v>
      </c>
      <c r="AG29" s="24">
        <v>45536</v>
      </c>
      <c r="AH29" s="36">
        <v>45566</v>
      </c>
      <c r="AI29" s="25" t="str">
        <f t="shared" si="0"/>
        <v>～</v>
      </c>
      <c r="AJ29" s="37">
        <f t="shared" si="1"/>
        <v>46660</v>
      </c>
      <c r="AK29" s="20" t="s">
        <v>263</v>
      </c>
      <c r="AL29" s="20" t="s">
        <v>275</v>
      </c>
      <c r="AM29" s="27">
        <v>45561</v>
      </c>
      <c r="AN29" s="20"/>
      <c r="AO29" s="27">
        <v>45569</v>
      </c>
      <c r="AP29" s="22" t="s">
        <v>320</v>
      </c>
      <c r="AQ29" s="39" t="str">
        <f t="shared" si="3"/>
        <v/>
      </c>
      <c r="AR29" s="22"/>
      <c r="AT29" t="s">
        <v>314</v>
      </c>
      <c r="AU29" s="70">
        <v>8280</v>
      </c>
      <c r="AV29">
        <v>7200</v>
      </c>
    </row>
    <row r="30" spans="1:50" ht="24.75" customHeight="1" x14ac:dyDescent="0.2">
      <c r="A30" s="43">
        <v>27</v>
      </c>
      <c r="B30" s="20" t="s">
        <v>246</v>
      </c>
      <c r="C30" s="21" t="s">
        <v>249</v>
      </c>
      <c r="D30" s="20" t="s">
        <v>248</v>
      </c>
      <c r="E30" s="20" t="s">
        <v>197</v>
      </c>
      <c r="F30" s="21" t="s">
        <v>247</v>
      </c>
      <c r="G30" s="22" t="s">
        <v>250</v>
      </c>
      <c r="H30" s="20" t="s">
        <v>251</v>
      </c>
      <c r="I30" s="20" t="s">
        <v>252</v>
      </c>
      <c r="J30" s="22" t="s">
        <v>253</v>
      </c>
      <c r="K30" s="28" t="s">
        <v>254</v>
      </c>
      <c r="L30" s="28" t="s">
        <v>255</v>
      </c>
      <c r="M30" s="82" t="s">
        <v>256</v>
      </c>
      <c r="N30" s="20"/>
      <c r="O30" s="22" t="s">
        <v>257</v>
      </c>
      <c r="P30" s="20" t="s">
        <v>258</v>
      </c>
      <c r="Q30" s="22" t="s">
        <v>259</v>
      </c>
      <c r="R30" s="28" t="s">
        <v>260</v>
      </c>
      <c r="S30" s="20" t="s">
        <v>261</v>
      </c>
      <c r="T30" s="20"/>
      <c r="U30" s="22" t="s">
        <v>250</v>
      </c>
      <c r="V30" s="20" t="s">
        <v>251</v>
      </c>
      <c r="W30" s="22" t="s">
        <v>262</v>
      </c>
      <c r="X30" s="28" t="s">
        <v>254</v>
      </c>
      <c r="Y30" s="82" t="s">
        <v>256</v>
      </c>
      <c r="Z30" s="20"/>
      <c r="AA30" s="26">
        <v>3</v>
      </c>
      <c r="AB30" s="42" t="s">
        <v>189</v>
      </c>
      <c r="AC30" s="40"/>
      <c r="AD30" s="20">
        <v>1</v>
      </c>
      <c r="AE30" s="23">
        <v>7200</v>
      </c>
      <c r="AF30" s="23">
        <v>7200</v>
      </c>
      <c r="AG30" s="24">
        <v>45536</v>
      </c>
      <c r="AH30" s="36">
        <v>45566</v>
      </c>
      <c r="AI30" s="25" t="str">
        <f t="shared" si="0"/>
        <v>～</v>
      </c>
      <c r="AJ30" s="37">
        <f t="shared" si="1"/>
        <v>46660</v>
      </c>
      <c r="AK30" s="20" t="s">
        <v>263</v>
      </c>
      <c r="AL30" s="20" t="s">
        <v>276</v>
      </c>
      <c r="AM30" s="27">
        <v>45561</v>
      </c>
      <c r="AN30" s="20"/>
      <c r="AO30" s="27">
        <v>45569</v>
      </c>
      <c r="AP30" s="22" t="s">
        <v>320</v>
      </c>
      <c r="AQ30" s="39" t="str">
        <f t="shared" si="3"/>
        <v/>
      </c>
      <c r="AR30" s="22"/>
      <c r="AT30" t="s">
        <v>314</v>
      </c>
      <c r="AU30" s="70">
        <v>8280</v>
      </c>
      <c r="AV30">
        <v>7200</v>
      </c>
      <c r="AW30">
        <v>20</v>
      </c>
      <c r="AX30" s="72">
        <f>AU30*AW30</f>
        <v>165600</v>
      </c>
    </row>
    <row r="31" spans="1:50" ht="24.75" customHeight="1" x14ac:dyDescent="0.2">
      <c r="A31" s="43">
        <v>28</v>
      </c>
      <c r="B31" s="20" t="s">
        <v>246</v>
      </c>
      <c r="C31" s="21" t="s">
        <v>249</v>
      </c>
      <c r="D31" s="20" t="s">
        <v>248</v>
      </c>
      <c r="E31" s="20" t="s">
        <v>197</v>
      </c>
      <c r="F31" s="21" t="s">
        <v>247</v>
      </c>
      <c r="G31" s="22" t="s">
        <v>250</v>
      </c>
      <c r="H31" s="20" t="s">
        <v>251</v>
      </c>
      <c r="I31" s="20" t="s">
        <v>252</v>
      </c>
      <c r="J31" s="22" t="s">
        <v>253</v>
      </c>
      <c r="K31" s="28" t="s">
        <v>254</v>
      </c>
      <c r="L31" s="28" t="s">
        <v>255</v>
      </c>
      <c r="M31" s="82" t="s">
        <v>256</v>
      </c>
      <c r="N31" s="20"/>
      <c r="O31" s="22" t="s">
        <v>257</v>
      </c>
      <c r="P31" s="20" t="s">
        <v>258</v>
      </c>
      <c r="Q31" s="22" t="s">
        <v>259</v>
      </c>
      <c r="R31" s="28" t="s">
        <v>260</v>
      </c>
      <c r="S31" s="20" t="s">
        <v>261</v>
      </c>
      <c r="T31" s="20"/>
      <c r="U31" s="22" t="s">
        <v>250</v>
      </c>
      <c r="V31" s="20" t="s">
        <v>251</v>
      </c>
      <c r="W31" s="22" t="s">
        <v>262</v>
      </c>
      <c r="X31" s="28" t="s">
        <v>254</v>
      </c>
      <c r="Y31" s="82" t="s">
        <v>256</v>
      </c>
      <c r="Z31" s="20"/>
      <c r="AA31" s="26">
        <v>3</v>
      </c>
      <c r="AB31" s="42" t="s">
        <v>189</v>
      </c>
      <c r="AC31" s="40"/>
      <c r="AD31" s="20">
        <v>1</v>
      </c>
      <c r="AE31" s="23">
        <v>7200</v>
      </c>
      <c r="AF31" s="23">
        <v>7200</v>
      </c>
      <c r="AG31" s="24">
        <v>45536</v>
      </c>
      <c r="AH31" s="36">
        <v>45566</v>
      </c>
      <c r="AI31" s="25" t="str">
        <f t="shared" si="0"/>
        <v>～</v>
      </c>
      <c r="AJ31" s="37">
        <f t="shared" si="1"/>
        <v>46660</v>
      </c>
      <c r="AK31" s="20" t="s">
        <v>263</v>
      </c>
      <c r="AL31" s="20" t="s">
        <v>277</v>
      </c>
      <c r="AM31" s="27">
        <v>45561</v>
      </c>
      <c r="AN31" s="20"/>
      <c r="AO31" s="27">
        <v>45569</v>
      </c>
      <c r="AP31" s="22" t="s">
        <v>320</v>
      </c>
      <c r="AQ31" s="39" t="str">
        <f t="shared" si="3"/>
        <v/>
      </c>
      <c r="AR31" s="22"/>
      <c r="AT31" t="s">
        <v>314</v>
      </c>
      <c r="AU31" s="70">
        <v>8280</v>
      </c>
      <c r="AV31">
        <v>7200</v>
      </c>
      <c r="AW31">
        <v>1</v>
      </c>
      <c r="AX31" s="72">
        <f>AU31*AW31</f>
        <v>8280</v>
      </c>
    </row>
    <row r="32" spans="1:50" ht="24.75" customHeight="1" x14ac:dyDescent="0.2">
      <c r="A32" s="43">
        <v>29</v>
      </c>
      <c r="B32" s="20" t="s">
        <v>246</v>
      </c>
      <c r="C32" s="21" t="s">
        <v>249</v>
      </c>
      <c r="D32" s="20" t="s">
        <v>248</v>
      </c>
      <c r="E32" s="20" t="s">
        <v>197</v>
      </c>
      <c r="F32" s="21" t="s">
        <v>247</v>
      </c>
      <c r="G32" s="22" t="s">
        <v>250</v>
      </c>
      <c r="H32" s="20" t="s">
        <v>251</v>
      </c>
      <c r="I32" s="20" t="s">
        <v>252</v>
      </c>
      <c r="J32" s="22" t="s">
        <v>253</v>
      </c>
      <c r="K32" s="28" t="s">
        <v>254</v>
      </c>
      <c r="L32" s="28" t="s">
        <v>255</v>
      </c>
      <c r="M32" s="82" t="s">
        <v>256</v>
      </c>
      <c r="N32" s="20"/>
      <c r="O32" s="22" t="s">
        <v>257</v>
      </c>
      <c r="P32" s="20" t="s">
        <v>258</v>
      </c>
      <c r="Q32" s="22" t="s">
        <v>259</v>
      </c>
      <c r="R32" s="28" t="s">
        <v>260</v>
      </c>
      <c r="S32" s="20" t="s">
        <v>261</v>
      </c>
      <c r="T32" s="20"/>
      <c r="U32" s="22" t="s">
        <v>250</v>
      </c>
      <c r="V32" s="20" t="s">
        <v>251</v>
      </c>
      <c r="W32" s="22" t="s">
        <v>262</v>
      </c>
      <c r="X32" s="28" t="s">
        <v>254</v>
      </c>
      <c r="Y32" s="82" t="s">
        <v>256</v>
      </c>
      <c r="Z32" s="20"/>
      <c r="AA32" s="26">
        <v>3</v>
      </c>
      <c r="AB32" s="42" t="s">
        <v>189</v>
      </c>
      <c r="AC32" s="40"/>
      <c r="AD32" s="20">
        <v>1</v>
      </c>
      <c r="AE32" s="23">
        <v>7200</v>
      </c>
      <c r="AF32" s="23">
        <v>7200</v>
      </c>
      <c r="AG32" s="24">
        <v>45536</v>
      </c>
      <c r="AH32" s="36">
        <v>45566</v>
      </c>
      <c r="AI32" s="25" t="str">
        <f t="shared" si="0"/>
        <v>～</v>
      </c>
      <c r="AJ32" s="37">
        <f t="shared" si="1"/>
        <v>46660</v>
      </c>
      <c r="AK32" s="20" t="s">
        <v>263</v>
      </c>
      <c r="AL32" s="20" t="s">
        <v>278</v>
      </c>
      <c r="AM32" s="27">
        <v>45561</v>
      </c>
      <c r="AN32" s="20"/>
      <c r="AO32" s="27">
        <v>45569</v>
      </c>
      <c r="AP32" s="22" t="s">
        <v>320</v>
      </c>
      <c r="AQ32" s="39" t="str">
        <f t="shared" si="3"/>
        <v/>
      </c>
      <c r="AR32" s="22"/>
      <c r="AT32" t="s">
        <v>314</v>
      </c>
      <c r="AU32" s="70">
        <v>8280</v>
      </c>
      <c r="AV32">
        <v>7200</v>
      </c>
      <c r="AX32">
        <f>SUM(AX30:AX31)</f>
        <v>173880</v>
      </c>
    </row>
    <row r="33" spans="1:50" ht="24.75" customHeight="1" x14ac:dyDescent="0.2">
      <c r="A33" s="43">
        <v>30</v>
      </c>
      <c r="B33" s="20" t="s">
        <v>246</v>
      </c>
      <c r="C33" s="21" t="s">
        <v>249</v>
      </c>
      <c r="D33" s="20" t="s">
        <v>248</v>
      </c>
      <c r="E33" s="20" t="s">
        <v>197</v>
      </c>
      <c r="F33" s="21" t="s">
        <v>247</v>
      </c>
      <c r="G33" s="22" t="s">
        <v>250</v>
      </c>
      <c r="H33" s="20" t="s">
        <v>251</v>
      </c>
      <c r="I33" s="20" t="s">
        <v>252</v>
      </c>
      <c r="J33" s="22" t="s">
        <v>253</v>
      </c>
      <c r="K33" s="28" t="s">
        <v>254</v>
      </c>
      <c r="L33" s="28" t="s">
        <v>255</v>
      </c>
      <c r="M33" s="82" t="s">
        <v>256</v>
      </c>
      <c r="N33" s="20"/>
      <c r="O33" s="22" t="s">
        <v>257</v>
      </c>
      <c r="P33" s="20" t="s">
        <v>258</v>
      </c>
      <c r="Q33" s="22" t="s">
        <v>259</v>
      </c>
      <c r="R33" s="28" t="s">
        <v>260</v>
      </c>
      <c r="S33" s="20" t="s">
        <v>261</v>
      </c>
      <c r="T33" s="20"/>
      <c r="U33" s="22" t="s">
        <v>250</v>
      </c>
      <c r="V33" s="20" t="s">
        <v>251</v>
      </c>
      <c r="W33" s="22" t="s">
        <v>262</v>
      </c>
      <c r="X33" s="28" t="s">
        <v>254</v>
      </c>
      <c r="Y33" s="82" t="s">
        <v>256</v>
      </c>
      <c r="Z33" s="20"/>
      <c r="AA33" s="26">
        <v>3</v>
      </c>
      <c r="AB33" s="42" t="s">
        <v>189</v>
      </c>
      <c r="AC33" s="40"/>
      <c r="AD33" s="20">
        <v>1</v>
      </c>
      <c r="AE33" s="23">
        <v>7200</v>
      </c>
      <c r="AF33" s="23">
        <v>7200</v>
      </c>
      <c r="AG33" s="24">
        <v>45536</v>
      </c>
      <c r="AH33" s="36">
        <v>45566</v>
      </c>
      <c r="AI33" s="25" t="str">
        <f t="shared" si="0"/>
        <v>～</v>
      </c>
      <c r="AJ33" s="37">
        <f t="shared" si="1"/>
        <v>46660</v>
      </c>
      <c r="AK33" s="20" t="s">
        <v>263</v>
      </c>
      <c r="AL33" s="20" t="s">
        <v>279</v>
      </c>
      <c r="AM33" s="27">
        <v>45561</v>
      </c>
      <c r="AN33" s="20"/>
      <c r="AO33" s="27">
        <v>45569</v>
      </c>
      <c r="AP33" s="22" t="s">
        <v>320</v>
      </c>
      <c r="AQ33" s="39" t="str">
        <f t="shared" si="3"/>
        <v/>
      </c>
      <c r="AR33" s="22"/>
      <c r="AT33" t="s">
        <v>314</v>
      </c>
      <c r="AU33" s="70">
        <v>8280</v>
      </c>
      <c r="AV33">
        <v>7200</v>
      </c>
    </row>
    <row r="34" spans="1:50" ht="24.75" customHeight="1" x14ac:dyDescent="0.2">
      <c r="A34" s="43">
        <v>31</v>
      </c>
      <c r="B34" s="20" t="s">
        <v>246</v>
      </c>
      <c r="C34" s="21" t="s">
        <v>249</v>
      </c>
      <c r="D34" s="20" t="s">
        <v>248</v>
      </c>
      <c r="E34" s="20" t="s">
        <v>197</v>
      </c>
      <c r="F34" s="21" t="s">
        <v>247</v>
      </c>
      <c r="G34" s="22" t="s">
        <v>250</v>
      </c>
      <c r="H34" s="20" t="s">
        <v>251</v>
      </c>
      <c r="I34" s="20" t="s">
        <v>252</v>
      </c>
      <c r="J34" s="22" t="s">
        <v>253</v>
      </c>
      <c r="K34" s="28" t="s">
        <v>254</v>
      </c>
      <c r="L34" s="28" t="s">
        <v>255</v>
      </c>
      <c r="M34" s="82" t="s">
        <v>256</v>
      </c>
      <c r="N34" s="20"/>
      <c r="O34" s="22" t="s">
        <v>257</v>
      </c>
      <c r="P34" s="20" t="s">
        <v>258</v>
      </c>
      <c r="Q34" s="22" t="s">
        <v>259</v>
      </c>
      <c r="R34" s="28" t="s">
        <v>260</v>
      </c>
      <c r="S34" s="20" t="s">
        <v>261</v>
      </c>
      <c r="T34" s="20"/>
      <c r="U34" s="22" t="s">
        <v>250</v>
      </c>
      <c r="V34" s="20" t="s">
        <v>251</v>
      </c>
      <c r="W34" s="22" t="s">
        <v>262</v>
      </c>
      <c r="X34" s="28" t="s">
        <v>254</v>
      </c>
      <c r="Y34" s="82" t="s">
        <v>256</v>
      </c>
      <c r="Z34" s="20"/>
      <c r="AA34" s="26">
        <v>3</v>
      </c>
      <c r="AB34" s="42" t="s">
        <v>189</v>
      </c>
      <c r="AC34" s="40"/>
      <c r="AD34" s="20">
        <v>1</v>
      </c>
      <c r="AE34" s="23">
        <v>7200</v>
      </c>
      <c r="AF34" s="23">
        <v>7200</v>
      </c>
      <c r="AG34" s="24">
        <v>45536</v>
      </c>
      <c r="AH34" s="36">
        <v>45566</v>
      </c>
      <c r="AI34" s="25" t="str">
        <f t="shared" si="0"/>
        <v>～</v>
      </c>
      <c r="AJ34" s="37">
        <f t="shared" si="1"/>
        <v>46660</v>
      </c>
      <c r="AK34" s="20" t="s">
        <v>263</v>
      </c>
      <c r="AL34" s="20" t="s">
        <v>280</v>
      </c>
      <c r="AM34" s="27">
        <v>45561</v>
      </c>
      <c r="AN34" s="20"/>
      <c r="AO34" s="27">
        <v>45569</v>
      </c>
      <c r="AP34" s="22" t="s">
        <v>320</v>
      </c>
      <c r="AQ34" s="39" t="str">
        <f t="shared" si="3"/>
        <v/>
      </c>
      <c r="AR34" s="22"/>
      <c r="AT34" t="s">
        <v>314</v>
      </c>
      <c r="AU34" s="70">
        <v>8280</v>
      </c>
      <c r="AV34">
        <v>7200</v>
      </c>
    </row>
    <row r="35" spans="1:50" ht="24.75" customHeight="1" x14ac:dyDescent="0.2">
      <c r="A35" s="43">
        <v>32</v>
      </c>
      <c r="B35" s="20" t="s">
        <v>246</v>
      </c>
      <c r="C35" s="21" t="s">
        <v>249</v>
      </c>
      <c r="D35" s="20" t="s">
        <v>248</v>
      </c>
      <c r="E35" s="20" t="s">
        <v>197</v>
      </c>
      <c r="F35" s="21" t="s">
        <v>247</v>
      </c>
      <c r="G35" s="22" t="s">
        <v>250</v>
      </c>
      <c r="H35" s="20" t="s">
        <v>251</v>
      </c>
      <c r="I35" s="20" t="s">
        <v>252</v>
      </c>
      <c r="J35" s="22" t="s">
        <v>253</v>
      </c>
      <c r="K35" s="28" t="s">
        <v>254</v>
      </c>
      <c r="L35" s="28" t="s">
        <v>255</v>
      </c>
      <c r="M35" s="82" t="s">
        <v>256</v>
      </c>
      <c r="N35" s="20"/>
      <c r="O35" s="22" t="s">
        <v>257</v>
      </c>
      <c r="P35" s="20" t="s">
        <v>258</v>
      </c>
      <c r="Q35" s="22" t="s">
        <v>259</v>
      </c>
      <c r="R35" s="28" t="s">
        <v>260</v>
      </c>
      <c r="S35" s="20" t="s">
        <v>261</v>
      </c>
      <c r="T35" s="20"/>
      <c r="U35" s="22" t="s">
        <v>250</v>
      </c>
      <c r="V35" s="20" t="s">
        <v>251</v>
      </c>
      <c r="W35" s="22" t="s">
        <v>262</v>
      </c>
      <c r="X35" s="28" t="s">
        <v>254</v>
      </c>
      <c r="Y35" s="82" t="s">
        <v>256</v>
      </c>
      <c r="Z35" s="20"/>
      <c r="AA35" s="26">
        <v>3</v>
      </c>
      <c r="AB35" s="42" t="s">
        <v>189</v>
      </c>
      <c r="AC35" s="40"/>
      <c r="AD35" s="20">
        <v>1</v>
      </c>
      <c r="AE35" s="23">
        <v>7200</v>
      </c>
      <c r="AF35" s="23">
        <v>7200</v>
      </c>
      <c r="AG35" s="24">
        <v>45536</v>
      </c>
      <c r="AH35" s="36">
        <v>45566</v>
      </c>
      <c r="AI35" s="25" t="str">
        <f t="shared" si="0"/>
        <v>～</v>
      </c>
      <c r="AJ35" s="37">
        <f t="shared" si="1"/>
        <v>46660</v>
      </c>
      <c r="AK35" s="20" t="s">
        <v>263</v>
      </c>
      <c r="AL35" s="20" t="s">
        <v>281</v>
      </c>
      <c r="AM35" s="27">
        <v>45561</v>
      </c>
      <c r="AN35" s="20"/>
      <c r="AO35" s="27">
        <v>45569</v>
      </c>
      <c r="AP35" s="22" t="s">
        <v>320</v>
      </c>
      <c r="AQ35" s="39" t="str">
        <f t="shared" si="3"/>
        <v/>
      </c>
      <c r="AR35" s="22"/>
      <c r="AT35" t="s">
        <v>314</v>
      </c>
      <c r="AU35" s="70">
        <v>8280</v>
      </c>
      <c r="AV35">
        <v>7200</v>
      </c>
    </row>
    <row r="36" spans="1:50" ht="24.75" customHeight="1" x14ac:dyDescent="0.2">
      <c r="A36" s="43">
        <v>33</v>
      </c>
      <c r="B36" s="20" t="s">
        <v>246</v>
      </c>
      <c r="C36" s="21" t="s">
        <v>249</v>
      </c>
      <c r="D36" s="20" t="s">
        <v>248</v>
      </c>
      <c r="E36" s="20" t="s">
        <v>197</v>
      </c>
      <c r="F36" s="21" t="s">
        <v>247</v>
      </c>
      <c r="G36" s="22" t="s">
        <v>250</v>
      </c>
      <c r="H36" s="20" t="s">
        <v>251</v>
      </c>
      <c r="I36" s="20" t="s">
        <v>252</v>
      </c>
      <c r="J36" s="22" t="s">
        <v>253</v>
      </c>
      <c r="K36" s="28" t="s">
        <v>254</v>
      </c>
      <c r="L36" s="28" t="s">
        <v>255</v>
      </c>
      <c r="M36" s="82" t="s">
        <v>256</v>
      </c>
      <c r="N36" s="20"/>
      <c r="O36" s="22" t="s">
        <v>257</v>
      </c>
      <c r="P36" s="20" t="s">
        <v>258</v>
      </c>
      <c r="Q36" s="22" t="s">
        <v>259</v>
      </c>
      <c r="R36" s="28" t="s">
        <v>260</v>
      </c>
      <c r="S36" s="20" t="s">
        <v>261</v>
      </c>
      <c r="T36" s="20"/>
      <c r="U36" s="22" t="s">
        <v>250</v>
      </c>
      <c r="V36" s="20" t="s">
        <v>251</v>
      </c>
      <c r="W36" s="22" t="s">
        <v>262</v>
      </c>
      <c r="X36" s="28" t="s">
        <v>254</v>
      </c>
      <c r="Y36" s="82" t="s">
        <v>256</v>
      </c>
      <c r="Z36" s="20"/>
      <c r="AA36" s="26">
        <v>3</v>
      </c>
      <c r="AB36" s="42" t="s">
        <v>189</v>
      </c>
      <c r="AC36" s="40"/>
      <c r="AD36" s="20">
        <v>1</v>
      </c>
      <c r="AE36" s="23">
        <v>7200</v>
      </c>
      <c r="AF36" s="23">
        <v>7200</v>
      </c>
      <c r="AG36" s="24">
        <v>45536</v>
      </c>
      <c r="AH36" s="36">
        <v>45566</v>
      </c>
      <c r="AI36" s="25" t="str">
        <f t="shared" si="0"/>
        <v>～</v>
      </c>
      <c r="AJ36" s="37">
        <f t="shared" si="1"/>
        <v>46660</v>
      </c>
      <c r="AK36" s="20" t="s">
        <v>263</v>
      </c>
      <c r="AL36" s="20" t="s">
        <v>282</v>
      </c>
      <c r="AM36" s="27">
        <v>45561</v>
      </c>
      <c r="AN36" s="20"/>
      <c r="AO36" s="27">
        <v>45569</v>
      </c>
      <c r="AP36" s="22" t="s">
        <v>320</v>
      </c>
      <c r="AQ36" s="39" t="str">
        <f t="shared" si="3"/>
        <v/>
      </c>
      <c r="AR36" s="22"/>
      <c r="AT36" t="s">
        <v>314</v>
      </c>
      <c r="AU36" s="70">
        <v>8280</v>
      </c>
      <c r="AV36">
        <v>7200</v>
      </c>
      <c r="AW36" s="11"/>
      <c r="AX36" s="11"/>
    </row>
    <row r="37" spans="1:50" ht="24.75" customHeight="1" x14ac:dyDescent="0.2">
      <c r="A37" s="43">
        <v>34</v>
      </c>
      <c r="B37" s="20" t="s">
        <v>246</v>
      </c>
      <c r="C37" s="21" t="s">
        <v>249</v>
      </c>
      <c r="D37" s="20" t="s">
        <v>248</v>
      </c>
      <c r="E37" s="20" t="s">
        <v>197</v>
      </c>
      <c r="F37" s="21" t="s">
        <v>247</v>
      </c>
      <c r="G37" s="22" t="s">
        <v>250</v>
      </c>
      <c r="H37" s="20" t="s">
        <v>251</v>
      </c>
      <c r="I37" s="20" t="s">
        <v>252</v>
      </c>
      <c r="J37" s="22" t="s">
        <v>253</v>
      </c>
      <c r="K37" s="28" t="s">
        <v>254</v>
      </c>
      <c r="L37" s="28" t="s">
        <v>255</v>
      </c>
      <c r="M37" s="82" t="s">
        <v>256</v>
      </c>
      <c r="N37" s="20"/>
      <c r="O37" s="22" t="s">
        <v>257</v>
      </c>
      <c r="P37" s="20" t="s">
        <v>258</v>
      </c>
      <c r="Q37" s="22" t="s">
        <v>259</v>
      </c>
      <c r="R37" s="28" t="s">
        <v>260</v>
      </c>
      <c r="S37" s="20" t="s">
        <v>261</v>
      </c>
      <c r="T37" s="20"/>
      <c r="U37" s="22" t="s">
        <v>250</v>
      </c>
      <c r="V37" s="20" t="s">
        <v>251</v>
      </c>
      <c r="W37" s="22" t="s">
        <v>262</v>
      </c>
      <c r="X37" s="28" t="s">
        <v>254</v>
      </c>
      <c r="Y37" s="82" t="s">
        <v>256</v>
      </c>
      <c r="Z37" s="20"/>
      <c r="AA37" s="26">
        <v>3</v>
      </c>
      <c r="AB37" s="42" t="s">
        <v>189</v>
      </c>
      <c r="AC37" s="40"/>
      <c r="AD37" s="20">
        <v>1</v>
      </c>
      <c r="AE37" s="23">
        <v>7200</v>
      </c>
      <c r="AF37" s="23">
        <v>7200</v>
      </c>
      <c r="AG37" s="24">
        <v>45536</v>
      </c>
      <c r="AH37" s="36">
        <v>45566</v>
      </c>
      <c r="AI37" s="25" t="str">
        <f t="shared" si="0"/>
        <v>～</v>
      </c>
      <c r="AJ37" s="37">
        <f t="shared" si="1"/>
        <v>46660</v>
      </c>
      <c r="AK37" s="20" t="s">
        <v>263</v>
      </c>
      <c r="AL37" s="20" t="s">
        <v>283</v>
      </c>
      <c r="AM37" s="27">
        <v>45561</v>
      </c>
      <c r="AN37" s="20"/>
      <c r="AO37" s="27">
        <v>45569</v>
      </c>
      <c r="AP37" s="22" t="s">
        <v>320</v>
      </c>
      <c r="AQ37" s="39" t="str">
        <f t="shared" si="3"/>
        <v/>
      </c>
      <c r="AR37" s="22"/>
      <c r="AT37" t="s">
        <v>314</v>
      </c>
      <c r="AU37" s="70">
        <v>8280</v>
      </c>
      <c r="AV37">
        <v>7200</v>
      </c>
      <c r="AW37" s="11"/>
      <c r="AX37" s="11"/>
    </row>
    <row r="38" spans="1:50" ht="24.75" customHeight="1" x14ac:dyDescent="0.2">
      <c r="A38" s="43">
        <v>35</v>
      </c>
      <c r="B38" s="20" t="s">
        <v>246</v>
      </c>
      <c r="C38" s="21" t="s">
        <v>249</v>
      </c>
      <c r="D38" s="20" t="s">
        <v>248</v>
      </c>
      <c r="E38" s="20" t="s">
        <v>197</v>
      </c>
      <c r="F38" s="21" t="s">
        <v>247</v>
      </c>
      <c r="G38" s="22" t="s">
        <v>250</v>
      </c>
      <c r="H38" s="20" t="s">
        <v>251</v>
      </c>
      <c r="I38" s="20" t="s">
        <v>252</v>
      </c>
      <c r="J38" s="22" t="s">
        <v>253</v>
      </c>
      <c r="K38" s="28" t="s">
        <v>254</v>
      </c>
      <c r="L38" s="28" t="s">
        <v>255</v>
      </c>
      <c r="M38" s="82" t="s">
        <v>256</v>
      </c>
      <c r="N38" s="20"/>
      <c r="O38" s="22" t="s">
        <v>257</v>
      </c>
      <c r="P38" s="20" t="s">
        <v>258</v>
      </c>
      <c r="Q38" s="22" t="s">
        <v>259</v>
      </c>
      <c r="R38" s="28" t="s">
        <v>260</v>
      </c>
      <c r="S38" s="20" t="s">
        <v>261</v>
      </c>
      <c r="T38" s="20"/>
      <c r="U38" s="22" t="s">
        <v>250</v>
      </c>
      <c r="V38" s="20" t="s">
        <v>251</v>
      </c>
      <c r="W38" s="22" t="s">
        <v>262</v>
      </c>
      <c r="X38" s="28" t="s">
        <v>254</v>
      </c>
      <c r="Y38" s="82" t="s">
        <v>256</v>
      </c>
      <c r="Z38" s="20"/>
      <c r="AA38" s="26">
        <v>3</v>
      </c>
      <c r="AB38" s="42" t="s">
        <v>189</v>
      </c>
      <c r="AC38" s="40"/>
      <c r="AD38" s="20">
        <v>1</v>
      </c>
      <c r="AE38" s="23">
        <v>7200</v>
      </c>
      <c r="AF38" s="23">
        <v>7200</v>
      </c>
      <c r="AG38" s="24">
        <v>45536</v>
      </c>
      <c r="AH38" s="36">
        <v>45566</v>
      </c>
      <c r="AI38" s="25" t="str">
        <f t="shared" si="0"/>
        <v>～</v>
      </c>
      <c r="AJ38" s="37">
        <f t="shared" si="1"/>
        <v>46660</v>
      </c>
      <c r="AK38" s="20" t="s">
        <v>263</v>
      </c>
      <c r="AL38" s="20" t="s">
        <v>284</v>
      </c>
      <c r="AM38" s="27">
        <v>45561</v>
      </c>
      <c r="AN38" s="20"/>
      <c r="AO38" s="27">
        <v>45569</v>
      </c>
      <c r="AP38" s="22" t="s">
        <v>320</v>
      </c>
      <c r="AQ38" s="39" t="str">
        <f t="shared" si="3"/>
        <v/>
      </c>
      <c r="AR38" s="22"/>
      <c r="AS38" s="11"/>
      <c r="AT38" t="s">
        <v>314</v>
      </c>
      <c r="AU38" s="70">
        <v>8280</v>
      </c>
      <c r="AV38">
        <v>7200</v>
      </c>
      <c r="AW38" s="11"/>
      <c r="AX38" s="11"/>
    </row>
    <row r="39" spans="1:50" ht="24.75" customHeight="1" x14ac:dyDescent="0.2">
      <c r="A39" s="43">
        <v>36</v>
      </c>
      <c r="B39" s="20" t="s">
        <v>246</v>
      </c>
      <c r="C39" s="21" t="s">
        <v>249</v>
      </c>
      <c r="D39" s="20" t="s">
        <v>248</v>
      </c>
      <c r="E39" s="20" t="s">
        <v>197</v>
      </c>
      <c r="F39" s="21" t="s">
        <v>247</v>
      </c>
      <c r="G39" s="22" t="s">
        <v>250</v>
      </c>
      <c r="H39" s="20" t="s">
        <v>251</v>
      </c>
      <c r="I39" s="20" t="s">
        <v>252</v>
      </c>
      <c r="J39" s="22" t="s">
        <v>253</v>
      </c>
      <c r="K39" s="28" t="s">
        <v>254</v>
      </c>
      <c r="L39" s="28" t="s">
        <v>255</v>
      </c>
      <c r="M39" s="82" t="s">
        <v>256</v>
      </c>
      <c r="N39" s="20"/>
      <c r="O39" s="22" t="s">
        <v>257</v>
      </c>
      <c r="P39" s="20" t="s">
        <v>258</v>
      </c>
      <c r="Q39" s="22" t="s">
        <v>259</v>
      </c>
      <c r="R39" s="28" t="s">
        <v>260</v>
      </c>
      <c r="S39" s="20" t="s">
        <v>261</v>
      </c>
      <c r="T39" s="20"/>
      <c r="U39" s="22" t="s">
        <v>250</v>
      </c>
      <c r="V39" s="20" t="s">
        <v>251</v>
      </c>
      <c r="W39" s="22" t="s">
        <v>262</v>
      </c>
      <c r="X39" s="28" t="s">
        <v>254</v>
      </c>
      <c r="Y39" s="82" t="s">
        <v>256</v>
      </c>
      <c r="Z39" s="20"/>
      <c r="AA39" s="26">
        <v>3</v>
      </c>
      <c r="AB39" s="42" t="s">
        <v>189</v>
      </c>
      <c r="AC39" s="40"/>
      <c r="AD39" s="20">
        <v>1</v>
      </c>
      <c r="AE39" s="23">
        <v>7200</v>
      </c>
      <c r="AF39" s="23">
        <v>7200</v>
      </c>
      <c r="AG39" s="24">
        <v>45536</v>
      </c>
      <c r="AH39" s="36">
        <v>45566</v>
      </c>
      <c r="AI39" s="25" t="str">
        <f t="shared" si="0"/>
        <v>～</v>
      </c>
      <c r="AJ39" s="37">
        <f t="shared" si="1"/>
        <v>46660</v>
      </c>
      <c r="AK39" s="20" t="s">
        <v>263</v>
      </c>
      <c r="AL39" s="20" t="s">
        <v>285</v>
      </c>
      <c r="AM39" s="27">
        <v>45561</v>
      </c>
      <c r="AN39" s="20"/>
      <c r="AO39" s="27">
        <v>45569</v>
      </c>
      <c r="AP39" s="22" t="s">
        <v>320</v>
      </c>
      <c r="AQ39" s="39" t="str">
        <f t="shared" si="3"/>
        <v/>
      </c>
      <c r="AR39" s="22"/>
      <c r="AS39" s="11"/>
      <c r="AT39" t="s">
        <v>314</v>
      </c>
      <c r="AU39" s="70">
        <v>8280</v>
      </c>
      <c r="AV39">
        <v>7200</v>
      </c>
    </row>
    <row r="40" spans="1:50" ht="24.75" customHeight="1" x14ac:dyDescent="0.2">
      <c r="A40" s="43">
        <v>37</v>
      </c>
      <c r="B40" s="20" t="s">
        <v>246</v>
      </c>
      <c r="C40" s="21" t="s">
        <v>249</v>
      </c>
      <c r="D40" s="20" t="s">
        <v>248</v>
      </c>
      <c r="E40" s="20" t="s">
        <v>197</v>
      </c>
      <c r="F40" s="21" t="s">
        <v>247</v>
      </c>
      <c r="G40" s="22" t="s">
        <v>250</v>
      </c>
      <c r="H40" s="20" t="s">
        <v>251</v>
      </c>
      <c r="I40" s="20" t="s">
        <v>252</v>
      </c>
      <c r="J40" s="22" t="s">
        <v>253</v>
      </c>
      <c r="K40" s="28" t="s">
        <v>254</v>
      </c>
      <c r="L40" s="28" t="s">
        <v>255</v>
      </c>
      <c r="M40" s="82" t="s">
        <v>256</v>
      </c>
      <c r="N40" s="20"/>
      <c r="O40" s="22" t="s">
        <v>257</v>
      </c>
      <c r="P40" s="20" t="s">
        <v>258</v>
      </c>
      <c r="Q40" s="22" t="s">
        <v>259</v>
      </c>
      <c r="R40" s="28" t="s">
        <v>260</v>
      </c>
      <c r="S40" s="20" t="s">
        <v>261</v>
      </c>
      <c r="T40" s="20"/>
      <c r="U40" s="22" t="s">
        <v>250</v>
      </c>
      <c r="V40" s="20" t="s">
        <v>251</v>
      </c>
      <c r="W40" s="22" t="s">
        <v>262</v>
      </c>
      <c r="X40" s="28" t="s">
        <v>254</v>
      </c>
      <c r="Y40" s="82" t="s">
        <v>256</v>
      </c>
      <c r="Z40" s="20"/>
      <c r="AA40" s="26">
        <v>3</v>
      </c>
      <c r="AB40" s="42" t="s">
        <v>189</v>
      </c>
      <c r="AC40" s="40"/>
      <c r="AD40" s="20">
        <v>1</v>
      </c>
      <c r="AE40" s="23">
        <v>7200</v>
      </c>
      <c r="AF40" s="23">
        <v>7200</v>
      </c>
      <c r="AG40" s="24">
        <v>45536</v>
      </c>
      <c r="AH40" s="36">
        <v>45566</v>
      </c>
      <c r="AI40" s="25" t="str">
        <f t="shared" si="0"/>
        <v>～</v>
      </c>
      <c r="AJ40" s="37">
        <f t="shared" si="1"/>
        <v>46660</v>
      </c>
      <c r="AK40" s="20" t="s">
        <v>263</v>
      </c>
      <c r="AL40" s="20" t="s">
        <v>286</v>
      </c>
      <c r="AM40" s="27">
        <v>45561</v>
      </c>
      <c r="AN40" s="20"/>
      <c r="AO40" s="27">
        <v>45569</v>
      </c>
      <c r="AP40" s="22" t="s">
        <v>320</v>
      </c>
      <c r="AQ40" s="39" t="str">
        <f t="shared" si="3"/>
        <v/>
      </c>
      <c r="AR40" s="22"/>
      <c r="AT40" t="s">
        <v>314</v>
      </c>
      <c r="AU40" s="70">
        <v>8280</v>
      </c>
      <c r="AV40">
        <v>7200</v>
      </c>
    </row>
    <row r="41" spans="1:50" ht="24.75" customHeight="1" x14ac:dyDescent="0.2">
      <c r="A41" s="43">
        <v>38</v>
      </c>
      <c r="B41" s="20" t="s">
        <v>246</v>
      </c>
      <c r="C41" s="21" t="s">
        <v>249</v>
      </c>
      <c r="D41" s="20" t="s">
        <v>248</v>
      </c>
      <c r="E41" s="20" t="s">
        <v>197</v>
      </c>
      <c r="F41" s="21" t="s">
        <v>247</v>
      </c>
      <c r="G41" s="22" t="s">
        <v>250</v>
      </c>
      <c r="H41" s="20" t="s">
        <v>251</v>
      </c>
      <c r="I41" s="20" t="s">
        <v>252</v>
      </c>
      <c r="J41" s="22" t="s">
        <v>253</v>
      </c>
      <c r="K41" s="28" t="s">
        <v>254</v>
      </c>
      <c r="L41" s="28" t="s">
        <v>255</v>
      </c>
      <c r="M41" s="82" t="s">
        <v>256</v>
      </c>
      <c r="N41" s="20"/>
      <c r="O41" s="22" t="s">
        <v>257</v>
      </c>
      <c r="P41" s="20" t="s">
        <v>258</v>
      </c>
      <c r="Q41" s="22" t="s">
        <v>259</v>
      </c>
      <c r="R41" s="28" t="s">
        <v>260</v>
      </c>
      <c r="S41" s="20" t="s">
        <v>261</v>
      </c>
      <c r="T41" s="20"/>
      <c r="U41" s="22" t="s">
        <v>250</v>
      </c>
      <c r="V41" s="20" t="s">
        <v>251</v>
      </c>
      <c r="W41" s="22" t="s">
        <v>262</v>
      </c>
      <c r="X41" s="28" t="s">
        <v>254</v>
      </c>
      <c r="Y41" s="82" t="s">
        <v>256</v>
      </c>
      <c r="Z41" s="20"/>
      <c r="AA41" s="26">
        <v>3</v>
      </c>
      <c r="AB41" s="42" t="s">
        <v>189</v>
      </c>
      <c r="AC41" s="40"/>
      <c r="AD41" s="20">
        <v>1</v>
      </c>
      <c r="AE41" s="23">
        <v>7200</v>
      </c>
      <c r="AF41" s="23">
        <v>7200</v>
      </c>
      <c r="AG41" s="24">
        <v>45536</v>
      </c>
      <c r="AH41" s="36">
        <v>45566</v>
      </c>
      <c r="AI41" s="25" t="str">
        <f t="shared" si="0"/>
        <v>～</v>
      </c>
      <c r="AJ41" s="37">
        <f t="shared" si="1"/>
        <v>46660</v>
      </c>
      <c r="AK41" s="20" t="s">
        <v>325</v>
      </c>
      <c r="AL41" s="20" t="s">
        <v>287</v>
      </c>
      <c r="AM41" s="27">
        <v>45561</v>
      </c>
      <c r="AN41" s="20"/>
      <c r="AO41" s="27">
        <v>45569</v>
      </c>
      <c r="AP41" s="22" t="s">
        <v>320</v>
      </c>
      <c r="AQ41" s="39" t="str">
        <f t="shared" si="3"/>
        <v/>
      </c>
      <c r="AR41" s="22"/>
      <c r="AT41" t="s">
        <v>331</v>
      </c>
      <c r="AU41" s="70">
        <v>8280</v>
      </c>
      <c r="AV41">
        <v>7200</v>
      </c>
    </row>
    <row r="42" spans="1:50" ht="24.75" customHeight="1" x14ac:dyDescent="0.2">
      <c r="A42" s="43">
        <v>39</v>
      </c>
      <c r="B42" s="20" t="s">
        <v>246</v>
      </c>
      <c r="C42" s="21" t="s">
        <v>249</v>
      </c>
      <c r="D42" s="20" t="s">
        <v>248</v>
      </c>
      <c r="E42" s="20" t="s">
        <v>197</v>
      </c>
      <c r="F42" s="21" t="s">
        <v>247</v>
      </c>
      <c r="G42" s="22" t="s">
        <v>250</v>
      </c>
      <c r="H42" s="20" t="s">
        <v>251</v>
      </c>
      <c r="I42" s="20" t="s">
        <v>252</v>
      </c>
      <c r="J42" s="22" t="s">
        <v>253</v>
      </c>
      <c r="K42" s="28" t="s">
        <v>254</v>
      </c>
      <c r="L42" s="28" t="s">
        <v>255</v>
      </c>
      <c r="M42" s="82" t="s">
        <v>256</v>
      </c>
      <c r="N42" s="20"/>
      <c r="O42" s="22" t="s">
        <v>257</v>
      </c>
      <c r="P42" s="20" t="s">
        <v>258</v>
      </c>
      <c r="Q42" s="22" t="s">
        <v>259</v>
      </c>
      <c r="R42" s="28" t="s">
        <v>260</v>
      </c>
      <c r="S42" s="20" t="s">
        <v>261</v>
      </c>
      <c r="T42" s="20"/>
      <c r="U42" s="22" t="s">
        <v>250</v>
      </c>
      <c r="V42" s="20" t="s">
        <v>251</v>
      </c>
      <c r="W42" s="22" t="s">
        <v>262</v>
      </c>
      <c r="X42" s="28" t="s">
        <v>254</v>
      </c>
      <c r="Y42" s="82" t="s">
        <v>256</v>
      </c>
      <c r="Z42" s="20"/>
      <c r="AA42" s="26">
        <v>3</v>
      </c>
      <c r="AB42" s="42" t="s">
        <v>189</v>
      </c>
      <c r="AC42" s="40"/>
      <c r="AD42" s="20">
        <v>1</v>
      </c>
      <c r="AE42" s="23">
        <v>8640</v>
      </c>
      <c r="AF42" s="23">
        <v>8640</v>
      </c>
      <c r="AG42" s="24">
        <v>45536</v>
      </c>
      <c r="AH42" s="36">
        <v>45566</v>
      </c>
      <c r="AI42" s="25" t="str">
        <f t="shared" si="0"/>
        <v>～</v>
      </c>
      <c r="AJ42" s="37">
        <f t="shared" si="1"/>
        <v>46660</v>
      </c>
      <c r="AK42" s="20" t="s">
        <v>76</v>
      </c>
      <c r="AL42" s="20" t="s">
        <v>288</v>
      </c>
      <c r="AM42" s="27">
        <v>45561</v>
      </c>
      <c r="AN42" s="20"/>
      <c r="AO42" s="27">
        <v>45569</v>
      </c>
      <c r="AP42" s="22" t="s">
        <v>320</v>
      </c>
      <c r="AQ42" s="39" t="str">
        <f t="shared" si="3"/>
        <v/>
      </c>
      <c r="AR42" s="22"/>
      <c r="AT42" t="s">
        <v>315</v>
      </c>
      <c r="AU42" s="70">
        <v>10800</v>
      </c>
      <c r="AV42" s="70">
        <v>8640</v>
      </c>
    </row>
    <row r="43" spans="1:50" ht="24.75" customHeight="1" x14ac:dyDescent="0.2">
      <c r="A43" s="43">
        <v>40</v>
      </c>
      <c r="B43" s="20" t="s">
        <v>246</v>
      </c>
      <c r="C43" s="21" t="s">
        <v>249</v>
      </c>
      <c r="D43" s="20" t="s">
        <v>248</v>
      </c>
      <c r="E43" s="20" t="s">
        <v>197</v>
      </c>
      <c r="F43" s="21" t="s">
        <v>247</v>
      </c>
      <c r="G43" s="22" t="s">
        <v>250</v>
      </c>
      <c r="H43" s="20" t="s">
        <v>251</v>
      </c>
      <c r="I43" s="20" t="s">
        <v>252</v>
      </c>
      <c r="J43" s="22" t="s">
        <v>253</v>
      </c>
      <c r="K43" s="28" t="s">
        <v>254</v>
      </c>
      <c r="L43" s="28" t="s">
        <v>255</v>
      </c>
      <c r="M43" s="82" t="s">
        <v>256</v>
      </c>
      <c r="N43" s="20"/>
      <c r="O43" s="22" t="s">
        <v>257</v>
      </c>
      <c r="P43" s="20" t="s">
        <v>258</v>
      </c>
      <c r="Q43" s="22" t="s">
        <v>259</v>
      </c>
      <c r="R43" s="28" t="s">
        <v>260</v>
      </c>
      <c r="S43" s="20" t="s">
        <v>261</v>
      </c>
      <c r="T43" s="20"/>
      <c r="U43" s="22" t="s">
        <v>250</v>
      </c>
      <c r="V43" s="20" t="s">
        <v>251</v>
      </c>
      <c r="W43" s="22" t="s">
        <v>262</v>
      </c>
      <c r="X43" s="28" t="s">
        <v>254</v>
      </c>
      <c r="Y43" s="82" t="s">
        <v>256</v>
      </c>
      <c r="Z43" s="20"/>
      <c r="AA43" s="26">
        <v>3</v>
      </c>
      <c r="AB43" s="42" t="s">
        <v>189</v>
      </c>
      <c r="AC43" s="40"/>
      <c r="AD43" s="20">
        <v>1</v>
      </c>
      <c r="AE43" s="23">
        <v>8640</v>
      </c>
      <c r="AF43" s="23">
        <v>8640</v>
      </c>
      <c r="AG43" s="24">
        <v>45536</v>
      </c>
      <c r="AH43" s="36">
        <v>45566</v>
      </c>
      <c r="AI43" s="25" t="str">
        <f t="shared" si="0"/>
        <v>～</v>
      </c>
      <c r="AJ43" s="37">
        <f t="shared" si="1"/>
        <v>46660</v>
      </c>
      <c r="AK43" s="20" t="s">
        <v>76</v>
      </c>
      <c r="AL43" s="20" t="s">
        <v>289</v>
      </c>
      <c r="AM43" s="27">
        <v>45561</v>
      </c>
      <c r="AN43" s="20"/>
      <c r="AO43" s="27">
        <v>45569</v>
      </c>
      <c r="AP43" s="22" t="s">
        <v>320</v>
      </c>
      <c r="AQ43" s="39" t="str">
        <f t="shared" si="3"/>
        <v/>
      </c>
      <c r="AR43" s="22"/>
      <c r="AT43" t="s">
        <v>315</v>
      </c>
      <c r="AU43" s="70">
        <v>10800</v>
      </c>
      <c r="AV43" s="70">
        <v>8640</v>
      </c>
    </row>
    <row r="44" spans="1:50" ht="24.75" customHeight="1" x14ac:dyDescent="0.2">
      <c r="A44" s="43">
        <v>41</v>
      </c>
      <c r="B44" s="20" t="s">
        <v>246</v>
      </c>
      <c r="C44" s="21" t="s">
        <v>249</v>
      </c>
      <c r="D44" s="20" t="s">
        <v>248</v>
      </c>
      <c r="E44" s="20" t="s">
        <v>197</v>
      </c>
      <c r="F44" s="21" t="s">
        <v>247</v>
      </c>
      <c r="G44" s="22" t="s">
        <v>250</v>
      </c>
      <c r="H44" s="20" t="s">
        <v>251</v>
      </c>
      <c r="I44" s="20" t="s">
        <v>252</v>
      </c>
      <c r="J44" s="22" t="s">
        <v>253</v>
      </c>
      <c r="K44" s="28" t="s">
        <v>254</v>
      </c>
      <c r="L44" s="28" t="s">
        <v>255</v>
      </c>
      <c r="M44" s="82" t="s">
        <v>256</v>
      </c>
      <c r="N44" s="20"/>
      <c r="O44" s="22" t="s">
        <v>257</v>
      </c>
      <c r="P44" s="20" t="s">
        <v>258</v>
      </c>
      <c r="Q44" s="22" t="s">
        <v>259</v>
      </c>
      <c r="R44" s="28" t="s">
        <v>260</v>
      </c>
      <c r="S44" s="20" t="s">
        <v>261</v>
      </c>
      <c r="T44" s="20"/>
      <c r="U44" s="22" t="s">
        <v>250</v>
      </c>
      <c r="V44" s="20" t="s">
        <v>251</v>
      </c>
      <c r="W44" s="22" t="s">
        <v>262</v>
      </c>
      <c r="X44" s="28" t="s">
        <v>254</v>
      </c>
      <c r="Y44" s="82" t="s">
        <v>256</v>
      </c>
      <c r="Z44" s="20"/>
      <c r="AA44" s="26">
        <v>3</v>
      </c>
      <c r="AB44" s="42" t="s">
        <v>189</v>
      </c>
      <c r="AC44" s="40"/>
      <c r="AD44" s="20">
        <v>1</v>
      </c>
      <c r="AE44" s="23">
        <v>8640</v>
      </c>
      <c r="AF44" s="23">
        <v>8640</v>
      </c>
      <c r="AG44" s="24">
        <v>45536</v>
      </c>
      <c r="AH44" s="36">
        <v>45566</v>
      </c>
      <c r="AI44" s="25" t="str">
        <f t="shared" si="0"/>
        <v>～</v>
      </c>
      <c r="AJ44" s="37">
        <f t="shared" si="1"/>
        <v>46660</v>
      </c>
      <c r="AK44" s="20" t="s">
        <v>76</v>
      </c>
      <c r="AL44" s="20" t="s">
        <v>290</v>
      </c>
      <c r="AM44" s="27">
        <v>45561</v>
      </c>
      <c r="AN44" s="20"/>
      <c r="AO44" s="27">
        <v>45569</v>
      </c>
      <c r="AP44" s="22" t="s">
        <v>320</v>
      </c>
      <c r="AQ44" s="39" t="str">
        <f t="shared" si="3"/>
        <v/>
      </c>
      <c r="AR44" s="22"/>
      <c r="AT44" t="s">
        <v>315</v>
      </c>
      <c r="AU44" s="70">
        <v>10800</v>
      </c>
      <c r="AV44" s="70">
        <v>8640</v>
      </c>
    </row>
    <row r="45" spans="1:50" ht="24.75" customHeight="1" x14ac:dyDescent="0.2">
      <c r="A45" s="43">
        <v>42</v>
      </c>
      <c r="B45" s="20" t="s">
        <v>246</v>
      </c>
      <c r="C45" s="21" t="s">
        <v>249</v>
      </c>
      <c r="D45" s="20" t="s">
        <v>248</v>
      </c>
      <c r="E45" s="20" t="s">
        <v>197</v>
      </c>
      <c r="F45" s="21" t="s">
        <v>247</v>
      </c>
      <c r="G45" s="22" t="s">
        <v>250</v>
      </c>
      <c r="H45" s="20" t="s">
        <v>251</v>
      </c>
      <c r="I45" s="20" t="s">
        <v>252</v>
      </c>
      <c r="J45" s="22" t="s">
        <v>253</v>
      </c>
      <c r="K45" s="28" t="s">
        <v>254</v>
      </c>
      <c r="L45" s="28" t="s">
        <v>255</v>
      </c>
      <c r="M45" s="82" t="s">
        <v>256</v>
      </c>
      <c r="N45" s="20"/>
      <c r="O45" s="22" t="s">
        <v>257</v>
      </c>
      <c r="P45" s="20" t="s">
        <v>258</v>
      </c>
      <c r="Q45" s="22" t="s">
        <v>259</v>
      </c>
      <c r="R45" s="28" t="s">
        <v>260</v>
      </c>
      <c r="S45" s="20" t="s">
        <v>261</v>
      </c>
      <c r="T45" s="20"/>
      <c r="U45" s="22" t="s">
        <v>250</v>
      </c>
      <c r="V45" s="20" t="s">
        <v>251</v>
      </c>
      <c r="W45" s="22" t="s">
        <v>262</v>
      </c>
      <c r="X45" s="28" t="s">
        <v>254</v>
      </c>
      <c r="Y45" s="82" t="s">
        <v>256</v>
      </c>
      <c r="Z45" s="20"/>
      <c r="AA45" s="26">
        <v>3</v>
      </c>
      <c r="AB45" s="42" t="s">
        <v>189</v>
      </c>
      <c r="AC45" s="40"/>
      <c r="AD45" s="20">
        <v>1</v>
      </c>
      <c r="AE45" s="23">
        <v>8640</v>
      </c>
      <c r="AF45" s="23">
        <v>8640</v>
      </c>
      <c r="AG45" s="24">
        <v>45536</v>
      </c>
      <c r="AH45" s="36">
        <v>45566</v>
      </c>
      <c r="AI45" s="25" t="str">
        <f t="shared" si="0"/>
        <v>～</v>
      </c>
      <c r="AJ45" s="37">
        <f t="shared" si="1"/>
        <v>46660</v>
      </c>
      <c r="AK45" s="20" t="s">
        <v>76</v>
      </c>
      <c r="AL45" s="20" t="s">
        <v>291</v>
      </c>
      <c r="AM45" s="27">
        <v>45561</v>
      </c>
      <c r="AN45" s="20"/>
      <c r="AO45" s="27">
        <v>45569</v>
      </c>
      <c r="AP45" s="22" t="s">
        <v>320</v>
      </c>
      <c r="AQ45" s="39" t="str">
        <f t="shared" si="3"/>
        <v/>
      </c>
      <c r="AR45" s="22"/>
      <c r="AT45" t="s">
        <v>315</v>
      </c>
      <c r="AU45" s="70">
        <v>10800</v>
      </c>
      <c r="AV45" s="70">
        <v>8640</v>
      </c>
    </row>
    <row r="46" spans="1:50" ht="24.75" customHeight="1" x14ac:dyDescent="0.2">
      <c r="A46" s="43">
        <v>43</v>
      </c>
      <c r="B46" s="20" t="s">
        <v>246</v>
      </c>
      <c r="C46" s="21" t="s">
        <v>249</v>
      </c>
      <c r="D46" s="20" t="s">
        <v>248</v>
      </c>
      <c r="E46" s="20" t="s">
        <v>197</v>
      </c>
      <c r="F46" s="21" t="s">
        <v>247</v>
      </c>
      <c r="G46" s="22" t="s">
        <v>250</v>
      </c>
      <c r="H46" s="20" t="s">
        <v>251</v>
      </c>
      <c r="I46" s="20" t="s">
        <v>252</v>
      </c>
      <c r="J46" s="22" t="s">
        <v>253</v>
      </c>
      <c r="K46" s="28" t="s">
        <v>254</v>
      </c>
      <c r="L46" s="28" t="s">
        <v>255</v>
      </c>
      <c r="M46" s="82" t="s">
        <v>256</v>
      </c>
      <c r="N46" s="20"/>
      <c r="O46" s="22" t="s">
        <v>257</v>
      </c>
      <c r="P46" s="20" t="s">
        <v>258</v>
      </c>
      <c r="Q46" s="22" t="s">
        <v>259</v>
      </c>
      <c r="R46" s="28" t="s">
        <v>260</v>
      </c>
      <c r="S46" s="20" t="s">
        <v>261</v>
      </c>
      <c r="T46" s="20"/>
      <c r="U46" s="22" t="s">
        <v>250</v>
      </c>
      <c r="V46" s="20" t="s">
        <v>251</v>
      </c>
      <c r="W46" s="22" t="s">
        <v>262</v>
      </c>
      <c r="X46" s="28" t="s">
        <v>254</v>
      </c>
      <c r="Y46" s="82" t="s">
        <v>256</v>
      </c>
      <c r="Z46" s="20"/>
      <c r="AA46" s="26">
        <v>3</v>
      </c>
      <c r="AB46" s="42" t="s">
        <v>189</v>
      </c>
      <c r="AC46" s="40"/>
      <c r="AD46" s="20">
        <v>1</v>
      </c>
      <c r="AE46" s="23">
        <v>8640</v>
      </c>
      <c r="AF46" s="23">
        <v>8640</v>
      </c>
      <c r="AG46" s="24">
        <v>45536</v>
      </c>
      <c r="AH46" s="36">
        <v>45566</v>
      </c>
      <c r="AI46" s="25" t="str">
        <f t="shared" si="0"/>
        <v>～</v>
      </c>
      <c r="AJ46" s="37">
        <f t="shared" si="1"/>
        <v>46660</v>
      </c>
      <c r="AK46" s="20" t="s">
        <v>76</v>
      </c>
      <c r="AL46" s="20" t="s">
        <v>292</v>
      </c>
      <c r="AM46" s="27">
        <v>45561</v>
      </c>
      <c r="AN46" s="20"/>
      <c r="AO46" s="27">
        <v>45569</v>
      </c>
      <c r="AP46" s="22" t="s">
        <v>320</v>
      </c>
      <c r="AQ46" s="39" t="str">
        <f t="shared" si="3"/>
        <v/>
      </c>
      <c r="AR46" s="22"/>
      <c r="AT46" t="s">
        <v>315</v>
      </c>
      <c r="AU46" s="70">
        <v>10800</v>
      </c>
      <c r="AV46" s="70">
        <v>8640</v>
      </c>
    </row>
    <row r="47" spans="1:50" ht="24.75" customHeight="1" x14ac:dyDescent="0.2">
      <c r="A47" s="43">
        <v>44</v>
      </c>
      <c r="B47" s="20" t="s">
        <v>246</v>
      </c>
      <c r="C47" s="21" t="s">
        <v>249</v>
      </c>
      <c r="D47" s="20" t="s">
        <v>248</v>
      </c>
      <c r="E47" s="20" t="s">
        <v>197</v>
      </c>
      <c r="F47" s="21" t="s">
        <v>247</v>
      </c>
      <c r="G47" s="22" t="s">
        <v>250</v>
      </c>
      <c r="H47" s="20" t="s">
        <v>251</v>
      </c>
      <c r="I47" s="20" t="s">
        <v>252</v>
      </c>
      <c r="J47" s="22" t="s">
        <v>253</v>
      </c>
      <c r="K47" s="28" t="s">
        <v>254</v>
      </c>
      <c r="L47" s="28" t="s">
        <v>255</v>
      </c>
      <c r="M47" s="82" t="s">
        <v>256</v>
      </c>
      <c r="N47" s="20"/>
      <c r="O47" s="22" t="s">
        <v>257</v>
      </c>
      <c r="P47" s="20" t="s">
        <v>258</v>
      </c>
      <c r="Q47" s="22" t="s">
        <v>259</v>
      </c>
      <c r="R47" s="28" t="s">
        <v>260</v>
      </c>
      <c r="S47" s="20" t="s">
        <v>261</v>
      </c>
      <c r="T47" s="20"/>
      <c r="U47" s="22" t="s">
        <v>250</v>
      </c>
      <c r="V47" s="20" t="s">
        <v>251</v>
      </c>
      <c r="W47" s="22" t="s">
        <v>262</v>
      </c>
      <c r="X47" s="28" t="s">
        <v>254</v>
      </c>
      <c r="Y47" s="82" t="s">
        <v>256</v>
      </c>
      <c r="Z47" s="20"/>
      <c r="AA47" s="26">
        <v>3</v>
      </c>
      <c r="AB47" s="42" t="s">
        <v>189</v>
      </c>
      <c r="AC47" s="40"/>
      <c r="AD47" s="20">
        <v>1</v>
      </c>
      <c r="AE47" s="23">
        <v>8640</v>
      </c>
      <c r="AF47" s="23">
        <v>8640</v>
      </c>
      <c r="AG47" s="24">
        <v>45536</v>
      </c>
      <c r="AH47" s="36">
        <v>45566</v>
      </c>
      <c r="AI47" s="25" t="str">
        <f t="shared" si="0"/>
        <v>～</v>
      </c>
      <c r="AJ47" s="37">
        <f t="shared" si="1"/>
        <v>46660</v>
      </c>
      <c r="AK47" s="20" t="s">
        <v>76</v>
      </c>
      <c r="AL47" s="20" t="s">
        <v>293</v>
      </c>
      <c r="AM47" s="27">
        <v>45561</v>
      </c>
      <c r="AN47" s="20"/>
      <c r="AO47" s="27">
        <v>45569</v>
      </c>
      <c r="AP47" s="22" t="s">
        <v>320</v>
      </c>
      <c r="AQ47" s="39" t="str">
        <f t="shared" si="3"/>
        <v/>
      </c>
      <c r="AR47" s="22"/>
      <c r="AT47" t="s">
        <v>315</v>
      </c>
      <c r="AU47" s="70">
        <v>10800</v>
      </c>
      <c r="AV47" s="70">
        <v>8640</v>
      </c>
    </row>
    <row r="48" spans="1:50" ht="24.75" customHeight="1" x14ac:dyDescent="0.2">
      <c r="A48" s="43">
        <v>45</v>
      </c>
      <c r="B48" s="20" t="s">
        <v>246</v>
      </c>
      <c r="C48" s="21" t="s">
        <v>249</v>
      </c>
      <c r="D48" s="20" t="s">
        <v>248</v>
      </c>
      <c r="E48" s="20" t="s">
        <v>197</v>
      </c>
      <c r="F48" s="21" t="s">
        <v>247</v>
      </c>
      <c r="G48" s="22" t="s">
        <v>250</v>
      </c>
      <c r="H48" s="20" t="s">
        <v>251</v>
      </c>
      <c r="I48" s="20" t="s">
        <v>252</v>
      </c>
      <c r="J48" s="22" t="s">
        <v>253</v>
      </c>
      <c r="K48" s="28" t="s">
        <v>254</v>
      </c>
      <c r="L48" s="28" t="s">
        <v>255</v>
      </c>
      <c r="M48" s="82" t="s">
        <v>256</v>
      </c>
      <c r="N48" s="20"/>
      <c r="O48" s="22" t="s">
        <v>257</v>
      </c>
      <c r="P48" s="20" t="s">
        <v>258</v>
      </c>
      <c r="Q48" s="22" t="s">
        <v>259</v>
      </c>
      <c r="R48" s="28" t="s">
        <v>260</v>
      </c>
      <c r="S48" s="20" t="s">
        <v>261</v>
      </c>
      <c r="T48" s="20"/>
      <c r="U48" s="22" t="s">
        <v>250</v>
      </c>
      <c r="V48" s="20" t="s">
        <v>251</v>
      </c>
      <c r="W48" s="22" t="s">
        <v>262</v>
      </c>
      <c r="X48" s="28" t="s">
        <v>254</v>
      </c>
      <c r="Y48" s="82" t="s">
        <v>256</v>
      </c>
      <c r="Z48" s="20"/>
      <c r="AA48" s="26">
        <v>3</v>
      </c>
      <c r="AB48" s="42" t="s">
        <v>189</v>
      </c>
      <c r="AC48" s="40"/>
      <c r="AD48" s="20">
        <v>1</v>
      </c>
      <c r="AE48" s="23">
        <v>8640</v>
      </c>
      <c r="AF48" s="23">
        <v>8640</v>
      </c>
      <c r="AG48" s="24">
        <v>45536</v>
      </c>
      <c r="AH48" s="36">
        <v>45566</v>
      </c>
      <c r="AI48" s="25" t="str">
        <f t="shared" si="0"/>
        <v>～</v>
      </c>
      <c r="AJ48" s="37">
        <f t="shared" si="1"/>
        <v>46660</v>
      </c>
      <c r="AK48" s="20" t="s">
        <v>76</v>
      </c>
      <c r="AL48" s="20" t="s">
        <v>294</v>
      </c>
      <c r="AM48" s="27">
        <v>45561</v>
      </c>
      <c r="AN48" s="20"/>
      <c r="AO48" s="27">
        <v>45569</v>
      </c>
      <c r="AP48" s="22" t="s">
        <v>320</v>
      </c>
      <c r="AQ48" s="39" t="str">
        <f t="shared" si="3"/>
        <v/>
      </c>
      <c r="AR48" s="22"/>
      <c r="AT48" t="s">
        <v>315</v>
      </c>
      <c r="AU48" s="70">
        <v>10800</v>
      </c>
      <c r="AV48" s="70">
        <v>8640</v>
      </c>
    </row>
    <row r="49" spans="1:48" ht="24.75" customHeight="1" x14ac:dyDescent="0.2">
      <c r="A49" s="43">
        <v>46</v>
      </c>
      <c r="B49" s="20" t="s">
        <v>246</v>
      </c>
      <c r="C49" s="21" t="s">
        <v>249</v>
      </c>
      <c r="D49" s="20" t="s">
        <v>248</v>
      </c>
      <c r="E49" s="20" t="s">
        <v>197</v>
      </c>
      <c r="F49" s="21" t="s">
        <v>247</v>
      </c>
      <c r="G49" s="22" t="s">
        <v>250</v>
      </c>
      <c r="H49" s="20" t="s">
        <v>251</v>
      </c>
      <c r="I49" s="20" t="s">
        <v>252</v>
      </c>
      <c r="J49" s="22" t="s">
        <v>253</v>
      </c>
      <c r="K49" s="28" t="s">
        <v>254</v>
      </c>
      <c r="L49" s="28" t="s">
        <v>255</v>
      </c>
      <c r="M49" s="82" t="s">
        <v>256</v>
      </c>
      <c r="N49" s="20"/>
      <c r="O49" s="22" t="s">
        <v>257</v>
      </c>
      <c r="P49" s="20" t="s">
        <v>258</v>
      </c>
      <c r="Q49" s="22" t="s">
        <v>259</v>
      </c>
      <c r="R49" s="28" t="s">
        <v>260</v>
      </c>
      <c r="S49" s="20" t="s">
        <v>261</v>
      </c>
      <c r="T49" s="20"/>
      <c r="U49" s="22" t="s">
        <v>250</v>
      </c>
      <c r="V49" s="20" t="s">
        <v>251</v>
      </c>
      <c r="W49" s="22" t="s">
        <v>262</v>
      </c>
      <c r="X49" s="28" t="s">
        <v>254</v>
      </c>
      <c r="Y49" s="82" t="s">
        <v>256</v>
      </c>
      <c r="Z49" s="20"/>
      <c r="AA49" s="26">
        <v>3</v>
      </c>
      <c r="AB49" s="42" t="s">
        <v>189</v>
      </c>
      <c r="AC49" s="40"/>
      <c r="AD49" s="20">
        <v>1</v>
      </c>
      <c r="AE49" s="23">
        <v>8640</v>
      </c>
      <c r="AF49" s="23">
        <v>8640</v>
      </c>
      <c r="AG49" s="24">
        <v>45536</v>
      </c>
      <c r="AH49" s="36">
        <v>45566</v>
      </c>
      <c r="AI49" s="25" t="str">
        <f t="shared" si="0"/>
        <v>～</v>
      </c>
      <c r="AJ49" s="37">
        <f t="shared" si="1"/>
        <v>46660</v>
      </c>
      <c r="AK49" s="20" t="s">
        <v>76</v>
      </c>
      <c r="AL49" s="20" t="s">
        <v>295</v>
      </c>
      <c r="AM49" s="27">
        <v>45561</v>
      </c>
      <c r="AN49" s="20"/>
      <c r="AO49" s="27">
        <v>45569</v>
      </c>
      <c r="AP49" s="22" t="s">
        <v>320</v>
      </c>
      <c r="AQ49" s="39" t="str">
        <f t="shared" si="3"/>
        <v/>
      </c>
      <c r="AR49" s="22"/>
      <c r="AT49" t="s">
        <v>315</v>
      </c>
      <c r="AU49" s="70">
        <v>10800</v>
      </c>
      <c r="AV49" s="70">
        <v>8640</v>
      </c>
    </row>
    <row r="50" spans="1:48" ht="25.5" customHeight="1" x14ac:dyDescent="0.2">
      <c r="A50" s="43">
        <v>47</v>
      </c>
      <c r="B50" s="20" t="s">
        <v>246</v>
      </c>
      <c r="C50" s="21" t="s">
        <v>249</v>
      </c>
      <c r="D50" s="20" t="s">
        <v>248</v>
      </c>
      <c r="E50" s="20" t="s">
        <v>197</v>
      </c>
      <c r="F50" s="21" t="s">
        <v>247</v>
      </c>
      <c r="G50" s="22" t="s">
        <v>250</v>
      </c>
      <c r="H50" s="20" t="s">
        <v>251</v>
      </c>
      <c r="I50" s="20" t="s">
        <v>252</v>
      </c>
      <c r="J50" s="22" t="s">
        <v>253</v>
      </c>
      <c r="K50" s="28" t="s">
        <v>254</v>
      </c>
      <c r="L50" s="28" t="s">
        <v>255</v>
      </c>
      <c r="M50" s="82" t="s">
        <v>256</v>
      </c>
      <c r="N50" s="20"/>
      <c r="O50" s="22" t="s">
        <v>257</v>
      </c>
      <c r="P50" s="20" t="s">
        <v>258</v>
      </c>
      <c r="Q50" s="22" t="s">
        <v>259</v>
      </c>
      <c r="R50" s="28" t="s">
        <v>260</v>
      </c>
      <c r="S50" s="20" t="s">
        <v>261</v>
      </c>
      <c r="T50" s="20"/>
      <c r="U50" s="22" t="s">
        <v>250</v>
      </c>
      <c r="V50" s="20" t="s">
        <v>251</v>
      </c>
      <c r="W50" s="22" t="s">
        <v>262</v>
      </c>
      <c r="X50" s="28" t="s">
        <v>254</v>
      </c>
      <c r="Y50" s="82" t="s">
        <v>256</v>
      </c>
      <c r="Z50" s="20"/>
      <c r="AA50" s="26">
        <v>3</v>
      </c>
      <c r="AB50" s="42" t="s">
        <v>189</v>
      </c>
      <c r="AC50" s="40"/>
      <c r="AD50" s="20">
        <v>1</v>
      </c>
      <c r="AE50" s="23">
        <v>8640</v>
      </c>
      <c r="AF50" s="23">
        <v>8640</v>
      </c>
      <c r="AG50" s="24">
        <v>45536</v>
      </c>
      <c r="AH50" s="36">
        <v>45566</v>
      </c>
      <c r="AI50" s="25" t="str">
        <f t="shared" si="0"/>
        <v>～</v>
      </c>
      <c r="AJ50" s="37">
        <f t="shared" si="1"/>
        <v>46660</v>
      </c>
      <c r="AK50" s="20" t="s">
        <v>76</v>
      </c>
      <c r="AL50" s="20" t="s">
        <v>296</v>
      </c>
      <c r="AM50" s="27">
        <v>45561</v>
      </c>
      <c r="AN50" s="20"/>
      <c r="AO50" s="27">
        <v>45569</v>
      </c>
      <c r="AP50" s="22" t="s">
        <v>320</v>
      </c>
      <c r="AQ50" s="39" t="str">
        <f t="shared" si="3"/>
        <v/>
      </c>
      <c r="AR50" s="22"/>
      <c r="AT50" t="s">
        <v>315</v>
      </c>
      <c r="AU50" s="70">
        <v>10800</v>
      </c>
      <c r="AV50" s="70">
        <v>8640</v>
      </c>
    </row>
    <row r="51" spans="1:48" ht="25.5" customHeight="1" x14ac:dyDescent="0.2">
      <c r="A51" s="43">
        <v>48</v>
      </c>
      <c r="B51" s="20" t="s">
        <v>246</v>
      </c>
      <c r="C51" s="21" t="s">
        <v>249</v>
      </c>
      <c r="D51" s="20" t="s">
        <v>248</v>
      </c>
      <c r="E51" s="20" t="s">
        <v>197</v>
      </c>
      <c r="F51" s="21" t="s">
        <v>247</v>
      </c>
      <c r="G51" s="22" t="s">
        <v>250</v>
      </c>
      <c r="H51" s="20" t="s">
        <v>251</v>
      </c>
      <c r="I51" s="20" t="s">
        <v>252</v>
      </c>
      <c r="J51" s="22" t="s">
        <v>253</v>
      </c>
      <c r="K51" s="28" t="s">
        <v>254</v>
      </c>
      <c r="L51" s="28" t="s">
        <v>255</v>
      </c>
      <c r="M51" s="82" t="s">
        <v>256</v>
      </c>
      <c r="N51" s="20"/>
      <c r="O51" s="22" t="s">
        <v>257</v>
      </c>
      <c r="P51" s="20" t="s">
        <v>258</v>
      </c>
      <c r="Q51" s="22" t="s">
        <v>259</v>
      </c>
      <c r="R51" s="28" t="s">
        <v>260</v>
      </c>
      <c r="S51" s="20" t="s">
        <v>261</v>
      </c>
      <c r="T51" s="20"/>
      <c r="U51" s="22" t="s">
        <v>250</v>
      </c>
      <c r="V51" s="20" t="s">
        <v>251</v>
      </c>
      <c r="W51" s="22" t="s">
        <v>262</v>
      </c>
      <c r="X51" s="28" t="s">
        <v>254</v>
      </c>
      <c r="Y51" s="82" t="s">
        <v>256</v>
      </c>
      <c r="Z51" s="20"/>
      <c r="AA51" s="26">
        <v>3</v>
      </c>
      <c r="AB51" s="42" t="s">
        <v>189</v>
      </c>
      <c r="AC51" s="40"/>
      <c r="AD51" s="20">
        <v>1</v>
      </c>
      <c r="AE51" s="23">
        <v>8640</v>
      </c>
      <c r="AF51" s="23">
        <v>8640</v>
      </c>
      <c r="AG51" s="24">
        <v>45536</v>
      </c>
      <c r="AH51" s="36">
        <v>45566</v>
      </c>
      <c r="AI51" s="25" t="str">
        <f t="shared" si="0"/>
        <v>～</v>
      </c>
      <c r="AJ51" s="37">
        <f t="shared" si="1"/>
        <v>46660</v>
      </c>
      <c r="AK51" s="20" t="s">
        <v>76</v>
      </c>
      <c r="AL51" s="20" t="s">
        <v>297</v>
      </c>
      <c r="AM51" s="27">
        <v>45561</v>
      </c>
      <c r="AN51" s="20"/>
      <c r="AO51" s="27">
        <v>45569</v>
      </c>
      <c r="AP51" s="22" t="s">
        <v>320</v>
      </c>
      <c r="AQ51" s="39" t="str">
        <f t="shared" si="3"/>
        <v/>
      </c>
      <c r="AR51" s="22"/>
      <c r="AT51" t="s">
        <v>315</v>
      </c>
      <c r="AU51" s="70">
        <v>10800</v>
      </c>
      <c r="AV51" s="70">
        <v>8640</v>
      </c>
    </row>
    <row r="52" spans="1:48" ht="25.5" customHeight="1" x14ac:dyDescent="0.2">
      <c r="A52" s="43">
        <v>49</v>
      </c>
      <c r="B52" s="20" t="s">
        <v>246</v>
      </c>
      <c r="C52" s="21" t="s">
        <v>249</v>
      </c>
      <c r="D52" s="20" t="s">
        <v>248</v>
      </c>
      <c r="E52" s="20" t="s">
        <v>197</v>
      </c>
      <c r="F52" s="21" t="s">
        <v>247</v>
      </c>
      <c r="G52" s="22" t="s">
        <v>250</v>
      </c>
      <c r="H52" s="20" t="s">
        <v>251</v>
      </c>
      <c r="I52" s="20" t="s">
        <v>252</v>
      </c>
      <c r="J52" s="22" t="s">
        <v>253</v>
      </c>
      <c r="K52" s="28" t="s">
        <v>254</v>
      </c>
      <c r="L52" s="28" t="s">
        <v>255</v>
      </c>
      <c r="M52" s="82" t="s">
        <v>256</v>
      </c>
      <c r="N52" s="20"/>
      <c r="O52" s="22" t="s">
        <v>257</v>
      </c>
      <c r="P52" s="20" t="s">
        <v>258</v>
      </c>
      <c r="Q52" s="22" t="s">
        <v>259</v>
      </c>
      <c r="R52" s="28" t="s">
        <v>260</v>
      </c>
      <c r="S52" s="20" t="s">
        <v>261</v>
      </c>
      <c r="T52" s="20"/>
      <c r="U52" s="22" t="s">
        <v>250</v>
      </c>
      <c r="V52" s="20" t="s">
        <v>251</v>
      </c>
      <c r="W52" s="22" t="s">
        <v>262</v>
      </c>
      <c r="X52" s="28" t="s">
        <v>254</v>
      </c>
      <c r="Y52" s="82" t="s">
        <v>256</v>
      </c>
      <c r="Z52" s="20"/>
      <c r="AA52" s="26">
        <v>3</v>
      </c>
      <c r="AB52" s="42" t="s">
        <v>189</v>
      </c>
      <c r="AC52" s="40"/>
      <c r="AD52" s="20">
        <v>1</v>
      </c>
      <c r="AE52" s="23">
        <v>8640</v>
      </c>
      <c r="AF52" s="23">
        <v>8640</v>
      </c>
      <c r="AG52" s="24">
        <v>45536</v>
      </c>
      <c r="AH52" s="36">
        <v>45566</v>
      </c>
      <c r="AI52" s="25" t="str">
        <f t="shared" si="0"/>
        <v>～</v>
      </c>
      <c r="AJ52" s="37">
        <f t="shared" si="1"/>
        <v>46660</v>
      </c>
      <c r="AK52" s="20" t="s">
        <v>76</v>
      </c>
      <c r="AL52" s="20" t="s">
        <v>298</v>
      </c>
      <c r="AM52" s="27">
        <v>45561</v>
      </c>
      <c r="AN52" s="20"/>
      <c r="AO52" s="27">
        <v>45569</v>
      </c>
      <c r="AP52" s="22" t="s">
        <v>320</v>
      </c>
      <c r="AQ52" s="39" t="str">
        <f t="shared" si="3"/>
        <v/>
      </c>
      <c r="AR52" s="22"/>
      <c r="AT52" t="s">
        <v>315</v>
      </c>
      <c r="AU52" s="70">
        <v>10800</v>
      </c>
      <c r="AV52" s="70">
        <v>8640</v>
      </c>
    </row>
    <row r="53" spans="1:48" ht="25.5" customHeight="1" x14ac:dyDescent="0.2">
      <c r="A53" s="43">
        <v>50</v>
      </c>
      <c r="B53" s="20" t="s">
        <v>246</v>
      </c>
      <c r="C53" s="21" t="s">
        <v>249</v>
      </c>
      <c r="D53" s="20" t="s">
        <v>248</v>
      </c>
      <c r="E53" s="20" t="s">
        <v>197</v>
      </c>
      <c r="F53" s="21" t="s">
        <v>247</v>
      </c>
      <c r="G53" s="22" t="s">
        <v>250</v>
      </c>
      <c r="H53" s="20" t="s">
        <v>251</v>
      </c>
      <c r="I53" s="20" t="s">
        <v>252</v>
      </c>
      <c r="J53" s="22" t="s">
        <v>253</v>
      </c>
      <c r="K53" s="28" t="s">
        <v>254</v>
      </c>
      <c r="L53" s="28" t="s">
        <v>255</v>
      </c>
      <c r="M53" s="82" t="s">
        <v>256</v>
      </c>
      <c r="N53" s="20"/>
      <c r="O53" s="22" t="s">
        <v>257</v>
      </c>
      <c r="P53" s="20" t="s">
        <v>258</v>
      </c>
      <c r="Q53" s="22" t="s">
        <v>259</v>
      </c>
      <c r="R53" s="28" t="s">
        <v>260</v>
      </c>
      <c r="S53" s="20" t="s">
        <v>261</v>
      </c>
      <c r="T53" s="20"/>
      <c r="U53" s="22" t="s">
        <v>250</v>
      </c>
      <c r="V53" s="20" t="s">
        <v>251</v>
      </c>
      <c r="W53" s="22" t="s">
        <v>262</v>
      </c>
      <c r="X53" s="28" t="s">
        <v>254</v>
      </c>
      <c r="Y53" s="82" t="s">
        <v>256</v>
      </c>
      <c r="Z53" s="20"/>
      <c r="AA53" s="26">
        <v>3</v>
      </c>
      <c r="AB53" s="42" t="s">
        <v>189</v>
      </c>
      <c r="AC53" s="40"/>
      <c r="AD53" s="20">
        <v>1</v>
      </c>
      <c r="AE53" s="23">
        <v>8640</v>
      </c>
      <c r="AF53" s="23">
        <v>8640</v>
      </c>
      <c r="AG53" s="24">
        <v>45536</v>
      </c>
      <c r="AH53" s="36">
        <v>45566</v>
      </c>
      <c r="AI53" s="25" t="str">
        <f t="shared" si="0"/>
        <v>～</v>
      </c>
      <c r="AJ53" s="37">
        <f t="shared" si="1"/>
        <v>46660</v>
      </c>
      <c r="AK53" s="20" t="s">
        <v>76</v>
      </c>
      <c r="AL53" s="20" t="s">
        <v>299</v>
      </c>
      <c r="AM53" s="27">
        <v>45561</v>
      </c>
      <c r="AN53" s="20"/>
      <c r="AO53" s="27">
        <v>45569</v>
      </c>
      <c r="AP53" s="22" t="s">
        <v>320</v>
      </c>
      <c r="AQ53" s="39" t="str">
        <f t="shared" si="3"/>
        <v/>
      </c>
      <c r="AR53" s="22"/>
      <c r="AT53" t="s">
        <v>315</v>
      </c>
      <c r="AU53" s="70">
        <v>10800</v>
      </c>
      <c r="AV53" s="70">
        <v>8640</v>
      </c>
    </row>
    <row r="54" spans="1:48" ht="25.5" customHeight="1" x14ac:dyDescent="0.2">
      <c r="A54" s="43">
        <v>51</v>
      </c>
      <c r="B54" s="20" t="s">
        <v>246</v>
      </c>
      <c r="C54" s="21" t="s">
        <v>249</v>
      </c>
      <c r="D54" s="20" t="s">
        <v>248</v>
      </c>
      <c r="E54" s="20" t="s">
        <v>197</v>
      </c>
      <c r="F54" s="21" t="s">
        <v>247</v>
      </c>
      <c r="G54" s="22" t="s">
        <v>250</v>
      </c>
      <c r="H54" s="20" t="s">
        <v>251</v>
      </c>
      <c r="I54" s="20" t="s">
        <v>252</v>
      </c>
      <c r="J54" s="22" t="s">
        <v>253</v>
      </c>
      <c r="K54" s="28" t="s">
        <v>254</v>
      </c>
      <c r="L54" s="28" t="s">
        <v>255</v>
      </c>
      <c r="M54" s="82" t="s">
        <v>256</v>
      </c>
      <c r="N54" s="20"/>
      <c r="O54" s="22" t="s">
        <v>257</v>
      </c>
      <c r="P54" s="20" t="s">
        <v>258</v>
      </c>
      <c r="Q54" s="22" t="s">
        <v>259</v>
      </c>
      <c r="R54" s="28" t="s">
        <v>260</v>
      </c>
      <c r="S54" s="20" t="s">
        <v>261</v>
      </c>
      <c r="T54" s="20"/>
      <c r="U54" s="22" t="s">
        <v>250</v>
      </c>
      <c r="V54" s="20" t="s">
        <v>251</v>
      </c>
      <c r="W54" s="22" t="s">
        <v>262</v>
      </c>
      <c r="X54" s="28" t="s">
        <v>254</v>
      </c>
      <c r="Y54" s="82" t="s">
        <v>256</v>
      </c>
      <c r="Z54" s="20"/>
      <c r="AA54" s="26">
        <v>3</v>
      </c>
      <c r="AB54" s="42" t="s">
        <v>189</v>
      </c>
      <c r="AC54" s="40"/>
      <c r="AD54" s="20">
        <v>1</v>
      </c>
      <c r="AE54" s="23">
        <v>8640</v>
      </c>
      <c r="AF54" s="23">
        <v>8640</v>
      </c>
      <c r="AG54" s="24">
        <v>45536</v>
      </c>
      <c r="AH54" s="36">
        <v>45566</v>
      </c>
      <c r="AI54" s="25" t="str">
        <f t="shared" si="0"/>
        <v>～</v>
      </c>
      <c r="AJ54" s="37">
        <f t="shared" si="1"/>
        <v>46660</v>
      </c>
      <c r="AK54" s="20" t="s">
        <v>324</v>
      </c>
      <c r="AL54" s="20" t="s">
        <v>300</v>
      </c>
      <c r="AM54" s="27">
        <v>45561</v>
      </c>
      <c r="AN54" s="20"/>
      <c r="AO54" s="27">
        <v>45569</v>
      </c>
      <c r="AP54" s="22" t="s">
        <v>320</v>
      </c>
      <c r="AQ54" s="39" t="str">
        <f t="shared" si="3"/>
        <v/>
      </c>
      <c r="AR54" s="22"/>
      <c r="AT54" t="s">
        <v>330</v>
      </c>
      <c r="AU54" s="70">
        <v>10800</v>
      </c>
      <c r="AV54" s="70">
        <v>8640</v>
      </c>
    </row>
    <row r="55" spans="1:48" ht="25.5" customHeight="1" x14ac:dyDescent="0.2">
      <c r="A55" s="43">
        <v>52</v>
      </c>
      <c r="B55" s="20" t="s">
        <v>246</v>
      </c>
      <c r="C55" s="21" t="s">
        <v>249</v>
      </c>
      <c r="D55" s="20" t="s">
        <v>248</v>
      </c>
      <c r="E55" s="20" t="s">
        <v>197</v>
      </c>
      <c r="F55" s="21" t="s">
        <v>247</v>
      </c>
      <c r="G55" s="22" t="s">
        <v>250</v>
      </c>
      <c r="H55" s="20" t="s">
        <v>251</v>
      </c>
      <c r="I55" s="20" t="s">
        <v>252</v>
      </c>
      <c r="J55" s="22" t="s">
        <v>253</v>
      </c>
      <c r="K55" s="28" t="s">
        <v>254</v>
      </c>
      <c r="L55" s="28" t="s">
        <v>255</v>
      </c>
      <c r="M55" s="82" t="s">
        <v>256</v>
      </c>
      <c r="N55" s="20"/>
      <c r="O55" s="22" t="s">
        <v>257</v>
      </c>
      <c r="P55" s="20" t="s">
        <v>258</v>
      </c>
      <c r="Q55" s="22" t="s">
        <v>259</v>
      </c>
      <c r="R55" s="28" t="s">
        <v>260</v>
      </c>
      <c r="S55" s="20" t="s">
        <v>261</v>
      </c>
      <c r="T55" s="20"/>
      <c r="U55" s="22" t="s">
        <v>250</v>
      </c>
      <c r="V55" s="20" t="s">
        <v>251</v>
      </c>
      <c r="W55" s="22" t="s">
        <v>262</v>
      </c>
      <c r="X55" s="28" t="s">
        <v>254</v>
      </c>
      <c r="Y55" s="82" t="s">
        <v>256</v>
      </c>
      <c r="Z55" s="20"/>
      <c r="AA55" s="26">
        <v>3</v>
      </c>
      <c r="AB55" s="42" t="s">
        <v>189</v>
      </c>
      <c r="AC55" s="40"/>
      <c r="AD55" s="20">
        <v>1</v>
      </c>
      <c r="AE55" s="23">
        <v>15120</v>
      </c>
      <c r="AF55" s="23">
        <v>15120</v>
      </c>
      <c r="AG55" s="24">
        <v>45536</v>
      </c>
      <c r="AH55" s="36">
        <v>45566</v>
      </c>
      <c r="AI55" s="25" t="str">
        <f t="shared" si="0"/>
        <v>～</v>
      </c>
      <c r="AJ55" s="37">
        <f t="shared" si="1"/>
        <v>46660</v>
      </c>
      <c r="AK55" s="20" t="s">
        <v>301</v>
      </c>
      <c r="AL55" s="20" t="s">
        <v>302</v>
      </c>
      <c r="AM55" s="27">
        <v>45561</v>
      </c>
      <c r="AN55" s="20"/>
      <c r="AO55" s="27">
        <v>45569</v>
      </c>
      <c r="AP55" s="22" t="s">
        <v>320</v>
      </c>
      <c r="AQ55" s="39" t="str">
        <f t="shared" si="3"/>
        <v/>
      </c>
      <c r="AR55" s="22"/>
      <c r="AT55" t="s">
        <v>316</v>
      </c>
      <c r="AU55" s="70">
        <v>17280</v>
      </c>
      <c r="AV55" s="70">
        <v>15120</v>
      </c>
    </row>
    <row r="56" spans="1:48" ht="25.5" customHeight="1" x14ac:dyDescent="0.2">
      <c r="A56" s="43">
        <v>53</v>
      </c>
      <c r="B56" s="20" t="s">
        <v>246</v>
      </c>
      <c r="C56" s="21" t="s">
        <v>249</v>
      </c>
      <c r="D56" s="20" t="s">
        <v>248</v>
      </c>
      <c r="E56" s="20" t="s">
        <v>197</v>
      </c>
      <c r="F56" s="21" t="s">
        <v>247</v>
      </c>
      <c r="G56" s="22" t="s">
        <v>250</v>
      </c>
      <c r="H56" s="20" t="s">
        <v>251</v>
      </c>
      <c r="I56" s="20" t="s">
        <v>252</v>
      </c>
      <c r="J56" s="22" t="s">
        <v>253</v>
      </c>
      <c r="K56" s="28" t="s">
        <v>254</v>
      </c>
      <c r="L56" s="28" t="s">
        <v>255</v>
      </c>
      <c r="M56" s="82" t="s">
        <v>256</v>
      </c>
      <c r="N56" s="20"/>
      <c r="O56" s="22" t="s">
        <v>257</v>
      </c>
      <c r="P56" s="20" t="s">
        <v>258</v>
      </c>
      <c r="Q56" s="22" t="s">
        <v>259</v>
      </c>
      <c r="R56" s="28" t="s">
        <v>260</v>
      </c>
      <c r="S56" s="20" t="s">
        <v>261</v>
      </c>
      <c r="T56" s="20"/>
      <c r="U56" s="22" t="s">
        <v>250</v>
      </c>
      <c r="V56" s="20" t="s">
        <v>251</v>
      </c>
      <c r="W56" s="22" t="s">
        <v>262</v>
      </c>
      <c r="X56" s="28" t="s">
        <v>254</v>
      </c>
      <c r="Y56" s="82" t="s">
        <v>256</v>
      </c>
      <c r="Z56" s="20"/>
      <c r="AA56" s="26">
        <v>3</v>
      </c>
      <c r="AB56" s="42" t="s">
        <v>189</v>
      </c>
      <c r="AC56" s="40"/>
      <c r="AD56" s="20">
        <v>1</v>
      </c>
      <c r="AE56" s="23">
        <v>15120</v>
      </c>
      <c r="AF56" s="23">
        <v>15120</v>
      </c>
      <c r="AG56" s="24">
        <v>45536</v>
      </c>
      <c r="AH56" s="36">
        <v>45566</v>
      </c>
      <c r="AI56" s="25" t="str">
        <f t="shared" si="0"/>
        <v>～</v>
      </c>
      <c r="AJ56" s="37">
        <f t="shared" si="1"/>
        <v>46660</v>
      </c>
      <c r="AK56" s="20" t="s">
        <v>301</v>
      </c>
      <c r="AL56" s="20" t="s">
        <v>303</v>
      </c>
      <c r="AM56" s="27">
        <v>45561</v>
      </c>
      <c r="AN56" s="20"/>
      <c r="AO56" s="27">
        <v>45569</v>
      </c>
      <c r="AP56" s="22" t="s">
        <v>320</v>
      </c>
      <c r="AQ56" s="39" t="str">
        <f t="shared" si="3"/>
        <v/>
      </c>
      <c r="AR56" s="22"/>
      <c r="AT56" t="s">
        <v>316</v>
      </c>
      <c r="AU56" s="70">
        <v>17280</v>
      </c>
      <c r="AV56" s="70">
        <v>15120</v>
      </c>
    </row>
    <row r="57" spans="1:48" ht="25.5" customHeight="1" x14ac:dyDescent="0.2">
      <c r="A57" s="43">
        <v>54</v>
      </c>
      <c r="B57" s="20" t="s">
        <v>246</v>
      </c>
      <c r="C57" s="21" t="s">
        <v>249</v>
      </c>
      <c r="D57" s="20" t="s">
        <v>248</v>
      </c>
      <c r="E57" s="20" t="s">
        <v>197</v>
      </c>
      <c r="F57" s="21" t="s">
        <v>247</v>
      </c>
      <c r="G57" s="22" t="s">
        <v>250</v>
      </c>
      <c r="H57" s="20" t="s">
        <v>251</v>
      </c>
      <c r="I57" s="20" t="s">
        <v>252</v>
      </c>
      <c r="J57" s="22" t="s">
        <v>253</v>
      </c>
      <c r="K57" s="28" t="s">
        <v>254</v>
      </c>
      <c r="L57" s="28" t="s">
        <v>255</v>
      </c>
      <c r="M57" s="82" t="s">
        <v>256</v>
      </c>
      <c r="N57" s="20"/>
      <c r="O57" s="22" t="s">
        <v>257</v>
      </c>
      <c r="P57" s="20" t="s">
        <v>258</v>
      </c>
      <c r="Q57" s="22" t="s">
        <v>259</v>
      </c>
      <c r="R57" s="28" t="s">
        <v>260</v>
      </c>
      <c r="S57" s="20" t="s">
        <v>261</v>
      </c>
      <c r="T57" s="20"/>
      <c r="U57" s="22" t="s">
        <v>250</v>
      </c>
      <c r="V57" s="20" t="s">
        <v>251</v>
      </c>
      <c r="W57" s="22" t="s">
        <v>262</v>
      </c>
      <c r="X57" s="28" t="s">
        <v>254</v>
      </c>
      <c r="Y57" s="82" t="s">
        <v>256</v>
      </c>
      <c r="Z57" s="20"/>
      <c r="AA57" s="26">
        <v>3</v>
      </c>
      <c r="AB57" s="42" t="s">
        <v>189</v>
      </c>
      <c r="AC57" s="40"/>
      <c r="AD57" s="20">
        <v>1</v>
      </c>
      <c r="AE57" s="23">
        <v>15120</v>
      </c>
      <c r="AF57" s="23">
        <v>15120</v>
      </c>
      <c r="AG57" s="24">
        <v>45536</v>
      </c>
      <c r="AH57" s="36">
        <v>45566</v>
      </c>
      <c r="AI57" s="25" t="str">
        <f t="shared" si="0"/>
        <v>～</v>
      </c>
      <c r="AJ57" s="37">
        <f t="shared" si="1"/>
        <v>46660</v>
      </c>
      <c r="AK57" s="20" t="s">
        <v>301</v>
      </c>
      <c r="AL57" s="20" t="s">
        <v>304</v>
      </c>
      <c r="AM57" s="27">
        <v>45561</v>
      </c>
      <c r="AN57" s="20"/>
      <c r="AO57" s="27">
        <v>45569</v>
      </c>
      <c r="AP57" s="22" t="s">
        <v>320</v>
      </c>
      <c r="AQ57" s="39" t="str">
        <f t="shared" si="3"/>
        <v/>
      </c>
      <c r="AR57" s="22"/>
      <c r="AT57" t="s">
        <v>316</v>
      </c>
      <c r="AU57" s="70">
        <v>17280</v>
      </c>
      <c r="AV57" s="70">
        <v>15120</v>
      </c>
    </row>
    <row r="58" spans="1:48" ht="25.5" customHeight="1" x14ac:dyDescent="0.2">
      <c r="A58" s="43">
        <v>55</v>
      </c>
      <c r="B58" s="20" t="s">
        <v>246</v>
      </c>
      <c r="C58" s="21" t="s">
        <v>249</v>
      </c>
      <c r="D58" s="20" t="s">
        <v>248</v>
      </c>
      <c r="E58" s="20" t="s">
        <v>197</v>
      </c>
      <c r="F58" s="21" t="s">
        <v>247</v>
      </c>
      <c r="G58" s="22" t="s">
        <v>250</v>
      </c>
      <c r="H58" s="20" t="s">
        <v>251</v>
      </c>
      <c r="I58" s="20" t="s">
        <v>252</v>
      </c>
      <c r="J58" s="22" t="s">
        <v>253</v>
      </c>
      <c r="K58" s="28" t="s">
        <v>254</v>
      </c>
      <c r="L58" s="28" t="s">
        <v>255</v>
      </c>
      <c r="M58" s="82" t="s">
        <v>256</v>
      </c>
      <c r="N58" s="20"/>
      <c r="O58" s="22" t="s">
        <v>257</v>
      </c>
      <c r="P58" s="20" t="s">
        <v>258</v>
      </c>
      <c r="Q58" s="22" t="s">
        <v>259</v>
      </c>
      <c r="R58" s="28" t="s">
        <v>260</v>
      </c>
      <c r="S58" s="20" t="s">
        <v>261</v>
      </c>
      <c r="T58" s="20"/>
      <c r="U58" s="22" t="s">
        <v>250</v>
      </c>
      <c r="V58" s="20" t="s">
        <v>251</v>
      </c>
      <c r="W58" s="22" t="s">
        <v>262</v>
      </c>
      <c r="X58" s="28" t="s">
        <v>254</v>
      </c>
      <c r="Y58" s="82" t="s">
        <v>256</v>
      </c>
      <c r="Z58" s="20"/>
      <c r="AA58" s="26">
        <v>3</v>
      </c>
      <c r="AB58" s="42" t="s">
        <v>189</v>
      </c>
      <c r="AC58" s="40"/>
      <c r="AD58" s="20">
        <v>1</v>
      </c>
      <c r="AE58" s="23">
        <v>15120</v>
      </c>
      <c r="AF58" s="23">
        <v>15120</v>
      </c>
      <c r="AG58" s="24">
        <v>45536</v>
      </c>
      <c r="AH58" s="36">
        <v>45566</v>
      </c>
      <c r="AI58" s="25" t="str">
        <f t="shared" si="0"/>
        <v>～</v>
      </c>
      <c r="AJ58" s="37">
        <f t="shared" si="1"/>
        <v>46660</v>
      </c>
      <c r="AK58" s="20" t="s">
        <v>301</v>
      </c>
      <c r="AL58" s="20" t="s">
        <v>305</v>
      </c>
      <c r="AM58" s="27">
        <v>45561</v>
      </c>
      <c r="AN58" s="20"/>
      <c r="AO58" s="27">
        <v>45569</v>
      </c>
      <c r="AP58" s="22" t="s">
        <v>320</v>
      </c>
      <c r="AQ58" s="39" t="str">
        <f t="shared" si="3"/>
        <v/>
      </c>
      <c r="AR58" s="22"/>
      <c r="AT58" t="s">
        <v>316</v>
      </c>
      <c r="AU58" s="70">
        <v>17280</v>
      </c>
      <c r="AV58" s="70">
        <v>15120</v>
      </c>
    </row>
    <row r="59" spans="1:48" ht="25.5" customHeight="1" x14ac:dyDescent="0.2">
      <c r="A59" s="43">
        <v>56</v>
      </c>
      <c r="B59" s="20" t="s">
        <v>246</v>
      </c>
      <c r="C59" s="21" t="s">
        <v>249</v>
      </c>
      <c r="D59" s="20" t="s">
        <v>248</v>
      </c>
      <c r="E59" s="20" t="s">
        <v>197</v>
      </c>
      <c r="F59" s="21" t="s">
        <v>247</v>
      </c>
      <c r="G59" s="22" t="s">
        <v>250</v>
      </c>
      <c r="H59" s="20" t="s">
        <v>251</v>
      </c>
      <c r="I59" s="20" t="s">
        <v>252</v>
      </c>
      <c r="J59" s="22" t="s">
        <v>253</v>
      </c>
      <c r="K59" s="28" t="s">
        <v>254</v>
      </c>
      <c r="L59" s="28" t="s">
        <v>255</v>
      </c>
      <c r="M59" s="82" t="s">
        <v>256</v>
      </c>
      <c r="N59" s="20"/>
      <c r="O59" s="22" t="s">
        <v>257</v>
      </c>
      <c r="P59" s="20" t="s">
        <v>258</v>
      </c>
      <c r="Q59" s="22" t="s">
        <v>259</v>
      </c>
      <c r="R59" s="28" t="s">
        <v>260</v>
      </c>
      <c r="S59" s="20" t="s">
        <v>261</v>
      </c>
      <c r="T59" s="20"/>
      <c r="U59" s="22" t="s">
        <v>250</v>
      </c>
      <c r="V59" s="20" t="s">
        <v>251</v>
      </c>
      <c r="W59" s="22" t="s">
        <v>262</v>
      </c>
      <c r="X59" s="28" t="s">
        <v>254</v>
      </c>
      <c r="Y59" s="82" t="s">
        <v>256</v>
      </c>
      <c r="Z59" s="20"/>
      <c r="AA59" s="26">
        <v>3</v>
      </c>
      <c r="AB59" s="42" t="s">
        <v>189</v>
      </c>
      <c r="AC59" s="40"/>
      <c r="AD59" s="20">
        <v>1</v>
      </c>
      <c r="AE59" s="23">
        <v>15120</v>
      </c>
      <c r="AF59" s="23">
        <v>15120</v>
      </c>
      <c r="AG59" s="24">
        <v>45536</v>
      </c>
      <c r="AH59" s="36">
        <v>45566</v>
      </c>
      <c r="AI59" s="25" t="str">
        <f t="shared" si="0"/>
        <v>～</v>
      </c>
      <c r="AJ59" s="37">
        <f t="shared" si="1"/>
        <v>46660</v>
      </c>
      <c r="AK59" s="20" t="s">
        <v>301</v>
      </c>
      <c r="AL59" s="20" t="s">
        <v>306</v>
      </c>
      <c r="AM59" s="27">
        <v>45561</v>
      </c>
      <c r="AN59" s="20"/>
      <c r="AO59" s="27">
        <v>45569</v>
      </c>
      <c r="AP59" s="22" t="s">
        <v>320</v>
      </c>
      <c r="AQ59" s="39" t="str">
        <f t="shared" si="3"/>
        <v/>
      </c>
      <c r="AR59" s="22"/>
      <c r="AT59" t="s">
        <v>316</v>
      </c>
      <c r="AU59" s="70">
        <v>17280</v>
      </c>
      <c r="AV59" s="70">
        <v>15120</v>
      </c>
    </row>
    <row r="60" spans="1:48" ht="25.5" customHeight="1" x14ac:dyDescent="0.2">
      <c r="A60" s="43">
        <v>57</v>
      </c>
      <c r="B60" s="20" t="s">
        <v>246</v>
      </c>
      <c r="C60" s="21" t="s">
        <v>249</v>
      </c>
      <c r="D60" s="20" t="s">
        <v>248</v>
      </c>
      <c r="E60" s="20" t="s">
        <v>197</v>
      </c>
      <c r="F60" s="21" t="s">
        <v>247</v>
      </c>
      <c r="G60" s="22" t="s">
        <v>250</v>
      </c>
      <c r="H60" s="20" t="s">
        <v>251</v>
      </c>
      <c r="I60" s="20" t="s">
        <v>252</v>
      </c>
      <c r="J60" s="22" t="s">
        <v>253</v>
      </c>
      <c r="K60" s="28" t="s">
        <v>254</v>
      </c>
      <c r="L60" s="28" t="s">
        <v>255</v>
      </c>
      <c r="M60" s="82" t="s">
        <v>256</v>
      </c>
      <c r="N60" s="20"/>
      <c r="O60" s="22" t="s">
        <v>257</v>
      </c>
      <c r="P60" s="20" t="s">
        <v>258</v>
      </c>
      <c r="Q60" s="22" t="s">
        <v>259</v>
      </c>
      <c r="R60" s="28" t="s">
        <v>260</v>
      </c>
      <c r="S60" s="20" t="s">
        <v>261</v>
      </c>
      <c r="T60" s="20"/>
      <c r="U60" s="22" t="s">
        <v>250</v>
      </c>
      <c r="V60" s="20" t="s">
        <v>251</v>
      </c>
      <c r="W60" s="22" t="s">
        <v>262</v>
      </c>
      <c r="X60" s="28" t="s">
        <v>254</v>
      </c>
      <c r="Y60" s="82" t="s">
        <v>256</v>
      </c>
      <c r="Z60" s="20"/>
      <c r="AA60" s="26">
        <v>3</v>
      </c>
      <c r="AB60" s="42" t="s">
        <v>189</v>
      </c>
      <c r="AC60" s="40"/>
      <c r="AD60" s="20">
        <v>1</v>
      </c>
      <c r="AE60" s="23">
        <v>15120</v>
      </c>
      <c r="AF60" s="23">
        <v>15120</v>
      </c>
      <c r="AG60" s="24">
        <v>45536</v>
      </c>
      <c r="AH60" s="36">
        <v>45566</v>
      </c>
      <c r="AI60" s="25" t="str">
        <f t="shared" si="0"/>
        <v>～</v>
      </c>
      <c r="AJ60" s="37">
        <f t="shared" si="1"/>
        <v>46660</v>
      </c>
      <c r="AK60" s="20" t="s">
        <v>301</v>
      </c>
      <c r="AL60" s="20" t="s">
        <v>307</v>
      </c>
      <c r="AM60" s="27">
        <v>45561</v>
      </c>
      <c r="AN60" s="20"/>
      <c r="AO60" s="27">
        <v>45569</v>
      </c>
      <c r="AP60" s="22" t="s">
        <v>320</v>
      </c>
      <c r="AQ60" s="39" t="str">
        <f t="shared" si="3"/>
        <v/>
      </c>
      <c r="AR60" s="22"/>
      <c r="AT60" t="s">
        <v>316</v>
      </c>
      <c r="AU60" s="70">
        <v>17280</v>
      </c>
      <c r="AV60" s="70">
        <v>15120</v>
      </c>
    </row>
    <row r="61" spans="1:48" ht="25.5" customHeight="1" x14ac:dyDescent="0.2">
      <c r="A61" s="43">
        <v>58</v>
      </c>
      <c r="B61" s="20" t="s">
        <v>246</v>
      </c>
      <c r="C61" s="21" t="s">
        <v>249</v>
      </c>
      <c r="D61" s="20" t="s">
        <v>248</v>
      </c>
      <c r="E61" s="20" t="s">
        <v>197</v>
      </c>
      <c r="F61" s="21" t="s">
        <v>247</v>
      </c>
      <c r="G61" s="22" t="s">
        <v>250</v>
      </c>
      <c r="H61" s="20" t="s">
        <v>251</v>
      </c>
      <c r="I61" s="20" t="s">
        <v>252</v>
      </c>
      <c r="J61" s="22" t="s">
        <v>253</v>
      </c>
      <c r="K61" s="28" t="s">
        <v>254</v>
      </c>
      <c r="L61" s="28" t="s">
        <v>255</v>
      </c>
      <c r="M61" s="82" t="s">
        <v>256</v>
      </c>
      <c r="N61" s="20"/>
      <c r="O61" s="22" t="s">
        <v>257</v>
      </c>
      <c r="P61" s="20" t="s">
        <v>258</v>
      </c>
      <c r="Q61" s="22" t="s">
        <v>259</v>
      </c>
      <c r="R61" s="28" t="s">
        <v>260</v>
      </c>
      <c r="S61" s="20" t="s">
        <v>261</v>
      </c>
      <c r="T61" s="20"/>
      <c r="U61" s="22" t="s">
        <v>250</v>
      </c>
      <c r="V61" s="20" t="s">
        <v>251</v>
      </c>
      <c r="W61" s="22" t="s">
        <v>262</v>
      </c>
      <c r="X61" s="28" t="s">
        <v>254</v>
      </c>
      <c r="Y61" s="82" t="s">
        <v>256</v>
      </c>
      <c r="Z61" s="20"/>
      <c r="AA61" s="26">
        <v>3</v>
      </c>
      <c r="AB61" s="42" t="s">
        <v>189</v>
      </c>
      <c r="AC61" s="40"/>
      <c r="AD61" s="20">
        <v>1</v>
      </c>
      <c r="AE61" s="23">
        <v>15120</v>
      </c>
      <c r="AF61" s="23">
        <v>15120</v>
      </c>
      <c r="AG61" s="24">
        <v>45536</v>
      </c>
      <c r="AH61" s="36">
        <v>45566</v>
      </c>
      <c r="AI61" s="25" t="str">
        <f t="shared" si="0"/>
        <v>～</v>
      </c>
      <c r="AJ61" s="37">
        <f t="shared" si="1"/>
        <v>46660</v>
      </c>
      <c r="AK61" s="20" t="s">
        <v>301</v>
      </c>
      <c r="AL61" s="20" t="s">
        <v>308</v>
      </c>
      <c r="AM61" s="27">
        <v>45561</v>
      </c>
      <c r="AN61" s="20"/>
      <c r="AO61" s="27">
        <v>45569</v>
      </c>
      <c r="AP61" s="22" t="s">
        <v>320</v>
      </c>
      <c r="AQ61" s="39" t="str">
        <f t="shared" si="3"/>
        <v/>
      </c>
      <c r="AR61" s="22"/>
      <c r="AT61" t="s">
        <v>316</v>
      </c>
      <c r="AU61" s="70">
        <v>17280</v>
      </c>
      <c r="AV61" s="70">
        <v>15120</v>
      </c>
    </row>
    <row r="62" spans="1:48" ht="25.5" customHeight="1" x14ac:dyDescent="0.2">
      <c r="A62" s="43">
        <v>59</v>
      </c>
      <c r="B62" s="20" t="s">
        <v>246</v>
      </c>
      <c r="C62" s="21" t="s">
        <v>249</v>
      </c>
      <c r="D62" s="20" t="s">
        <v>248</v>
      </c>
      <c r="E62" s="20" t="s">
        <v>197</v>
      </c>
      <c r="F62" s="21" t="s">
        <v>247</v>
      </c>
      <c r="G62" s="22" t="s">
        <v>250</v>
      </c>
      <c r="H62" s="20" t="s">
        <v>251</v>
      </c>
      <c r="I62" s="20" t="s">
        <v>252</v>
      </c>
      <c r="J62" s="22" t="s">
        <v>253</v>
      </c>
      <c r="K62" s="28" t="s">
        <v>254</v>
      </c>
      <c r="L62" s="28" t="s">
        <v>255</v>
      </c>
      <c r="M62" s="82" t="s">
        <v>256</v>
      </c>
      <c r="N62" s="20"/>
      <c r="O62" s="22" t="s">
        <v>257</v>
      </c>
      <c r="P62" s="20" t="s">
        <v>258</v>
      </c>
      <c r="Q62" s="22" t="s">
        <v>259</v>
      </c>
      <c r="R62" s="28" t="s">
        <v>260</v>
      </c>
      <c r="S62" s="20" t="s">
        <v>261</v>
      </c>
      <c r="T62" s="20"/>
      <c r="U62" s="22" t="s">
        <v>250</v>
      </c>
      <c r="V62" s="20" t="s">
        <v>251</v>
      </c>
      <c r="W62" s="22" t="s">
        <v>262</v>
      </c>
      <c r="X62" s="28" t="s">
        <v>254</v>
      </c>
      <c r="Y62" s="82" t="s">
        <v>256</v>
      </c>
      <c r="Z62" s="20"/>
      <c r="AA62" s="26">
        <v>3</v>
      </c>
      <c r="AB62" s="42" t="s">
        <v>189</v>
      </c>
      <c r="AC62" s="40"/>
      <c r="AD62" s="20">
        <v>1</v>
      </c>
      <c r="AE62" s="23">
        <v>15120</v>
      </c>
      <c r="AF62" s="23">
        <v>15120</v>
      </c>
      <c r="AG62" s="24">
        <v>45536</v>
      </c>
      <c r="AH62" s="36">
        <v>45566</v>
      </c>
      <c r="AI62" s="25" t="str">
        <f t="shared" si="0"/>
        <v>～</v>
      </c>
      <c r="AJ62" s="37">
        <f t="shared" si="1"/>
        <v>46660</v>
      </c>
      <c r="AK62" s="20" t="s">
        <v>301</v>
      </c>
      <c r="AL62" s="20" t="s">
        <v>309</v>
      </c>
      <c r="AM62" s="27">
        <v>45561</v>
      </c>
      <c r="AN62" s="20"/>
      <c r="AO62" s="27">
        <v>45569</v>
      </c>
      <c r="AP62" s="22" t="s">
        <v>320</v>
      </c>
      <c r="AQ62" s="39" t="str">
        <f t="shared" si="3"/>
        <v/>
      </c>
      <c r="AR62" s="22"/>
      <c r="AT62" t="s">
        <v>316</v>
      </c>
      <c r="AU62" s="70">
        <v>17280</v>
      </c>
      <c r="AV62" s="70">
        <v>15120</v>
      </c>
    </row>
    <row r="63" spans="1:48" ht="25.5" customHeight="1" x14ac:dyDescent="0.2">
      <c r="A63" s="43">
        <v>60</v>
      </c>
      <c r="B63" s="20" t="s">
        <v>246</v>
      </c>
      <c r="C63" s="21" t="s">
        <v>249</v>
      </c>
      <c r="D63" s="20" t="s">
        <v>248</v>
      </c>
      <c r="E63" s="20" t="s">
        <v>197</v>
      </c>
      <c r="F63" s="21" t="s">
        <v>247</v>
      </c>
      <c r="G63" s="22" t="s">
        <v>250</v>
      </c>
      <c r="H63" s="20" t="s">
        <v>251</v>
      </c>
      <c r="I63" s="20" t="s">
        <v>252</v>
      </c>
      <c r="J63" s="22" t="s">
        <v>253</v>
      </c>
      <c r="K63" s="28" t="s">
        <v>254</v>
      </c>
      <c r="L63" s="28" t="s">
        <v>255</v>
      </c>
      <c r="M63" s="82" t="s">
        <v>256</v>
      </c>
      <c r="N63" s="20"/>
      <c r="O63" s="22" t="s">
        <v>257</v>
      </c>
      <c r="P63" s="20" t="s">
        <v>258</v>
      </c>
      <c r="Q63" s="22" t="s">
        <v>259</v>
      </c>
      <c r="R63" s="28" t="s">
        <v>260</v>
      </c>
      <c r="S63" s="20" t="s">
        <v>261</v>
      </c>
      <c r="T63" s="20"/>
      <c r="U63" s="22" t="s">
        <v>250</v>
      </c>
      <c r="V63" s="20" t="s">
        <v>251</v>
      </c>
      <c r="W63" s="22" t="s">
        <v>262</v>
      </c>
      <c r="X63" s="28" t="s">
        <v>254</v>
      </c>
      <c r="Y63" s="82" t="s">
        <v>256</v>
      </c>
      <c r="Z63" s="20"/>
      <c r="AA63" s="26">
        <v>3</v>
      </c>
      <c r="AB63" s="42" t="s">
        <v>189</v>
      </c>
      <c r="AC63" s="40"/>
      <c r="AD63" s="20">
        <v>1</v>
      </c>
      <c r="AE63" s="23">
        <v>15120</v>
      </c>
      <c r="AF63" s="23">
        <v>15120</v>
      </c>
      <c r="AG63" s="24">
        <v>45536</v>
      </c>
      <c r="AH63" s="36">
        <v>45566</v>
      </c>
      <c r="AI63" s="25" t="str">
        <f t="shared" si="0"/>
        <v>～</v>
      </c>
      <c r="AJ63" s="37">
        <f t="shared" si="1"/>
        <v>46660</v>
      </c>
      <c r="AK63" s="20" t="s">
        <v>301</v>
      </c>
      <c r="AL63" s="20" t="s">
        <v>310</v>
      </c>
      <c r="AM63" s="27">
        <v>45561</v>
      </c>
      <c r="AN63" s="20"/>
      <c r="AO63" s="27">
        <v>45569</v>
      </c>
      <c r="AP63" s="22" t="s">
        <v>320</v>
      </c>
      <c r="AQ63" s="39" t="str">
        <f t="shared" si="3"/>
        <v/>
      </c>
      <c r="AR63" s="22"/>
      <c r="AT63" t="s">
        <v>316</v>
      </c>
      <c r="AU63" s="70">
        <v>17280</v>
      </c>
      <c r="AV63" s="70">
        <v>15120</v>
      </c>
    </row>
    <row r="64" spans="1:48" ht="25.5" customHeight="1" x14ac:dyDescent="0.2">
      <c r="A64" s="43">
        <v>61</v>
      </c>
      <c r="B64" s="20" t="s">
        <v>246</v>
      </c>
      <c r="C64" s="21" t="s">
        <v>249</v>
      </c>
      <c r="D64" s="20" t="s">
        <v>248</v>
      </c>
      <c r="E64" s="20" t="s">
        <v>197</v>
      </c>
      <c r="F64" s="21" t="s">
        <v>247</v>
      </c>
      <c r="G64" s="22" t="s">
        <v>250</v>
      </c>
      <c r="H64" s="20" t="s">
        <v>251</v>
      </c>
      <c r="I64" s="20" t="s">
        <v>252</v>
      </c>
      <c r="J64" s="22" t="s">
        <v>253</v>
      </c>
      <c r="K64" s="28" t="s">
        <v>254</v>
      </c>
      <c r="L64" s="28" t="s">
        <v>255</v>
      </c>
      <c r="M64" s="82" t="s">
        <v>256</v>
      </c>
      <c r="N64" s="20"/>
      <c r="O64" s="22" t="s">
        <v>257</v>
      </c>
      <c r="P64" s="20" t="s">
        <v>258</v>
      </c>
      <c r="Q64" s="22" t="s">
        <v>259</v>
      </c>
      <c r="R64" s="28" t="s">
        <v>260</v>
      </c>
      <c r="S64" s="20" t="s">
        <v>261</v>
      </c>
      <c r="T64" s="20"/>
      <c r="U64" s="22" t="s">
        <v>250</v>
      </c>
      <c r="V64" s="20" t="s">
        <v>251</v>
      </c>
      <c r="W64" s="22" t="s">
        <v>262</v>
      </c>
      <c r="X64" s="28" t="s">
        <v>254</v>
      </c>
      <c r="Y64" s="82" t="s">
        <v>256</v>
      </c>
      <c r="Z64" s="20"/>
      <c r="AA64" s="26">
        <v>3</v>
      </c>
      <c r="AB64" s="42" t="s">
        <v>189</v>
      </c>
      <c r="AC64" s="40"/>
      <c r="AD64" s="20">
        <v>1</v>
      </c>
      <c r="AE64" s="23">
        <v>15120</v>
      </c>
      <c r="AF64" s="23">
        <v>15120</v>
      </c>
      <c r="AG64" s="24">
        <v>45536</v>
      </c>
      <c r="AH64" s="36">
        <v>45566</v>
      </c>
      <c r="AI64" s="25" t="str">
        <f t="shared" si="0"/>
        <v>～</v>
      </c>
      <c r="AJ64" s="37">
        <f t="shared" si="1"/>
        <v>46660</v>
      </c>
      <c r="AK64" s="20" t="s">
        <v>323</v>
      </c>
      <c r="AL64" s="20" t="s">
        <v>311</v>
      </c>
      <c r="AM64" s="27">
        <v>45561</v>
      </c>
      <c r="AN64" s="20"/>
      <c r="AO64" s="27">
        <v>45569</v>
      </c>
      <c r="AP64" s="22" t="s">
        <v>320</v>
      </c>
      <c r="AQ64" s="39" t="str">
        <f t="shared" si="3"/>
        <v/>
      </c>
      <c r="AR64" s="22"/>
      <c r="AT64" t="s">
        <v>316</v>
      </c>
      <c r="AU64" s="70">
        <v>17280</v>
      </c>
      <c r="AV64" s="70">
        <v>15120</v>
      </c>
    </row>
    <row r="65" spans="1:50" ht="25.5" customHeight="1" x14ac:dyDescent="0.2">
      <c r="A65" s="43">
        <v>62</v>
      </c>
      <c r="B65" s="20" t="s">
        <v>246</v>
      </c>
      <c r="C65" s="21" t="s">
        <v>249</v>
      </c>
      <c r="D65" s="20" t="s">
        <v>248</v>
      </c>
      <c r="E65" s="20" t="s">
        <v>197</v>
      </c>
      <c r="F65" s="21" t="s">
        <v>247</v>
      </c>
      <c r="G65" s="22" t="s">
        <v>250</v>
      </c>
      <c r="H65" s="20" t="s">
        <v>251</v>
      </c>
      <c r="I65" s="20" t="s">
        <v>252</v>
      </c>
      <c r="J65" s="22" t="s">
        <v>253</v>
      </c>
      <c r="K65" s="28" t="s">
        <v>254</v>
      </c>
      <c r="L65" s="28" t="s">
        <v>255</v>
      </c>
      <c r="M65" s="82" t="s">
        <v>256</v>
      </c>
      <c r="N65" s="20"/>
      <c r="O65" s="22" t="s">
        <v>257</v>
      </c>
      <c r="P65" s="20" t="s">
        <v>258</v>
      </c>
      <c r="Q65" s="22" t="s">
        <v>259</v>
      </c>
      <c r="R65" s="28" t="s">
        <v>260</v>
      </c>
      <c r="S65" s="20" t="s">
        <v>261</v>
      </c>
      <c r="T65" s="20"/>
      <c r="U65" s="22" t="s">
        <v>250</v>
      </c>
      <c r="V65" s="20" t="s">
        <v>251</v>
      </c>
      <c r="W65" s="22" t="s">
        <v>262</v>
      </c>
      <c r="X65" s="28" t="s">
        <v>254</v>
      </c>
      <c r="Y65" s="82" t="s">
        <v>256</v>
      </c>
      <c r="Z65" s="20"/>
      <c r="AA65" s="26">
        <v>3</v>
      </c>
      <c r="AB65" s="42" t="s">
        <v>189</v>
      </c>
      <c r="AC65" s="40"/>
      <c r="AD65" s="20">
        <v>1</v>
      </c>
      <c r="AE65" s="23">
        <v>14760</v>
      </c>
      <c r="AF65" s="23">
        <v>14760</v>
      </c>
      <c r="AG65" s="24">
        <v>45536</v>
      </c>
      <c r="AH65" s="36">
        <v>45566</v>
      </c>
      <c r="AI65" s="25" t="str">
        <f t="shared" si="0"/>
        <v>～</v>
      </c>
      <c r="AJ65" s="37">
        <f t="shared" si="1"/>
        <v>46660</v>
      </c>
      <c r="AK65" s="20" t="s">
        <v>322</v>
      </c>
      <c r="AL65" s="20" t="s">
        <v>312</v>
      </c>
      <c r="AM65" s="27">
        <v>45561</v>
      </c>
      <c r="AN65" s="20"/>
      <c r="AO65" s="27">
        <v>45569</v>
      </c>
      <c r="AP65" s="22" t="s">
        <v>320</v>
      </c>
      <c r="AQ65" s="39" t="str">
        <f t="shared" si="3"/>
        <v/>
      </c>
      <c r="AR65" s="22"/>
      <c r="AT65" t="s">
        <v>329</v>
      </c>
      <c r="AU65" s="70">
        <v>16920</v>
      </c>
      <c r="AV65" s="70">
        <v>14760</v>
      </c>
    </row>
    <row r="66" spans="1:50" ht="25.5" customHeight="1" x14ac:dyDescent="0.2">
      <c r="A66" s="43">
        <v>63</v>
      </c>
      <c r="B66" s="20" t="s">
        <v>246</v>
      </c>
      <c r="C66" s="21" t="s">
        <v>249</v>
      </c>
      <c r="D66" s="20" t="s">
        <v>248</v>
      </c>
      <c r="E66" s="20" t="s">
        <v>197</v>
      </c>
      <c r="F66" s="21" t="s">
        <v>247</v>
      </c>
      <c r="G66" s="22" t="s">
        <v>250</v>
      </c>
      <c r="H66" s="20" t="s">
        <v>251</v>
      </c>
      <c r="I66" s="20" t="s">
        <v>252</v>
      </c>
      <c r="J66" s="22" t="s">
        <v>253</v>
      </c>
      <c r="K66" s="28" t="s">
        <v>254</v>
      </c>
      <c r="L66" s="28" t="s">
        <v>255</v>
      </c>
      <c r="M66" s="82" t="s">
        <v>256</v>
      </c>
      <c r="N66" s="20"/>
      <c r="O66" s="22" t="s">
        <v>257</v>
      </c>
      <c r="P66" s="20" t="s">
        <v>258</v>
      </c>
      <c r="Q66" s="22" t="s">
        <v>259</v>
      </c>
      <c r="R66" s="28" t="s">
        <v>260</v>
      </c>
      <c r="S66" s="20" t="s">
        <v>261</v>
      </c>
      <c r="T66" s="20"/>
      <c r="U66" s="22" t="s">
        <v>250</v>
      </c>
      <c r="V66" s="20" t="s">
        <v>251</v>
      </c>
      <c r="W66" s="22" t="s">
        <v>262</v>
      </c>
      <c r="X66" s="28" t="s">
        <v>254</v>
      </c>
      <c r="Y66" s="82" t="s">
        <v>256</v>
      </c>
      <c r="Z66" s="20"/>
      <c r="AA66" s="26">
        <v>3</v>
      </c>
      <c r="AB66" s="42" t="s">
        <v>189</v>
      </c>
      <c r="AC66" s="40"/>
      <c r="AD66" s="20">
        <v>1</v>
      </c>
      <c r="AE66" s="23">
        <v>109800</v>
      </c>
      <c r="AF66" s="23">
        <v>109800</v>
      </c>
      <c r="AG66" s="24">
        <v>45536</v>
      </c>
      <c r="AH66" s="36">
        <v>45566</v>
      </c>
      <c r="AI66" s="25" t="str">
        <f t="shared" si="0"/>
        <v>～</v>
      </c>
      <c r="AJ66" s="37">
        <f t="shared" si="1"/>
        <v>46660</v>
      </c>
      <c r="AK66" s="20" t="s">
        <v>321</v>
      </c>
      <c r="AL66" s="20" t="s">
        <v>313</v>
      </c>
      <c r="AM66" s="27">
        <v>45561</v>
      </c>
      <c r="AN66" s="20"/>
      <c r="AO66" s="27">
        <v>45569</v>
      </c>
      <c r="AP66" s="22" t="s">
        <v>320</v>
      </c>
      <c r="AQ66" s="39" t="str">
        <f t="shared" si="3"/>
        <v/>
      </c>
      <c r="AR66" s="22" t="s">
        <v>332</v>
      </c>
      <c r="AT66" t="s">
        <v>317</v>
      </c>
      <c r="AU66" s="70">
        <v>126360</v>
      </c>
      <c r="AV66" s="70">
        <v>109800</v>
      </c>
      <c r="AW66" s="70">
        <f>SUM(AU18:AU66)</f>
        <v>655200</v>
      </c>
      <c r="AX66">
        <f>SUM(AV18:AV66)</f>
        <v>560880</v>
      </c>
    </row>
    <row r="67" spans="1:50" ht="25.5" customHeight="1" x14ac:dyDescent="0.2">
      <c r="A67" s="43">
        <v>64</v>
      </c>
      <c r="B67" s="20" t="s">
        <v>386</v>
      </c>
      <c r="C67" s="21" t="s">
        <v>389</v>
      </c>
      <c r="D67" s="20" t="s">
        <v>390</v>
      </c>
      <c r="E67" s="20" t="s">
        <v>197</v>
      </c>
      <c r="F67" s="21" t="s">
        <v>388</v>
      </c>
      <c r="G67" s="22" t="s">
        <v>391</v>
      </c>
      <c r="H67" s="20" t="s">
        <v>392</v>
      </c>
      <c r="I67" s="20" t="s">
        <v>393</v>
      </c>
      <c r="J67" s="22" t="s">
        <v>394</v>
      </c>
      <c r="K67" s="28" t="s">
        <v>395</v>
      </c>
      <c r="L67" s="28" t="s">
        <v>397</v>
      </c>
      <c r="M67" s="20" t="s">
        <v>396</v>
      </c>
      <c r="N67" s="20"/>
      <c r="O67" s="22" t="s">
        <v>398</v>
      </c>
      <c r="P67" s="20" t="s">
        <v>399</v>
      </c>
      <c r="Q67" s="22" t="s">
        <v>400</v>
      </c>
      <c r="R67" s="28" t="s">
        <v>401</v>
      </c>
      <c r="S67" s="20" t="s">
        <v>402</v>
      </c>
      <c r="T67" s="20"/>
      <c r="U67" s="22" t="s">
        <v>391</v>
      </c>
      <c r="V67" s="20" t="s">
        <v>392</v>
      </c>
      <c r="W67" s="22" t="s">
        <v>403</v>
      </c>
      <c r="X67" s="28" t="s">
        <v>404</v>
      </c>
      <c r="Y67" s="20" t="s">
        <v>405</v>
      </c>
      <c r="Z67" s="20"/>
      <c r="AA67" s="26">
        <v>5</v>
      </c>
      <c r="AB67" s="42" t="s">
        <v>189</v>
      </c>
      <c r="AC67" s="40"/>
      <c r="AD67" s="20">
        <v>1</v>
      </c>
      <c r="AE67" s="23">
        <v>45600</v>
      </c>
      <c r="AF67" s="23">
        <v>45600</v>
      </c>
      <c r="AG67" s="24">
        <v>45597</v>
      </c>
      <c r="AH67" s="36">
        <v>45658</v>
      </c>
      <c r="AI67" s="25" t="str">
        <f t="shared" si="0"/>
        <v>～</v>
      </c>
      <c r="AJ67" s="37">
        <f t="shared" si="1"/>
        <v>47483</v>
      </c>
      <c r="AK67" s="20" t="s">
        <v>406</v>
      </c>
      <c r="AL67" s="20" t="s">
        <v>407</v>
      </c>
      <c r="AM67" s="27">
        <v>45658</v>
      </c>
      <c r="AN67" s="20"/>
      <c r="AO67" s="27">
        <v>45623</v>
      </c>
      <c r="AP67" s="22" t="s">
        <v>387</v>
      </c>
      <c r="AQ67" s="39" t="str">
        <f t="shared" si="3"/>
        <v/>
      </c>
      <c r="AR67" s="22"/>
      <c r="AT67" t="s">
        <v>413</v>
      </c>
      <c r="AU67" s="70">
        <v>67200</v>
      </c>
      <c r="AV67" s="70">
        <v>45600</v>
      </c>
    </row>
    <row r="68" spans="1:50" ht="25.5" customHeight="1" x14ac:dyDescent="0.2">
      <c r="A68" s="43">
        <v>65</v>
      </c>
      <c r="B68" s="20" t="s">
        <v>386</v>
      </c>
      <c r="C68" s="21" t="s">
        <v>389</v>
      </c>
      <c r="D68" s="20" t="s">
        <v>390</v>
      </c>
      <c r="E68" s="20" t="s">
        <v>197</v>
      </c>
      <c r="F68" s="21" t="s">
        <v>388</v>
      </c>
      <c r="G68" s="22" t="s">
        <v>391</v>
      </c>
      <c r="H68" s="20" t="s">
        <v>392</v>
      </c>
      <c r="I68" s="20" t="s">
        <v>393</v>
      </c>
      <c r="J68" s="22" t="s">
        <v>394</v>
      </c>
      <c r="K68" s="28" t="s">
        <v>395</v>
      </c>
      <c r="L68" s="28" t="s">
        <v>397</v>
      </c>
      <c r="M68" s="20" t="s">
        <v>396</v>
      </c>
      <c r="N68" s="20"/>
      <c r="O68" s="22" t="s">
        <v>398</v>
      </c>
      <c r="P68" s="20" t="s">
        <v>399</v>
      </c>
      <c r="Q68" s="22" t="s">
        <v>400</v>
      </c>
      <c r="R68" s="28" t="s">
        <v>401</v>
      </c>
      <c r="S68" s="20" t="s">
        <v>402</v>
      </c>
      <c r="T68" s="20"/>
      <c r="U68" s="22" t="s">
        <v>391</v>
      </c>
      <c r="V68" s="20" t="s">
        <v>392</v>
      </c>
      <c r="W68" s="22" t="s">
        <v>403</v>
      </c>
      <c r="X68" s="28" t="s">
        <v>404</v>
      </c>
      <c r="Y68" s="20" t="s">
        <v>405</v>
      </c>
      <c r="Z68" s="20"/>
      <c r="AA68" s="26">
        <v>5</v>
      </c>
      <c r="AB68" s="42" t="s">
        <v>189</v>
      </c>
      <c r="AC68" s="40"/>
      <c r="AD68" s="20">
        <v>1</v>
      </c>
      <c r="AE68" s="23">
        <v>45600</v>
      </c>
      <c r="AF68" s="23">
        <v>45600</v>
      </c>
      <c r="AG68" s="24">
        <v>45597</v>
      </c>
      <c r="AH68" s="36">
        <v>45658</v>
      </c>
      <c r="AI68" s="25" t="str">
        <f t="shared" si="0"/>
        <v>～</v>
      </c>
      <c r="AJ68" s="37">
        <f t="shared" si="1"/>
        <v>47483</v>
      </c>
      <c r="AK68" s="20" t="s">
        <v>406</v>
      </c>
      <c r="AL68" s="20" t="s">
        <v>408</v>
      </c>
      <c r="AM68" s="27">
        <v>45658</v>
      </c>
      <c r="AN68" s="20"/>
      <c r="AO68" s="27">
        <v>45623</v>
      </c>
      <c r="AP68" s="22" t="s">
        <v>387</v>
      </c>
      <c r="AQ68" s="39" t="str">
        <f t="shared" si="3"/>
        <v/>
      </c>
      <c r="AR68" s="22"/>
      <c r="AT68" t="s">
        <v>413</v>
      </c>
      <c r="AU68" s="70">
        <v>67200</v>
      </c>
      <c r="AV68" s="70">
        <v>45600</v>
      </c>
    </row>
    <row r="69" spans="1:50" ht="25.5" customHeight="1" x14ac:dyDescent="0.2">
      <c r="A69" s="43">
        <v>66</v>
      </c>
      <c r="B69" s="20" t="s">
        <v>386</v>
      </c>
      <c r="C69" s="21" t="s">
        <v>389</v>
      </c>
      <c r="D69" s="20" t="s">
        <v>390</v>
      </c>
      <c r="E69" s="20" t="s">
        <v>197</v>
      </c>
      <c r="F69" s="21" t="s">
        <v>388</v>
      </c>
      <c r="G69" s="22" t="s">
        <v>391</v>
      </c>
      <c r="H69" s="20" t="s">
        <v>392</v>
      </c>
      <c r="I69" s="20" t="s">
        <v>393</v>
      </c>
      <c r="J69" s="22" t="s">
        <v>394</v>
      </c>
      <c r="K69" s="28" t="s">
        <v>395</v>
      </c>
      <c r="L69" s="28" t="s">
        <v>397</v>
      </c>
      <c r="M69" s="20" t="s">
        <v>396</v>
      </c>
      <c r="N69" s="20"/>
      <c r="O69" s="22" t="s">
        <v>398</v>
      </c>
      <c r="P69" s="20" t="s">
        <v>399</v>
      </c>
      <c r="Q69" s="22" t="s">
        <v>400</v>
      </c>
      <c r="R69" s="28" t="s">
        <v>401</v>
      </c>
      <c r="S69" s="20" t="s">
        <v>402</v>
      </c>
      <c r="T69" s="20"/>
      <c r="U69" s="22" t="s">
        <v>391</v>
      </c>
      <c r="V69" s="20" t="s">
        <v>392</v>
      </c>
      <c r="W69" s="22" t="s">
        <v>403</v>
      </c>
      <c r="X69" s="28" t="s">
        <v>404</v>
      </c>
      <c r="Y69" s="20" t="s">
        <v>405</v>
      </c>
      <c r="Z69" s="20"/>
      <c r="AA69" s="26">
        <v>5</v>
      </c>
      <c r="AB69" s="42" t="s">
        <v>189</v>
      </c>
      <c r="AC69" s="40"/>
      <c r="AD69" s="20">
        <v>1</v>
      </c>
      <c r="AE69" s="23">
        <v>40200</v>
      </c>
      <c r="AF69" s="23">
        <v>40200</v>
      </c>
      <c r="AG69" s="24">
        <v>45597</v>
      </c>
      <c r="AH69" s="36">
        <v>45658</v>
      </c>
      <c r="AI69" s="25" t="str">
        <f t="shared" si="0"/>
        <v>～</v>
      </c>
      <c r="AJ69" s="37">
        <f t="shared" si="1"/>
        <v>47483</v>
      </c>
      <c r="AK69" s="20" t="s">
        <v>409</v>
      </c>
      <c r="AL69" s="20" t="s">
        <v>410</v>
      </c>
      <c r="AM69" s="27">
        <v>45658</v>
      </c>
      <c r="AN69" s="20"/>
      <c r="AO69" s="27">
        <v>45623</v>
      </c>
      <c r="AP69" s="22" t="s">
        <v>387</v>
      </c>
      <c r="AQ69" s="39" t="str">
        <f t="shared" si="3"/>
        <v/>
      </c>
      <c r="AR69" s="22"/>
      <c r="AT69" t="s">
        <v>415</v>
      </c>
      <c r="AU69" s="70">
        <v>60000</v>
      </c>
      <c r="AV69" s="70">
        <v>40200</v>
      </c>
    </row>
    <row r="70" spans="1:50" ht="25.5" customHeight="1" x14ac:dyDescent="0.2">
      <c r="A70" s="43">
        <v>67</v>
      </c>
      <c r="B70" s="20" t="s">
        <v>386</v>
      </c>
      <c r="C70" s="21" t="s">
        <v>389</v>
      </c>
      <c r="D70" s="20" t="s">
        <v>390</v>
      </c>
      <c r="E70" s="20" t="s">
        <v>197</v>
      </c>
      <c r="F70" s="21" t="s">
        <v>388</v>
      </c>
      <c r="G70" s="22" t="s">
        <v>391</v>
      </c>
      <c r="H70" s="20" t="s">
        <v>392</v>
      </c>
      <c r="I70" s="20" t="s">
        <v>393</v>
      </c>
      <c r="J70" s="22" t="s">
        <v>394</v>
      </c>
      <c r="K70" s="28" t="s">
        <v>395</v>
      </c>
      <c r="L70" s="28" t="s">
        <v>397</v>
      </c>
      <c r="M70" s="20" t="s">
        <v>396</v>
      </c>
      <c r="N70" s="20"/>
      <c r="O70" s="22" t="s">
        <v>398</v>
      </c>
      <c r="P70" s="20" t="s">
        <v>399</v>
      </c>
      <c r="Q70" s="22" t="s">
        <v>400</v>
      </c>
      <c r="R70" s="28" t="s">
        <v>401</v>
      </c>
      <c r="S70" s="20" t="s">
        <v>402</v>
      </c>
      <c r="T70" s="20"/>
      <c r="U70" s="22" t="s">
        <v>391</v>
      </c>
      <c r="V70" s="20" t="s">
        <v>392</v>
      </c>
      <c r="W70" s="22" t="s">
        <v>403</v>
      </c>
      <c r="X70" s="28" t="s">
        <v>404</v>
      </c>
      <c r="Y70" s="20" t="s">
        <v>405</v>
      </c>
      <c r="Z70" s="20"/>
      <c r="AA70" s="26">
        <v>5</v>
      </c>
      <c r="AB70" s="42" t="s">
        <v>189</v>
      </c>
      <c r="AC70" s="40"/>
      <c r="AD70" s="20">
        <v>1</v>
      </c>
      <c r="AE70" s="23">
        <v>354000</v>
      </c>
      <c r="AF70" s="23">
        <v>354000</v>
      </c>
      <c r="AG70" s="24">
        <v>45597</v>
      </c>
      <c r="AH70" s="36">
        <v>45658</v>
      </c>
      <c r="AI70" s="25" t="str">
        <f t="shared" si="0"/>
        <v>～</v>
      </c>
      <c r="AJ70" s="37">
        <f t="shared" si="1"/>
        <v>47483</v>
      </c>
      <c r="AK70" s="20" t="s">
        <v>469</v>
      </c>
      <c r="AL70" s="20" t="s">
        <v>411</v>
      </c>
      <c r="AM70" s="27">
        <v>45658</v>
      </c>
      <c r="AN70" s="20" t="s">
        <v>57</v>
      </c>
      <c r="AO70" s="27">
        <v>45623</v>
      </c>
      <c r="AP70" s="22" t="s">
        <v>387</v>
      </c>
      <c r="AQ70" s="39">
        <f t="shared" si="3"/>
        <v>46569</v>
      </c>
      <c r="AR70" s="22" t="s">
        <v>412</v>
      </c>
      <c r="AT70" t="s">
        <v>416</v>
      </c>
      <c r="AU70" s="70">
        <v>403200</v>
      </c>
      <c r="AV70" s="70">
        <v>354000</v>
      </c>
      <c r="AW70" s="70">
        <f>SUM(AU67:AU70)</f>
        <v>597600</v>
      </c>
      <c r="AX70" s="70">
        <f>SUM(AV67:AV70)</f>
        <v>485400</v>
      </c>
    </row>
    <row r="71" spans="1:50" ht="25.5" customHeight="1" x14ac:dyDescent="0.2">
      <c r="A71" s="43">
        <v>68</v>
      </c>
      <c r="B71" s="20" t="s">
        <v>418</v>
      </c>
      <c r="C71" s="21" t="s">
        <v>420</v>
      </c>
      <c r="D71" s="20" t="s">
        <v>422</v>
      </c>
      <c r="E71" s="20" t="s">
        <v>197</v>
      </c>
      <c r="F71" s="21" t="s">
        <v>423</v>
      </c>
      <c r="G71" s="22" t="s">
        <v>425</v>
      </c>
      <c r="H71" s="20" t="s">
        <v>427</v>
      </c>
      <c r="I71" s="20" t="s">
        <v>429</v>
      </c>
      <c r="J71" s="22" t="s">
        <v>431</v>
      </c>
      <c r="K71" s="28" t="s">
        <v>433</v>
      </c>
      <c r="L71" s="28" t="s">
        <v>435</v>
      </c>
      <c r="M71" s="20" t="s">
        <v>437</v>
      </c>
      <c r="N71" s="20"/>
      <c r="O71" s="22" t="s">
        <v>439</v>
      </c>
      <c r="P71" s="20" t="s">
        <v>441</v>
      </c>
      <c r="Q71" s="22" t="s">
        <v>443</v>
      </c>
      <c r="R71" s="28" t="s">
        <v>445</v>
      </c>
      <c r="S71" s="20" t="s">
        <v>447</v>
      </c>
      <c r="T71" s="20"/>
      <c r="U71" s="22" t="s">
        <v>449</v>
      </c>
      <c r="V71" s="20" t="s">
        <v>427</v>
      </c>
      <c r="W71" s="22" t="s">
        <v>451</v>
      </c>
      <c r="X71" s="28" t="s">
        <v>433</v>
      </c>
      <c r="Y71" s="20" t="s">
        <v>437</v>
      </c>
      <c r="Z71" s="20"/>
      <c r="AA71" s="26">
        <v>5</v>
      </c>
      <c r="AB71" s="42" t="s">
        <v>189</v>
      </c>
      <c r="AC71" s="40"/>
      <c r="AD71" s="20">
        <v>1</v>
      </c>
      <c r="AE71" s="23">
        <v>228000</v>
      </c>
      <c r="AF71" s="23">
        <v>228000</v>
      </c>
      <c r="AG71" s="24">
        <v>45627</v>
      </c>
      <c r="AH71" s="36">
        <v>45627</v>
      </c>
      <c r="AI71" s="25" t="str">
        <f t="shared" si="0"/>
        <v>～</v>
      </c>
      <c r="AJ71" s="37">
        <f t="shared" si="1"/>
        <v>47452</v>
      </c>
      <c r="AK71" s="20" t="s">
        <v>470</v>
      </c>
      <c r="AL71" s="20" t="s">
        <v>453</v>
      </c>
      <c r="AM71" s="27">
        <v>45627</v>
      </c>
      <c r="AN71" s="20" t="s">
        <v>57</v>
      </c>
      <c r="AO71" s="27">
        <v>45623</v>
      </c>
      <c r="AP71" s="22" t="s">
        <v>452</v>
      </c>
      <c r="AQ71" s="39">
        <f t="shared" si="3"/>
        <v>46539</v>
      </c>
      <c r="AR71" s="22"/>
      <c r="AT71" t="s">
        <v>499</v>
      </c>
      <c r="AU71" s="70">
        <v>277200</v>
      </c>
      <c r="AV71" s="70">
        <v>228000</v>
      </c>
    </row>
    <row r="72" spans="1:50" ht="25.5" customHeight="1" x14ac:dyDescent="0.2">
      <c r="A72" s="43">
        <v>69</v>
      </c>
      <c r="B72" s="20" t="s">
        <v>417</v>
      </c>
      <c r="C72" s="21" t="s">
        <v>419</v>
      </c>
      <c r="D72" s="20" t="s">
        <v>421</v>
      </c>
      <c r="E72" s="20" t="s">
        <v>197</v>
      </c>
      <c r="F72" s="21" t="s">
        <v>51</v>
      </c>
      <c r="G72" s="22" t="s">
        <v>424</v>
      </c>
      <c r="H72" s="20" t="s">
        <v>426</v>
      </c>
      <c r="I72" s="20" t="s">
        <v>428</v>
      </c>
      <c r="J72" s="22" t="s">
        <v>430</v>
      </c>
      <c r="K72" s="28" t="s">
        <v>432</v>
      </c>
      <c r="L72" s="28" t="s">
        <v>434</v>
      </c>
      <c r="M72" s="20" t="s">
        <v>436</v>
      </c>
      <c r="N72" s="20"/>
      <c r="O72" s="22" t="s">
        <v>438</v>
      </c>
      <c r="P72" s="20" t="s">
        <v>440</v>
      </c>
      <c r="Q72" s="22" t="s">
        <v>442</v>
      </c>
      <c r="R72" s="28" t="s">
        <v>444</v>
      </c>
      <c r="S72" s="20" t="s">
        <v>446</v>
      </c>
      <c r="T72" s="20"/>
      <c r="U72" s="22" t="s">
        <v>448</v>
      </c>
      <c r="V72" s="20" t="s">
        <v>426</v>
      </c>
      <c r="W72" s="22" t="s">
        <v>450</v>
      </c>
      <c r="X72" s="28" t="s">
        <v>432</v>
      </c>
      <c r="Y72" s="20" t="s">
        <v>436</v>
      </c>
      <c r="Z72" s="20"/>
      <c r="AA72" s="26">
        <v>5</v>
      </c>
      <c r="AB72" s="42" t="s">
        <v>189</v>
      </c>
      <c r="AC72" s="40"/>
      <c r="AD72" s="20">
        <v>1</v>
      </c>
      <c r="AE72" s="23">
        <v>118800</v>
      </c>
      <c r="AF72" s="23">
        <v>118800</v>
      </c>
      <c r="AG72" s="24">
        <v>45627</v>
      </c>
      <c r="AH72" s="36">
        <v>45627</v>
      </c>
      <c r="AI72" s="25" t="str">
        <f t="shared" si="0"/>
        <v>～</v>
      </c>
      <c r="AJ72" s="37">
        <f t="shared" si="1"/>
        <v>47452</v>
      </c>
      <c r="AK72" s="20" t="s">
        <v>471</v>
      </c>
      <c r="AL72" s="20" t="s">
        <v>454</v>
      </c>
      <c r="AM72" s="27">
        <v>45627</v>
      </c>
      <c r="AN72" s="20"/>
      <c r="AO72" s="27">
        <v>45623</v>
      </c>
      <c r="AP72" s="22" t="s">
        <v>452</v>
      </c>
      <c r="AQ72" s="39" t="str">
        <f t="shared" si="3"/>
        <v/>
      </c>
      <c r="AR72" s="22"/>
      <c r="AT72" t="s">
        <v>467</v>
      </c>
      <c r="AU72" s="70">
        <v>149160</v>
      </c>
      <c r="AV72" s="70">
        <v>118800</v>
      </c>
    </row>
    <row r="73" spans="1:50" ht="25.5" customHeight="1" x14ac:dyDescent="0.2">
      <c r="A73" s="43">
        <v>70</v>
      </c>
      <c r="B73" s="20" t="s">
        <v>417</v>
      </c>
      <c r="C73" s="21" t="s">
        <v>419</v>
      </c>
      <c r="D73" s="20" t="s">
        <v>421</v>
      </c>
      <c r="E73" s="20" t="s">
        <v>197</v>
      </c>
      <c r="F73" s="21" t="s">
        <v>51</v>
      </c>
      <c r="G73" s="22" t="s">
        <v>424</v>
      </c>
      <c r="H73" s="20" t="s">
        <v>426</v>
      </c>
      <c r="I73" s="20" t="s">
        <v>428</v>
      </c>
      <c r="J73" s="22" t="s">
        <v>430</v>
      </c>
      <c r="K73" s="28" t="s">
        <v>432</v>
      </c>
      <c r="L73" s="28" t="s">
        <v>434</v>
      </c>
      <c r="M73" s="20" t="s">
        <v>436</v>
      </c>
      <c r="N73" s="20"/>
      <c r="O73" s="22" t="s">
        <v>439</v>
      </c>
      <c r="P73" s="20" t="s">
        <v>440</v>
      </c>
      <c r="Q73" s="22" t="s">
        <v>442</v>
      </c>
      <c r="R73" s="28" t="s">
        <v>444</v>
      </c>
      <c r="S73" s="20" t="s">
        <v>446</v>
      </c>
      <c r="T73" s="20"/>
      <c r="U73" s="22" t="s">
        <v>448</v>
      </c>
      <c r="V73" s="20" t="s">
        <v>426</v>
      </c>
      <c r="W73" s="22" t="s">
        <v>450</v>
      </c>
      <c r="X73" s="28" t="s">
        <v>432</v>
      </c>
      <c r="Y73" s="20" t="s">
        <v>436</v>
      </c>
      <c r="Z73" s="20"/>
      <c r="AA73" s="26">
        <v>5</v>
      </c>
      <c r="AB73" s="42" t="s">
        <v>189</v>
      </c>
      <c r="AC73" s="40"/>
      <c r="AD73" s="20">
        <v>1</v>
      </c>
      <c r="AE73" s="23">
        <v>118800</v>
      </c>
      <c r="AF73" s="23">
        <v>118800</v>
      </c>
      <c r="AG73" s="24">
        <v>45627</v>
      </c>
      <c r="AH73" s="36">
        <v>45627</v>
      </c>
      <c r="AI73" s="25" t="str">
        <f t="shared" ref="AI73:AI136" si="4">IF(ISBLANK($AG73),"","～")</f>
        <v>～</v>
      </c>
      <c r="AJ73" s="37">
        <f t="shared" ref="AJ73:AJ136" si="5">IF(ISBLANK($AH73),"",DATE(YEAR($AH73)+$AA73,MONTH($AH73),DAY($AH73)-1))</f>
        <v>47452</v>
      </c>
      <c r="AK73" s="20" t="s">
        <v>471</v>
      </c>
      <c r="AL73" s="20" t="s">
        <v>455</v>
      </c>
      <c r="AM73" s="27">
        <v>45627</v>
      </c>
      <c r="AN73" s="20"/>
      <c r="AO73" s="27">
        <v>45623</v>
      </c>
      <c r="AP73" s="22" t="s">
        <v>452</v>
      </c>
      <c r="AQ73" s="39" t="str">
        <f t="shared" si="3"/>
        <v/>
      </c>
      <c r="AR73" s="22"/>
      <c r="AT73" t="s">
        <v>467</v>
      </c>
      <c r="AU73" s="70">
        <v>149160</v>
      </c>
      <c r="AV73" s="70">
        <v>118800</v>
      </c>
    </row>
    <row r="74" spans="1:50" ht="25.5" customHeight="1" x14ac:dyDescent="0.2">
      <c r="A74" s="43">
        <v>71</v>
      </c>
      <c r="B74" s="20" t="s">
        <v>417</v>
      </c>
      <c r="C74" s="21" t="s">
        <v>419</v>
      </c>
      <c r="D74" s="20" t="s">
        <v>421</v>
      </c>
      <c r="E74" s="20" t="s">
        <v>197</v>
      </c>
      <c r="F74" s="21" t="s">
        <v>51</v>
      </c>
      <c r="G74" s="22" t="s">
        <v>424</v>
      </c>
      <c r="H74" s="20" t="s">
        <v>426</v>
      </c>
      <c r="I74" s="20" t="s">
        <v>428</v>
      </c>
      <c r="J74" s="22" t="s">
        <v>430</v>
      </c>
      <c r="K74" s="28" t="s">
        <v>432</v>
      </c>
      <c r="L74" s="28" t="s">
        <v>434</v>
      </c>
      <c r="M74" s="20" t="s">
        <v>436</v>
      </c>
      <c r="N74" s="20"/>
      <c r="O74" s="22" t="s">
        <v>438</v>
      </c>
      <c r="P74" s="20" t="s">
        <v>440</v>
      </c>
      <c r="Q74" s="22" t="s">
        <v>442</v>
      </c>
      <c r="R74" s="28" t="s">
        <v>444</v>
      </c>
      <c r="S74" s="20" t="s">
        <v>446</v>
      </c>
      <c r="T74" s="20"/>
      <c r="U74" s="22" t="s">
        <v>448</v>
      </c>
      <c r="V74" s="20" t="s">
        <v>426</v>
      </c>
      <c r="W74" s="22" t="s">
        <v>450</v>
      </c>
      <c r="X74" s="28" t="s">
        <v>432</v>
      </c>
      <c r="Y74" s="20" t="s">
        <v>436</v>
      </c>
      <c r="Z74" s="20"/>
      <c r="AA74" s="26">
        <v>5</v>
      </c>
      <c r="AB74" s="42" t="s">
        <v>189</v>
      </c>
      <c r="AC74" s="40"/>
      <c r="AD74" s="20">
        <v>1</v>
      </c>
      <c r="AE74" s="23">
        <v>118800</v>
      </c>
      <c r="AF74" s="23">
        <v>118800</v>
      </c>
      <c r="AG74" s="24">
        <v>45627</v>
      </c>
      <c r="AH74" s="36">
        <v>45627</v>
      </c>
      <c r="AI74" s="25" t="str">
        <f t="shared" si="4"/>
        <v>～</v>
      </c>
      <c r="AJ74" s="37">
        <f t="shared" si="5"/>
        <v>47452</v>
      </c>
      <c r="AK74" s="20" t="s">
        <v>471</v>
      </c>
      <c r="AL74" s="20" t="s">
        <v>456</v>
      </c>
      <c r="AM74" s="27">
        <v>45627</v>
      </c>
      <c r="AN74" s="20"/>
      <c r="AO74" s="27">
        <v>45623</v>
      </c>
      <c r="AP74" s="22" t="s">
        <v>452</v>
      </c>
      <c r="AQ74" s="39" t="str">
        <f t="shared" si="3"/>
        <v/>
      </c>
      <c r="AR74" s="22"/>
      <c r="AT74" t="s">
        <v>467</v>
      </c>
      <c r="AU74" s="70">
        <v>149160</v>
      </c>
      <c r="AV74" s="70">
        <v>118800</v>
      </c>
    </row>
    <row r="75" spans="1:50" ht="25.5" customHeight="1" x14ac:dyDescent="0.2">
      <c r="A75" s="43">
        <v>72</v>
      </c>
      <c r="B75" s="20" t="s">
        <v>417</v>
      </c>
      <c r="C75" s="21" t="s">
        <v>419</v>
      </c>
      <c r="D75" s="20" t="s">
        <v>421</v>
      </c>
      <c r="E75" s="20" t="s">
        <v>197</v>
      </c>
      <c r="F75" s="21" t="s">
        <v>51</v>
      </c>
      <c r="G75" s="22" t="s">
        <v>424</v>
      </c>
      <c r="H75" s="20" t="s">
        <v>426</v>
      </c>
      <c r="I75" s="20" t="s">
        <v>428</v>
      </c>
      <c r="J75" s="22" t="s">
        <v>430</v>
      </c>
      <c r="K75" s="28" t="s">
        <v>432</v>
      </c>
      <c r="L75" s="28" t="s">
        <v>434</v>
      </c>
      <c r="M75" s="20" t="s">
        <v>436</v>
      </c>
      <c r="N75" s="20"/>
      <c r="O75" s="22" t="s">
        <v>438</v>
      </c>
      <c r="P75" s="20" t="s">
        <v>440</v>
      </c>
      <c r="Q75" s="22" t="s">
        <v>442</v>
      </c>
      <c r="R75" s="28" t="s">
        <v>444</v>
      </c>
      <c r="S75" s="20" t="s">
        <v>446</v>
      </c>
      <c r="T75" s="20"/>
      <c r="U75" s="22" t="s">
        <v>448</v>
      </c>
      <c r="V75" s="20" t="s">
        <v>426</v>
      </c>
      <c r="W75" s="22" t="s">
        <v>450</v>
      </c>
      <c r="X75" s="28" t="s">
        <v>432</v>
      </c>
      <c r="Y75" s="20" t="s">
        <v>436</v>
      </c>
      <c r="Z75" s="20"/>
      <c r="AA75" s="26">
        <v>5</v>
      </c>
      <c r="AB75" s="42" t="s">
        <v>189</v>
      </c>
      <c r="AC75" s="40"/>
      <c r="AD75" s="20">
        <v>1</v>
      </c>
      <c r="AE75" s="23">
        <v>118800</v>
      </c>
      <c r="AF75" s="23">
        <v>118800</v>
      </c>
      <c r="AG75" s="24">
        <v>45627</v>
      </c>
      <c r="AH75" s="36">
        <v>45627</v>
      </c>
      <c r="AI75" s="25" t="str">
        <f t="shared" si="4"/>
        <v>～</v>
      </c>
      <c r="AJ75" s="37">
        <f t="shared" si="5"/>
        <v>47452</v>
      </c>
      <c r="AK75" s="20" t="s">
        <v>471</v>
      </c>
      <c r="AL75" s="20" t="s">
        <v>457</v>
      </c>
      <c r="AM75" s="27">
        <v>45627</v>
      </c>
      <c r="AN75" s="20"/>
      <c r="AO75" s="27">
        <v>45623</v>
      </c>
      <c r="AP75" s="22" t="s">
        <v>452</v>
      </c>
      <c r="AQ75" s="39" t="str">
        <f t="shared" si="3"/>
        <v/>
      </c>
      <c r="AR75" s="22"/>
      <c r="AT75" t="s">
        <v>467</v>
      </c>
      <c r="AU75" s="70">
        <v>149160</v>
      </c>
      <c r="AV75" s="70">
        <v>118800</v>
      </c>
    </row>
    <row r="76" spans="1:50" ht="25.5" customHeight="1" x14ac:dyDescent="0.2">
      <c r="A76" s="43">
        <v>73</v>
      </c>
      <c r="B76" s="20" t="s">
        <v>417</v>
      </c>
      <c r="C76" s="21" t="s">
        <v>419</v>
      </c>
      <c r="D76" s="20" t="s">
        <v>421</v>
      </c>
      <c r="E76" s="20" t="s">
        <v>197</v>
      </c>
      <c r="F76" s="21" t="s">
        <v>51</v>
      </c>
      <c r="G76" s="22" t="s">
        <v>424</v>
      </c>
      <c r="H76" s="20" t="s">
        <v>426</v>
      </c>
      <c r="I76" s="20" t="s">
        <v>428</v>
      </c>
      <c r="J76" s="22" t="s">
        <v>430</v>
      </c>
      <c r="K76" s="28" t="s">
        <v>432</v>
      </c>
      <c r="L76" s="28" t="s">
        <v>434</v>
      </c>
      <c r="M76" s="20" t="s">
        <v>436</v>
      </c>
      <c r="N76" s="20"/>
      <c r="O76" s="22" t="s">
        <v>438</v>
      </c>
      <c r="P76" s="20" t="s">
        <v>440</v>
      </c>
      <c r="Q76" s="22" t="s">
        <v>442</v>
      </c>
      <c r="R76" s="28" t="s">
        <v>444</v>
      </c>
      <c r="S76" s="20" t="s">
        <v>446</v>
      </c>
      <c r="T76" s="20"/>
      <c r="U76" s="22" t="s">
        <v>448</v>
      </c>
      <c r="V76" s="20" t="s">
        <v>426</v>
      </c>
      <c r="W76" s="22" t="s">
        <v>450</v>
      </c>
      <c r="X76" s="28" t="s">
        <v>432</v>
      </c>
      <c r="Y76" s="20" t="s">
        <v>436</v>
      </c>
      <c r="Z76" s="20"/>
      <c r="AA76" s="26">
        <v>5</v>
      </c>
      <c r="AB76" s="42" t="s">
        <v>189</v>
      </c>
      <c r="AC76" s="40"/>
      <c r="AD76" s="20">
        <v>1</v>
      </c>
      <c r="AE76" s="23">
        <v>118800</v>
      </c>
      <c r="AF76" s="23">
        <v>118800</v>
      </c>
      <c r="AG76" s="24">
        <v>45627</v>
      </c>
      <c r="AH76" s="36">
        <v>45627</v>
      </c>
      <c r="AI76" s="25" t="str">
        <f t="shared" si="4"/>
        <v>～</v>
      </c>
      <c r="AJ76" s="37">
        <f t="shared" si="5"/>
        <v>47452</v>
      </c>
      <c r="AK76" s="20" t="s">
        <v>471</v>
      </c>
      <c r="AL76" s="20" t="s">
        <v>458</v>
      </c>
      <c r="AM76" s="27">
        <v>45627</v>
      </c>
      <c r="AN76" s="20"/>
      <c r="AO76" s="27">
        <v>45623</v>
      </c>
      <c r="AP76" s="22" t="s">
        <v>452</v>
      </c>
      <c r="AQ76" s="39" t="str">
        <f t="shared" si="3"/>
        <v/>
      </c>
      <c r="AR76" s="22"/>
      <c r="AT76" t="s">
        <v>467</v>
      </c>
      <c r="AU76" s="70">
        <v>149160</v>
      </c>
      <c r="AV76" s="70">
        <v>118800</v>
      </c>
    </row>
    <row r="77" spans="1:50" ht="25.5" customHeight="1" x14ac:dyDescent="0.2">
      <c r="A77" s="43">
        <v>74</v>
      </c>
      <c r="B77" s="20" t="s">
        <v>417</v>
      </c>
      <c r="C77" s="21" t="s">
        <v>419</v>
      </c>
      <c r="D77" s="20" t="s">
        <v>421</v>
      </c>
      <c r="E77" s="20" t="s">
        <v>197</v>
      </c>
      <c r="F77" s="21" t="s">
        <v>51</v>
      </c>
      <c r="G77" s="22" t="s">
        <v>424</v>
      </c>
      <c r="H77" s="20" t="s">
        <v>426</v>
      </c>
      <c r="I77" s="20" t="s">
        <v>428</v>
      </c>
      <c r="J77" s="22" t="s">
        <v>430</v>
      </c>
      <c r="K77" s="28" t="s">
        <v>432</v>
      </c>
      <c r="L77" s="28" t="s">
        <v>434</v>
      </c>
      <c r="M77" s="20" t="s">
        <v>436</v>
      </c>
      <c r="N77" s="20"/>
      <c r="O77" s="22" t="s">
        <v>438</v>
      </c>
      <c r="P77" s="20" t="s">
        <v>440</v>
      </c>
      <c r="Q77" s="22" t="s">
        <v>442</v>
      </c>
      <c r="R77" s="28" t="s">
        <v>444</v>
      </c>
      <c r="S77" s="20" t="s">
        <v>446</v>
      </c>
      <c r="T77" s="20"/>
      <c r="U77" s="22" t="s">
        <v>448</v>
      </c>
      <c r="V77" s="20" t="s">
        <v>426</v>
      </c>
      <c r="W77" s="22" t="s">
        <v>450</v>
      </c>
      <c r="X77" s="28" t="s">
        <v>432</v>
      </c>
      <c r="Y77" s="20" t="s">
        <v>436</v>
      </c>
      <c r="Z77" s="20"/>
      <c r="AA77" s="26">
        <v>5</v>
      </c>
      <c r="AB77" s="42" t="s">
        <v>189</v>
      </c>
      <c r="AC77" s="40"/>
      <c r="AD77" s="20">
        <v>1</v>
      </c>
      <c r="AE77" s="23">
        <v>118800</v>
      </c>
      <c r="AF77" s="23">
        <v>118800</v>
      </c>
      <c r="AG77" s="24">
        <v>45627</v>
      </c>
      <c r="AH77" s="36">
        <v>45627</v>
      </c>
      <c r="AI77" s="25" t="str">
        <f t="shared" si="4"/>
        <v>～</v>
      </c>
      <c r="AJ77" s="37">
        <f t="shared" si="5"/>
        <v>47452</v>
      </c>
      <c r="AK77" s="20" t="s">
        <v>471</v>
      </c>
      <c r="AL77" s="20" t="s">
        <v>459</v>
      </c>
      <c r="AM77" s="27">
        <v>45627</v>
      </c>
      <c r="AN77" s="20"/>
      <c r="AO77" s="27">
        <v>45623</v>
      </c>
      <c r="AP77" s="22" t="s">
        <v>452</v>
      </c>
      <c r="AQ77" s="39" t="str">
        <f t="shared" si="3"/>
        <v/>
      </c>
      <c r="AR77" s="22"/>
      <c r="AT77" t="s">
        <v>467</v>
      </c>
      <c r="AU77" s="70">
        <v>149160</v>
      </c>
      <c r="AV77" s="70">
        <v>118800</v>
      </c>
    </row>
    <row r="78" spans="1:50" ht="25.5" customHeight="1" x14ac:dyDescent="0.2">
      <c r="A78" s="43">
        <v>75</v>
      </c>
      <c r="B78" s="20" t="s">
        <v>418</v>
      </c>
      <c r="C78" s="21" t="s">
        <v>419</v>
      </c>
      <c r="D78" s="20" t="s">
        <v>421</v>
      </c>
      <c r="E78" s="20" t="s">
        <v>197</v>
      </c>
      <c r="F78" s="21" t="s">
        <v>51</v>
      </c>
      <c r="G78" s="22" t="s">
        <v>424</v>
      </c>
      <c r="H78" s="20" t="s">
        <v>426</v>
      </c>
      <c r="I78" s="20" t="s">
        <v>428</v>
      </c>
      <c r="J78" s="22" t="s">
        <v>430</v>
      </c>
      <c r="K78" s="28" t="s">
        <v>432</v>
      </c>
      <c r="L78" s="28" t="s">
        <v>434</v>
      </c>
      <c r="M78" s="20" t="s">
        <v>436</v>
      </c>
      <c r="N78" s="20"/>
      <c r="O78" s="22" t="s">
        <v>438</v>
      </c>
      <c r="P78" s="20" t="s">
        <v>440</v>
      </c>
      <c r="Q78" s="22" t="s">
        <v>442</v>
      </c>
      <c r="R78" s="28" t="s">
        <v>444</v>
      </c>
      <c r="S78" s="20" t="s">
        <v>446</v>
      </c>
      <c r="T78" s="20"/>
      <c r="U78" s="22" t="s">
        <v>448</v>
      </c>
      <c r="V78" s="20" t="s">
        <v>426</v>
      </c>
      <c r="W78" s="22" t="s">
        <v>450</v>
      </c>
      <c r="X78" s="28" t="s">
        <v>432</v>
      </c>
      <c r="Y78" s="20" t="s">
        <v>436</v>
      </c>
      <c r="Z78" s="20"/>
      <c r="AA78" s="26">
        <v>5</v>
      </c>
      <c r="AB78" s="42" t="s">
        <v>189</v>
      </c>
      <c r="AC78" s="40"/>
      <c r="AD78" s="20">
        <v>1</v>
      </c>
      <c r="AE78" s="23">
        <v>45600</v>
      </c>
      <c r="AF78" s="23">
        <v>45600</v>
      </c>
      <c r="AG78" s="24">
        <v>45627</v>
      </c>
      <c r="AH78" s="36">
        <v>45627</v>
      </c>
      <c r="AI78" s="25" t="str">
        <f t="shared" si="4"/>
        <v>～</v>
      </c>
      <c r="AJ78" s="37">
        <f t="shared" si="5"/>
        <v>47452</v>
      </c>
      <c r="AK78" s="20" t="s">
        <v>406</v>
      </c>
      <c r="AL78" s="20" t="s">
        <v>460</v>
      </c>
      <c r="AM78" s="27">
        <v>45627</v>
      </c>
      <c r="AN78" s="20"/>
      <c r="AO78" s="27">
        <v>45623</v>
      </c>
      <c r="AP78" s="22" t="s">
        <v>452</v>
      </c>
      <c r="AQ78" s="39" t="str">
        <f t="shared" si="3"/>
        <v/>
      </c>
      <c r="AR78" s="22"/>
      <c r="AT78" t="s">
        <v>413</v>
      </c>
      <c r="AU78" s="70">
        <v>67200</v>
      </c>
      <c r="AV78" s="70">
        <v>45600</v>
      </c>
    </row>
    <row r="79" spans="1:50" ht="25.5" customHeight="1" x14ac:dyDescent="0.2">
      <c r="A79" s="43">
        <v>76</v>
      </c>
      <c r="B79" s="20" t="s">
        <v>417</v>
      </c>
      <c r="C79" s="21" t="s">
        <v>419</v>
      </c>
      <c r="D79" s="20" t="s">
        <v>421</v>
      </c>
      <c r="E79" s="20" t="s">
        <v>197</v>
      </c>
      <c r="F79" s="21" t="s">
        <v>51</v>
      </c>
      <c r="G79" s="22" t="s">
        <v>424</v>
      </c>
      <c r="H79" s="20" t="s">
        <v>426</v>
      </c>
      <c r="I79" s="20" t="s">
        <v>428</v>
      </c>
      <c r="J79" s="22" t="s">
        <v>430</v>
      </c>
      <c r="K79" s="28" t="s">
        <v>432</v>
      </c>
      <c r="L79" s="28" t="s">
        <v>434</v>
      </c>
      <c r="M79" s="20" t="s">
        <v>436</v>
      </c>
      <c r="N79" s="20"/>
      <c r="O79" s="22" t="s">
        <v>438</v>
      </c>
      <c r="P79" s="20" t="s">
        <v>440</v>
      </c>
      <c r="Q79" s="22" t="s">
        <v>442</v>
      </c>
      <c r="R79" s="28" t="s">
        <v>444</v>
      </c>
      <c r="S79" s="20" t="s">
        <v>446</v>
      </c>
      <c r="T79" s="20"/>
      <c r="U79" s="22" t="s">
        <v>448</v>
      </c>
      <c r="V79" s="20" t="s">
        <v>426</v>
      </c>
      <c r="W79" s="22" t="s">
        <v>450</v>
      </c>
      <c r="X79" s="28" t="s">
        <v>432</v>
      </c>
      <c r="Y79" s="20" t="s">
        <v>436</v>
      </c>
      <c r="Z79" s="20"/>
      <c r="AA79" s="26">
        <v>5</v>
      </c>
      <c r="AB79" s="42" t="s">
        <v>189</v>
      </c>
      <c r="AC79" s="40"/>
      <c r="AD79" s="20">
        <v>1</v>
      </c>
      <c r="AE79" s="23">
        <v>45600</v>
      </c>
      <c r="AF79" s="23">
        <v>45600</v>
      </c>
      <c r="AG79" s="24">
        <v>45627</v>
      </c>
      <c r="AH79" s="36">
        <v>45627</v>
      </c>
      <c r="AI79" s="25" t="str">
        <f t="shared" si="4"/>
        <v>～</v>
      </c>
      <c r="AJ79" s="37">
        <f t="shared" si="5"/>
        <v>47452</v>
      </c>
      <c r="AK79" s="20" t="s">
        <v>406</v>
      </c>
      <c r="AL79" s="20" t="s">
        <v>461</v>
      </c>
      <c r="AM79" s="27">
        <v>45627</v>
      </c>
      <c r="AN79" s="20"/>
      <c r="AO79" s="27">
        <v>45623</v>
      </c>
      <c r="AP79" s="22" t="s">
        <v>452</v>
      </c>
      <c r="AQ79" s="39" t="str">
        <f t="shared" si="3"/>
        <v/>
      </c>
      <c r="AR79" s="22"/>
      <c r="AT79" t="s">
        <v>413</v>
      </c>
      <c r="AU79" s="70">
        <v>67200</v>
      </c>
      <c r="AV79" s="70">
        <v>45600</v>
      </c>
    </row>
    <row r="80" spans="1:50" ht="25.5" customHeight="1" x14ac:dyDescent="0.2">
      <c r="A80" s="43">
        <v>77</v>
      </c>
      <c r="B80" s="20" t="s">
        <v>417</v>
      </c>
      <c r="C80" s="21" t="s">
        <v>419</v>
      </c>
      <c r="D80" s="20" t="s">
        <v>421</v>
      </c>
      <c r="E80" s="20" t="s">
        <v>197</v>
      </c>
      <c r="F80" s="21" t="s">
        <v>51</v>
      </c>
      <c r="G80" s="22" t="s">
        <v>424</v>
      </c>
      <c r="H80" s="20" t="s">
        <v>426</v>
      </c>
      <c r="I80" s="20" t="s">
        <v>428</v>
      </c>
      <c r="J80" s="22" t="s">
        <v>430</v>
      </c>
      <c r="K80" s="28" t="s">
        <v>432</v>
      </c>
      <c r="L80" s="28" t="s">
        <v>434</v>
      </c>
      <c r="M80" s="20" t="s">
        <v>436</v>
      </c>
      <c r="N80" s="20"/>
      <c r="O80" s="22" t="s">
        <v>438</v>
      </c>
      <c r="P80" s="20" t="s">
        <v>440</v>
      </c>
      <c r="Q80" s="22" t="s">
        <v>442</v>
      </c>
      <c r="R80" s="28" t="s">
        <v>444</v>
      </c>
      <c r="S80" s="20" t="s">
        <v>446</v>
      </c>
      <c r="T80" s="20"/>
      <c r="U80" s="22" t="s">
        <v>448</v>
      </c>
      <c r="V80" s="20" t="s">
        <v>426</v>
      </c>
      <c r="W80" s="22" t="s">
        <v>450</v>
      </c>
      <c r="X80" s="28" t="s">
        <v>432</v>
      </c>
      <c r="Y80" s="20" t="s">
        <v>436</v>
      </c>
      <c r="Z80" s="20"/>
      <c r="AA80" s="26">
        <v>5</v>
      </c>
      <c r="AB80" s="42" t="s">
        <v>189</v>
      </c>
      <c r="AC80" s="40"/>
      <c r="AD80" s="20">
        <v>1</v>
      </c>
      <c r="AE80" s="23">
        <v>40200</v>
      </c>
      <c r="AF80" s="23">
        <v>40200</v>
      </c>
      <c r="AG80" s="24">
        <v>45627</v>
      </c>
      <c r="AH80" s="36">
        <v>45627</v>
      </c>
      <c r="AI80" s="25" t="str">
        <f t="shared" si="4"/>
        <v>～</v>
      </c>
      <c r="AJ80" s="37">
        <f t="shared" si="5"/>
        <v>47452</v>
      </c>
      <c r="AK80" s="20" t="s">
        <v>409</v>
      </c>
      <c r="AL80" s="20" t="s">
        <v>462</v>
      </c>
      <c r="AM80" s="27">
        <v>45627</v>
      </c>
      <c r="AN80" s="20"/>
      <c r="AO80" s="27">
        <v>45623</v>
      </c>
      <c r="AP80" s="22" t="s">
        <v>452</v>
      </c>
      <c r="AQ80" s="39" t="str">
        <f t="shared" ref="AQ80:AQ85" si="6">IF(COUNTIF($AN80,"*消耗部品交換対象*"),IF(ISBLANK($AH80),"契約期間 未入力",EDATE($AH80,30)),"")</f>
        <v/>
      </c>
      <c r="AR80" s="22"/>
      <c r="AT80" t="s">
        <v>415</v>
      </c>
      <c r="AU80" s="70">
        <v>60000</v>
      </c>
      <c r="AV80" s="70">
        <v>40200</v>
      </c>
    </row>
    <row r="81" spans="1:50" ht="25.5" customHeight="1" x14ac:dyDescent="0.2">
      <c r="A81" s="43">
        <v>78</v>
      </c>
      <c r="B81" s="20" t="s">
        <v>417</v>
      </c>
      <c r="C81" s="21" t="s">
        <v>419</v>
      </c>
      <c r="D81" s="20" t="s">
        <v>421</v>
      </c>
      <c r="E81" s="20" t="s">
        <v>197</v>
      </c>
      <c r="F81" s="21" t="s">
        <v>51</v>
      </c>
      <c r="G81" s="22" t="s">
        <v>424</v>
      </c>
      <c r="H81" s="20" t="s">
        <v>426</v>
      </c>
      <c r="I81" s="20" t="s">
        <v>428</v>
      </c>
      <c r="J81" s="22" t="s">
        <v>430</v>
      </c>
      <c r="K81" s="28" t="s">
        <v>432</v>
      </c>
      <c r="L81" s="28" t="s">
        <v>434</v>
      </c>
      <c r="M81" s="20" t="s">
        <v>436</v>
      </c>
      <c r="N81" s="20"/>
      <c r="O81" s="22" t="s">
        <v>438</v>
      </c>
      <c r="P81" s="20" t="s">
        <v>440</v>
      </c>
      <c r="Q81" s="22" t="s">
        <v>442</v>
      </c>
      <c r="R81" s="28" t="s">
        <v>444</v>
      </c>
      <c r="S81" s="20" t="s">
        <v>446</v>
      </c>
      <c r="T81" s="20"/>
      <c r="U81" s="22" t="s">
        <v>448</v>
      </c>
      <c r="V81" s="20" t="s">
        <v>426</v>
      </c>
      <c r="W81" s="22" t="s">
        <v>450</v>
      </c>
      <c r="X81" s="28" t="s">
        <v>432</v>
      </c>
      <c r="Y81" s="20" t="s">
        <v>436</v>
      </c>
      <c r="Z81" s="20"/>
      <c r="AA81" s="26">
        <v>5</v>
      </c>
      <c r="AB81" s="42" t="s">
        <v>189</v>
      </c>
      <c r="AC81" s="40"/>
      <c r="AD81" s="20">
        <v>1</v>
      </c>
      <c r="AE81" s="23">
        <v>40200</v>
      </c>
      <c r="AF81" s="23">
        <v>40200</v>
      </c>
      <c r="AG81" s="24">
        <v>45627</v>
      </c>
      <c r="AH81" s="36">
        <v>45627</v>
      </c>
      <c r="AI81" s="25" t="str">
        <f t="shared" si="4"/>
        <v>～</v>
      </c>
      <c r="AJ81" s="37">
        <f t="shared" si="5"/>
        <v>47452</v>
      </c>
      <c r="AK81" s="20" t="s">
        <v>409</v>
      </c>
      <c r="AL81" s="20" t="s">
        <v>463</v>
      </c>
      <c r="AM81" s="27">
        <v>45627</v>
      </c>
      <c r="AN81" s="20"/>
      <c r="AO81" s="27">
        <v>45623</v>
      </c>
      <c r="AP81" s="22" t="s">
        <v>452</v>
      </c>
      <c r="AQ81" s="39" t="str">
        <f t="shared" si="6"/>
        <v/>
      </c>
      <c r="AR81" s="22"/>
      <c r="AT81" t="s">
        <v>415</v>
      </c>
      <c r="AU81" s="70">
        <v>60000</v>
      </c>
      <c r="AV81" s="70">
        <v>40200</v>
      </c>
    </row>
    <row r="82" spans="1:50" ht="25.5" customHeight="1" x14ac:dyDescent="0.2">
      <c r="A82" s="43">
        <v>79</v>
      </c>
      <c r="B82" s="20" t="s">
        <v>417</v>
      </c>
      <c r="C82" s="21" t="s">
        <v>419</v>
      </c>
      <c r="D82" s="20" t="s">
        <v>421</v>
      </c>
      <c r="E82" s="20" t="s">
        <v>197</v>
      </c>
      <c r="F82" s="21" t="s">
        <v>51</v>
      </c>
      <c r="G82" s="22" t="s">
        <v>424</v>
      </c>
      <c r="H82" s="20" t="s">
        <v>426</v>
      </c>
      <c r="I82" s="20" t="s">
        <v>428</v>
      </c>
      <c r="J82" s="22" t="s">
        <v>430</v>
      </c>
      <c r="K82" s="28" t="s">
        <v>432</v>
      </c>
      <c r="L82" s="28" t="s">
        <v>434</v>
      </c>
      <c r="M82" s="20" t="s">
        <v>436</v>
      </c>
      <c r="N82" s="20"/>
      <c r="O82" s="22" t="s">
        <v>438</v>
      </c>
      <c r="P82" s="20" t="s">
        <v>440</v>
      </c>
      <c r="Q82" s="22" t="s">
        <v>442</v>
      </c>
      <c r="R82" s="28" t="s">
        <v>444</v>
      </c>
      <c r="S82" s="20" t="s">
        <v>446</v>
      </c>
      <c r="T82" s="20"/>
      <c r="U82" s="22" t="s">
        <v>448</v>
      </c>
      <c r="V82" s="20" t="s">
        <v>426</v>
      </c>
      <c r="W82" s="22" t="s">
        <v>450</v>
      </c>
      <c r="X82" s="28" t="s">
        <v>432</v>
      </c>
      <c r="Y82" s="20" t="s">
        <v>436</v>
      </c>
      <c r="Z82" s="20"/>
      <c r="AA82" s="26">
        <v>5</v>
      </c>
      <c r="AB82" s="42" t="s">
        <v>189</v>
      </c>
      <c r="AC82" s="40"/>
      <c r="AD82" s="20">
        <v>1</v>
      </c>
      <c r="AE82" s="23">
        <v>40200</v>
      </c>
      <c r="AF82" s="23">
        <v>40200</v>
      </c>
      <c r="AG82" s="24">
        <v>45627</v>
      </c>
      <c r="AH82" s="36">
        <v>45627</v>
      </c>
      <c r="AI82" s="25" t="str">
        <f t="shared" si="4"/>
        <v>～</v>
      </c>
      <c r="AJ82" s="37">
        <f t="shared" si="5"/>
        <v>47452</v>
      </c>
      <c r="AK82" s="20" t="s">
        <v>409</v>
      </c>
      <c r="AL82" s="20" t="s">
        <v>464</v>
      </c>
      <c r="AM82" s="27">
        <v>45627</v>
      </c>
      <c r="AN82" s="20"/>
      <c r="AO82" s="27">
        <v>45623</v>
      </c>
      <c r="AP82" s="22" t="s">
        <v>452</v>
      </c>
      <c r="AQ82" s="39" t="str">
        <f t="shared" si="6"/>
        <v/>
      </c>
      <c r="AR82" s="22"/>
      <c r="AT82" t="s">
        <v>415</v>
      </c>
      <c r="AU82" s="70">
        <v>60000</v>
      </c>
      <c r="AV82" s="70">
        <v>40200</v>
      </c>
    </row>
    <row r="83" spans="1:50" ht="25.5" customHeight="1" x14ac:dyDescent="0.2">
      <c r="A83" s="43">
        <v>80</v>
      </c>
      <c r="B83" s="20" t="s">
        <v>417</v>
      </c>
      <c r="C83" s="21" t="s">
        <v>419</v>
      </c>
      <c r="D83" s="20" t="s">
        <v>421</v>
      </c>
      <c r="E83" s="20" t="s">
        <v>197</v>
      </c>
      <c r="F83" s="21" t="s">
        <v>51</v>
      </c>
      <c r="G83" s="22" t="s">
        <v>424</v>
      </c>
      <c r="H83" s="20" t="s">
        <v>426</v>
      </c>
      <c r="I83" s="20" t="s">
        <v>428</v>
      </c>
      <c r="J83" s="22" t="s">
        <v>430</v>
      </c>
      <c r="K83" s="28" t="s">
        <v>432</v>
      </c>
      <c r="L83" s="28" t="s">
        <v>434</v>
      </c>
      <c r="M83" s="20" t="s">
        <v>436</v>
      </c>
      <c r="N83" s="20"/>
      <c r="O83" s="22" t="s">
        <v>438</v>
      </c>
      <c r="P83" s="20" t="s">
        <v>440</v>
      </c>
      <c r="Q83" s="22" t="s">
        <v>442</v>
      </c>
      <c r="R83" s="28" t="s">
        <v>444</v>
      </c>
      <c r="S83" s="20" t="s">
        <v>446</v>
      </c>
      <c r="T83" s="20"/>
      <c r="U83" s="22" t="s">
        <v>448</v>
      </c>
      <c r="V83" s="20" t="s">
        <v>426</v>
      </c>
      <c r="W83" s="22" t="s">
        <v>450</v>
      </c>
      <c r="X83" s="28" t="s">
        <v>432</v>
      </c>
      <c r="Y83" s="20" t="s">
        <v>436</v>
      </c>
      <c r="Z83" s="20"/>
      <c r="AA83" s="26">
        <v>5</v>
      </c>
      <c r="AB83" s="42" t="s">
        <v>189</v>
      </c>
      <c r="AC83" s="40"/>
      <c r="AD83" s="20">
        <v>1</v>
      </c>
      <c r="AE83" s="23">
        <v>40200</v>
      </c>
      <c r="AF83" s="23">
        <v>40200</v>
      </c>
      <c r="AG83" s="24">
        <v>45627</v>
      </c>
      <c r="AH83" s="36">
        <v>45627</v>
      </c>
      <c r="AI83" s="25" t="str">
        <f t="shared" si="4"/>
        <v>～</v>
      </c>
      <c r="AJ83" s="37">
        <f t="shared" si="5"/>
        <v>47452</v>
      </c>
      <c r="AK83" s="20" t="s">
        <v>409</v>
      </c>
      <c r="AL83" s="20" t="s">
        <v>465</v>
      </c>
      <c r="AM83" s="27">
        <v>45627</v>
      </c>
      <c r="AN83" s="20"/>
      <c r="AO83" s="27">
        <v>45623</v>
      </c>
      <c r="AP83" s="22" t="s">
        <v>452</v>
      </c>
      <c r="AQ83" s="39" t="str">
        <f t="shared" si="6"/>
        <v/>
      </c>
      <c r="AR83" s="22"/>
      <c r="AT83" t="s">
        <v>415</v>
      </c>
      <c r="AU83" s="70">
        <v>60000</v>
      </c>
      <c r="AV83" s="70">
        <v>40200</v>
      </c>
    </row>
    <row r="84" spans="1:50" ht="25.5" customHeight="1" x14ac:dyDescent="0.2">
      <c r="A84" s="43">
        <v>81</v>
      </c>
      <c r="B84" s="20" t="s">
        <v>417</v>
      </c>
      <c r="C84" s="21" t="s">
        <v>419</v>
      </c>
      <c r="D84" s="20" t="s">
        <v>421</v>
      </c>
      <c r="E84" s="20" t="s">
        <v>197</v>
      </c>
      <c r="F84" s="21" t="s">
        <v>51</v>
      </c>
      <c r="G84" s="22" t="s">
        <v>424</v>
      </c>
      <c r="H84" s="20" t="s">
        <v>426</v>
      </c>
      <c r="I84" s="20" t="s">
        <v>428</v>
      </c>
      <c r="J84" s="22" t="s">
        <v>430</v>
      </c>
      <c r="K84" s="28" t="s">
        <v>432</v>
      </c>
      <c r="L84" s="28" t="s">
        <v>434</v>
      </c>
      <c r="M84" s="20" t="s">
        <v>436</v>
      </c>
      <c r="N84" s="20"/>
      <c r="O84" s="22" t="s">
        <v>438</v>
      </c>
      <c r="P84" s="20" t="s">
        <v>440</v>
      </c>
      <c r="Q84" s="22" t="s">
        <v>442</v>
      </c>
      <c r="R84" s="28" t="s">
        <v>444</v>
      </c>
      <c r="S84" s="20" t="s">
        <v>446</v>
      </c>
      <c r="T84" s="20"/>
      <c r="U84" s="22" t="s">
        <v>448</v>
      </c>
      <c r="V84" s="20" t="s">
        <v>426</v>
      </c>
      <c r="W84" s="22" t="s">
        <v>450</v>
      </c>
      <c r="X84" s="28" t="s">
        <v>432</v>
      </c>
      <c r="Y84" s="20" t="s">
        <v>436</v>
      </c>
      <c r="Z84" s="20"/>
      <c r="AA84" s="26">
        <v>5</v>
      </c>
      <c r="AB84" s="42" t="s">
        <v>189</v>
      </c>
      <c r="AC84" s="40"/>
      <c r="AD84" s="20">
        <v>1</v>
      </c>
      <c r="AE84" s="23">
        <v>27000</v>
      </c>
      <c r="AF84" s="23">
        <v>27000</v>
      </c>
      <c r="AG84" s="24">
        <v>45627</v>
      </c>
      <c r="AH84" s="36">
        <v>45627</v>
      </c>
      <c r="AI84" s="25" t="str">
        <f t="shared" si="4"/>
        <v>～</v>
      </c>
      <c r="AJ84" s="37">
        <f t="shared" si="5"/>
        <v>47452</v>
      </c>
      <c r="AK84" s="20" t="s">
        <v>385</v>
      </c>
      <c r="AL84" s="20" t="s">
        <v>466</v>
      </c>
      <c r="AM84" s="27">
        <v>45627</v>
      </c>
      <c r="AN84" s="20"/>
      <c r="AO84" s="27">
        <v>45623</v>
      </c>
      <c r="AP84" s="22" t="s">
        <v>452</v>
      </c>
      <c r="AQ84" s="39" t="str">
        <f t="shared" si="6"/>
        <v/>
      </c>
      <c r="AR84" s="22"/>
      <c r="AT84" t="s">
        <v>468</v>
      </c>
      <c r="AU84" s="70">
        <v>39600</v>
      </c>
      <c r="AV84" s="70">
        <v>27000</v>
      </c>
      <c r="AW84" s="70">
        <f>SUM(AU71:AU84)</f>
        <v>1586160</v>
      </c>
      <c r="AX84" s="70">
        <f>SUM(AV71:AV84)</f>
        <v>1219800</v>
      </c>
    </row>
    <row r="85" spans="1:50" ht="25.5" customHeight="1" x14ac:dyDescent="0.2">
      <c r="A85" s="43">
        <v>82</v>
      </c>
      <c r="B85" s="20" t="s">
        <v>472</v>
      </c>
      <c r="C85" s="21" t="s">
        <v>419</v>
      </c>
      <c r="D85" s="20" t="s">
        <v>421</v>
      </c>
      <c r="E85" s="20" t="s">
        <v>197</v>
      </c>
      <c r="F85" s="21" t="s">
        <v>165</v>
      </c>
      <c r="G85" s="22" t="s">
        <v>473</v>
      </c>
      <c r="H85" s="20" t="s">
        <v>474</v>
      </c>
      <c r="I85" s="20" t="s">
        <v>475</v>
      </c>
      <c r="J85" s="22" t="s">
        <v>476</v>
      </c>
      <c r="K85" s="28" t="s">
        <v>433</v>
      </c>
      <c r="L85" s="28" t="s">
        <v>434</v>
      </c>
      <c r="M85" s="20" t="s">
        <v>477</v>
      </c>
      <c r="N85" s="20"/>
      <c r="O85" s="22" t="s">
        <v>438</v>
      </c>
      <c r="P85" s="20" t="s">
        <v>440</v>
      </c>
      <c r="Q85" s="22" t="s">
        <v>442</v>
      </c>
      <c r="R85" s="28" t="s">
        <v>444</v>
      </c>
      <c r="S85" s="20" t="s">
        <v>446</v>
      </c>
      <c r="T85" s="20"/>
      <c r="U85" s="22" t="s">
        <v>478</v>
      </c>
      <c r="V85" s="20" t="s">
        <v>474</v>
      </c>
      <c r="W85" s="22" t="s">
        <v>479</v>
      </c>
      <c r="X85" s="28" t="s">
        <v>433</v>
      </c>
      <c r="Y85" s="20" t="s">
        <v>477</v>
      </c>
      <c r="Z85" s="20"/>
      <c r="AA85" s="26">
        <v>5</v>
      </c>
      <c r="AB85" s="42" t="s">
        <v>189</v>
      </c>
      <c r="AC85" s="40"/>
      <c r="AD85" s="20">
        <v>1</v>
      </c>
      <c r="AE85" s="23">
        <v>228000</v>
      </c>
      <c r="AF85" s="23">
        <v>228000</v>
      </c>
      <c r="AG85" s="24">
        <v>45627</v>
      </c>
      <c r="AH85" s="36">
        <v>45627</v>
      </c>
      <c r="AI85" s="25" t="str">
        <f t="shared" si="4"/>
        <v>～</v>
      </c>
      <c r="AJ85" s="37">
        <f t="shared" si="5"/>
        <v>47452</v>
      </c>
      <c r="AK85" s="20" t="s">
        <v>500</v>
      </c>
      <c r="AL85" s="20" t="s">
        <v>481</v>
      </c>
      <c r="AM85" s="27">
        <v>45627</v>
      </c>
      <c r="AN85" s="20" t="s">
        <v>57</v>
      </c>
      <c r="AO85" s="27">
        <v>45623</v>
      </c>
      <c r="AP85" s="22" t="s">
        <v>480</v>
      </c>
      <c r="AQ85" s="39">
        <f t="shared" si="6"/>
        <v>46539</v>
      </c>
      <c r="AR85" s="22"/>
      <c r="AT85" t="s">
        <v>499</v>
      </c>
      <c r="AU85" s="70">
        <v>277200</v>
      </c>
      <c r="AV85" s="70">
        <v>228000</v>
      </c>
    </row>
    <row r="86" spans="1:50" ht="25.5" customHeight="1" x14ac:dyDescent="0.2">
      <c r="A86" s="43">
        <v>83</v>
      </c>
      <c r="B86" s="20" t="s">
        <v>472</v>
      </c>
      <c r="C86" s="21" t="s">
        <v>419</v>
      </c>
      <c r="D86" s="20" t="s">
        <v>421</v>
      </c>
      <c r="E86" s="20" t="s">
        <v>197</v>
      </c>
      <c r="F86" s="21" t="s">
        <v>165</v>
      </c>
      <c r="G86" s="22" t="s">
        <v>473</v>
      </c>
      <c r="H86" s="20" t="s">
        <v>474</v>
      </c>
      <c r="I86" s="20" t="s">
        <v>475</v>
      </c>
      <c r="J86" s="22" t="s">
        <v>476</v>
      </c>
      <c r="K86" s="28" t="s">
        <v>433</v>
      </c>
      <c r="L86" s="28" t="s">
        <v>434</v>
      </c>
      <c r="M86" s="20" t="s">
        <v>477</v>
      </c>
      <c r="N86" s="20"/>
      <c r="O86" s="22" t="s">
        <v>439</v>
      </c>
      <c r="P86" s="20" t="s">
        <v>440</v>
      </c>
      <c r="Q86" s="22" t="s">
        <v>442</v>
      </c>
      <c r="R86" s="28" t="s">
        <v>444</v>
      </c>
      <c r="S86" s="20" t="s">
        <v>446</v>
      </c>
      <c r="T86" s="20"/>
      <c r="U86" s="22" t="s">
        <v>478</v>
      </c>
      <c r="V86" s="20" t="s">
        <v>474</v>
      </c>
      <c r="W86" s="22" t="s">
        <v>479</v>
      </c>
      <c r="X86" s="28" t="s">
        <v>433</v>
      </c>
      <c r="Y86" s="20" t="s">
        <v>477</v>
      </c>
      <c r="Z86" s="20"/>
      <c r="AA86" s="26">
        <v>5</v>
      </c>
      <c r="AB86" s="42" t="s">
        <v>189</v>
      </c>
      <c r="AC86" s="40"/>
      <c r="AD86" s="20">
        <v>1</v>
      </c>
      <c r="AE86" s="23">
        <v>118800</v>
      </c>
      <c r="AF86" s="23">
        <v>118800</v>
      </c>
      <c r="AG86" s="24">
        <v>45627</v>
      </c>
      <c r="AH86" s="36">
        <v>45627</v>
      </c>
      <c r="AI86" s="25" t="str">
        <f t="shared" si="4"/>
        <v>～</v>
      </c>
      <c r="AJ86" s="37">
        <f t="shared" si="5"/>
        <v>47452</v>
      </c>
      <c r="AK86" s="20" t="s">
        <v>501</v>
      </c>
      <c r="AL86" s="20" t="s">
        <v>482</v>
      </c>
      <c r="AM86" s="27">
        <v>45627</v>
      </c>
      <c r="AN86" s="20"/>
      <c r="AO86" s="27">
        <v>45623</v>
      </c>
      <c r="AP86" s="22" t="s">
        <v>480</v>
      </c>
      <c r="AQ86" s="39" t="str">
        <f t="shared" ref="AQ86:AQ149" si="7">IF(COUNTIF($AN86,"*消耗部品交換対象*"),IF(ISBLANK($AH86),"契約期間 未入力",EDATE($AH86,30)),"")</f>
        <v/>
      </c>
      <c r="AR86" s="22"/>
      <c r="AT86" t="s">
        <v>467</v>
      </c>
      <c r="AU86" s="70">
        <v>149160</v>
      </c>
      <c r="AV86" s="70">
        <v>118800</v>
      </c>
    </row>
    <row r="87" spans="1:50" ht="25.5" customHeight="1" x14ac:dyDescent="0.2">
      <c r="A87" s="43">
        <v>84</v>
      </c>
      <c r="B87" s="20" t="s">
        <v>472</v>
      </c>
      <c r="C87" s="21" t="s">
        <v>419</v>
      </c>
      <c r="D87" s="20" t="s">
        <v>421</v>
      </c>
      <c r="E87" s="20" t="s">
        <v>197</v>
      </c>
      <c r="F87" s="21" t="s">
        <v>165</v>
      </c>
      <c r="G87" s="22" t="s">
        <v>473</v>
      </c>
      <c r="H87" s="20" t="s">
        <v>474</v>
      </c>
      <c r="I87" s="20" t="s">
        <v>475</v>
      </c>
      <c r="J87" s="22" t="s">
        <v>476</v>
      </c>
      <c r="K87" s="28" t="s">
        <v>433</v>
      </c>
      <c r="L87" s="28" t="s">
        <v>434</v>
      </c>
      <c r="M87" s="20" t="s">
        <v>477</v>
      </c>
      <c r="N87" s="20"/>
      <c r="O87" s="22" t="s">
        <v>438</v>
      </c>
      <c r="P87" s="20" t="s">
        <v>440</v>
      </c>
      <c r="Q87" s="22" t="s">
        <v>442</v>
      </c>
      <c r="R87" s="28" t="s">
        <v>444</v>
      </c>
      <c r="S87" s="20" t="s">
        <v>446</v>
      </c>
      <c r="T87" s="20"/>
      <c r="U87" s="22" t="s">
        <v>478</v>
      </c>
      <c r="V87" s="20" t="s">
        <v>474</v>
      </c>
      <c r="W87" s="22" t="s">
        <v>479</v>
      </c>
      <c r="X87" s="28" t="s">
        <v>433</v>
      </c>
      <c r="Y87" s="20" t="s">
        <v>477</v>
      </c>
      <c r="Z87" s="20"/>
      <c r="AA87" s="26">
        <v>5</v>
      </c>
      <c r="AB87" s="42" t="s">
        <v>189</v>
      </c>
      <c r="AC87" s="40"/>
      <c r="AD87" s="20">
        <v>1</v>
      </c>
      <c r="AE87" s="23">
        <v>118800</v>
      </c>
      <c r="AF87" s="23">
        <v>118800</v>
      </c>
      <c r="AG87" s="24">
        <v>45627</v>
      </c>
      <c r="AH87" s="36">
        <v>45627</v>
      </c>
      <c r="AI87" s="25" t="str">
        <f t="shared" si="4"/>
        <v>～</v>
      </c>
      <c r="AJ87" s="37">
        <f t="shared" si="5"/>
        <v>47452</v>
      </c>
      <c r="AK87" s="20" t="s">
        <v>471</v>
      </c>
      <c r="AL87" s="20" t="s">
        <v>483</v>
      </c>
      <c r="AM87" s="27">
        <v>45627</v>
      </c>
      <c r="AN87" s="20"/>
      <c r="AO87" s="27">
        <v>45623</v>
      </c>
      <c r="AP87" s="22" t="s">
        <v>480</v>
      </c>
      <c r="AQ87" s="39" t="str">
        <f t="shared" si="7"/>
        <v/>
      </c>
      <c r="AR87" s="22"/>
      <c r="AT87" t="s">
        <v>467</v>
      </c>
      <c r="AU87" s="70">
        <v>149160</v>
      </c>
      <c r="AV87" s="70">
        <v>118800</v>
      </c>
    </row>
    <row r="88" spans="1:50" ht="25.5" customHeight="1" x14ac:dyDescent="0.2">
      <c r="A88" s="43">
        <v>85</v>
      </c>
      <c r="B88" s="20" t="s">
        <v>472</v>
      </c>
      <c r="C88" s="21" t="s">
        <v>419</v>
      </c>
      <c r="D88" s="20" t="s">
        <v>421</v>
      </c>
      <c r="E88" s="20" t="s">
        <v>197</v>
      </c>
      <c r="F88" s="21" t="s">
        <v>165</v>
      </c>
      <c r="G88" s="22" t="s">
        <v>473</v>
      </c>
      <c r="H88" s="20" t="s">
        <v>474</v>
      </c>
      <c r="I88" s="20" t="s">
        <v>475</v>
      </c>
      <c r="J88" s="22" t="s">
        <v>476</v>
      </c>
      <c r="K88" s="28" t="s">
        <v>433</v>
      </c>
      <c r="L88" s="28" t="s">
        <v>434</v>
      </c>
      <c r="M88" s="20" t="s">
        <v>477</v>
      </c>
      <c r="N88" s="20"/>
      <c r="O88" s="22" t="s">
        <v>438</v>
      </c>
      <c r="P88" s="20" t="s">
        <v>440</v>
      </c>
      <c r="Q88" s="22" t="s">
        <v>442</v>
      </c>
      <c r="R88" s="28" t="s">
        <v>444</v>
      </c>
      <c r="S88" s="20" t="s">
        <v>446</v>
      </c>
      <c r="T88" s="20"/>
      <c r="U88" s="22" t="s">
        <v>478</v>
      </c>
      <c r="V88" s="20" t="s">
        <v>474</v>
      </c>
      <c r="W88" s="22" t="s">
        <v>479</v>
      </c>
      <c r="X88" s="28" t="s">
        <v>433</v>
      </c>
      <c r="Y88" s="20" t="s">
        <v>477</v>
      </c>
      <c r="Z88" s="20"/>
      <c r="AA88" s="26">
        <v>5</v>
      </c>
      <c r="AB88" s="42" t="s">
        <v>189</v>
      </c>
      <c r="AC88" s="40"/>
      <c r="AD88" s="20">
        <v>1</v>
      </c>
      <c r="AE88" s="23">
        <v>118800</v>
      </c>
      <c r="AF88" s="23">
        <v>118800</v>
      </c>
      <c r="AG88" s="24">
        <v>45627</v>
      </c>
      <c r="AH88" s="36">
        <v>45627</v>
      </c>
      <c r="AI88" s="25" t="str">
        <f t="shared" si="4"/>
        <v>～</v>
      </c>
      <c r="AJ88" s="37">
        <f t="shared" si="5"/>
        <v>47452</v>
      </c>
      <c r="AK88" s="20" t="s">
        <v>471</v>
      </c>
      <c r="AL88" s="20" t="s">
        <v>484</v>
      </c>
      <c r="AM88" s="27">
        <v>45627</v>
      </c>
      <c r="AN88" s="20"/>
      <c r="AO88" s="27">
        <v>45623</v>
      </c>
      <c r="AP88" s="22" t="s">
        <v>480</v>
      </c>
      <c r="AQ88" s="39" t="str">
        <f t="shared" si="7"/>
        <v/>
      </c>
      <c r="AR88" s="22"/>
      <c r="AT88" t="s">
        <v>467</v>
      </c>
      <c r="AU88" s="70">
        <v>149160</v>
      </c>
      <c r="AV88" s="70">
        <v>118800</v>
      </c>
    </row>
    <row r="89" spans="1:50" ht="25.5" customHeight="1" x14ac:dyDescent="0.2">
      <c r="A89" s="43">
        <v>86</v>
      </c>
      <c r="B89" s="20" t="s">
        <v>472</v>
      </c>
      <c r="C89" s="21" t="s">
        <v>419</v>
      </c>
      <c r="D89" s="20" t="s">
        <v>421</v>
      </c>
      <c r="E89" s="20" t="s">
        <v>197</v>
      </c>
      <c r="F89" s="21" t="s">
        <v>165</v>
      </c>
      <c r="G89" s="22" t="s">
        <v>473</v>
      </c>
      <c r="H89" s="20" t="s">
        <v>474</v>
      </c>
      <c r="I89" s="20" t="s">
        <v>475</v>
      </c>
      <c r="J89" s="22" t="s">
        <v>476</v>
      </c>
      <c r="K89" s="28" t="s">
        <v>433</v>
      </c>
      <c r="L89" s="28" t="s">
        <v>434</v>
      </c>
      <c r="M89" s="20" t="s">
        <v>477</v>
      </c>
      <c r="N89" s="20"/>
      <c r="O89" s="22" t="s">
        <v>438</v>
      </c>
      <c r="P89" s="20" t="s">
        <v>440</v>
      </c>
      <c r="Q89" s="22" t="s">
        <v>442</v>
      </c>
      <c r="R89" s="28" t="s">
        <v>444</v>
      </c>
      <c r="S89" s="20" t="s">
        <v>446</v>
      </c>
      <c r="T89" s="20"/>
      <c r="U89" s="22" t="s">
        <v>478</v>
      </c>
      <c r="V89" s="20" t="s">
        <v>474</v>
      </c>
      <c r="W89" s="22" t="s">
        <v>479</v>
      </c>
      <c r="X89" s="28" t="s">
        <v>433</v>
      </c>
      <c r="Y89" s="20" t="s">
        <v>477</v>
      </c>
      <c r="Z89" s="20"/>
      <c r="AA89" s="26">
        <v>5</v>
      </c>
      <c r="AB89" s="42" t="s">
        <v>189</v>
      </c>
      <c r="AC89" s="40"/>
      <c r="AD89" s="20">
        <v>1</v>
      </c>
      <c r="AE89" s="23">
        <v>118800</v>
      </c>
      <c r="AF89" s="23">
        <v>118800</v>
      </c>
      <c r="AG89" s="24">
        <v>45627</v>
      </c>
      <c r="AH89" s="36">
        <v>45627</v>
      </c>
      <c r="AI89" s="25" t="str">
        <f t="shared" si="4"/>
        <v>～</v>
      </c>
      <c r="AJ89" s="37">
        <f t="shared" si="5"/>
        <v>47452</v>
      </c>
      <c r="AK89" s="20" t="s">
        <v>471</v>
      </c>
      <c r="AL89" s="20" t="s">
        <v>485</v>
      </c>
      <c r="AM89" s="27">
        <v>45627</v>
      </c>
      <c r="AN89" s="20"/>
      <c r="AO89" s="27">
        <v>45623</v>
      </c>
      <c r="AP89" s="22" t="s">
        <v>480</v>
      </c>
      <c r="AQ89" s="39" t="str">
        <f t="shared" si="7"/>
        <v/>
      </c>
      <c r="AR89" s="22"/>
      <c r="AT89" t="s">
        <v>467</v>
      </c>
      <c r="AU89" s="70">
        <v>149160</v>
      </c>
      <c r="AV89" s="70">
        <v>118800</v>
      </c>
    </row>
    <row r="90" spans="1:50" ht="25.5" customHeight="1" x14ac:dyDescent="0.2">
      <c r="A90" s="43">
        <v>87</v>
      </c>
      <c r="B90" s="20" t="s">
        <v>472</v>
      </c>
      <c r="C90" s="21" t="s">
        <v>419</v>
      </c>
      <c r="D90" s="20" t="s">
        <v>421</v>
      </c>
      <c r="E90" s="20" t="s">
        <v>197</v>
      </c>
      <c r="F90" s="21" t="s">
        <v>165</v>
      </c>
      <c r="G90" s="22" t="s">
        <v>473</v>
      </c>
      <c r="H90" s="20" t="s">
        <v>474</v>
      </c>
      <c r="I90" s="20" t="s">
        <v>475</v>
      </c>
      <c r="J90" s="22" t="s">
        <v>476</v>
      </c>
      <c r="K90" s="28" t="s">
        <v>433</v>
      </c>
      <c r="L90" s="28" t="s">
        <v>434</v>
      </c>
      <c r="M90" s="20" t="s">
        <v>477</v>
      </c>
      <c r="N90" s="20"/>
      <c r="O90" s="22" t="s">
        <v>438</v>
      </c>
      <c r="P90" s="20" t="s">
        <v>440</v>
      </c>
      <c r="Q90" s="22" t="s">
        <v>442</v>
      </c>
      <c r="R90" s="28" t="s">
        <v>444</v>
      </c>
      <c r="S90" s="20" t="s">
        <v>446</v>
      </c>
      <c r="T90" s="20"/>
      <c r="U90" s="22" t="s">
        <v>478</v>
      </c>
      <c r="V90" s="20" t="s">
        <v>474</v>
      </c>
      <c r="W90" s="22" t="s">
        <v>479</v>
      </c>
      <c r="X90" s="28" t="s">
        <v>433</v>
      </c>
      <c r="Y90" s="20" t="s">
        <v>477</v>
      </c>
      <c r="Z90" s="20"/>
      <c r="AA90" s="26">
        <v>5</v>
      </c>
      <c r="AB90" s="42" t="s">
        <v>189</v>
      </c>
      <c r="AC90" s="40"/>
      <c r="AD90" s="20">
        <v>1</v>
      </c>
      <c r="AE90" s="23">
        <v>118800</v>
      </c>
      <c r="AF90" s="23">
        <v>118800</v>
      </c>
      <c r="AG90" s="24">
        <v>45627</v>
      </c>
      <c r="AH90" s="36">
        <v>45627</v>
      </c>
      <c r="AI90" s="25" t="str">
        <f t="shared" si="4"/>
        <v>～</v>
      </c>
      <c r="AJ90" s="37">
        <f t="shared" si="5"/>
        <v>47452</v>
      </c>
      <c r="AK90" s="20" t="s">
        <v>471</v>
      </c>
      <c r="AL90" s="20" t="s">
        <v>486</v>
      </c>
      <c r="AM90" s="27">
        <v>45627</v>
      </c>
      <c r="AN90" s="20"/>
      <c r="AO90" s="27">
        <v>45623</v>
      </c>
      <c r="AP90" s="22" t="s">
        <v>480</v>
      </c>
      <c r="AQ90" s="39" t="str">
        <f t="shared" si="7"/>
        <v/>
      </c>
      <c r="AR90" s="22"/>
      <c r="AT90" t="s">
        <v>467</v>
      </c>
      <c r="AU90" s="70">
        <v>149160</v>
      </c>
      <c r="AV90" s="70">
        <v>118800</v>
      </c>
    </row>
    <row r="91" spans="1:50" ht="25.5" customHeight="1" x14ac:dyDescent="0.2">
      <c r="A91" s="43">
        <v>88</v>
      </c>
      <c r="B91" s="20" t="s">
        <v>472</v>
      </c>
      <c r="C91" s="21" t="s">
        <v>419</v>
      </c>
      <c r="D91" s="20" t="s">
        <v>421</v>
      </c>
      <c r="E91" s="20" t="s">
        <v>197</v>
      </c>
      <c r="F91" s="21" t="s">
        <v>165</v>
      </c>
      <c r="G91" s="22" t="s">
        <v>473</v>
      </c>
      <c r="H91" s="20" t="s">
        <v>474</v>
      </c>
      <c r="I91" s="20" t="s">
        <v>475</v>
      </c>
      <c r="J91" s="22" t="s">
        <v>476</v>
      </c>
      <c r="K91" s="28" t="s">
        <v>433</v>
      </c>
      <c r="L91" s="28" t="s">
        <v>434</v>
      </c>
      <c r="M91" s="20" t="s">
        <v>477</v>
      </c>
      <c r="N91" s="20"/>
      <c r="O91" s="22" t="s">
        <v>438</v>
      </c>
      <c r="P91" s="20" t="s">
        <v>440</v>
      </c>
      <c r="Q91" s="22" t="s">
        <v>442</v>
      </c>
      <c r="R91" s="28" t="s">
        <v>444</v>
      </c>
      <c r="S91" s="20" t="s">
        <v>446</v>
      </c>
      <c r="T91" s="20"/>
      <c r="U91" s="22" t="s">
        <v>478</v>
      </c>
      <c r="V91" s="20" t="s">
        <v>474</v>
      </c>
      <c r="W91" s="22" t="s">
        <v>479</v>
      </c>
      <c r="X91" s="28" t="s">
        <v>433</v>
      </c>
      <c r="Y91" s="20" t="s">
        <v>477</v>
      </c>
      <c r="Z91" s="20"/>
      <c r="AA91" s="26">
        <v>5</v>
      </c>
      <c r="AB91" s="42" t="s">
        <v>189</v>
      </c>
      <c r="AC91" s="40"/>
      <c r="AD91" s="20">
        <v>1</v>
      </c>
      <c r="AE91" s="23">
        <v>118800</v>
      </c>
      <c r="AF91" s="23">
        <v>118800</v>
      </c>
      <c r="AG91" s="24">
        <v>45627</v>
      </c>
      <c r="AH91" s="36">
        <v>45627</v>
      </c>
      <c r="AI91" s="25" t="str">
        <f t="shared" si="4"/>
        <v>～</v>
      </c>
      <c r="AJ91" s="37">
        <f t="shared" si="5"/>
        <v>47452</v>
      </c>
      <c r="AK91" s="20" t="s">
        <v>471</v>
      </c>
      <c r="AL91" s="20" t="s">
        <v>487</v>
      </c>
      <c r="AM91" s="27">
        <v>45627</v>
      </c>
      <c r="AN91" s="20"/>
      <c r="AO91" s="27">
        <v>45623</v>
      </c>
      <c r="AP91" s="22" t="s">
        <v>480</v>
      </c>
      <c r="AQ91" s="39" t="str">
        <f t="shared" si="7"/>
        <v/>
      </c>
      <c r="AR91" s="22"/>
      <c r="AT91" t="s">
        <v>467</v>
      </c>
      <c r="AU91" s="70">
        <v>149160</v>
      </c>
      <c r="AV91" s="70">
        <v>118800</v>
      </c>
    </row>
    <row r="92" spans="1:50" ht="25.5" customHeight="1" x14ac:dyDescent="0.2">
      <c r="A92" s="43">
        <v>89</v>
      </c>
      <c r="B92" s="20" t="s">
        <v>472</v>
      </c>
      <c r="C92" s="21" t="s">
        <v>419</v>
      </c>
      <c r="D92" s="20" t="s">
        <v>421</v>
      </c>
      <c r="E92" s="20" t="s">
        <v>197</v>
      </c>
      <c r="F92" s="21" t="s">
        <v>165</v>
      </c>
      <c r="G92" s="22" t="s">
        <v>473</v>
      </c>
      <c r="H92" s="20" t="s">
        <v>474</v>
      </c>
      <c r="I92" s="20" t="s">
        <v>475</v>
      </c>
      <c r="J92" s="22" t="s">
        <v>476</v>
      </c>
      <c r="K92" s="28" t="s">
        <v>433</v>
      </c>
      <c r="L92" s="28" t="s">
        <v>434</v>
      </c>
      <c r="M92" s="20" t="s">
        <v>477</v>
      </c>
      <c r="N92" s="20"/>
      <c r="O92" s="22" t="s">
        <v>438</v>
      </c>
      <c r="P92" s="20" t="s">
        <v>440</v>
      </c>
      <c r="Q92" s="22" t="s">
        <v>442</v>
      </c>
      <c r="R92" s="28" t="s">
        <v>444</v>
      </c>
      <c r="S92" s="20" t="s">
        <v>446</v>
      </c>
      <c r="T92" s="20"/>
      <c r="U92" s="22" t="s">
        <v>478</v>
      </c>
      <c r="V92" s="20" t="s">
        <v>474</v>
      </c>
      <c r="W92" s="22" t="s">
        <v>479</v>
      </c>
      <c r="X92" s="28" t="s">
        <v>433</v>
      </c>
      <c r="Y92" s="20" t="s">
        <v>477</v>
      </c>
      <c r="Z92" s="20"/>
      <c r="AA92" s="26">
        <v>5</v>
      </c>
      <c r="AB92" s="42" t="s">
        <v>189</v>
      </c>
      <c r="AC92" s="40"/>
      <c r="AD92" s="20">
        <v>1</v>
      </c>
      <c r="AE92" s="23">
        <v>118800</v>
      </c>
      <c r="AF92" s="23">
        <v>118800</v>
      </c>
      <c r="AG92" s="24">
        <v>45627</v>
      </c>
      <c r="AH92" s="36">
        <v>45627</v>
      </c>
      <c r="AI92" s="25" t="str">
        <f t="shared" si="4"/>
        <v>～</v>
      </c>
      <c r="AJ92" s="37">
        <f t="shared" si="5"/>
        <v>47452</v>
      </c>
      <c r="AK92" s="20" t="s">
        <v>471</v>
      </c>
      <c r="AL92" s="20" t="s">
        <v>488</v>
      </c>
      <c r="AM92" s="27">
        <v>45627</v>
      </c>
      <c r="AN92" s="20"/>
      <c r="AO92" s="27">
        <v>45623</v>
      </c>
      <c r="AP92" s="22" t="s">
        <v>480</v>
      </c>
      <c r="AQ92" s="39" t="str">
        <f t="shared" si="7"/>
        <v/>
      </c>
      <c r="AR92" s="22"/>
      <c r="AT92" t="s">
        <v>467</v>
      </c>
      <c r="AU92" s="70">
        <v>149160</v>
      </c>
      <c r="AV92" s="70">
        <v>118800</v>
      </c>
    </row>
    <row r="93" spans="1:50" ht="25.5" customHeight="1" x14ac:dyDescent="0.2">
      <c r="A93" s="43">
        <v>90</v>
      </c>
      <c r="B93" s="20" t="s">
        <v>472</v>
      </c>
      <c r="C93" s="21" t="s">
        <v>419</v>
      </c>
      <c r="D93" s="20" t="s">
        <v>421</v>
      </c>
      <c r="E93" s="20" t="s">
        <v>197</v>
      </c>
      <c r="F93" s="21" t="s">
        <v>165</v>
      </c>
      <c r="G93" s="22" t="s">
        <v>473</v>
      </c>
      <c r="H93" s="20" t="s">
        <v>474</v>
      </c>
      <c r="I93" s="20" t="s">
        <v>475</v>
      </c>
      <c r="J93" s="22" t="s">
        <v>476</v>
      </c>
      <c r="K93" s="28" t="s">
        <v>433</v>
      </c>
      <c r="L93" s="28" t="s">
        <v>434</v>
      </c>
      <c r="M93" s="20" t="s">
        <v>477</v>
      </c>
      <c r="N93" s="20"/>
      <c r="O93" s="22" t="s">
        <v>438</v>
      </c>
      <c r="P93" s="20" t="s">
        <v>440</v>
      </c>
      <c r="Q93" s="22" t="s">
        <v>442</v>
      </c>
      <c r="R93" s="28" t="s">
        <v>444</v>
      </c>
      <c r="S93" s="20" t="s">
        <v>446</v>
      </c>
      <c r="T93" s="20"/>
      <c r="U93" s="22" t="s">
        <v>478</v>
      </c>
      <c r="V93" s="20" t="s">
        <v>474</v>
      </c>
      <c r="W93" s="22" t="s">
        <v>479</v>
      </c>
      <c r="X93" s="28" t="s">
        <v>433</v>
      </c>
      <c r="Y93" s="20" t="s">
        <v>477</v>
      </c>
      <c r="Z93" s="20"/>
      <c r="AA93" s="26">
        <v>5</v>
      </c>
      <c r="AB93" s="42" t="s">
        <v>189</v>
      </c>
      <c r="AC93" s="40"/>
      <c r="AD93" s="20">
        <v>1</v>
      </c>
      <c r="AE93" s="23">
        <v>118800</v>
      </c>
      <c r="AF93" s="23">
        <v>118800</v>
      </c>
      <c r="AG93" s="24">
        <v>45627</v>
      </c>
      <c r="AH93" s="36">
        <v>45627</v>
      </c>
      <c r="AI93" s="25" t="str">
        <f t="shared" si="4"/>
        <v>～</v>
      </c>
      <c r="AJ93" s="37">
        <f t="shared" si="5"/>
        <v>47452</v>
      </c>
      <c r="AK93" s="20" t="s">
        <v>471</v>
      </c>
      <c r="AL93" s="20" t="s">
        <v>489</v>
      </c>
      <c r="AM93" s="27">
        <v>45627</v>
      </c>
      <c r="AN93" s="20"/>
      <c r="AO93" s="27">
        <v>45623</v>
      </c>
      <c r="AP93" s="22" t="s">
        <v>480</v>
      </c>
      <c r="AQ93" s="39" t="str">
        <f t="shared" si="7"/>
        <v/>
      </c>
      <c r="AR93" s="22"/>
      <c r="AT93" t="s">
        <v>467</v>
      </c>
      <c r="AU93" s="70">
        <v>149160</v>
      </c>
      <c r="AV93" s="70">
        <v>118800</v>
      </c>
    </row>
    <row r="94" spans="1:50" ht="25.5" customHeight="1" x14ac:dyDescent="0.2">
      <c r="A94" s="43">
        <v>91</v>
      </c>
      <c r="B94" s="20" t="s">
        <v>472</v>
      </c>
      <c r="C94" s="21" t="s">
        <v>419</v>
      </c>
      <c r="D94" s="20" t="s">
        <v>421</v>
      </c>
      <c r="E94" s="20" t="s">
        <v>197</v>
      </c>
      <c r="F94" s="21" t="s">
        <v>165</v>
      </c>
      <c r="G94" s="22" t="s">
        <v>473</v>
      </c>
      <c r="H94" s="20" t="s">
        <v>474</v>
      </c>
      <c r="I94" s="20" t="s">
        <v>475</v>
      </c>
      <c r="J94" s="22" t="s">
        <v>476</v>
      </c>
      <c r="K94" s="28" t="s">
        <v>433</v>
      </c>
      <c r="L94" s="28" t="s">
        <v>434</v>
      </c>
      <c r="M94" s="20" t="s">
        <v>477</v>
      </c>
      <c r="N94" s="20"/>
      <c r="O94" s="22" t="s">
        <v>438</v>
      </c>
      <c r="P94" s="20" t="s">
        <v>440</v>
      </c>
      <c r="Q94" s="22" t="s">
        <v>442</v>
      </c>
      <c r="R94" s="28" t="s">
        <v>444</v>
      </c>
      <c r="S94" s="20" t="s">
        <v>446</v>
      </c>
      <c r="T94" s="20"/>
      <c r="U94" s="22" t="s">
        <v>478</v>
      </c>
      <c r="V94" s="20" t="s">
        <v>474</v>
      </c>
      <c r="W94" s="22" t="s">
        <v>479</v>
      </c>
      <c r="X94" s="28" t="s">
        <v>433</v>
      </c>
      <c r="Y94" s="20" t="s">
        <v>477</v>
      </c>
      <c r="Z94" s="20"/>
      <c r="AA94" s="26">
        <v>5</v>
      </c>
      <c r="AB94" s="42" t="s">
        <v>189</v>
      </c>
      <c r="AC94" s="40"/>
      <c r="AD94" s="20">
        <v>1</v>
      </c>
      <c r="AE94" s="23">
        <v>118800</v>
      </c>
      <c r="AF94" s="23">
        <v>118800</v>
      </c>
      <c r="AG94" s="24">
        <v>45627</v>
      </c>
      <c r="AH94" s="36">
        <v>45627</v>
      </c>
      <c r="AI94" s="25" t="str">
        <f t="shared" si="4"/>
        <v>～</v>
      </c>
      <c r="AJ94" s="37">
        <f t="shared" si="5"/>
        <v>47452</v>
      </c>
      <c r="AK94" s="20" t="s">
        <v>471</v>
      </c>
      <c r="AL94" s="20" t="s">
        <v>490</v>
      </c>
      <c r="AM94" s="27">
        <v>45627</v>
      </c>
      <c r="AN94" s="20"/>
      <c r="AO94" s="27">
        <v>45623</v>
      </c>
      <c r="AP94" s="22" t="s">
        <v>480</v>
      </c>
      <c r="AQ94" s="39" t="str">
        <f t="shared" si="7"/>
        <v/>
      </c>
      <c r="AR94" s="22"/>
      <c r="AT94" t="s">
        <v>467</v>
      </c>
      <c r="AU94" s="70">
        <v>149160</v>
      </c>
      <c r="AV94" s="70">
        <v>118800</v>
      </c>
    </row>
    <row r="95" spans="1:50" ht="25.5" customHeight="1" x14ac:dyDescent="0.2">
      <c r="A95" s="43">
        <v>92</v>
      </c>
      <c r="B95" s="20" t="s">
        <v>472</v>
      </c>
      <c r="C95" s="21" t="s">
        <v>419</v>
      </c>
      <c r="D95" s="20" t="s">
        <v>421</v>
      </c>
      <c r="E95" s="20" t="s">
        <v>197</v>
      </c>
      <c r="F95" s="21" t="s">
        <v>165</v>
      </c>
      <c r="G95" s="22" t="s">
        <v>478</v>
      </c>
      <c r="H95" s="20" t="s">
        <v>474</v>
      </c>
      <c r="I95" s="20" t="s">
        <v>475</v>
      </c>
      <c r="J95" s="22" t="s">
        <v>476</v>
      </c>
      <c r="K95" s="28" t="s">
        <v>433</v>
      </c>
      <c r="L95" s="28" t="s">
        <v>434</v>
      </c>
      <c r="M95" s="20" t="s">
        <v>477</v>
      </c>
      <c r="N95" s="20"/>
      <c r="O95" s="22" t="s">
        <v>438</v>
      </c>
      <c r="P95" s="20" t="s">
        <v>440</v>
      </c>
      <c r="Q95" s="22" t="s">
        <v>442</v>
      </c>
      <c r="R95" s="28" t="s">
        <v>444</v>
      </c>
      <c r="S95" s="20" t="s">
        <v>446</v>
      </c>
      <c r="T95" s="20"/>
      <c r="U95" s="22" t="s">
        <v>478</v>
      </c>
      <c r="V95" s="20" t="s">
        <v>474</v>
      </c>
      <c r="W95" s="22" t="s">
        <v>479</v>
      </c>
      <c r="X95" s="28" t="s">
        <v>433</v>
      </c>
      <c r="Y95" s="20" t="s">
        <v>477</v>
      </c>
      <c r="Z95" s="20"/>
      <c r="AA95" s="26">
        <v>5</v>
      </c>
      <c r="AB95" s="42" t="s">
        <v>189</v>
      </c>
      <c r="AC95" s="40"/>
      <c r="AD95" s="20">
        <v>1</v>
      </c>
      <c r="AE95" s="23">
        <v>40200</v>
      </c>
      <c r="AF95" s="23">
        <v>40200</v>
      </c>
      <c r="AG95" s="24">
        <v>45627</v>
      </c>
      <c r="AH95" s="36">
        <v>45627</v>
      </c>
      <c r="AI95" s="25" t="str">
        <f t="shared" si="4"/>
        <v>～</v>
      </c>
      <c r="AJ95" s="37">
        <f t="shared" si="5"/>
        <v>47452</v>
      </c>
      <c r="AK95" s="20" t="s">
        <v>502</v>
      </c>
      <c r="AL95" s="20" t="s">
        <v>491</v>
      </c>
      <c r="AM95" s="27">
        <v>45627</v>
      </c>
      <c r="AN95" s="20"/>
      <c r="AO95" s="27">
        <v>45623</v>
      </c>
      <c r="AP95" s="22" t="s">
        <v>480</v>
      </c>
      <c r="AQ95" s="39" t="str">
        <f t="shared" si="7"/>
        <v/>
      </c>
      <c r="AR95" s="22"/>
      <c r="AT95" t="s">
        <v>415</v>
      </c>
      <c r="AU95">
        <v>60000</v>
      </c>
      <c r="AV95">
        <v>40200</v>
      </c>
    </row>
    <row r="96" spans="1:50" ht="25.5" customHeight="1" x14ac:dyDescent="0.2">
      <c r="A96" s="43">
        <v>93</v>
      </c>
      <c r="B96" s="20" t="s">
        <v>472</v>
      </c>
      <c r="C96" s="21" t="s">
        <v>419</v>
      </c>
      <c r="D96" s="20" t="s">
        <v>421</v>
      </c>
      <c r="E96" s="20" t="s">
        <v>197</v>
      </c>
      <c r="F96" s="21" t="s">
        <v>165</v>
      </c>
      <c r="G96" s="22" t="s">
        <v>473</v>
      </c>
      <c r="H96" s="20" t="s">
        <v>474</v>
      </c>
      <c r="I96" s="20" t="s">
        <v>475</v>
      </c>
      <c r="J96" s="22" t="s">
        <v>476</v>
      </c>
      <c r="K96" s="28" t="s">
        <v>433</v>
      </c>
      <c r="L96" s="28" t="s">
        <v>434</v>
      </c>
      <c r="M96" s="20" t="s">
        <v>477</v>
      </c>
      <c r="N96" s="20"/>
      <c r="O96" s="22" t="s">
        <v>438</v>
      </c>
      <c r="P96" s="20" t="s">
        <v>440</v>
      </c>
      <c r="Q96" s="22" t="s">
        <v>442</v>
      </c>
      <c r="R96" s="28" t="s">
        <v>444</v>
      </c>
      <c r="S96" s="20" t="s">
        <v>446</v>
      </c>
      <c r="T96" s="20"/>
      <c r="U96" s="22" t="s">
        <v>478</v>
      </c>
      <c r="V96" s="20" t="s">
        <v>474</v>
      </c>
      <c r="W96" s="22" t="s">
        <v>479</v>
      </c>
      <c r="X96" s="28" t="s">
        <v>433</v>
      </c>
      <c r="Y96" s="20" t="s">
        <v>477</v>
      </c>
      <c r="Z96" s="20"/>
      <c r="AA96" s="26">
        <v>5</v>
      </c>
      <c r="AB96" s="42" t="s">
        <v>189</v>
      </c>
      <c r="AC96" s="40"/>
      <c r="AD96" s="20">
        <v>1</v>
      </c>
      <c r="AE96" s="23">
        <v>40200</v>
      </c>
      <c r="AF96" s="23">
        <v>40200</v>
      </c>
      <c r="AG96" s="24">
        <v>45627</v>
      </c>
      <c r="AH96" s="36">
        <v>45627</v>
      </c>
      <c r="AI96" s="25" t="str">
        <f t="shared" si="4"/>
        <v>～</v>
      </c>
      <c r="AJ96" s="37">
        <f t="shared" si="5"/>
        <v>47452</v>
      </c>
      <c r="AK96" s="20" t="s">
        <v>409</v>
      </c>
      <c r="AL96" s="20" t="s">
        <v>492</v>
      </c>
      <c r="AM96" s="27">
        <v>45627</v>
      </c>
      <c r="AN96" s="20"/>
      <c r="AO96" s="27">
        <v>45623</v>
      </c>
      <c r="AP96" s="22" t="s">
        <v>480</v>
      </c>
      <c r="AQ96" s="39" t="str">
        <f t="shared" si="7"/>
        <v/>
      </c>
      <c r="AR96" s="22"/>
      <c r="AT96" t="s">
        <v>414</v>
      </c>
      <c r="AU96">
        <v>60000</v>
      </c>
      <c r="AV96">
        <v>40200</v>
      </c>
    </row>
    <row r="97" spans="1:50" ht="25.5" customHeight="1" x14ac:dyDescent="0.2">
      <c r="A97" s="43">
        <v>94</v>
      </c>
      <c r="B97" s="20" t="s">
        <v>472</v>
      </c>
      <c r="C97" s="21" t="s">
        <v>419</v>
      </c>
      <c r="D97" s="20" t="s">
        <v>421</v>
      </c>
      <c r="E97" s="20" t="s">
        <v>197</v>
      </c>
      <c r="F97" s="21" t="s">
        <v>165</v>
      </c>
      <c r="G97" s="22" t="s">
        <v>473</v>
      </c>
      <c r="H97" s="20" t="s">
        <v>474</v>
      </c>
      <c r="I97" s="20" t="s">
        <v>475</v>
      </c>
      <c r="J97" s="22" t="s">
        <v>476</v>
      </c>
      <c r="K97" s="28" t="s">
        <v>433</v>
      </c>
      <c r="L97" s="28" t="s">
        <v>434</v>
      </c>
      <c r="M97" s="20" t="s">
        <v>477</v>
      </c>
      <c r="N97" s="20"/>
      <c r="O97" s="22" t="s">
        <v>439</v>
      </c>
      <c r="P97" s="20" t="s">
        <v>440</v>
      </c>
      <c r="Q97" s="22" t="s">
        <v>442</v>
      </c>
      <c r="R97" s="28" t="s">
        <v>444</v>
      </c>
      <c r="S97" s="20" t="s">
        <v>446</v>
      </c>
      <c r="T97" s="20"/>
      <c r="U97" s="22" t="s">
        <v>478</v>
      </c>
      <c r="V97" s="20" t="s">
        <v>474</v>
      </c>
      <c r="W97" s="22" t="s">
        <v>479</v>
      </c>
      <c r="X97" s="28" t="s">
        <v>433</v>
      </c>
      <c r="Y97" s="20" t="s">
        <v>477</v>
      </c>
      <c r="Z97" s="20"/>
      <c r="AA97" s="26">
        <v>5</v>
      </c>
      <c r="AB97" s="42" t="s">
        <v>189</v>
      </c>
      <c r="AC97" s="40"/>
      <c r="AD97" s="20">
        <v>1</v>
      </c>
      <c r="AE97" s="23">
        <v>40200</v>
      </c>
      <c r="AF97" s="23">
        <v>40200</v>
      </c>
      <c r="AG97" s="24">
        <v>45627</v>
      </c>
      <c r="AH97" s="36">
        <v>45627</v>
      </c>
      <c r="AI97" s="25" t="str">
        <f t="shared" si="4"/>
        <v>～</v>
      </c>
      <c r="AJ97" s="37">
        <f t="shared" si="5"/>
        <v>47452</v>
      </c>
      <c r="AK97" s="20" t="s">
        <v>409</v>
      </c>
      <c r="AL97" s="20" t="s">
        <v>493</v>
      </c>
      <c r="AM97" s="27">
        <v>45627</v>
      </c>
      <c r="AN97" s="20"/>
      <c r="AO97" s="27">
        <v>45623</v>
      </c>
      <c r="AP97" s="22" t="s">
        <v>480</v>
      </c>
      <c r="AQ97" s="39" t="str">
        <f t="shared" si="7"/>
        <v/>
      </c>
      <c r="AR97" s="22"/>
      <c r="AT97" t="s">
        <v>414</v>
      </c>
      <c r="AU97">
        <v>60000</v>
      </c>
      <c r="AV97">
        <v>40200</v>
      </c>
    </row>
    <row r="98" spans="1:50" ht="25.5" customHeight="1" x14ac:dyDescent="0.2">
      <c r="A98" s="43">
        <v>95</v>
      </c>
      <c r="B98" s="20" t="s">
        <v>472</v>
      </c>
      <c r="C98" s="21" t="s">
        <v>419</v>
      </c>
      <c r="D98" s="20" t="s">
        <v>421</v>
      </c>
      <c r="E98" s="20" t="s">
        <v>197</v>
      </c>
      <c r="F98" s="21" t="s">
        <v>165</v>
      </c>
      <c r="G98" s="22" t="s">
        <v>473</v>
      </c>
      <c r="H98" s="20" t="s">
        <v>474</v>
      </c>
      <c r="I98" s="20" t="s">
        <v>475</v>
      </c>
      <c r="J98" s="22" t="s">
        <v>476</v>
      </c>
      <c r="K98" s="28" t="s">
        <v>433</v>
      </c>
      <c r="L98" s="28" t="s">
        <v>434</v>
      </c>
      <c r="M98" s="20" t="s">
        <v>477</v>
      </c>
      <c r="N98" s="20"/>
      <c r="O98" s="22" t="s">
        <v>438</v>
      </c>
      <c r="P98" s="20" t="s">
        <v>440</v>
      </c>
      <c r="Q98" s="22" t="s">
        <v>442</v>
      </c>
      <c r="R98" s="28" t="s">
        <v>444</v>
      </c>
      <c r="S98" s="20" t="s">
        <v>446</v>
      </c>
      <c r="T98" s="20"/>
      <c r="U98" s="22" t="s">
        <v>478</v>
      </c>
      <c r="V98" s="20" t="s">
        <v>474</v>
      </c>
      <c r="W98" s="22" t="s">
        <v>479</v>
      </c>
      <c r="X98" s="28" t="s">
        <v>433</v>
      </c>
      <c r="Y98" s="20" t="s">
        <v>477</v>
      </c>
      <c r="Z98" s="20"/>
      <c r="AA98" s="26">
        <v>5</v>
      </c>
      <c r="AB98" s="42" t="s">
        <v>189</v>
      </c>
      <c r="AC98" s="40"/>
      <c r="AD98" s="20">
        <v>1</v>
      </c>
      <c r="AE98" s="23">
        <v>40200</v>
      </c>
      <c r="AF98" s="23">
        <v>40200</v>
      </c>
      <c r="AG98" s="24">
        <v>45627</v>
      </c>
      <c r="AH98" s="36">
        <v>45627</v>
      </c>
      <c r="AI98" s="25" t="str">
        <f t="shared" si="4"/>
        <v>～</v>
      </c>
      <c r="AJ98" s="37">
        <f t="shared" si="5"/>
        <v>47452</v>
      </c>
      <c r="AK98" s="20" t="s">
        <v>409</v>
      </c>
      <c r="AL98" s="20" t="s">
        <v>494</v>
      </c>
      <c r="AM98" s="27">
        <v>45627</v>
      </c>
      <c r="AN98" s="20"/>
      <c r="AO98" s="27">
        <v>45623</v>
      </c>
      <c r="AP98" s="22" t="s">
        <v>480</v>
      </c>
      <c r="AQ98" s="39" t="str">
        <f t="shared" si="7"/>
        <v/>
      </c>
      <c r="AR98" s="22"/>
      <c r="AT98" t="s">
        <v>414</v>
      </c>
      <c r="AU98">
        <v>60000</v>
      </c>
      <c r="AV98">
        <v>40200</v>
      </c>
    </row>
    <row r="99" spans="1:50" ht="25.5" customHeight="1" x14ac:dyDescent="0.2">
      <c r="A99" s="43">
        <v>96</v>
      </c>
      <c r="B99" s="20" t="s">
        <v>472</v>
      </c>
      <c r="C99" s="21" t="s">
        <v>419</v>
      </c>
      <c r="D99" s="20" t="s">
        <v>421</v>
      </c>
      <c r="E99" s="20" t="s">
        <v>197</v>
      </c>
      <c r="F99" s="21" t="s">
        <v>165</v>
      </c>
      <c r="G99" s="22" t="s">
        <v>473</v>
      </c>
      <c r="H99" s="20" t="s">
        <v>474</v>
      </c>
      <c r="I99" s="20" t="s">
        <v>475</v>
      </c>
      <c r="J99" s="22" t="s">
        <v>476</v>
      </c>
      <c r="K99" s="28" t="s">
        <v>433</v>
      </c>
      <c r="L99" s="28" t="s">
        <v>434</v>
      </c>
      <c r="M99" s="20" t="s">
        <v>477</v>
      </c>
      <c r="N99" s="20"/>
      <c r="O99" s="22" t="s">
        <v>438</v>
      </c>
      <c r="P99" s="20" t="s">
        <v>440</v>
      </c>
      <c r="Q99" s="22" t="s">
        <v>442</v>
      </c>
      <c r="R99" s="28" t="s">
        <v>444</v>
      </c>
      <c r="S99" s="20" t="s">
        <v>446</v>
      </c>
      <c r="T99" s="20"/>
      <c r="U99" s="22" t="s">
        <v>478</v>
      </c>
      <c r="V99" s="20" t="s">
        <v>474</v>
      </c>
      <c r="W99" s="22" t="s">
        <v>479</v>
      </c>
      <c r="X99" s="28" t="s">
        <v>433</v>
      </c>
      <c r="Y99" s="20" t="s">
        <v>477</v>
      </c>
      <c r="Z99" s="20"/>
      <c r="AA99" s="26">
        <v>5</v>
      </c>
      <c r="AB99" s="42" t="s">
        <v>189</v>
      </c>
      <c r="AC99" s="40"/>
      <c r="AD99" s="20">
        <v>1</v>
      </c>
      <c r="AE99" s="23">
        <v>56400</v>
      </c>
      <c r="AF99" s="23">
        <v>56400</v>
      </c>
      <c r="AG99" s="24">
        <v>45627</v>
      </c>
      <c r="AH99" s="36">
        <v>45627</v>
      </c>
      <c r="AI99" s="25" t="str">
        <f t="shared" si="4"/>
        <v>～</v>
      </c>
      <c r="AJ99" s="37">
        <f t="shared" si="5"/>
        <v>47452</v>
      </c>
      <c r="AK99" s="20" t="s">
        <v>503</v>
      </c>
      <c r="AL99" s="20" t="s">
        <v>495</v>
      </c>
      <c r="AM99" s="27">
        <v>45627</v>
      </c>
      <c r="AN99" s="20"/>
      <c r="AO99" s="27">
        <v>45623</v>
      </c>
      <c r="AP99" s="22" t="s">
        <v>480</v>
      </c>
      <c r="AQ99" s="39" t="str">
        <f t="shared" si="7"/>
        <v/>
      </c>
      <c r="AR99" s="22"/>
      <c r="AT99" t="s">
        <v>326</v>
      </c>
      <c r="AU99" s="70">
        <v>83400</v>
      </c>
      <c r="AV99" s="70">
        <v>56400</v>
      </c>
    </row>
    <row r="100" spans="1:50" ht="25.5" customHeight="1" x14ac:dyDescent="0.2">
      <c r="A100" s="43">
        <v>97</v>
      </c>
      <c r="B100" s="20" t="s">
        <v>472</v>
      </c>
      <c r="C100" s="21" t="s">
        <v>419</v>
      </c>
      <c r="D100" s="20" t="s">
        <v>421</v>
      </c>
      <c r="E100" s="20" t="s">
        <v>197</v>
      </c>
      <c r="F100" s="21" t="s">
        <v>165</v>
      </c>
      <c r="G100" s="22" t="s">
        <v>473</v>
      </c>
      <c r="H100" s="20" t="s">
        <v>474</v>
      </c>
      <c r="I100" s="20" t="s">
        <v>475</v>
      </c>
      <c r="J100" s="22" t="s">
        <v>476</v>
      </c>
      <c r="K100" s="28" t="s">
        <v>433</v>
      </c>
      <c r="L100" s="28" t="s">
        <v>434</v>
      </c>
      <c r="M100" s="20" t="s">
        <v>477</v>
      </c>
      <c r="N100" s="20"/>
      <c r="O100" s="22" t="s">
        <v>438</v>
      </c>
      <c r="P100" s="20" t="s">
        <v>440</v>
      </c>
      <c r="Q100" s="22" t="s">
        <v>442</v>
      </c>
      <c r="R100" s="28" t="s">
        <v>444</v>
      </c>
      <c r="S100" s="20" t="s">
        <v>446</v>
      </c>
      <c r="T100" s="20"/>
      <c r="U100" s="22" t="s">
        <v>478</v>
      </c>
      <c r="V100" s="20" t="s">
        <v>474</v>
      </c>
      <c r="W100" s="22" t="s">
        <v>479</v>
      </c>
      <c r="X100" s="28" t="s">
        <v>433</v>
      </c>
      <c r="Y100" s="20" t="s">
        <v>477</v>
      </c>
      <c r="Z100" s="20"/>
      <c r="AA100" s="26">
        <v>5</v>
      </c>
      <c r="AB100" s="42" t="s">
        <v>189</v>
      </c>
      <c r="AC100" s="40"/>
      <c r="AD100" s="20">
        <v>1</v>
      </c>
      <c r="AE100" s="23">
        <v>56400</v>
      </c>
      <c r="AF100" s="23">
        <v>56400</v>
      </c>
      <c r="AG100" s="24">
        <v>45627</v>
      </c>
      <c r="AH100" s="36">
        <v>45627</v>
      </c>
      <c r="AI100" s="25" t="str">
        <f t="shared" si="4"/>
        <v>～</v>
      </c>
      <c r="AJ100" s="37">
        <f t="shared" si="5"/>
        <v>47452</v>
      </c>
      <c r="AK100" s="20" t="s">
        <v>222</v>
      </c>
      <c r="AL100" s="20" t="s">
        <v>496</v>
      </c>
      <c r="AM100" s="27">
        <v>45627</v>
      </c>
      <c r="AN100" s="20"/>
      <c r="AO100" s="27">
        <v>45623</v>
      </c>
      <c r="AP100" s="22" t="s">
        <v>480</v>
      </c>
      <c r="AQ100" s="39" t="str">
        <f t="shared" si="7"/>
        <v/>
      </c>
      <c r="AR100" s="22"/>
      <c r="AT100" t="s">
        <v>326</v>
      </c>
      <c r="AU100" s="70">
        <v>83400</v>
      </c>
      <c r="AV100" s="70">
        <v>56400</v>
      </c>
    </row>
    <row r="101" spans="1:50" ht="25.5" customHeight="1" x14ac:dyDescent="0.2">
      <c r="A101" s="43">
        <v>98</v>
      </c>
      <c r="B101" s="20" t="s">
        <v>472</v>
      </c>
      <c r="C101" s="21" t="s">
        <v>419</v>
      </c>
      <c r="D101" s="20" t="s">
        <v>421</v>
      </c>
      <c r="E101" s="20" t="s">
        <v>197</v>
      </c>
      <c r="F101" s="21" t="s">
        <v>165</v>
      </c>
      <c r="G101" s="22" t="s">
        <v>473</v>
      </c>
      <c r="H101" s="20" t="s">
        <v>474</v>
      </c>
      <c r="I101" s="20" t="s">
        <v>475</v>
      </c>
      <c r="J101" s="22" t="s">
        <v>476</v>
      </c>
      <c r="K101" s="28" t="s">
        <v>433</v>
      </c>
      <c r="L101" s="28" t="s">
        <v>434</v>
      </c>
      <c r="M101" s="20" t="s">
        <v>477</v>
      </c>
      <c r="N101" s="20"/>
      <c r="O101" s="22" t="s">
        <v>438</v>
      </c>
      <c r="P101" s="20" t="s">
        <v>440</v>
      </c>
      <c r="Q101" s="22" t="s">
        <v>442</v>
      </c>
      <c r="R101" s="28" t="s">
        <v>444</v>
      </c>
      <c r="S101" s="20" t="s">
        <v>446</v>
      </c>
      <c r="T101" s="20"/>
      <c r="U101" s="22" t="s">
        <v>478</v>
      </c>
      <c r="V101" s="20" t="s">
        <v>474</v>
      </c>
      <c r="W101" s="22" t="s">
        <v>479</v>
      </c>
      <c r="X101" s="28" t="s">
        <v>433</v>
      </c>
      <c r="Y101" s="20" t="s">
        <v>477</v>
      </c>
      <c r="Z101" s="20"/>
      <c r="AA101" s="26">
        <v>5</v>
      </c>
      <c r="AB101" s="42" t="s">
        <v>189</v>
      </c>
      <c r="AC101" s="40"/>
      <c r="AD101" s="20">
        <v>1</v>
      </c>
      <c r="AE101" s="23">
        <v>56400</v>
      </c>
      <c r="AF101" s="84">
        <v>56400</v>
      </c>
      <c r="AG101" s="24">
        <v>45627</v>
      </c>
      <c r="AH101" s="36">
        <v>45627</v>
      </c>
      <c r="AI101" s="25" t="str">
        <f t="shared" si="4"/>
        <v>～</v>
      </c>
      <c r="AJ101" s="37">
        <f t="shared" si="5"/>
        <v>47452</v>
      </c>
      <c r="AK101" s="20" t="s">
        <v>222</v>
      </c>
      <c r="AL101" s="20" t="s">
        <v>497</v>
      </c>
      <c r="AM101" s="27">
        <v>45627</v>
      </c>
      <c r="AN101" s="20"/>
      <c r="AO101" s="27">
        <v>45623</v>
      </c>
      <c r="AP101" s="22" t="s">
        <v>480</v>
      </c>
      <c r="AQ101" s="39" t="str">
        <f t="shared" si="7"/>
        <v/>
      </c>
      <c r="AR101" s="22"/>
      <c r="AT101" t="s">
        <v>326</v>
      </c>
      <c r="AU101" s="70">
        <v>83400</v>
      </c>
      <c r="AV101" s="70">
        <v>56400</v>
      </c>
    </row>
    <row r="102" spans="1:50" ht="25.5" customHeight="1" x14ac:dyDescent="0.2">
      <c r="A102" s="43">
        <v>99</v>
      </c>
      <c r="B102" s="20" t="s">
        <v>472</v>
      </c>
      <c r="C102" s="21" t="s">
        <v>419</v>
      </c>
      <c r="D102" s="20" t="s">
        <v>421</v>
      </c>
      <c r="E102" s="20" t="s">
        <v>197</v>
      </c>
      <c r="F102" s="21" t="s">
        <v>165</v>
      </c>
      <c r="G102" s="22" t="s">
        <v>473</v>
      </c>
      <c r="H102" s="20" t="s">
        <v>474</v>
      </c>
      <c r="I102" s="20" t="s">
        <v>475</v>
      </c>
      <c r="J102" s="22" t="s">
        <v>476</v>
      </c>
      <c r="K102" s="28" t="s">
        <v>433</v>
      </c>
      <c r="L102" s="28" t="s">
        <v>434</v>
      </c>
      <c r="M102" s="20" t="s">
        <v>477</v>
      </c>
      <c r="N102" s="20"/>
      <c r="O102" s="22" t="s">
        <v>438</v>
      </c>
      <c r="P102" s="20" t="s">
        <v>440</v>
      </c>
      <c r="Q102" s="22" t="s">
        <v>442</v>
      </c>
      <c r="R102" s="28" t="s">
        <v>444</v>
      </c>
      <c r="S102" s="20" t="s">
        <v>446</v>
      </c>
      <c r="T102" s="20"/>
      <c r="U102" s="22" t="s">
        <v>478</v>
      </c>
      <c r="V102" s="20" t="s">
        <v>474</v>
      </c>
      <c r="W102" s="22" t="s">
        <v>479</v>
      </c>
      <c r="X102" s="28" t="s">
        <v>433</v>
      </c>
      <c r="Y102" s="20" t="s">
        <v>477</v>
      </c>
      <c r="Z102" s="20"/>
      <c r="AA102" s="26">
        <v>5</v>
      </c>
      <c r="AB102" s="42" t="s">
        <v>189</v>
      </c>
      <c r="AC102" s="40"/>
      <c r="AD102" s="20">
        <v>1</v>
      </c>
      <c r="AE102" s="23">
        <v>56400</v>
      </c>
      <c r="AF102" s="84">
        <v>56400</v>
      </c>
      <c r="AG102" s="24">
        <v>45627</v>
      </c>
      <c r="AH102" s="36">
        <v>45627</v>
      </c>
      <c r="AI102" s="25" t="str">
        <f t="shared" si="4"/>
        <v>～</v>
      </c>
      <c r="AJ102" s="37">
        <f t="shared" si="5"/>
        <v>47452</v>
      </c>
      <c r="AK102" s="20" t="s">
        <v>222</v>
      </c>
      <c r="AL102" s="20" t="s">
        <v>498</v>
      </c>
      <c r="AM102" s="27">
        <v>45627</v>
      </c>
      <c r="AN102" s="20"/>
      <c r="AO102" s="27">
        <v>45623</v>
      </c>
      <c r="AP102" s="22" t="s">
        <v>480</v>
      </c>
      <c r="AQ102" s="39" t="str">
        <f t="shared" si="7"/>
        <v/>
      </c>
      <c r="AR102" s="22"/>
      <c r="AT102" t="s">
        <v>326</v>
      </c>
      <c r="AU102" s="70">
        <v>83400</v>
      </c>
      <c r="AV102" s="70">
        <v>56400</v>
      </c>
      <c r="AW102" s="70">
        <f>SUM(AU85:AU102)</f>
        <v>2193240</v>
      </c>
      <c r="AX102" s="70">
        <f>SUM(AV85:AV102)</f>
        <v>1683600</v>
      </c>
    </row>
    <row r="103" spans="1:50" ht="25.5" customHeight="1" x14ac:dyDescent="0.2">
      <c r="A103" s="43">
        <v>100</v>
      </c>
      <c r="B103" s="20" t="s">
        <v>504</v>
      </c>
      <c r="C103" s="21" t="s">
        <v>555</v>
      </c>
      <c r="D103" s="20" t="s">
        <v>556</v>
      </c>
      <c r="E103" s="20" t="s">
        <v>197</v>
      </c>
      <c r="F103" s="21" t="s">
        <v>165</v>
      </c>
      <c r="G103" s="22" t="s">
        <v>505</v>
      </c>
      <c r="H103" s="20" t="s">
        <v>506</v>
      </c>
      <c r="I103" s="20" t="s">
        <v>168</v>
      </c>
      <c r="J103" s="22" t="s">
        <v>507</v>
      </c>
      <c r="K103" s="28" t="s">
        <v>508</v>
      </c>
      <c r="L103" s="28" t="s">
        <v>509</v>
      </c>
      <c r="M103" s="20" t="s">
        <v>510</v>
      </c>
      <c r="N103" s="20"/>
      <c r="O103" s="22" t="s">
        <v>511</v>
      </c>
      <c r="P103" s="20" t="s">
        <v>512</v>
      </c>
      <c r="Q103" s="22" t="s">
        <v>513</v>
      </c>
      <c r="R103" s="28" t="s">
        <v>514</v>
      </c>
      <c r="S103" s="20" t="s">
        <v>515</v>
      </c>
      <c r="T103" s="20"/>
      <c r="U103" s="22" t="s">
        <v>505</v>
      </c>
      <c r="V103" s="20" t="s">
        <v>506</v>
      </c>
      <c r="W103" s="22" t="s">
        <v>516</v>
      </c>
      <c r="X103" s="28" t="s">
        <v>508</v>
      </c>
      <c r="Y103" s="20" t="s">
        <v>510</v>
      </c>
      <c r="Z103" s="20"/>
      <c r="AA103" s="26">
        <v>5</v>
      </c>
      <c r="AB103" s="42" t="s">
        <v>189</v>
      </c>
      <c r="AC103" s="40"/>
      <c r="AD103" s="20">
        <v>1</v>
      </c>
      <c r="AE103" s="23">
        <v>31800</v>
      </c>
      <c r="AF103" s="23">
        <v>31800</v>
      </c>
      <c r="AG103" s="24">
        <v>45597</v>
      </c>
      <c r="AH103" s="36">
        <v>45536</v>
      </c>
      <c r="AI103" s="25" t="str">
        <f t="shared" si="4"/>
        <v>～</v>
      </c>
      <c r="AJ103" s="37">
        <f t="shared" si="5"/>
        <v>47361</v>
      </c>
      <c r="AK103" s="20" t="s">
        <v>557</v>
      </c>
      <c r="AL103" s="20" t="s">
        <v>518</v>
      </c>
      <c r="AM103" s="27">
        <v>45536</v>
      </c>
      <c r="AN103" s="20"/>
      <c r="AO103" s="27">
        <v>45747</v>
      </c>
      <c r="AP103" s="22" t="s">
        <v>517</v>
      </c>
      <c r="AQ103" s="39" t="str">
        <f t="shared" si="7"/>
        <v/>
      </c>
      <c r="AR103" s="22"/>
      <c r="AT103" t="s">
        <v>61</v>
      </c>
      <c r="AU103" s="70">
        <v>31800</v>
      </c>
      <c r="AV103" s="70">
        <v>21600</v>
      </c>
    </row>
    <row r="104" spans="1:50" ht="25.5" customHeight="1" x14ac:dyDescent="0.2">
      <c r="A104" s="43">
        <v>101</v>
      </c>
      <c r="B104" s="20" t="s">
        <v>504</v>
      </c>
      <c r="C104" s="21" t="s">
        <v>555</v>
      </c>
      <c r="D104" s="20" t="s">
        <v>556</v>
      </c>
      <c r="E104" s="20" t="s">
        <v>197</v>
      </c>
      <c r="F104" s="21" t="s">
        <v>165</v>
      </c>
      <c r="G104" s="22" t="s">
        <v>505</v>
      </c>
      <c r="H104" s="20" t="s">
        <v>506</v>
      </c>
      <c r="I104" s="20" t="s">
        <v>168</v>
      </c>
      <c r="J104" s="22" t="s">
        <v>507</v>
      </c>
      <c r="K104" s="28" t="s">
        <v>508</v>
      </c>
      <c r="L104" s="28" t="s">
        <v>509</v>
      </c>
      <c r="M104" s="20" t="s">
        <v>510</v>
      </c>
      <c r="N104" s="20"/>
      <c r="O104" s="22" t="s">
        <v>511</v>
      </c>
      <c r="P104" s="20" t="s">
        <v>512</v>
      </c>
      <c r="Q104" s="22" t="s">
        <v>513</v>
      </c>
      <c r="R104" s="28" t="s">
        <v>514</v>
      </c>
      <c r="S104" s="20" t="s">
        <v>515</v>
      </c>
      <c r="T104" s="20"/>
      <c r="U104" s="22" t="s">
        <v>505</v>
      </c>
      <c r="V104" s="20" t="s">
        <v>506</v>
      </c>
      <c r="W104" s="22" t="s">
        <v>516</v>
      </c>
      <c r="X104" s="28" t="s">
        <v>508</v>
      </c>
      <c r="Y104" s="20" t="s">
        <v>510</v>
      </c>
      <c r="Z104" s="20"/>
      <c r="AA104" s="26">
        <v>5</v>
      </c>
      <c r="AB104" s="42" t="s">
        <v>189</v>
      </c>
      <c r="AC104" s="40"/>
      <c r="AD104" s="20">
        <v>1</v>
      </c>
      <c r="AE104" s="23">
        <v>31800</v>
      </c>
      <c r="AF104" s="23">
        <v>31800</v>
      </c>
      <c r="AG104" s="24">
        <v>45597</v>
      </c>
      <c r="AH104" s="36">
        <v>45536</v>
      </c>
      <c r="AI104" s="25" t="str">
        <f t="shared" si="4"/>
        <v>～</v>
      </c>
      <c r="AJ104" s="37">
        <f t="shared" si="5"/>
        <v>47361</v>
      </c>
      <c r="AK104" s="20" t="s">
        <v>157</v>
      </c>
      <c r="AL104" s="20" t="s">
        <v>519</v>
      </c>
      <c r="AM104" s="27">
        <v>45536</v>
      </c>
      <c r="AN104" s="20"/>
      <c r="AO104" s="27">
        <v>45747</v>
      </c>
      <c r="AP104" s="22" t="s">
        <v>517</v>
      </c>
      <c r="AQ104" s="39" t="str">
        <f t="shared" si="7"/>
        <v/>
      </c>
      <c r="AR104" s="22"/>
      <c r="AT104" t="s">
        <v>61</v>
      </c>
      <c r="AU104" s="70">
        <v>31800</v>
      </c>
      <c r="AV104" s="70">
        <v>21600</v>
      </c>
    </row>
    <row r="105" spans="1:50" ht="25.5" customHeight="1" x14ac:dyDescent="0.2">
      <c r="A105" s="43">
        <v>102</v>
      </c>
      <c r="B105" s="20" t="s">
        <v>504</v>
      </c>
      <c r="C105" s="21" t="s">
        <v>555</v>
      </c>
      <c r="D105" s="20" t="s">
        <v>556</v>
      </c>
      <c r="E105" s="20" t="s">
        <v>197</v>
      </c>
      <c r="F105" s="21" t="s">
        <v>165</v>
      </c>
      <c r="G105" s="22" t="s">
        <v>505</v>
      </c>
      <c r="H105" s="20" t="s">
        <v>506</v>
      </c>
      <c r="I105" s="20" t="s">
        <v>168</v>
      </c>
      <c r="J105" s="22" t="s">
        <v>507</v>
      </c>
      <c r="K105" s="28" t="s">
        <v>508</v>
      </c>
      <c r="L105" s="28" t="s">
        <v>509</v>
      </c>
      <c r="M105" s="20" t="s">
        <v>510</v>
      </c>
      <c r="N105" s="20"/>
      <c r="O105" s="22" t="s">
        <v>511</v>
      </c>
      <c r="P105" s="20" t="s">
        <v>512</v>
      </c>
      <c r="Q105" s="22" t="s">
        <v>513</v>
      </c>
      <c r="R105" s="28" t="s">
        <v>514</v>
      </c>
      <c r="S105" s="20" t="s">
        <v>515</v>
      </c>
      <c r="T105" s="20"/>
      <c r="U105" s="22" t="s">
        <v>505</v>
      </c>
      <c r="V105" s="20" t="s">
        <v>506</v>
      </c>
      <c r="W105" s="22" t="s">
        <v>516</v>
      </c>
      <c r="X105" s="28" t="s">
        <v>508</v>
      </c>
      <c r="Y105" s="20" t="s">
        <v>510</v>
      </c>
      <c r="Z105" s="20"/>
      <c r="AA105" s="26">
        <v>5</v>
      </c>
      <c r="AB105" s="42" t="s">
        <v>189</v>
      </c>
      <c r="AC105" s="40"/>
      <c r="AD105" s="20">
        <v>1</v>
      </c>
      <c r="AE105" s="23">
        <v>31800</v>
      </c>
      <c r="AF105" s="23">
        <v>31800</v>
      </c>
      <c r="AG105" s="24">
        <v>45597</v>
      </c>
      <c r="AH105" s="36">
        <v>45536</v>
      </c>
      <c r="AI105" s="25" t="str">
        <f t="shared" si="4"/>
        <v>～</v>
      </c>
      <c r="AJ105" s="37">
        <f t="shared" si="5"/>
        <v>47361</v>
      </c>
      <c r="AK105" s="20" t="s">
        <v>157</v>
      </c>
      <c r="AL105" s="20" t="s">
        <v>520</v>
      </c>
      <c r="AM105" s="27">
        <v>45536</v>
      </c>
      <c r="AN105" s="20"/>
      <c r="AO105" s="27">
        <v>45747</v>
      </c>
      <c r="AP105" s="22" t="s">
        <v>517</v>
      </c>
      <c r="AQ105" s="39" t="str">
        <f t="shared" si="7"/>
        <v/>
      </c>
      <c r="AR105" s="22"/>
      <c r="AT105" t="s">
        <v>61</v>
      </c>
      <c r="AU105" s="70">
        <v>31800</v>
      </c>
      <c r="AV105" s="70">
        <v>21600</v>
      </c>
    </row>
    <row r="106" spans="1:50" ht="25.5" customHeight="1" x14ac:dyDescent="0.2">
      <c r="A106" s="43">
        <v>103</v>
      </c>
      <c r="B106" s="20" t="s">
        <v>504</v>
      </c>
      <c r="C106" s="21" t="s">
        <v>555</v>
      </c>
      <c r="D106" s="20" t="s">
        <v>556</v>
      </c>
      <c r="E106" s="20" t="s">
        <v>197</v>
      </c>
      <c r="F106" s="21" t="s">
        <v>165</v>
      </c>
      <c r="G106" s="22" t="s">
        <v>505</v>
      </c>
      <c r="H106" s="20" t="s">
        <v>506</v>
      </c>
      <c r="I106" s="20" t="s">
        <v>168</v>
      </c>
      <c r="J106" s="22" t="s">
        <v>507</v>
      </c>
      <c r="K106" s="28" t="s">
        <v>508</v>
      </c>
      <c r="L106" s="28" t="s">
        <v>509</v>
      </c>
      <c r="M106" s="20" t="s">
        <v>510</v>
      </c>
      <c r="N106" s="20"/>
      <c r="O106" s="22" t="s">
        <v>511</v>
      </c>
      <c r="P106" s="20" t="s">
        <v>512</v>
      </c>
      <c r="Q106" s="22" t="s">
        <v>513</v>
      </c>
      <c r="R106" s="28" t="s">
        <v>514</v>
      </c>
      <c r="S106" s="20" t="s">
        <v>515</v>
      </c>
      <c r="T106" s="20"/>
      <c r="U106" s="22" t="s">
        <v>505</v>
      </c>
      <c r="V106" s="20" t="s">
        <v>506</v>
      </c>
      <c r="W106" s="22" t="s">
        <v>516</v>
      </c>
      <c r="X106" s="28" t="s">
        <v>508</v>
      </c>
      <c r="Y106" s="20" t="s">
        <v>510</v>
      </c>
      <c r="Z106" s="20"/>
      <c r="AA106" s="26">
        <v>5</v>
      </c>
      <c r="AB106" s="42" t="s">
        <v>189</v>
      </c>
      <c r="AC106" s="40"/>
      <c r="AD106" s="20">
        <v>1</v>
      </c>
      <c r="AE106" s="23">
        <v>31800</v>
      </c>
      <c r="AF106" s="23">
        <v>31800</v>
      </c>
      <c r="AG106" s="24">
        <v>45597</v>
      </c>
      <c r="AH106" s="36">
        <v>45536</v>
      </c>
      <c r="AI106" s="25" t="str">
        <f t="shared" si="4"/>
        <v>～</v>
      </c>
      <c r="AJ106" s="37">
        <f t="shared" si="5"/>
        <v>47361</v>
      </c>
      <c r="AK106" s="20" t="s">
        <v>157</v>
      </c>
      <c r="AL106" s="20" t="s">
        <v>521</v>
      </c>
      <c r="AM106" s="27">
        <v>45536</v>
      </c>
      <c r="AN106" s="20"/>
      <c r="AO106" s="27">
        <v>45747</v>
      </c>
      <c r="AP106" s="22" t="s">
        <v>517</v>
      </c>
      <c r="AQ106" s="39" t="str">
        <f t="shared" si="7"/>
        <v/>
      </c>
      <c r="AR106" s="22"/>
      <c r="AT106" t="s">
        <v>61</v>
      </c>
      <c r="AU106" s="70">
        <v>31800</v>
      </c>
      <c r="AV106" s="70">
        <v>21600</v>
      </c>
    </row>
    <row r="107" spans="1:50" ht="25.5" customHeight="1" x14ac:dyDescent="0.2">
      <c r="A107" s="43">
        <v>104</v>
      </c>
      <c r="B107" s="20" t="s">
        <v>504</v>
      </c>
      <c r="C107" s="21" t="s">
        <v>555</v>
      </c>
      <c r="D107" s="20" t="s">
        <v>556</v>
      </c>
      <c r="E107" s="20" t="s">
        <v>197</v>
      </c>
      <c r="F107" s="21" t="s">
        <v>165</v>
      </c>
      <c r="G107" s="22" t="s">
        <v>505</v>
      </c>
      <c r="H107" s="20" t="s">
        <v>506</v>
      </c>
      <c r="I107" s="20" t="s">
        <v>168</v>
      </c>
      <c r="J107" s="22" t="s">
        <v>507</v>
      </c>
      <c r="K107" s="28" t="s">
        <v>508</v>
      </c>
      <c r="L107" s="28" t="s">
        <v>509</v>
      </c>
      <c r="M107" s="20" t="s">
        <v>510</v>
      </c>
      <c r="N107" s="20"/>
      <c r="O107" s="22" t="s">
        <v>511</v>
      </c>
      <c r="P107" s="20" t="s">
        <v>512</v>
      </c>
      <c r="Q107" s="22" t="s">
        <v>513</v>
      </c>
      <c r="R107" s="28" t="s">
        <v>514</v>
      </c>
      <c r="S107" s="20" t="s">
        <v>515</v>
      </c>
      <c r="T107" s="20"/>
      <c r="U107" s="22" t="s">
        <v>505</v>
      </c>
      <c r="V107" s="20" t="s">
        <v>506</v>
      </c>
      <c r="W107" s="22" t="s">
        <v>516</v>
      </c>
      <c r="X107" s="28" t="s">
        <v>508</v>
      </c>
      <c r="Y107" s="20" t="s">
        <v>510</v>
      </c>
      <c r="Z107" s="20"/>
      <c r="AA107" s="26">
        <v>5</v>
      </c>
      <c r="AB107" s="42" t="s">
        <v>189</v>
      </c>
      <c r="AC107" s="40"/>
      <c r="AD107" s="20">
        <v>1</v>
      </c>
      <c r="AE107" s="23">
        <v>31800</v>
      </c>
      <c r="AF107" s="23">
        <v>31800</v>
      </c>
      <c r="AG107" s="24">
        <v>45597</v>
      </c>
      <c r="AH107" s="36">
        <v>45536</v>
      </c>
      <c r="AI107" s="25" t="str">
        <f t="shared" si="4"/>
        <v>～</v>
      </c>
      <c r="AJ107" s="37">
        <f t="shared" si="5"/>
        <v>47361</v>
      </c>
      <c r="AK107" s="20" t="s">
        <v>157</v>
      </c>
      <c r="AL107" s="20" t="s">
        <v>522</v>
      </c>
      <c r="AM107" s="27">
        <v>45536</v>
      </c>
      <c r="AN107" s="20"/>
      <c r="AO107" s="27">
        <v>45747</v>
      </c>
      <c r="AP107" s="22" t="s">
        <v>517</v>
      </c>
      <c r="AQ107" s="39" t="str">
        <f t="shared" si="7"/>
        <v/>
      </c>
      <c r="AR107" s="22"/>
      <c r="AT107" t="s">
        <v>61</v>
      </c>
      <c r="AU107" s="70">
        <v>31800</v>
      </c>
      <c r="AV107" s="70">
        <v>21600</v>
      </c>
    </row>
    <row r="108" spans="1:50" ht="25.5" customHeight="1" x14ac:dyDescent="0.2">
      <c r="A108" s="43">
        <v>105</v>
      </c>
      <c r="B108" s="20" t="s">
        <v>504</v>
      </c>
      <c r="C108" s="21" t="s">
        <v>555</v>
      </c>
      <c r="D108" s="20" t="s">
        <v>556</v>
      </c>
      <c r="E108" s="20" t="s">
        <v>197</v>
      </c>
      <c r="F108" s="21" t="s">
        <v>165</v>
      </c>
      <c r="G108" s="22" t="s">
        <v>505</v>
      </c>
      <c r="H108" s="20" t="s">
        <v>506</v>
      </c>
      <c r="I108" s="20" t="s">
        <v>168</v>
      </c>
      <c r="J108" s="22" t="s">
        <v>507</v>
      </c>
      <c r="K108" s="28" t="s">
        <v>508</v>
      </c>
      <c r="L108" s="28" t="s">
        <v>509</v>
      </c>
      <c r="M108" s="20" t="s">
        <v>510</v>
      </c>
      <c r="N108" s="20"/>
      <c r="O108" s="22" t="s">
        <v>511</v>
      </c>
      <c r="P108" s="20" t="s">
        <v>512</v>
      </c>
      <c r="Q108" s="22" t="s">
        <v>513</v>
      </c>
      <c r="R108" s="28" t="s">
        <v>514</v>
      </c>
      <c r="S108" s="20" t="s">
        <v>515</v>
      </c>
      <c r="T108" s="20"/>
      <c r="U108" s="22" t="s">
        <v>505</v>
      </c>
      <c r="V108" s="20" t="s">
        <v>506</v>
      </c>
      <c r="W108" s="22" t="s">
        <v>516</v>
      </c>
      <c r="X108" s="28" t="s">
        <v>508</v>
      </c>
      <c r="Y108" s="20" t="s">
        <v>510</v>
      </c>
      <c r="Z108" s="20"/>
      <c r="AA108" s="26">
        <v>5</v>
      </c>
      <c r="AB108" s="42" t="s">
        <v>189</v>
      </c>
      <c r="AC108" s="40"/>
      <c r="AD108" s="20">
        <v>1</v>
      </c>
      <c r="AE108" s="23">
        <v>31800</v>
      </c>
      <c r="AF108" s="23">
        <v>31800</v>
      </c>
      <c r="AG108" s="24">
        <v>45597</v>
      </c>
      <c r="AH108" s="36">
        <v>45536</v>
      </c>
      <c r="AI108" s="25" t="str">
        <f t="shared" si="4"/>
        <v>～</v>
      </c>
      <c r="AJ108" s="37">
        <f t="shared" si="5"/>
        <v>47361</v>
      </c>
      <c r="AK108" s="20" t="s">
        <v>157</v>
      </c>
      <c r="AL108" s="20" t="s">
        <v>523</v>
      </c>
      <c r="AM108" s="27">
        <v>45536</v>
      </c>
      <c r="AN108" s="20"/>
      <c r="AO108" s="27">
        <v>45747</v>
      </c>
      <c r="AP108" s="22" t="s">
        <v>517</v>
      </c>
      <c r="AQ108" s="39" t="str">
        <f t="shared" si="7"/>
        <v/>
      </c>
      <c r="AR108" s="22"/>
      <c r="AT108" t="s">
        <v>61</v>
      </c>
      <c r="AU108" s="70">
        <v>31800</v>
      </c>
      <c r="AV108" s="70">
        <v>21600</v>
      </c>
    </row>
    <row r="109" spans="1:50" ht="25.5" customHeight="1" x14ac:dyDescent="0.2">
      <c r="A109" s="43">
        <v>106</v>
      </c>
      <c r="B109" s="20" t="s">
        <v>504</v>
      </c>
      <c r="C109" s="21" t="s">
        <v>555</v>
      </c>
      <c r="D109" s="20" t="s">
        <v>556</v>
      </c>
      <c r="E109" s="20" t="s">
        <v>197</v>
      </c>
      <c r="F109" s="21" t="s">
        <v>165</v>
      </c>
      <c r="G109" s="22" t="s">
        <v>505</v>
      </c>
      <c r="H109" s="20" t="s">
        <v>506</v>
      </c>
      <c r="I109" s="20" t="s">
        <v>168</v>
      </c>
      <c r="J109" s="22" t="s">
        <v>507</v>
      </c>
      <c r="K109" s="28" t="s">
        <v>508</v>
      </c>
      <c r="L109" s="28" t="s">
        <v>509</v>
      </c>
      <c r="M109" s="20" t="s">
        <v>510</v>
      </c>
      <c r="N109" s="20"/>
      <c r="O109" s="22" t="s">
        <v>511</v>
      </c>
      <c r="P109" s="20" t="s">
        <v>512</v>
      </c>
      <c r="Q109" s="22" t="s">
        <v>513</v>
      </c>
      <c r="R109" s="28" t="s">
        <v>514</v>
      </c>
      <c r="S109" s="20" t="s">
        <v>515</v>
      </c>
      <c r="T109" s="20"/>
      <c r="U109" s="22" t="s">
        <v>505</v>
      </c>
      <c r="V109" s="20" t="s">
        <v>506</v>
      </c>
      <c r="W109" s="22" t="s">
        <v>516</v>
      </c>
      <c r="X109" s="28" t="s">
        <v>508</v>
      </c>
      <c r="Y109" s="20" t="s">
        <v>510</v>
      </c>
      <c r="Z109" s="20"/>
      <c r="AA109" s="26">
        <v>5</v>
      </c>
      <c r="AB109" s="42" t="s">
        <v>189</v>
      </c>
      <c r="AC109" s="40"/>
      <c r="AD109" s="20">
        <v>1</v>
      </c>
      <c r="AE109" s="23">
        <v>60000</v>
      </c>
      <c r="AF109" s="23">
        <v>60000</v>
      </c>
      <c r="AG109" s="24">
        <v>45597</v>
      </c>
      <c r="AH109" s="36">
        <v>45536</v>
      </c>
      <c r="AI109" s="25" t="str">
        <f t="shared" si="4"/>
        <v>～</v>
      </c>
      <c r="AJ109" s="37">
        <f t="shared" si="5"/>
        <v>47361</v>
      </c>
      <c r="AK109" s="20" t="s">
        <v>558</v>
      </c>
      <c r="AL109" s="20" t="s">
        <v>525</v>
      </c>
      <c r="AM109" s="27">
        <v>45536</v>
      </c>
      <c r="AN109" s="20"/>
      <c r="AO109" s="27">
        <v>45747</v>
      </c>
      <c r="AP109" s="22" t="s">
        <v>517</v>
      </c>
      <c r="AQ109" s="39" t="str">
        <f t="shared" si="7"/>
        <v/>
      </c>
      <c r="AR109" s="22"/>
      <c r="AT109" t="s">
        <v>415</v>
      </c>
      <c r="AU109" s="70">
        <v>60000</v>
      </c>
      <c r="AV109" s="70">
        <v>40200</v>
      </c>
    </row>
    <row r="110" spans="1:50" ht="25.5" customHeight="1" x14ac:dyDescent="0.2">
      <c r="A110" s="43">
        <v>107</v>
      </c>
      <c r="B110" s="20" t="s">
        <v>504</v>
      </c>
      <c r="C110" s="21" t="s">
        <v>555</v>
      </c>
      <c r="D110" s="20" t="s">
        <v>556</v>
      </c>
      <c r="E110" s="20" t="s">
        <v>197</v>
      </c>
      <c r="F110" s="21" t="s">
        <v>165</v>
      </c>
      <c r="G110" s="22" t="s">
        <v>505</v>
      </c>
      <c r="H110" s="20" t="s">
        <v>506</v>
      </c>
      <c r="I110" s="20" t="s">
        <v>168</v>
      </c>
      <c r="J110" s="22" t="s">
        <v>507</v>
      </c>
      <c r="K110" s="28" t="s">
        <v>508</v>
      </c>
      <c r="L110" s="28" t="s">
        <v>509</v>
      </c>
      <c r="M110" s="20" t="s">
        <v>510</v>
      </c>
      <c r="N110" s="20"/>
      <c r="O110" s="22" t="s">
        <v>511</v>
      </c>
      <c r="P110" s="20" t="s">
        <v>512</v>
      </c>
      <c r="Q110" s="22" t="s">
        <v>513</v>
      </c>
      <c r="R110" s="28" t="s">
        <v>514</v>
      </c>
      <c r="S110" s="20" t="s">
        <v>515</v>
      </c>
      <c r="T110" s="20"/>
      <c r="U110" s="22" t="s">
        <v>505</v>
      </c>
      <c r="V110" s="20" t="s">
        <v>506</v>
      </c>
      <c r="W110" s="22" t="s">
        <v>516</v>
      </c>
      <c r="X110" s="28" t="s">
        <v>508</v>
      </c>
      <c r="Y110" s="20" t="s">
        <v>510</v>
      </c>
      <c r="Z110" s="20"/>
      <c r="AA110" s="26">
        <v>5</v>
      </c>
      <c r="AB110" s="42" t="s">
        <v>189</v>
      </c>
      <c r="AC110" s="40"/>
      <c r="AD110" s="20">
        <v>1</v>
      </c>
      <c r="AE110" s="23">
        <v>60000</v>
      </c>
      <c r="AF110" s="23">
        <v>60000</v>
      </c>
      <c r="AG110" s="24">
        <v>45597</v>
      </c>
      <c r="AH110" s="36">
        <v>45536</v>
      </c>
      <c r="AI110" s="25" t="str">
        <f t="shared" si="4"/>
        <v>～</v>
      </c>
      <c r="AJ110" s="37">
        <f t="shared" si="5"/>
        <v>47361</v>
      </c>
      <c r="AK110" s="20" t="s">
        <v>524</v>
      </c>
      <c r="AL110" s="20" t="s">
        <v>526</v>
      </c>
      <c r="AM110" s="27">
        <v>45536</v>
      </c>
      <c r="AN110" s="20"/>
      <c r="AO110" s="27">
        <v>45747</v>
      </c>
      <c r="AP110" s="22" t="s">
        <v>517</v>
      </c>
      <c r="AQ110" s="39" t="str">
        <f t="shared" si="7"/>
        <v/>
      </c>
      <c r="AR110" s="22"/>
      <c r="AT110" t="s">
        <v>415</v>
      </c>
      <c r="AU110" s="70">
        <v>60000</v>
      </c>
      <c r="AV110" s="70">
        <v>40200</v>
      </c>
    </row>
    <row r="111" spans="1:50" ht="25.5" customHeight="1" x14ac:dyDescent="0.2">
      <c r="A111" s="43">
        <v>108</v>
      </c>
      <c r="B111" s="20" t="s">
        <v>504</v>
      </c>
      <c r="C111" s="21" t="s">
        <v>555</v>
      </c>
      <c r="D111" s="20" t="s">
        <v>556</v>
      </c>
      <c r="E111" s="20" t="s">
        <v>197</v>
      </c>
      <c r="F111" s="21" t="s">
        <v>165</v>
      </c>
      <c r="G111" s="22" t="s">
        <v>505</v>
      </c>
      <c r="H111" s="20" t="s">
        <v>506</v>
      </c>
      <c r="I111" s="20" t="s">
        <v>168</v>
      </c>
      <c r="J111" s="22" t="s">
        <v>507</v>
      </c>
      <c r="K111" s="28" t="s">
        <v>508</v>
      </c>
      <c r="L111" s="28" t="s">
        <v>509</v>
      </c>
      <c r="M111" s="20" t="s">
        <v>510</v>
      </c>
      <c r="N111" s="20"/>
      <c r="O111" s="22" t="s">
        <v>511</v>
      </c>
      <c r="P111" s="20" t="s">
        <v>512</v>
      </c>
      <c r="Q111" s="22" t="s">
        <v>513</v>
      </c>
      <c r="R111" s="28" t="s">
        <v>514</v>
      </c>
      <c r="S111" s="20" t="s">
        <v>515</v>
      </c>
      <c r="T111" s="20"/>
      <c r="U111" s="22" t="s">
        <v>505</v>
      </c>
      <c r="V111" s="20" t="s">
        <v>506</v>
      </c>
      <c r="W111" s="22" t="s">
        <v>516</v>
      </c>
      <c r="X111" s="28" t="s">
        <v>508</v>
      </c>
      <c r="Y111" s="20" t="s">
        <v>510</v>
      </c>
      <c r="Z111" s="20"/>
      <c r="AA111" s="26">
        <v>5</v>
      </c>
      <c r="AB111" s="42" t="s">
        <v>189</v>
      </c>
      <c r="AC111" s="40"/>
      <c r="AD111" s="20">
        <v>1</v>
      </c>
      <c r="AE111" s="23">
        <v>60000</v>
      </c>
      <c r="AF111" s="23">
        <v>60000</v>
      </c>
      <c r="AG111" s="24">
        <v>45597</v>
      </c>
      <c r="AH111" s="36">
        <v>45536</v>
      </c>
      <c r="AI111" s="25" t="str">
        <f t="shared" si="4"/>
        <v>～</v>
      </c>
      <c r="AJ111" s="37">
        <f t="shared" si="5"/>
        <v>47361</v>
      </c>
      <c r="AK111" s="20" t="s">
        <v>524</v>
      </c>
      <c r="AL111" s="20" t="s">
        <v>527</v>
      </c>
      <c r="AM111" s="27">
        <v>45536</v>
      </c>
      <c r="AN111" s="20"/>
      <c r="AO111" s="27">
        <v>45747</v>
      </c>
      <c r="AP111" s="22" t="s">
        <v>517</v>
      </c>
      <c r="AQ111" s="39" t="str">
        <f t="shared" si="7"/>
        <v/>
      </c>
      <c r="AR111" s="22"/>
      <c r="AT111" t="s">
        <v>415</v>
      </c>
      <c r="AU111" s="70">
        <v>60000</v>
      </c>
      <c r="AV111" s="70">
        <v>40200</v>
      </c>
    </row>
    <row r="112" spans="1:50" ht="25.5" customHeight="1" x14ac:dyDescent="0.2">
      <c r="A112" s="43">
        <v>109</v>
      </c>
      <c r="B112" s="20" t="s">
        <v>504</v>
      </c>
      <c r="C112" s="21" t="s">
        <v>555</v>
      </c>
      <c r="D112" s="20" t="s">
        <v>556</v>
      </c>
      <c r="E112" s="20" t="s">
        <v>197</v>
      </c>
      <c r="F112" s="21" t="s">
        <v>165</v>
      </c>
      <c r="G112" s="22" t="s">
        <v>505</v>
      </c>
      <c r="H112" s="20" t="s">
        <v>506</v>
      </c>
      <c r="I112" s="20" t="s">
        <v>168</v>
      </c>
      <c r="J112" s="22" t="s">
        <v>507</v>
      </c>
      <c r="K112" s="28" t="s">
        <v>508</v>
      </c>
      <c r="L112" s="28" t="s">
        <v>509</v>
      </c>
      <c r="M112" s="20" t="s">
        <v>510</v>
      </c>
      <c r="N112" s="20"/>
      <c r="O112" s="22" t="s">
        <v>511</v>
      </c>
      <c r="P112" s="20" t="s">
        <v>512</v>
      </c>
      <c r="Q112" s="22" t="s">
        <v>513</v>
      </c>
      <c r="R112" s="28" t="s">
        <v>514</v>
      </c>
      <c r="S112" s="20" t="s">
        <v>515</v>
      </c>
      <c r="T112" s="20"/>
      <c r="U112" s="22" t="s">
        <v>505</v>
      </c>
      <c r="V112" s="20" t="s">
        <v>506</v>
      </c>
      <c r="W112" s="22" t="s">
        <v>516</v>
      </c>
      <c r="X112" s="28" t="s">
        <v>508</v>
      </c>
      <c r="Y112" s="20" t="s">
        <v>510</v>
      </c>
      <c r="Z112" s="20"/>
      <c r="AA112" s="26">
        <v>5</v>
      </c>
      <c r="AB112" s="42" t="s">
        <v>189</v>
      </c>
      <c r="AC112" s="40"/>
      <c r="AD112" s="20">
        <v>1</v>
      </c>
      <c r="AE112" s="23">
        <v>60000</v>
      </c>
      <c r="AF112" s="23">
        <v>60000</v>
      </c>
      <c r="AG112" s="24">
        <v>45597</v>
      </c>
      <c r="AH112" s="36">
        <v>45536</v>
      </c>
      <c r="AI112" s="25" t="str">
        <f t="shared" si="4"/>
        <v>～</v>
      </c>
      <c r="AJ112" s="37">
        <f t="shared" si="5"/>
        <v>47361</v>
      </c>
      <c r="AK112" s="20" t="s">
        <v>524</v>
      </c>
      <c r="AL112" s="20" t="s">
        <v>528</v>
      </c>
      <c r="AM112" s="27">
        <v>45536</v>
      </c>
      <c r="AN112" s="20"/>
      <c r="AO112" s="27">
        <v>45747</v>
      </c>
      <c r="AP112" s="22" t="s">
        <v>517</v>
      </c>
      <c r="AQ112" s="39" t="str">
        <f t="shared" si="7"/>
        <v/>
      </c>
      <c r="AR112" s="22"/>
      <c r="AT112" t="s">
        <v>415</v>
      </c>
      <c r="AU112" s="70">
        <v>60000</v>
      </c>
      <c r="AV112" s="70">
        <v>40200</v>
      </c>
    </row>
    <row r="113" spans="1:48" ht="25.5" customHeight="1" x14ac:dyDescent="0.2">
      <c r="A113" s="43">
        <v>110</v>
      </c>
      <c r="B113" s="20" t="s">
        <v>504</v>
      </c>
      <c r="C113" s="21" t="s">
        <v>555</v>
      </c>
      <c r="D113" s="20" t="s">
        <v>556</v>
      </c>
      <c r="E113" s="20" t="s">
        <v>197</v>
      </c>
      <c r="F113" s="21" t="s">
        <v>165</v>
      </c>
      <c r="G113" s="22" t="s">
        <v>505</v>
      </c>
      <c r="H113" s="20" t="s">
        <v>506</v>
      </c>
      <c r="I113" s="20" t="s">
        <v>168</v>
      </c>
      <c r="J113" s="22" t="s">
        <v>507</v>
      </c>
      <c r="K113" s="28" t="s">
        <v>508</v>
      </c>
      <c r="L113" s="28" t="s">
        <v>509</v>
      </c>
      <c r="M113" s="20" t="s">
        <v>510</v>
      </c>
      <c r="N113" s="20"/>
      <c r="O113" s="22" t="s">
        <v>511</v>
      </c>
      <c r="P113" s="20" t="s">
        <v>512</v>
      </c>
      <c r="Q113" s="22" t="s">
        <v>513</v>
      </c>
      <c r="R113" s="28" t="s">
        <v>514</v>
      </c>
      <c r="S113" s="20" t="s">
        <v>515</v>
      </c>
      <c r="T113" s="20"/>
      <c r="U113" s="22" t="s">
        <v>505</v>
      </c>
      <c r="V113" s="20" t="s">
        <v>506</v>
      </c>
      <c r="W113" s="22" t="s">
        <v>516</v>
      </c>
      <c r="X113" s="28" t="s">
        <v>508</v>
      </c>
      <c r="Y113" s="20" t="s">
        <v>510</v>
      </c>
      <c r="Z113" s="20"/>
      <c r="AA113" s="26">
        <v>5</v>
      </c>
      <c r="AB113" s="42" t="s">
        <v>189</v>
      </c>
      <c r="AC113" s="40"/>
      <c r="AD113" s="20">
        <v>1</v>
      </c>
      <c r="AE113" s="23">
        <v>60000</v>
      </c>
      <c r="AF113" s="23">
        <v>60000</v>
      </c>
      <c r="AG113" s="24">
        <v>45597</v>
      </c>
      <c r="AH113" s="36">
        <v>45536</v>
      </c>
      <c r="AI113" s="25" t="str">
        <f t="shared" si="4"/>
        <v>～</v>
      </c>
      <c r="AJ113" s="37">
        <f t="shared" si="5"/>
        <v>47361</v>
      </c>
      <c r="AK113" s="20" t="s">
        <v>524</v>
      </c>
      <c r="AL113" s="20" t="s">
        <v>529</v>
      </c>
      <c r="AM113" s="27">
        <v>45536</v>
      </c>
      <c r="AN113" s="20"/>
      <c r="AO113" s="27">
        <v>45747</v>
      </c>
      <c r="AP113" s="22" t="s">
        <v>517</v>
      </c>
      <c r="AQ113" s="39" t="str">
        <f t="shared" si="7"/>
        <v/>
      </c>
      <c r="AR113" s="22"/>
      <c r="AT113" t="s">
        <v>415</v>
      </c>
      <c r="AU113" s="70">
        <v>60000</v>
      </c>
      <c r="AV113" s="70">
        <v>40200</v>
      </c>
    </row>
    <row r="114" spans="1:48" ht="25.5" customHeight="1" x14ac:dyDescent="0.2">
      <c r="A114" s="43">
        <v>111</v>
      </c>
      <c r="B114" s="20" t="s">
        <v>504</v>
      </c>
      <c r="C114" s="21" t="s">
        <v>555</v>
      </c>
      <c r="D114" s="20" t="s">
        <v>556</v>
      </c>
      <c r="E114" s="20" t="s">
        <v>197</v>
      </c>
      <c r="F114" s="21" t="s">
        <v>165</v>
      </c>
      <c r="G114" s="22" t="s">
        <v>505</v>
      </c>
      <c r="H114" s="20" t="s">
        <v>506</v>
      </c>
      <c r="I114" s="20" t="s">
        <v>168</v>
      </c>
      <c r="J114" s="22" t="s">
        <v>507</v>
      </c>
      <c r="K114" s="28" t="s">
        <v>508</v>
      </c>
      <c r="L114" s="28" t="s">
        <v>509</v>
      </c>
      <c r="M114" s="20" t="s">
        <v>510</v>
      </c>
      <c r="N114" s="20"/>
      <c r="O114" s="22" t="s">
        <v>511</v>
      </c>
      <c r="P114" s="20" t="s">
        <v>512</v>
      </c>
      <c r="Q114" s="22" t="s">
        <v>513</v>
      </c>
      <c r="R114" s="28" t="s">
        <v>514</v>
      </c>
      <c r="S114" s="20" t="s">
        <v>515</v>
      </c>
      <c r="T114" s="20"/>
      <c r="U114" s="22" t="s">
        <v>505</v>
      </c>
      <c r="V114" s="20" t="s">
        <v>506</v>
      </c>
      <c r="W114" s="22" t="s">
        <v>516</v>
      </c>
      <c r="X114" s="28" t="s">
        <v>508</v>
      </c>
      <c r="Y114" s="20" t="s">
        <v>510</v>
      </c>
      <c r="Z114" s="20"/>
      <c r="AA114" s="26">
        <v>5</v>
      </c>
      <c r="AB114" s="42" t="s">
        <v>189</v>
      </c>
      <c r="AC114" s="40"/>
      <c r="AD114" s="20">
        <v>1</v>
      </c>
      <c r="AE114" s="23">
        <v>60000</v>
      </c>
      <c r="AF114" s="23">
        <v>60000</v>
      </c>
      <c r="AG114" s="24">
        <v>45597</v>
      </c>
      <c r="AH114" s="36">
        <v>45536</v>
      </c>
      <c r="AI114" s="25" t="str">
        <f t="shared" si="4"/>
        <v>～</v>
      </c>
      <c r="AJ114" s="37">
        <f t="shared" si="5"/>
        <v>47361</v>
      </c>
      <c r="AK114" s="20" t="s">
        <v>524</v>
      </c>
      <c r="AL114" s="20" t="s">
        <v>530</v>
      </c>
      <c r="AM114" s="27">
        <v>45536</v>
      </c>
      <c r="AN114" s="20"/>
      <c r="AO114" s="27">
        <v>45747</v>
      </c>
      <c r="AP114" s="22" t="s">
        <v>517</v>
      </c>
      <c r="AQ114" s="39" t="str">
        <f t="shared" si="7"/>
        <v/>
      </c>
      <c r="AR114" s="22"/>
      <c r="AT114" t="s">
        <v>415</v>
      </c>
      <c r="AU114" s="70">
        <v>60000</v>
      </c>
      <c r="AV114" s="70">
        <v>40200</v>
      </c>
    </row>
    <row r="115" spans="1:48" ht="25.5" customHeight="1" x14ac:dyDescent="0.2">
      <c r="A115" s="43">
        <v>112</v>
      </c>
      <c r="B115" s="20" t="s">
        <v>504</v>
      </c>
      <c r="C115" s="21" t="s">
        <v>555</v>
      </c>
      <c r="D115" s="20" t="s">
        <v>556</v>
      </c>
      <c r="E115" s="20" t="s">
        <v>197</v>
      </c>
      <c r="F115" s="21" t="s">
        <v>165</v>
      </c>
      <c r="G115" s="22" t="s">
        <v>505</v>
      </c>
      <c r="H115" s="20" t="s">
        <v>506</v>
      </c>
      <c r="I115" s="20" t="s">
        <v>168</v>
      </c>
      <c r="J115" s="22" t="s">
        <v>507</v>
      </c>
      <c r="K115" s="28" t="s">
        <v>508</v>
      </c>
      <c r="L115" s="28" t="s">
        <v>509</v>
      </c>
      <c r="M115" s="20" t="s">
        <v>510</v>
      </c>
      <c r="N115" s="20"/>
      <c r="O115" s="22" t="s">
        <v>511</v>
      </c>
      <c r="P115" s="20" t="s">
        <v>512</v>
      </c>
      <c r="Q115" s="22" t="s">
        <v>513</v>
      </c>
      <c r="R115" s="28" t="s">
        <v>514</v>
      </c>
      <c r="S115" s="20" t="s">
        <v>515</v>
      </c>
      <c r="T115" s="20"/>
      <c r="U115" s="22" t="s">
        <v>505</v>
      </c>
      <c r="V115" s="20" t="s">
        <v>506</v>
      </c>
      <c r="W115" s="22" t="s">
        <v>516</v>
      </c>
      <c r="X115" s="28" t="s">
        <v>508</v>
      </c>
      <c r="Y115" s="20" t="s">
        <v>510</v>
      </c>
      <c r="Z115" s="20"/>
      <c r="AA115" s="26">
        <v>5</v>
      </c>
      <c r="AB115" s="42" t="s">
        <v>189</v>
      </c>
      <c r="AC115" s="40"/>
      <c r="AD115" s="20">
        <v>1</v>
      </c>
      <c r="AE115" s="23">
        <v>60000</v>
      </c>
      <c r="AF115" s="23">
        <v>60000</v>
      </c>
      <c r="AG115" s="24">
        <v>45597</v>
      </c>
      <c r="AH115" s="36">
        <v>45536</v>
      </c>
      <c r="AI115" s="25" t="str">
        <f t="shared" si="4"/>
        <v>～</v>
      </c>
      <c r="AJ115" s="37">
        <f t="shared" si="5"/>
        <v>47361</v>
      </c>
      <c r="AK115" s="20" t="s">
        <v>524</v>
      </c>
      <c r="AL115" s="20" t="s">
        <v>531</v>
      </c>
      <c r="AM115" s="27">
        <v>45536</v>
      </c>
      <c r="AN115" s="20"/>
      <c r="AO115" s="27">
        <v>45747</v>
      </c>
      <c r="AP115" s="22" t="s">
        <v>517</v>
      </c>
      <c r="AQ115" s="39" t="str">
        <f t="shared" si="7"/>
        <v/>
      </c>
      <c r="AR115" s="22"/>
      <c r="AT115" t="s">
        <v>415</v>
      </c>
      <c r="AU115" s="70">
        <v>60000</v>
      </c>
      <c r="AV115" s="70">
        <v>40200</v>
      </c>
    </row>
    <row r="116" spans="1:48" ht="25.5" customHeight="1" x14ac:dyDescent="0.2">
      <c r="A116" s="43">
        <v>113</v>
      </c>
      <c r="B116" s="20" t="s">
        <v>504</v>
      </c>
      <c r="C116" s="21" t="s">
        <v>555</v>
      </c>
      <c r="D116" s="20" t="s">
        <v>556</v>
      </c>
      <c r="E116" s="20" t="s">
        <v>197</v>
      </c>
      <c r="F116" s="21" t="s">
        <v>165</v>
      </c>
      <c r="G116" s="22" t="s">
        <v>505</v>
      </c>
      <c r="H116" s="20" t="s">
        <v>506</v>
      </c>
      <c r="I116" s="20" t="s">
        <v>168</v>
      </c>
      <c r="J116" s="22" t="s">
        <v>507</v>
      </c>
      <c r="K116" s="28" t="s">
        <v>508</v>
      </c>
      <c r="L116" s="28" t="s">
        <v>509</v>
      </c>
      <c r="M116" s="20" t="s">
        <v>510</v>
      </c>
      <c r="N116" s="20"/>
      <c r="O116" s="22" t="s">
        <v>511</v>
      </c>
      <c r="P116" s="20" t="s">
        <v>512</v>
      </c>
      <c r="Q116" s="22" t="s">
        <v>513</v>
      </c>
      <c r="R116" s="28" t="s">
        <v>514</v>
      </c>
      <c r="S116" s="20" t="s">
        <v>515</v>
      </c>
      <c r="T116" s="20"/>
      <c r="U116" s="22" t="s">
        <v>505</v>
      </c>
      <c r="V116" s="20" t="s">
        <v>506</v>
      </c>
      <c r="W116" s="22" t="s">
        <v>516</v>
      </c>
      <c r="X116" s="28" t="s">
        <v>508</v>
      </c>
      <c r="Y116" s="20" t="s">
        <v>510</v>
      </c>
      <c r="Z116" s="20"/>
      <c r="AA116" s="26">
        <v>5</v>
      </c>
      <c r="AB116" s="42" t="s">
        <v>189</v>
      </c>
      <c r="AC116" s="40"/>
      <c r="AD116" s="20">
        <v>1</v>
      </c>
      <c r="AE116" s="23">
        <v>60000</v>
      </c>
      <c r="AF116" s="23">
        <v>60000</v>
      </c>
      <c r="AG116" s="24">
        <v>45597</v>
      </c>
      <c r="AH116" s="36">
        <v>45536</v>
      </c>
      <c r="AI116" s="25" t="str">
        <f t="shared" si="4"/>
        <v>～</v>
      </c>
      <c r="AJ116" s="37">
        <f t="shared" si="5"/>
        <v>47361</v>
      </c>
      <c r="AK116" s="20" t="s">
        <v>524</v>
      </c>
      <c r="AL116" s="20" t="s">
        <v>532</v>
      </c>
      <c r="AM116" s="27">
        <v>45536</v>
      </c>
      <c r="AN116" s="20"/>
      <c r="AO116" s="27">
        <v>45747</v>
      </c>
      <c r="AP116" s="22" t="s">
        <v>517</v>
      </c>
      <c r="AQ116" s="39" t="str">
        <f t="shared" si="7"/>
        <v/>
      </c>
      <c r="AR116" s="22"/>
      <c r="AT116" t="s">
        <v>415</v>
      </c>
      <c r="AU116" s="70">
        <v>60000</v>
      </c>
      <c r="AV116" s="70">
        <v>40200</v>
      </c>
    </row>
    <row r="117" spans="1:48" ht="25.5" customHeight="1" x14ac:dyDescent="0.2">
      <c r="A117" s="43">
        <v>114</v>
      </c>
      <c r="B117" s="20" t="s">
        <v>504</v>
      </c>
      <c r="C117" s="21" t="s">
        <v>555</v>
      </c>
      <c r="D117" s="20" t="s">
        <v>556</v>
      </c>
      <c r="E117" s="20" t="s">
        <v>197</v>
      </c>
      <c r="F117" s="21" t="s">
        <v>165</v>
      </c>
      <c r="G117" s="22" t="s">
        <v>505</v>
      </c>
      <c r="H117" s="20" t="s">
        <v>506</v>
      </c>
      <c r="I117" s="20" t="s">
        <v>168</v>
      </c>
      <c r="J117" s="22" t="s">
        <v>507</v>
      </c>
      <c r="K117" s="28" t="s">
        <v>508</v>
      </c>
      <c r="L117" s="28" t="s">
        <v>509</v>
      </c>
      <c r="M117" s="20" t="s">
        <v>510</v>
      </c>
      <c r="N117" s="20"/>
      <c r="O117" s="22" t="s">
        <v>511</v>
      </c>
      <c r="P117" s="20" t="s">
        <v>512</v>
      </c>
      <c r="Q117" s="22" t="s">
        <v>513</v>
      </c>
      <c r="R117" s="28" t="s">
        <v>514</v>
      </c>
      <c r="S117" s="20" t="s">
        <v>515</v>
      </c>
      <c r="T117" s="20"/>
      <c r="U117" s="22" t="s">
        <v>505</v>
      </c>
      <c r="V117" s="20" t="s">
        <v>506</v>
      </c>
      <c r="W117" s="22" t="s">
        <v>516</v>
      </c>
      <c r="X117" s="28" t="s">
        <v>508</v>
      </c>
      <c r="Y117" s="20" t="s">
        <v>510</v>
      </c>
      <c r="Z117" s="20"/>
      <c r="AA117" s="26">
        <v>5</v>
      </c>
      <c r="AB117" s="42" t="s">
        <v>189</v>
      </c>
      <c r="AC117" s="40"/>
      <c r="AD117" s="20">
        <v>1</v>
      </c>
      <c r="AE117" s="23">
        <v>60000</v>
      </c>
      <c r="AF117" s="23">
        <v>60000</v>
      </c>
      <c r="AG117" s="24">
        <v>45597</v>
      </c>
      <c r="AH117" s="36">
        <v>45536</v>
      </c>
      <c r="AI117" s="25" t="str">
        <f t="shared" si="4"/>
        <v>～</v>
      </c>
      <c r="AJ117" s="37">
        <f t="shared" si="5"/>
        <v>47361</v>
      </c>
      <c r="AK117" s="20" t="s">
        <v>524</v>
      </c>
      <c r="AL117" s="20" t="s">
        <v>533</v>
      </c>
      <c r="AM117" s="27">
        <v>45536</v>
      </c>
      <c r="AN117" s="20"/>
      <c r="AO117" s="27">
        <v>45747</v>
      </c>
      <c r="AP117" s="22" t="s">
        <v>517</v>
      </c>
      <c r="AQ117" s="39" t="str">
        <f t="shared" si="7"/>
        <v/>
      </c>
      <c r="AR117" s="22"/>
      <c r="AT117" t="s">
        <v>415</v>
      </c>
      <c r="AU117" s="70">
        <v>60000</v>
      </c>
      <c r="AV117" s="70">
        <v>40200</v>
      </c>
    </row>
    <row r="118" spans="1:48" ht="25.5" customHeight="1" x14ac:dyDescent="0.2">
      <c r="A118" s="43">
        <v>115</v>
      </c>
      <c r="B118" s="20" t="s">
        <v>504</v>
      </c>
      <c r="C118" s="21" t="s">
        <v>555</v>
      </c>
      <c r="D118" s="20" t="s">
        <v>556</v>
      </c>
      <c r="E118" s="20" t="s">
        <v>197</v>
      </c>
      <c r="F118" s="21" t="s">
        <v>165</v>
      </c>
      <c r="G118" s="22" t="s">
        <v>505</v>
      </c>
      <c r="H118" s="20" t="s">
        <v>506</v>
      </c>
      <c r="I118" s="20" t="s">
        <v>168</v>
      </c>
      <c r="J118" s="22" t="s">
        <v>507</v>
      </c>
      <c r="K118" s="28" t="s">
        <v>508</v>
      </c>
      <c r="L118" s="28" t="s">
        <v>509</v>
      </c>
      <c r="M118" s="20" t="s">
        <v>510</v>
      </c>
      <c r="N118" s="20"/>
      <c r="O118" s="22" t="s">
        <v>511</v>
      </c>
      <c r="P118" s="20" t="s">
        <v>512</v>
      </c>
      <c r="Q118" s="22" t="s">
        <v>513</v>
      </c>
      <c r="R118" s="28" t="s">
        <v>514</v>
      </c>
      <c r="S118" s="20" t="s">
        <v>515</v>
      </c>
      <c r="T118" s="20"/>
      <c r="U118" s="22" t="s">
        <v>505</v>
      </c>
      <c r="V118" s="20" t="s">
        <v>506</v>
      </c>
      <c r="W118" s="22" t="s">
        <v>516</v>
      </c>
      <c r="X118" s="28" t="s">
        <v>508</v>
      </c>
      <c r="Y118" s="20" t="s">
        <v>510</v>
      </c>
      <c r="Z118" s="20"/>
      <c r="AA118" s="26">
        <v>5</v>
      </c>
      <c r="AB118" s="42" t="s">
        <v>189</v>
      </c>
      <c r="AC118" s="40"/>
      <c r="AD118" s="20">
        <v>1</v>
      </c>
      <c r="AE118" s="23">
        <v>60000</v>
      </c>
      <c r="AF118" s="23">
        <v>60000</v>
      </c>
      <c r="AG118" s="24">
        <v>45597</v>
      </c>
      <c r="AH118" s="36">
        <v>45536</v>
      </c>
      <c r="AI118" s="25" t="str">
        <f t="shared" si="4"/>
        <v>～</v>
      </c>
      <c r="AJ118" s="37">
        <f t="shared" si="5"/>
        <v>47361</v>
      </c>
      <c r="AK118" s="20" t="s">
        <v>524</v>
      </c>
      <c r="AL118" s="20" t="s">
        <v>534</v>
      </c>
      <c r="AM118" s="27">
        <v>45536</v>
      </c>
      <c r="AN118" s="20"/>
      <c r="AO118" s="27">
        <v>45747</v>
      </c>
      <c r="AP118" s="22" t="s">
        <v>517</v>
      </c>
      <c r="AQ118" s="39" t="str">
        <f t="shared" si="7"/>
        <v/>
      </c>
      <c r="AR118" s="22"/>
      <c r="AT118" t="s">
        <v>415</v>
      </c>
      <c r="AU118" s="70">
        <v>60000</v>
      </c>
      <c r="AV118" s="70">
        <v>40200</v>
      </c>
    </row>
    <row r="119" spans="1:48" ht="25.5" customHeight="1" x14ac:dyDescent="0.2">
      <c r="A119" s="43">
        <v>116</v>
      </c>
      <c r="B119" s="20" t="s">
        <v>504</v>
      </c>
      <c r="C119" s="21" t="s">
        <v>555</v>
      </c>
      <c r="D119" s="20" t="s">
        <v>556</v>
      </c>
      <c r="E119" s="20" t="s">
        <v>197</v>
      </c>
      <c r="F119" s="21" t="s">
        <v>165</v>
      </c>
      <c r="G119" s="22" t="s">
        <v>505</v>
      </c>
      <c r="H119" s="20" t="s">
        <v>506</v>
      </c>
      <c r="I119" s="20" t="s">
        <v>168</v>
      </c>
      <c r="J119" s="22" t="s">
        <v>507</v>
      </c>
      <c r="K119" s="28" t="s">
        <v>508</v>
      </c>
      <c r="L119" s="28" t="s">
        <v>509</v>
      </c>
      <c r="M119" s="20" t="s">
        <v>510</v>
      </c>
      <c r="N119" s="20"/>
      <c r="O119" s="22" t="s">
        <v>511</v>
      </c>
      <c r="P119" s="20" t="s">
        <v>512</v>
      </c>
      <c r="Q119" s="22" t="s">
        <v>513</v>
      </c>
      <c r="R119" s="28" t="s">
        <v>514</v>
      </c>
      <c r="S119" s="20" t="s">
        <v>515</v>
      </c>
      <c r="T119" s="20"/>
      <c r="U119" s="22" t="s">
        <v>505</v>
      </c>
      <c r="V119" s="20" t="s">
        <v>506</v>
      </c>
      <c r="W119" s="22" t="s">
        <v>516</v>
      </c>
      <c r="X119" s="28" t="s">
        <v>508</v>
      </c>
      <c r="Y119" s="20" t="s">
        <v>510</v>
      </c>
      <c r="Z119" s="20"/>
      <c r="AA119" s="26">
        <v>5</v>
      </c>
      <c r="AB119" s="42" t="s">
        <v>189</v>
      </c>
      <c r="AC119" s="40"/>
      <c r="AD119" s="20">
        <v>1</v>
      </c>
      <c r="AE119" s="23">
        <v>60000</v>
      </c>
      <c r="AF119" s="23">
        <v>60000</v>
      </c>
      <c r="AG119" s="24">
        <v>45597</v>
      </c>
      <c r="AH119" s="36">
        <v>45536</v>
      </c>
      <c r="AI119" s="25" t="str">
        <f t="shared" si="4"/>
        <v>～</v>
      </c>
      <c r="AJ119" s="37">
        <f t="shared" si="5"/>
        <v>47361</v>
      </c>
      <c r="AK119" s="20" t="s">
        <v>524</v>
      </c>
      <c r="AL119" s="20" t="s">
        <v>535</v>
      </c>
      <c r="AM119" s="27">
        <v>45536</v>
      </c>
      <c r="AN119" s="20"/>
      <c r="AO119" s="27">
        <v>45747</v>
      </c>
      <c r="AP119" s="22" t="s">
        <v>517</v>
      </c>
      <c r="AQ119" s="39" t="str">
        <f t="shared" si="7"/>
        <v/>
      </c>
      <c r="AR119" s="22"/>
      <c r="AT119" t="s">
        <v>415</v>
      </c>
      <c r="AU119" s="70">
        <v>60000</v>
      </c>
      <c r="AV119" s="70">
        <v>40200</v>
      </c>
    </row>
    <row r="120" spans="1:48" ht="25.5" customHeight="1" x14ac:dyDescent="0.2">
      <c r="A120" s="43">
        <v>117</v>
      </c>
      <c r="B120" s="20" t="s">
        <v>504</v>
      </c>
      <c r="C120" s="21" t="s">
        <v>555</v>
      </c>
      <c r="D120" s="20" t="s">
        <v>556</v>
      </c>
      <c r="E120" s="20" t="s">
        <v>197</v>
      </c>
      <c r="F120" s="21" t="s">
        <v>165</v>
      </c>
      <c r="G120" s="22" t="s">
        <v>505</v>
      </c>
      <c r="H120" s="20" t="s">
        <v>506</v>
      </c>
      <c r="I120" s="20" t="s">
        <v>168</v>
      </c>
      <c r="J120" s="22" t="s">
        <v>507</v>
      </c>
      <c r="K120" s="28" t="s">
        <v>508</v>
      </c>
      <c r="L120" s="28" t="s">
        <v>509</v>
      </c>
      <c r="M120" s="20" t="s">
        <v>510</v>
      </c>
      <c r="N120" s="20"/>
      <c r="O120" s="22" t="s">
        <v>511</v>
      </c>
      <c r="P120" s="20" t="s">
        <v>512</v>
      </c>
      <c r="Q120" s="22" t="s">
        <v>513</v>
      </c>
      <c r="R120" s="28" t="s">
        <v>514</v>
      </c>
      <c r="S120" s="20" t="s">
        <v>515</v>
      </c>
      <c r="T120" s="20"/>
      <c r="U120" s="22" t="s">
        <v>505</v>
      </c>
      <c r="V120" s="20" t="s">
        <v>506</v>
      </c>
      <c r="W120" s="22" t="s">
        <v>516</v>
      </c>
      <c r="X120" s="28" t="s">
        <v>508</v>
      </c>
      <c r="Y120" s="20" t="s">
        <v>510</v>
      </c>
      <c r="Z120" s="20"/>
      <c r="AA120" s="26">
        <v>5</v>
      </c>
      <c r="AB120" s="42" t="s">
        <v>189</v>
      </c>
      <c r="AC120" s="40"/>
      <c r="AD120" s="20">
        <v>1</v>
      </c>
      <c r="AE120" s="23">
        <v>60000</v>
      </c>
      <c r="AF120" s="23">
        <v>60000</v>
      </c>
      <c r="AG120" s="24">
        <v>45597</v>
      </c>
      <c r="AH120" s="36">
        <v>45536</v>
      </c>
      <c r="AI120" s="25" t="str">
        <f t="shared" si="4"/>
        <v>～</v>
      </c>
      <c r="AJ120" s="37">
        <f t="shared" si="5"/>
        <v>47361</v>
      </c>
      <c r="AK120" s="20" t="s">
        <v>558</v>
      </c>
      <c r="AL120" s="20" t="s">
        <v>536</v>
      </c>
      <c r="AM120" s="27">
        <v>45536</v>
      </c>
      <c r="AN120" s="20"/>
      <c r="AO120" s="27">
        <v>45747</v>
      </c>
      <c r="AP120" s="22" t="s">
        <v>517</v>
      </c>
      <c r="AQ120" s="39" t="str">
        <f t="shared" si="7"/>
        <v/>
      </c>
      <c r="AR120" s="22"/>
      <c r="AT120" t="s">
        <v>415</v>
      </c>
      <c r="AU120" s="70">
        <v>60000</v>
      </c>
      <c r="AV120" s="70">
        <v>40200</v>
      </c>
    </row>
    <row r="121" spans="1:48" ht="25.5" customHeight="1" x14ac:dyDescent="0.2">
      <c r="A121" s="43">
        <v>118</v>
      </c>
      <c r="B121" s="20" t="s">
        <v>504</v>
      </c>
      <c r="C121" s="21" t="s">
        <v>555</v>
      </c>
      <c r="D121" s="20" t="s">
        <v>556</v>
      </c>
      <c r="E121" s="20" t="s">
        <v>197</v>
      </c>
      <c r="F121" s="21" t="s">
        <v>165</v>
      </c>
      <c r="G121" s="22" t="s">
        <v>505</v>
      </c>
      <c r="H121" s="20" t="s">
        <v>506</v>
      </c>
      <c r="I121" s="20" t="s">
        <v>168</v>
      </c>
      <c r="J121" s="22" t="s">
        <v>507</v>
      </c>
      <c r="K121" s="28" t="s">
        <v>508</v>
      </c>
      <c r="L121" s="28" t="s">
        <v>509</v>
      </c>
      <c r="M121" s="20" t="s">
        <v>510</v>
      </c>
      <c r="N121" s="20"/>
      <c r="O121" s="22" t="s">
        <v>511</v>
      </c>
      <c r="P121" s="20" t="s">
        <v>512</v>
      </c>
      <c r="Q121" s="22" t="s">
        <v>513</v>
      </c>
      <c r="R121" s="28" t="s">
        <v>514</v>
      </c>
      <c r="S121" s="20" t="s">
        <v>515</v>
      </c>
      <c r="T121" s="20"/>
      <c r="U121" s="22" t="s">
        <v>505</v>
      </c>
      <c r="V121" s="20" t="s">
        <v>506</v>
      </c>
      <c r="W121" s="22" t="s">
        <v>516</v>
      </c>
      <c r="X121" s="28" t="s">
        <v>508</v>
      </c>
      <c r="Y121" s="20" t="s">
        <v>510</v>
      </c>
      <c r="Z121" s="20"/>
      <c r="AA121" s="26">
        <v>5</v>
      </c>
      <c r="AB121" s="42" t="s">
        <v>189</v>
      </c>
      <c r="AC121" s="40"/>
      <c r="AD121" s="20">
        <v>1</v>
      </c>
      <c r="AE121" s="23">
        <v>388200</v>
      </c>
      <c r="AF121" s="23">
        <v>388200</v>
      </c>
      <c r="AG121" s="24">
        <v>45597</v>
      </c>
      <c r="AH121" s="36">
        <v>45536</v>
      </c>
      <c r="AI121" s="25" t="str">
        <f t="shared" si="4"/>
        <v>～</v>
      </c>
      <c r="AJ121" s="37">
        <f t="shared" si="5"/>
        <v>47361</v>
      </c>
      <c r="AK121" s="20" t="s">
        <v>559</v>
      </c>
      <c r="AL121" s="20" t="s">
        <v>537</v>
      </c>
      <c r="AM121" s="27">
        <v>45536</v>
      </c>
      <c r="AN121" s="20" t="s">
        <v>57</v>
      </c>
      <c r="AO121" s="27">
        <v>45747</v>
      </c>
      <c r="AP121" s="22" t="s">
        <v>517</v>
      </c>
      <c r="AQ121" s="39">
        <f t="shared" si="7"/>
        <v>46447</v>
      </c>
      <c r="AR121" s="22" t="s">
        <v>554</v>
      </c>
      <c r="AT121" t="s">
        <v>560</v>
      </c>
      <c r="AU121" s="70">
        <v>388200</v>
      </c>
      <c r="AV121" s="70">
        <v>318000</v>
      </c>
    </row>
    <row r="122" spans="1:48" ht="25.5" customHeight="1" x14ac:dyDescent="0.2">
      <c r="A122" s="43">
        <v>119</v>
      </c>
      <c r="B122" s="20" t="s">
        <v>504</v>
      </c>
      <c r="C122" s="21" t="s">
        <v>555</v>
      </c>
      <c r="D122" s="20" t="s">
        <v>556</v>
      </c>
      <c r="E122" s="20" t="s">
        <v>197</v>
      </c>
      <c r="F122" s="21" t="s">
        <v>165</v>
      </c>
      <c r="G122" s="22" t="s">
        <v>505</v>
      </c>
      <c r="H122" s="20" t="s">
        <v>506</v>
      </c>
      <c r="I122" s="20" t="s">
        <v>168</v>
      </c>
      <c r="J122" s="22" t="s">
        <v>507</v>
      </c>
      <c r="K122" s="28" t="s">
        <v>508</v>
      </c>
      <c r="L122" s="28" t="s">
        <v>509</v>
      </c>
      <c r="M122" s="20" t="s">
        <v>510</v>
      </c>
      <c r="N122" s="20"/>
      <c r="O122" s="22" t="s">
        <v>511</v>
      </c>
      <c r="P122" s="20" t="s">
        <v>512</v>
      </c>
      <c r="Q122" s="22" t="s">
        <v>513</v>
      </c>
      <c r="R122" s="28" t="s">
        <v>514</v>
      </c>
      <c r="S122" s="20" t="s">
        <v>515</v>
      </c>
      <c r="T122" s="20"/>
      <c r="U122" s="22" t="s">
        <v>505</v>
      </c>
      <c r="V122" s="20" t="s">
        <v>506</v>
      </c>
      <c r="W122" s="22" t="s">
        <v>516</v>
      </c>
      <c r="X122" s="28" t="s">
        <v>508</v>
      </c>
      <c r="Y122" s="20" t="s">
        <v>510</v>
      </c>
      <c r="Z122" s="20"/>
      <c r="AA122" s="26">
        <v>5</v>
      </c>
      <c r="AB122" s="42" t="s">
        <v>189</v>
      </c>
      <c r="AC122" s="40"/>
      <c r="AD122" s="20">
        <v>1</v>
      </c>
      <c r="AE122" s="23">
        <v>149160</v>
      </c>
      <c r="AF122" s="23">
        <v>149160</v>
      </c>
      <c r="AG122" s="24">
        <v>45597</v>
      </c>
      <c r="AH122" s="36">
        <v>45536</v>
      </c>
      <c r="AI122" s="25" t="str">
        <f t="shared" si="4"/>
        <v>～</v>
      </c>
      <c r="AJ122" s="37">
        <f t="shared" si="5"/>
        <v>47361</v>
      </c>
      <c r="AK122" s="20" t="s">
        <v>471</v>
      </c>
      <c r="AL122" s="20" t="s">
        <v>538</v>
      </c>
      <c r="AM122" s="27">
        <v>45536</v>
      </c>
      <c r="AN122" s="20"/>
      <c r="AO122" s="27">
        <v>45747</v>
      </c>
      <c r="AP122" s="22" t="s">
        <v>517</v>
      </c>
      <c r="AQ122" s="39" t="str">
        <f t="shared" si="7"/>
        <v/>
      </c>
      <c r="AR122" s="22"/>
      <c r="AT122" t="s">
        <v>467</v>
      </c>
      <c r="AU122" s="70">
        <v>149160</v>
      </c>
      <c r="AV122" s="70">
        <v>118800</v>
      </c>
    </row>
    <row r="123" spans="1:48" ht="25.5" customHeight="1" x14ac:dyDescent="0.2">
      <c r="A123" s="43">
        <v>120</v>
      </c>
      <c r="B123" s="20" t="s">
        <v>504</v>
      </c>
      <c r="C123" s="21" t="s">
        <v>555</v>
      </c>
      <c r="D123" s="20" t="s">
        <v>556</v>
      </c>
      <c r="E123" s="20" t="s">
        <v>197</v>
      </c>
      <c r="F123" s="21" t="s">
        <v>165</v>
      </c>
      <c r="G123" s="22" t="s">
        <v>505</v>
      </c>
      <c r="H123" s="20" t="s">
        <v>506</v>
      </c>
      <c r="I123" s="20" t="s">
        <v>168</v>
      </c>
      <c r="J123" s="22" t="s">
        <v>507</v>
      </c>
      <c r="K123" s="28" t="s">
        <v>508</v>
      </c>
      <c r="L123" s="28" t="s">
        <v>509</v>
      </c>
      <c r="M123" s="20" t="s">
        <v>510</v>
      </c>
      <c r="N123" s="20"/>
      <c r="O123" s="22" t="s">
        <v>511</v>
      </c>
      <c r="P123" s="20" t="s">
        <v>512</v>
      </c>
      <c r="Q123" s="22" t="s">
        <v>513</v>
      </c>
      <c r="R123" s="28" t="s">
        <v>514</v>
      </c>
      <c r="S123" s="20" t="s">
        <v>515</v>
      </c>
      <c r="T123" s="20"/>
      <c r="U123" s="22" t="s">
        <v>505</v>
      </c>
      <c r="V123" s="20" t="s">
        <v>506</v>
      </c>
      <c r="W123" s="22" t="s">
        <v>516</v>
      </c>
      <c r="X123" s="28" t="s">
        <v>508</v>
      </c>
      <c r="Y123" s="20" t="s">
        <v>510</v>
      </c>
      <c r="Z123" s="20"/>
      <c r="AA123" s="26">
        <v>5</v>
      </c>
      <c r="AB123" s="42" t="s">
        <v>189</v>
      </c>
      <c r="AC123" s="40"/>
      <c r="AD123" s="20">
        <v>1</v>
      </c>
      <c r="AE123" s="23">
        <v>149160</v>
      </c>
      <c r="AF123" s="23">
        <v>149160</v>
      </c>
      <c r="AG123" s="24">
        <v>45597</v>
      </c>
      <c r="AH123" s="36">
        <v>45536</v>
      </c>
      <c r="AI123" s="25" t="str">
        <f t="shared" si="4"/>
        <v>～</v>
      </c>
      <c r="AJ123" s="37">
        <f t="shared" si="5"/>
        <v>47361</v>
      </c>
      <c r="AK123" s="20" t="s">
        <v>471</v>
      </c>
      <c r="AL123" s="20" t="s">
        <v>539</v>
      </c>
      <c r="AM123" s="27">
        <v>45536</v>
      </c>
      <c r="AN123" s="20"/>
      <c r="AO123" s="27">
        <v>45747</v>
      </c>
      <c r="AP123" s="22" t="s">
        <v>517</v>
      </c>
      <c r="AQ123" s="39" t="str">
        <f t="shared" si="7"/>
        <v/>
      </c>
      <c r="AR123" s="22"/>
      <c r="AT123" t="s">
        <v>467</v>
      </c>
      <c r="AU123" s="70">
        <v>149160</v>
      </c>
      <c r="AV123" s="70">
        <v>118800</v>
      </c>
    </row>
    <row r="124" spans="1:48" ht="25.5" customHeight="1" x14ac:dyDescent="0.2">
      <c r="A124" s="43">
        <v>121</v>
      </c>
      <c r="B124" s="20" t="s">
        <v>504</v>
      </c>
      <c r="C124" s="21" t="s">
        <v>555</v>
      </c>
      <c r="D124" s="20" t="s">
        <v>556</v>
      </c>
      <c r="E124" s="20" t="s">
        <v>197</v>
      </c>
      <c r="F124" s="21" t="s">
        <v>165</v>
      </c>
      <c r="G124" s="22" t="s">
        <v>505</v>
      </c>
      <c r="H124" s="20" t="s">
        <v>506</v>
      </c>
      <c r="I124" s="20" t="s">
        <v>168</v>
      </c>
      <c r="J124" s="22" t="s">
        <v>507</v>
      </c>
      <c r="K124" s="28" t="s">
        <v>508</v>
      </c>
      <c r="L124" s="28" t="s">
        <v>509</v>
      </c>
      <c r="M124" s="20" t="s">
        <v>510</v>
      </c>
      <c r="N124" s="20"/>
      <c r="O124" s="22" t="s">
        <v>511</v>
      </c>
      <c r="P124" s="20" t="s">
        <v>512</v>
      </c>
      <c r="Q124" s="22" t="s">
        <v>513</v>
      </c>
      <c r="R124" s="28" t="s">
        <v>514</v>
      </c>
      <c r="S124" s="20" t="s">
        <v>515</v>
      </c>
      <c r="T124" s="20"/>
      <c r="U124" s="22" t="s">
        <v>505</v>
      </c>
      <c r="V124" s="20" t="s">
        <v>506</v>
      </c>
      <c r="W124" s="22" t="s">
        <v>516</v>
      </c>
      <c r="X124" s="28" t="s">
        <v>508</v>
      </c>
      <c r="Y124" s="20" t="s">
        <v>510</v>
      </c>
      <c r="Z124" s="20"/>
      <c r="AA124" s="26">
        <v>5</v>
      </c>
      <c r="AB124" s="42" t="s">
        <v>189</v>
      </c>
      <c r="AC124" s="40"/>
      <c r="AD124" s="20">
        <v>1</v>
      </c>
      <c r="AE124" s="23">
        <v>149160</v>
      </c>
      <c r="AF124" s="23">
        <v>149160</v>
      </c>
      <c r="AG124" s="24">
        <v>45597</v>
      </c>
      <c r="AH124" s="36">
        <v>45536</v>
      </c>
      <c r="AI124" s="25" t="str">
        <f t="shared" si="4"/>
        <v>～</v>
      </c>
      <c r="AJ124" s="37">
        <f t="shared" si="5"/>
        <v>47361</v>
      </c>
      <c r="AK124" s="20" t="s">
        <v>471</v>
      </c>
      <c r="AL124" s="20" t="s">
        <v>540</v>
      </c>
      <c r="AM124" s="27">
        <v>45536</v>
      </c>
      <c r="AN124" s="20"/>
      <c r="AO124" s="27">
        <v>45747</v>
      </c>
      <c r="AP124" s="22" t="s">
        <v>517</v>
      </c>
      <c r="AQ124" s="39" t="str">
        <f t="shared" si="7"/>
        <v/>
      </c>
      <c r="AR124" s="22"/>
      <c r="AT124" t="s">
        <v>467</v>
      </c>
      <c r="AU124" s="70">
        <v>149160</v>
      </c>
      <c r="AV124" s="70">
        <v>118800</v>
      </c>
    </row>
    <row r="125" spans="1:48" ht="25.5" customHeight="1" x14ac:dyDescent="0.2">
      <c r="A125" s="43">
        <v>122</v>
      </c>
      <c r="B125" s="20" t="s">
        <v>504</v>
      </c>
      <c r="C125" s="21" t="s">
        <v>555</v>
      </c>
      <c r="D125" s="20" t="s">
        <v>556</v>
      </c>
      <c r="E125" s="20" t="s">
        <v>197</v>
      </c>
      <c r="F125" s="21" t="s">
        <v>165</v>
      </c>
      <c r="G125" s="22" t="s">
        <v>505</v>
      </c>
      <c r="H125" s="20" t="s">
        <v>506</v>
      </c>
      <c r="I125" s="20" t="s">
        <v>168</v>
      </c>
      <c r="J125" s="22" t="s">
        <v>507</v>
      </c>
      <c r="K125" s="28" t="s">
        <v>508</v>
      </c>
      <c r="L125" s="28" t="s">
        <v>509</v>
      </c>
      <c r="M125" s="20" t="s">
        <v>510</v>
      </c>
      <c r="N125" s="20"/>
      <c r="O125" s="22" t="s">
        <v>511</v>
      </c>
      <c r="P125" s="20" t="s">
        <v>512</v>
      </c>
      <c r="Q125" s="22" t="s">
        <v>513</v>
      </c>
      <c r="R125" s="28" t="s">
        <v>514</v>
      </c>
      <c r="S125" s="20" t="s">
        <v>515</v>
      </c>
      <c r="T125" s="20"/>
      <c r="U125" s="22" t="s">
        <v>505</v>
      </c>
      <c r="V125" s="20" t="s">
        <v>506</v>
      </c>
      <c r="W125" s="22" t="s">
        <v>516</v>
      </c>
      <c r="X125" s="28" t="s">
        <v>508</v>
      </c>
      <c r="Y125" s="20" t="s">
        <v>510</v>
      </c>
      <c r="Z125" s="20"/>
      <c r="AA125" s="26">
        <v>5</v>
      </c>
      <c r="AB125" s="42" t="s">
        <v>189</v>
      </c>
      <c r="AC125" s="40"/>
      <c r="AD125" s="20">
        <v>1</v>
      </c>
      <c r="AE125" s="23">
        <v>149160</v>
      </c>
      <c r="AF125" s="23">
        <v>149160</v>
      </c>
      <c r="AG125" s="24">
        <v>45597</v>
      </c>
      <c r="AH125" s="36">
        <v>45536</v>
      </c>
      <c r="AI125" s="25" t="str">
        <f t="shared" si="4"/>
        <v>～</v>
      </c>
      <c r="AJ125" s="37">
        <f t="shared" si="5"/>
        <v>47361</v>
      </c>
      <c r="AK125" s="20" t="s">
        <v>471</v>
      </c>
      <c r="AL125" s="20" t="s">
        <v>541</v>
      </c>
      <c r="AM125" s="27">
        <v>45536</v>
      </c>
      <c r="AN125" s="20"/>
      <c r="AO125" s="27">
        <v>45747</v>
      </c>
      <c r="AP125" s="22" t="s">
        <v>517</v>
      </c>
      <c r="AQ125" s="39" t="str">
        <f t="shared" si="7"/>
        <v/>
      </c>
      <c r="AR125" s="22"/>
      <c r="AT125" t="s">
        <v>467</v>
      </c>
      <c r="AU125" s="70">
        <v>149160</v>
      </c>
      <c r="AV125" s="70">
        <v>118800</v>
      </c>
    </row>
    <row r="126" spans="1:48" ht="25.5" customHeight="1" x14ac:dyDescent="0.2">
      <c r="A126" s="43">
        <v>123</v>
      </c>
      <c r="B126" s="20" t="s">
        <v>504</v>
      </c>
      <c r="C126" s="21" t="s">
        <v>555</v>
      </c>
      <c r="D126" s="20" t="s">
        <v>556</v>
      </c>
      <c r="E126" s="20" t="s">
        <v>197</v>
      </c>
      <c r="F126" s="21" t="s">
        <v>165</v>
      </c>
      <c r="G126" s="22" t="s">
        <v>505</v>
      </c>
      <c r="H126" s="20" t="s">
        <v>506</v>
      </c>
      <c r="I126" s="20" t="s">
        <v>168</v>
      </c>
      <c r="J126" s="22" t="s">
        <v>507</v>
      </c>
      <c r="K126" s="28" t="s">
        <v>508</v>
      </c>
      <c r="L126" s="28" t="s">
        <v>509</v>
      </c>
      <c r="M126" s="20" t="s">
        <v>510</v>
      </c>
      <c r="N126" s="20"/>
      <c r="O126" s="22" t="s">
        <v>511</v>
      </c>
      <c r="P126" s="20" t="s">
        <v>512</v>
      </c>
      <c r="Q126" s="22" t="s">
        <v>513</v>
      </c>
      <c r="R126" s="28" t="s">
        <v>514</v>
      </c>
      <c r="S126" s="20" t="s">
        <v>515</v>
      </c>
      <c r="T126" s="20"/>
      <c r="U126" s="22" t="s">
        <v>505</v>
      </c>
      <c r="V126" s="20" t="s">
        <v>506</v>
      </c>
      <c r="W126" s="22" t="s">
        <v>516</v>
      </c>
      <c r="X126" s="28" t="s">
        <v>508</v>
      </c>
      <c r="Y126" s="20" t="s">
        <v>510</v>
      </c>
      <c r="Z126" s="20"/>
      <c r="AA126" s="26">
        <v>5</v>
      </c>
      <c r="AB126" s="42" t="s">
        <v>189</v>
      </c>
      <c r="AC126" s="40"/>
      <c r="AD126" s="20">
        <v>1</v>
      </c>
      <c r="AE126" s="23">
        <v>149160</v>
      </c>
      <c r="AF126" s="23">
        <v>149160</v>
      </c>
      <c r="AG126" s="24">
        <v>45597</v>
      </c>
      <c r="AH126" s="36">
        <v>45536</v>
      </c>
      <c r="AI126" s="25" t="str">
        <f t="shared" si="4"/>
        <v>～</v>
      </c>
      <c r="AJ126" s="37">
        <f t="shared" si="5"/>
        <v>47361</v>
      </c>
      <c r="AK126" s="20" t="s">
        <v>471</v>
      </c>
      <c r="AL126" s="20" t="s">
        <v>542</v>
      </c>
      <c r="AM126" s="27">
        <v>45536</v>
      </c>
      <c r="AN126" s="20"/>
      <c r="AO126" s="27">
        <v>45747</v>
      </c>
      <c r="AP126" s="22" t="s">
        <v>517</v>
      </c>
      <c r="AQ126" s="39" t="str">
        <f t="shared" si="7"/>
        <v/>
      </c>
      <c r="AR126" s="22"/>
      <c r="AT126" t="s">
        <v>467</v>
      </c>
      <c r="AU126" s="70">
        <v>149160</v>
      </c>
      <c r="AV126" s="70">
        <v>118800</v>
      </c>
    </row>
    <row r="127" spans="1:48" ht="25.5" customHeight="1" x14ac:dyDescent="0.2">
      <c r="A127" s="43">
        <v>124</v>
      </c>
      <c r="B127" s="20" t="s">
        <v>504</v>
      </c>
      <c r="C127" s="21" t="s">
        <v>555</v>
      </c>
      <c r="D127" s="20" t="s">
        <v>556</v>
      </c>
      <c r="E127" s="20" t="s">
        <v>197</v>
      </c>
      <c r="F127" s="21" t="s">
        <v>165</v>
      </c>
      <c r="G127" s="22" t="s">
        <v>505</v>
      </c>
      <c r="H127" s="20" t="s">
        <v>506</v>
      </c>
      <c r="I127" s="20" t="s">
        <v>168</v>
      </c>
      <c r="J127" s="22" t="s">
        <v>507</v>
      </c>
      <c r="K127" s="28" t="s">
        <v>508</v>
      </c>
      <c r="L127" s="28" t="s">
        <v>509</v>
      </c>
      <c r="M127" s="20" t="s">
        <v>510</v>
      </c>
      <c r="N127" s="20"/>
      <c r="O127" s="22" t="s">
        <v>511</v>
      </c>
      <c r="P127" s="20" t="s">
        <v>512</v>
      </c>
      <c r="Q127" s="22" t="s">
        <v>513</v>
      </c>
      <c r="R127" s="28" t="s">
        <v>514</v>
      </c>
      <c r="S127" s="20" t="s">
        <v>515</v>
      </c>
      <c r="T127" s="20"/>
      <c r="U127" s="22" t="s">
        <v>505</v>
      </c>
      <c r="V127" s="20" t="s">
        <v>506</v>
      </c>
      <c r="W127" s="22" t="s">
        <v>516</v>
      </c>
      <c r="X127" s="28" t="s">
        <v>508</v>
      </c>
      <c r="Y127" s="20" t="s">
        <v>510</v>
      </c>
      <c r="Z127" s="20"/>
      <c r="AA127" s="26">
        <v>5</v>
      </c>
      <c r="AB127" s="42" t="s">
        <v>189</v>
      </c>
      <c r="AC127" s="40"/>
      <c r="AD127" s="20">
        <v>1</v>
      </c>
      <c r="AE127" s="23">
        <v>149160</v>
      </c>
      <c r="AF127" s="23">
        <v>149160</v>
      </c>
      <c r="AG127" s="24">
        <v>45597</v>
      </c>
      <c r="AH127" s="36">
        <v>45536</v>
      </c>
      <c r="AI127" s="25" t="str">
        <f t="shared" si="4"/>
        <v>～</v>
      </c>
      <c r="AJ127" s="37">
        <f t="shared" si="5"/>
        <v>47361</v>
      </c>
      <c r="AK127" s="20" t="s">
        <v>471</v>
      </c>
      <c r="AL127" s="20" t="s">
        <v>543</v>
      </c>
      <c r="AM127" s="27">
        <v>45536</v>
      </c>
      <c r="AN127" s="20"/>
      <c r="AO127" s="27">
        <v>45747</v>
      </c>
      <c r="AP127" s="22" t="s">
        <v>517</v>
      </c>
      <c r="AQ127" s="39" t="str">
        <f t="shared" si="7"/>
        <v/>
      </c>
      <c r="AR127" s="22"/>
      <c r="AT127" t="s">
        <v>467</v>
      </c>
      <c r="AU127" s="70">
        <v>149160</v>
      </c>
      <c r="AV127" s="70">
        <v>118800</v>
      </c>
    </row>
    <row r="128" spans="1:48" ht="25.5" customHeight="1" x14ac:dyDescent="0.2">
      <c r="A128" s="43">
        <v>125</v>
      </c>
      <c r="B128" s="20" t="s">
        <v>504</v>
      </c>
      <c r="C128" s="21" t="s">
        <v>555</v>
      </c>
      <c r="D128" s="20" t="s">
        <v>556</v>
      </c>
      <c r="E128" s="20" t="s">
        <v>197</v>
      </c>
      <c r="F128" s="21" t="s">
        <v>165</v>
      </c>
      <c r="G128" s="22" t="s">
        <v>505</v>
      </c>
      <c r="H128" s="20" t="s">
        <v>506</v>
      </c>
      <c r="I128" s="20" t="s">
        <v>168</v>
      </c>
      <c r="J128" s="22" t="s">
        <v>507</v>
      </c>
      <c r="K128" s="28" t="s">
        <v>508</v>
      </c>
      <c r="L128" s="28" t="s">
        <v>509</v>
      </c>
      <c r="M128" s="20" t="s">
        <v>510</v>
      </c>
      <c r="N128" s="20"/>
      <c r="O128" s="22" t="s">
        <v>511</v>
      </c>
      <c r="P128" s="20" t="s">
        <v>512</v>
      </c>
      <c r="Q128" s="22" t="s">
        <v>513</v>
      </c>
      <c r="R128" s="28" t="s">
        <v>514</v>
      </c>
      <c r="S128" s="20" t="s">
        <v>515</v>
      </c>
      <c r="T128" s="20"/>
      <c r="U128" s="22" t="s">
        <v>505</v>
      </c>
      <c r="V128" s="20" t="s">
        <v>506</v>
      </c>
      <c r="W128" s="22" t="s">
        <v>516</v>
      </c>
      <c r="X128" s="28" t="s">
        <v>508</v>
      </c>
      <c r="Y128" s="20" t="s">
        <v>510</v>
      </c>
      <c r="Z128" s="20"/>
      <c r="AA128" s="26">
        <v>5</v>
      </c>
      <c r="AB128" s="42" t="s">
        <v>189</v>
      </c>
      <c r="AC128" s="40"/>
      <c r="AD128" s="20">
        <v>1</v>
      </c>
      <c r="AE128" s="23">
        <v>149160</v>
      </c>
      <c r="AF128" s="23">
        <v>149160</v>
      </c>
      <c r="AG128" s="24">
        <v>45597</v>
      </c>
      <c r="AH128" s="36">
        <v>45536</v>
      </c>
      <c r="AI128" s="25" t="str">
        <f t="shared" si="4"/>
        <v>～</v>
      </c>
      <c r="AJ128" s="37">
        <f t="shared" si="5"/>
        <v>47361</v>
      </c>
      <c r="AK128" s="20" t="s">
        <v>471</v>
      </c>
      <c r="AL128" s="20" t="s">
        <v>544</v>
      </c>
      <c r="AM128" s="27">
        <v>45536</v>
      </c>
      <c r="AN128" s="20"/>
      <c r="AO128" s="27">
        <v>45747</v>
      </c>
      <c r="AP128" s="22" t="s">
        <v>517</v>
      </c>
      <c r="AQ128" s="39" t="str">
        <f t="shared" si="7"/>
        <v/>
      </c>
      <c r="AR128" s="22"/>
      <c r="AT128" t="s">
        <v>467</v>
      </c>
      <c r="AU128" s="70">
        <v>149160</v>
      </c>
      <c r="AV128" s="70">
        <v>118800</v>
      </c>
    </row>
    <row r="129" spans="1:50" ht="25.5" customHeight="1" x14ac:dyDescent="0.2">
      <c r="A129" s="43">
        <v>126</v>
      </c>
      <c r="B129" s="20" t="s">
        <v>504</v>
      </c>
      <c r="C129" s="21" t="s">
        <v>555</v>
      </c>
      <c r="D129" s="20" t="s">
        <v>556</v>
      </c>
      <c r="E129" s="20" t="s">
        <v>197</v>
      </c>
      <c r="F129" s="21" t="s">
        <v>165</v>
      </c>
      <c r="G129" s="22" t="s">
        <v>505</v>
      </c>
      <c r="H129" s="20" t="s">
        <v>506</v>
      </c>
      <c r="I129" s="20" t="s">
        <v>168</v>
      </c>
      <c r="J129" s="22" t="s">
        <v>507</v>
      </c>
      <c r="K129" s="28" t="s">
        <v>508</v>
      </c>
      <c r="L129" s="28" t="s">
        <v>509</v>
      </c>
      <c r="M129" s="20" t="s">
        <v>510</v>
      </c>
      <c r="N129" s="20"/>
      <c r="O129" s="22" t="s">
        <v>511</v>
      </c>
      <c r="P129" s="20" t="s">
        <v>512</v>
      </c>
      <c r="Q129" s="22" t="s">
        <v>513</v>
      </c>
      <c r="R129" s="28" t="s">
        <v>514</v>
      </c>
      <c r="S129" s="20" t="s">
        <v>515</v>
      </c>
      <c r="T129" s="20"/>
      <c r="U129" s="22" t="s">
        <v>505</v>
      </c>
      <c r="V129" s="20" t="s">
        <v>506</v>
      </c>
      <c r="W129" s="22" t="s">
        <v>516</v>
      </c>
      <c r="X129" s="28" t="s">
        <v>508</v>
      </c>
      <c r="Y129" s="20" t="s">
        <v>510</v>
      </c>
      <c r="Z129" s="20"/>
      <c r="AA129" s="26">
        <v>5</v>
      </c>
      <c r="AB129" s="42" t="s">
        <v>189</v>
      </c>
      <c r="AC129" s="40"/>
      <c r="AD129" s="20">
        <v>1</v>
      </c>
      <c r="AE129" s="23">
        <v>149160</v>
      </c>
      <c r="AF129" s="23">
        <v>149160</v>
      </c>
      <c r="AG129" s="24">
        <v>45597</v>
      </c>
      <c r="AH129" s="36">
        <v>45536</v>
      </c>
      <c r="AI129" s="25" t="str">
        <f t="shared" si="4"/>
        <v>～</v>
      </c>
      <c r="AJ129" s="37">
        <f t="shared" si="5"/>
        <v>47361</v>
      </c>
      <c r="AK129" s="20" t="s">
        <v>471</v>
      </c>
      <c r="AL129" s="20" t="s">
        <v>545</v>
      </c>
      <c r="AM129" s="27">
        <v>45536</v>
      </c>
      <c r="AN129" s="20"/>
      <c r="AO129" s="27">
        <v>45747</v>
      </c>
      <c r="AP129" s="22" t="s">
        <v>517</v>
      </c>
      <c r="AQ129" s="39" t="str">
        <f t="shared" si="7"/>
        <v/>
      </c>
      <c r="AR129" s="22"/>
      <c r="AT129" t="s">
        <v>467</v>
      </c>
      <c r="AU129" s="70">
        <v>149160</v>
      </c>
      <c r="AV129" s="70">
        <v>118800</v>
      </c>
    </row>
    <row r="130" spans="1:50" ht="25.5" customHeight="1" x14ac:dyDescent="0.2">
      <c r="A130" s="43">
        <v>127</v>
      </c>
      <c r="B130" s="20" t="s">
        <v>504</v>
      </c>
      <c r="C130" s="21" t="s">
        <v>555</v>
      </c>
      <c r="D130" s="20" t="s">
        <v>556</v>
      </c>
      <c r="E130" s="20" t="s">
        <v>197</v>
      </c>
      <c r="F130" s="21" t="s">
        <v>165</v>
      </c>
      <c r="G130" s="22" t="s">
        <v>505</v>
      </c>
      <c r="H130" s="20" t="s">
        <v>506</v>
      </c>
      <c r="I130" s="20" t="s">
        <v>168</v>
      </c>
      <c r="J130" s="22" t="s">
        <v>507</v>
      </c>
      <c r="K130" s="28" t="s">
        <v>508</v>
      </c>
      <c r="L130" s="28" t="s">
        <v>509</v>
      </c>
      <c r="M130" s="20" t="s">
        <v>510</v>
      </c>
      <c r="N130" s="20"/>
      <c r="O130" s="22" t="s">
        <v>511</v>
      </c>
      <c r="P130" s="20" t="s">
        <v>512</v>
      </c>
      <c r="Q130" s="22" t="s">
        <v>513</v>
      </c>
      <c r="R130" s="28" t="s">
        <v>514</v>
      </c>
      <c r="S130" s="20" t="s">
        <v>515</v>
      </c>
      <c r="T130" s="20"/>
      <c r="U130" s="22" t="s">
        <v>505</v>
      </c>
      <c r="V130" s="20" t="s">
        <v>506</v>
      </c>
      <c r="W130" s="22" t="s">
        <v>516</v>
      </c>
      <c r="X130" s="28" t="s">
        <v>508</v>
      </c>
      <c r="Y130" s="20" t="s">
        <v>510</v>
      </c>
      <c r="Z130" s="20"/>
      <c r="AA130" s="26">
        <v>5</v>
      </c>
      <c r="AB130" s="42" t="s">
        <v>189</v>
      </c>
      <c r="AC130" s="40"/>
      <c r="AD130" s="20">
        <v>1</v>
      </c>
      <c r="AE130" s="23">
        <v>149160</v>
      </c>
      <c r="AF130" s="23">
        <v>149160</v>
      </c>
      <c r="AG130" s="24">
        <v>45597</v>
      </c>
      <c r="AH130" s="36">
        <v>45536</v>
      </c>
      <c r="AI130" s="25" t="str">
        <f t="shared" si="4"/>
        <v>～</v>
      </c>
      <c r="AJ130" s="37">
        <f t="shared" si="5"/>
        <v>47361</v>
      </c>
      <c r="AK130" s="20" t="s">
        <v>471</v>
      </c>
      <c r="AL130" s="20" t="s">
        <v>546</v>
      </c>
      <c r="AM130" s="27">
        <v>45536</v>
      </c>
      <c r="AN130" s="20"/>
      <c r="AO130" s="27">
        <v>45747</v>
      </c>
      <c r="AP130" s="22" t="s">
        <v>517</v>
      </c>
      <c r="AQ130" s="39" t="str">
        <f t="shared" si="7"/>
        <v/>
      </c>
      <c r="AR130" s="22"/>
      <c r="AT130" t="s">
        <v>467</v>
      </c>
      <c r="AU130" s="70">
        <v>149160</v>
      </c>
      <c r="AV130" s="70">
        <v>118800</v>
      </c>
    </row>
    <row r="131" spans="1:50" ht="25.5" customHeight="1" x14ac:dyDescent="0.2">
      <c r="A131" s="43">
        <v>128</v>
      </c>
      <c r="B131" s="20" t="s">
        <v>504</v>
      </c>
      <c r="C131" s="21" t="s">
        <v>555</v>
      </c>
      <c r="D131" s="20" t="s">
        <v>556</v>
      </c>
      <c r="E131" s="20" t="s">
        <v>197</v>
      </c>
      <c r="F131" s="21" t="s">
        <v>165</v>
      </c>
      <c r="G131" s="22" t="s">
        <v>505</v>
      </c>
      <c r="H131" s="20" t="s">
        <v>506</v>
      </c>
      <c r="I131" s="20" t="s">
        <v>168</v>
      </c>
      <c r="J131" s="22" t="s">
        <v>507</v>
      </c>
      <c r="K131" s="28" t="s">
        <v>508</v>
      </c>
      <c r="L131" s="28" t="s">
        <v>509</v>
      </c>
      <c r="M131" s="20" t="s">
        <v>510</v>
      </c>
      <c r="N131" s="20"/>
      <c r="O131" s="22" t="s">
        <v>511</v>
      </c>
      <c r="P131" s="20" t="s">
        <v>512</v>
      </c>
      <c r="Q131" s="22" t="s">
        <v>513</v>
      </c>
      <c r="R131" s="28" t="s">
        <v>514</v>
      </c>
      <c r="S131" s="20" t="s">
        <v>515</v>
      </c>
      <c r="T131" s="20"/>
      <c r="U131" s="22" t="s">
        <v>505</v>
      </c>
      <c r="V131" s="20" t="s">
        <v>506</v>
      </c>
      <c r="W131" s="22" t="s">
        <v>516</v>
      </c>
      <c r="X131" s="28" t="s">
        <v>508</v>
      </c>
      <c r="Y131" s="20" t="s">
        <v>510</v>
      </c>
      <c r="Z131" s="20"/>
      <c r="AA131" s="26">
        <v>5</v>
      </c>
      <c r="AB131" s="42" t="s">
        <v>189</v>
      </c>
      <c r="AC131" s="40"/>
      <c r="AD131" s="20">
        <v>1</v>
      </c>
      <c r="AE131" s="23">
        <v>149160</v>
      </c>
      <c r="AF131" s="23">
        <v>149160</v>
      </c>
      <c r="AG131" s="24">
        <v>45597</v>
      </c>
      <c r="AH131" s="36">
        <v>45536</v>
      </c>
      <c r="AI131" s="25" t="str">
        <f t="shared" si="4"/>
        <v>～</v>
      </c>
      <c r="AJ131" s="37">
        <f t="shared" si="5"/>
        <v>47361</v>
      </c>
      <c r="AK131" s="20" t="s">
        <v>471</v>
      </c>
      <c r="AL131" s="20" t="s">
        <v>547</v>
      </c>
      <c r="AM131" s="27">
        <v>45536</v>
      </c>
      <c r="AN131" s="20"/>
      <c r="AO131" s="27">
        <v>45747</v>
      </c>
      <c r="AP131" s="22" t="s">
        <v>517</v>
      </c>
      <c r="AQ131" s="39" t="str">
        <f t="shared" si="7"/>
        <v/>
      </c>
      <c r="AR131" s="20"/>
      <c r="AS131" s="11"/>
      <c r="AT131" t="s">
        <v>467</v>
      </c>
      <c r="AU131" s="70">
        <v>149160</v>
      </c>
      <c r="AV131" s="70">
        <v>118800</v>
      </c>
    </row>
    <row r="132" spans="1:50" ht="25.5" customHeight="1" x14ac:dyDescent="0.2">
      <c r="A132" s="43">
        <v>129</v>
      </c>
      <c r="B132" s="20" t="s">
        <v>504</v>
      </c>
      <c r="C132" s="21" t="s">
        <v>555</v>
      </c>
      <c r="D132" s="20" t="s">
        <v>556</v>
      </c>
      <c r="E132" s="20" t="s">
        <v>197</v>
      </c>
      <c r="F132" s="21" t="s">
        <v>165</v>
      </c>
      <c r="G132" s="22" t="s">
        <v>505</v>
      </c>
      <c r="H132" s="20" t="s">
        <v>506</v>
      </c>
      <c r="I132" s="20" t="s">
        <v>168</v>
      </c>
      <c r="J132" s="22" t="s">
        <v>507</v>
      </c>
      <c r="K132" s="28" t="s">
        <v>508</v>
      </c>
      <c r="L132" s="28" t="s">
        <v>509</v>
      </c>
      <c r="M132" s="20" t="s">
        <v>510</v>
      </c>
      <c r="N132" s="20"/>
      <c r="O132" s="22" t="s">
        <v>511</v>
      </c>
      <c r="P132" s="20" t="s">
        <v>512</v>
      </c>
      <c r="Q132" s="22" t="s">
        <v>513</v>
      </c>
      <c r="R132" s="28" t="s">
        <v>514</v>
      </c>
      <c r="S132" s="20" t="s">
        <v>515</v>
      </c>
      <c r="T132" s="20"/>
      <c r="U132" s="22" t="s">
        <v>505</v>
      </c>
      <c r="V132" s="20" t="s">
        <v>506</v>
      </c>
      <c r="W132" s="22" t="s">
        <v>516</v>
      </c>
      <c r="X132" s="28" t="s">
        <v>508</v>
      </c>
      <c r="Y132" s="20" t="s">
        <v>510</v>
      </c>
      <c r="Z132" s="20"/>
      <c r="AA132" s="26">
        <v>5</v>
      </c>
      <c r="AB132" s="42" t="s">
        <v>189</v>
      </c>
      <c r="AC132" s="40"/>
      <c r="AD132" s="20">
        <v>1</v>
      </c>
      <c r="AE132" s="23">
        <v>149160</v>
      </c>
      <c r="AF132" s="23">
        <v>149160</v>
      </c>
      <c r="AG132" s="24">
        <v>45597</v>
      </c>
      <c r="AH132" s="36">
        <v>45536</v>
      </c>
      <c r="AI132" s="25" t="str">
        <f t="shared" si="4"/>
        <v>～</v>
      </c>
      <c r="AJ132" s="37">
        <f t="shared" si="5"/>
        <v>47361</v>
      </c>
      <c r="AK132" s="20" t="s">
        <v>471</v>
      </c>
      <c r="AL132" s="20" t="s">
        <v>548</v>
      </c>
      <c r="AM132" s="27">
        <v>45536</v>
      </c>
      <c r="AN132" s="20"/>
      <c r="AO132" s="27">
        <v>45747</v>
      </c>
      <c r="AP132" s="22" t="s">
        <v>517</v>
      </c>
      <c r="AQ132" s="39" t="str">
        <f t="shared" si="7"/>
        <v/>
      </c>
      <c r="AR132" s="22"/>
      <c r="AT132" t="s">
        <v>467</v>
      </c>
      <c r="AU132" s="70">
        <v>149160</v>
      </c>
      <c r="AV132" s="70">
        <v>118800</v>
      </c>
    </row>
    <row r="133" spans="1:50" ht="25.5" customHeight="1" x14ac:dyDescent="0.2">
      <c r="A133" s="43">
        <v>130</v>
      </c>
      <c r="B133" s="20" t="s">
        <v>504</v>
      </c>
      <c r="C133" s="21" t="s">
        <v>555</v>
      </c>
      <c r="D133" s="20" t="s">
        <v>556</v>
      </c>
      <c r="E133" s="20" t="s">
        <v>197</v>
      </c>
      <c r="F133" s="21" t="s">
        <v>165</v>
      </c>
      <c r="G133" s="22" t="s">
        <v>505</v>
      </c>
      <c r="H133" s="20" t="s">
        <v>506</v>
      </c>
      <c r="I133" s="20" t="s">
        <v>168</v>
      </c>
      <c r="J133" s="22" t="s">
        <v>507</v>
      </c>
      <c r="K133" s="28" t="s">
        <v>508</v>
      </c>
      <c r="L133" s="28" t="s">
        <v>509</v>
      </c>
      <c r="M133" s="20" t="s">
        <v>510</v>
      </c>
      <c r="N133" s="20"/>
      <c r="O133" s="22" t="s">
        <v>511</v>
      </c>
      <c r="P133" s="20" t="s">
        <v>512</v>
      </c>
      <c r="Q133" s="22" t="s">
        <v>513</v>
      </c>
      <c r="R133" s="28" t="s">
        <v>514</v>
      </c>
      <c r="S133" s="20" t="s">
        <v>515</v>
      </c>
      <c r="T133" s="20"/>
      <c r="U133" s="22" t="s">
        <v>505</v>
      </c>
      <c r="V133" s="20" t="s">
        <v>506</v>
      </c>
      <c r="W133" s="22" t="s">
        <v>516</v>
      </c>
      <c r="X133" s="28" t="s">
        <v>508</v>
      </c>
      <c r="Y133" s="20" t="s">
        <v>510</v>
      </c>
      <c r="Z133" s="20"/>
      <c r="AA133" s="26">
        <v>5</v>
      </c>
      <c r="AB133" s="42" t="s">
        <v>189</v>
      </c>
      <c r="AC133" s="40"/>
      <c r="AD133" s="20">
        <v>1</v>
      </c>
      <c r="AE133" s="23">
        <v>149160</v>
      </c>
      <c r="AF133" s="23">
        <v>149160</v>
      </c>
      <c r="AG133" s="24">
        <v>45597</v>
      </c>
      <c r="AH133" s="36">
        <v>45536</v>
      </c>
      <c r="AI133" s="25" t="str">
        <f t="shared" si="4"/>
        <v>～</v>
      </c>
      <c r="AJ133" s="37">
        <f t="shared" si="5"/>
        <v>47361</v>
      </c>
      <c r="AK133" s="20" t="s">
        <v>471</v>
      </c>
      <c r="AL133" s="20" t="s">
        <v>549</v>
      </c>
      <c r="AM133" s="27">
        <v>45536</v>
      </c>
      <c r="AN133" s="20"/>
      <c r="AO133" s="27">
        <v>45747</v>
      </c>
      <c r="AP133" s="22" t="s">
        <v>517</v>
      </c>
      <c r="AQ133" s="39" t="str">
        <f t="shared" si="7"/>
        <v/>
      </c>
      <c r="AR133" s="22"/>
      <c r="AT133" t="s">
        <v>467</v>
      </c>
      <c r="AU133" s="70">
        <v>149160</v>
      </c>
      <c r="AV133" s="70">
        <v>118800</v>
      </c>
    </row>
    <row r="134" spans="1:50" ht="25.5" customHeight="1" x14ac:dyDescent="0.2">
      <c r="A134" s="43">
        <v>131</v>
      </c>
      <c r="B134" s="20" t="s">
        <v>504</v>
      </c>
      <c r="C134" s="21" t="s">
        <v>555</v>
      </c>
      <c r="D134" s="20" t="s">
        <v>556</v>
      </c>
      <c r="E134" s="20" t="s">
        <v>197</v>
      </c>
      <c r="F134" s="21" t="s">
        <v>165</v>
      </c>
      <c r="G134" s="22" t="s">
        <v>505</v>
      </c>
      <c r="H134" s="20" t="s">
        <v>506</v>
      </c>
      <c r="I134" s="20" t="s">
        <v>168</v>
      </c>
      <c r="J134" s="22" t="s">
        <v>507</v>
      </c>
      <c r="K134" s="28" t="s">
        <v>508</v>
      </c>
      <c r="L134" s="28" t="s">
        <v>509</v>
      </c>
      <c r="M134" s="20" t="s">
        <v>510</v>
      </c>
      <c r="N134" s="20"/>
      <c r="O134" s="22" t="s">
        <v>511</v>
      </c>
      <c r="P134" s="20" t="s">
        <v>512</v>
      </c>
      <c r="Q134" s="22" t="s">
        <v>513</v>
      </c>
      <c r="R134" s="28" t="s">
        <v>514</v>
      </c>
      <c r="S134" s="20" t="s">
        <v>515</v>
      </c>
      <c r="T134" s="20"/>
      <c r="U134" s="22" t="s">
        <v>505</v>
      </c>
      <c r="V134" s="20" t="s">
        <v>506</v>
      </c>
      <c r="W134" s="22" t="s">
        <v>516</v>
      </c>
      <c r="X134" s="28" t="s">
        <v>508</v>
      </c>
      <c r="Y134" s="20" t="s">
        <v>510</v>
      </c>
      <c r="Z134" s="20"/>
      <c r="AA134" s="26">
        <v>5</v>
      </c>
      <c r="AB134" s="42" t="s">
        <v>189</v>
      </c>
      <c r="AC134" s="40"/>
      <c r="AD134" s="20">
        <v>1</v>
      </c>
      <c r="AE134" s="23">
        <v>149160</v>
      </c>
      <c r="AF134" s="23">
        <v>149160</v>
      </c>
      <c r="AG134" s="24">
        <v>45597</v>
      </c>
      <c r="AH134" s="36">
        <v>45536</v>
      </c>
      <c r="AI134" s="25" t="str">
        <f t="shared" si="4"/>
        <v>～</v>
      </c>
      <c r="AJ134" s="37">
        <f t="shared" si="5"/>
        <v>47361</v>
      </c>
      <c r="AK134" s="20" t="s">
        <v>471</v>
      </c>
      <c r="AL134" s="20" t="s">
        <v>550</v>
      </c>
      <c r="AM134" s="27">
        <v>45536</v>
      </c>
      <c r="AN134" s="20"/>
      <c r="AO134" s="27">
        <v>45747</v>
      </c>
      <c r="AP134" s="22" t="s">
        <v>517</v>
      </c>
      <c r="AQ134" s="39" t="str">
        <f t="shared" si="7"/>
        <v/>
      </c>
      <c r="AR134" s="22"/>
      <c r="AT134" t="s">
        <v>467</v>
      </c>
      <c r="AU134" s="70">
        <v>149160</v>
      </c>
      <c r="AV134" s="70">
        <v>118800</v>
      </c>
    </row>
    <row r="135" spans="1:50" ht="25.5" customHeight="1" x14ac:dyDescent="0.2">
      <c r="A135" s="43">
        <v>132</v>
      </c>
      <c r="B135" s="20" t="s">
        <v>504</v>
      </c>
      <c r="C135" s="21" t="s">
        <v>555</v>
      </c>
      <c r="D135" s="20" t="s">
        <v>556</v>
      </c>
      <c r="E135" s="20" t="s">
        <v>197</v>
      </c>
      <c r="F135" s="21" t="s">
        <v>165</v>
      </c>
      <c r="G135" s="22" t="s">
        <v>505</v>
      </c>
      <c r="H135" s="20" t="s">
        <v>506</v>
      </c>
      <c r="I135" s="20" t="s">
        <v>168</v>
      </c>
      <c r="J135" s="22" t="s">
        <v>507</v>
      </c>
      <c r="K135" s="28" t="s">
        <v>508</v>
      </c>
      <c r="L135" s="28" t="s">
        <v>509</v>
      </c>
      <c r="M135" s="20" t="s">
        <v>510</v>
      </c>
      <c r="N135" s="20"/>
      <c r="O135" s="22" t="s">
        <v>511</v>
      </c>
      <c r="P135" s="20" t="s">
        <v>512</v>
      </c>
      <c r="Q135" s="22" t="s">
        <v>513</v>
      </c>
      <c r="R135" s="28" t="s">
        <v>514</v>
      </c>
      <c r="S135" s="20" t="s">
        <v>515</v>
      </c>
      <c r="T135" s="20"/>
      <c r="U135" s="22" t="s">
        <v>505</v>
      </c>
      <c r="V135" s="20" t="s">
        <v>506</v>
      </c>
      <c r="W135" s="22" t="s">
        <v>516</v>
      </c>
      <c r="X135" s="28" t="s">
        <v>508</v>
      </c>
      <c r="Y135" s="20" t="s">
        <v>510</v>
      </c>
      <c r="Z135" s="20"/>
      <c r="AA135" s="26">
        <v>5</v>
      </c>
      <c r="AB135" s="42" t="s">
        <v>189</v>
      </c>
      <c r="AC135" s="40"/>
      <c r="AD135" s="20">
        <v>1</v>
      </c>
      <c r="AE135" s="23">
        <v>149160</v>
      </c>
      <c r="AF135" s="23">
        <v>149160</v>
      </c>
      <c r="AG135" s="24">
        <v>45597</v>
      </c>
      <c r="AH135" s="36">
        <v>45536</v>
      </c>
      <c r="AI135" s="25" t="str">
        <f t="shared" si="4"/>
        <v>～</v>
      </c>
      <c r="AJ135" s="37">
        <f t="shared" si="5"/>
        <v>47361</v>
      </c>
      <c r="AK135" s="20" t="s">
        <v>471</v>
      </c>
      <c r="AL135" s="20" t="s">
        <v>551</v>
      </c>
      <c r="AM135" s="27">
        <v>45536</v>
      </c>
      <c r="AN135" s="20"/>
      <c r="AO135" s="27">
        <v>45747</v>
      </c>
      <c r="AP135" s="22" t="s">
        <v>517</v>
      </c>
      <c r="AQ135" s="39" t="str">
        <f t="shared" si="7"/>
        <v/>
      </c>
      <c r="AR135" s="22"/>
      <c r="AT135" t="s">
        <v>467</v>
      </c>
      <c r="AU135" s="70">
        <v>149160</v>
      </c>
      <c r="AV135" s="70">
        <v>118800</v>
      </c>
    </row>
    <row r="136" spans="1:50" ht="25.5" customHeight="1" x14ac:dyDescent="0.2">
      <c r="A136" s="43">
        <v>133</v>
      </c>
      <c r="B136" s="20" t="s">
        <v>504</v>
      </c>
      <c r="C136" s="21" t="s">
        <v>555</v>
      </c>
      <c r="D136" s="20" t="s">
        <v>556</v>
      </c>
      <c r="E136" s="20" t="s">
        <v>197</v>
      </c>
      <c r="F136" s="21" t="s">
        <v>165</v>
      </c>
      <c r="G136" s="22" t="s">
        <v>505</v>
      </c>
      <c r="H136" s="20" t="s">
        <v>506</v>
      </c>
      <c r="I136" s="20" t="s">
        <v>168</v>
      </c>
      <c r="J136" s="22" t="s">
        <v>507</v>
      </c>
      <c r="K136" s="28" t="s">
        <v>508</v>
      </c>
      <c r="L136" s="28" t="s">
        <v>509</v>
      </c>
      <c r="M136" s="20" t="s">
        <v>510</v>
      </c>
      <c r="N136" s="20"/>
      <c r="O136" s="22" t="s">
        <v>511</v>
      </c>
      <c r="P136" s="20" t="s">
        <v>512</v>
      </c>
      <c r="Q136" s="22" t="s">
        <v>513</v>
      </c>
      <c r="R136" s="28" t="s">
        <v>514</v>
      </c>
      <c r="S136" s="20" t="s">
        <v>515</v>
      </c>
      <c r="T136" s="20"/>
      <c r="U136" s="22" t="s">
        <v>505</v>
      </c>
      <c r="V136" s="20" t="s">
        <v>506</v>
      </c>
      <c r="W136" s="22" t="s">
        <v>516</v>
      </c>
      <c r="X136" s="28" t="s">
        <v>508</v>
      </c>
      <c r="Y136" s="20" t="s">
        <v>510</v>
      </c>
      <c r="Z136" s="20"/>
      <c r="AA136" s="26">
        <v>5</v>
      </c>
      <c r="AB136" s="42" t="s">
        <v>189</v>
      </c>
      <c r="AC136" s="40"/>
      <c r="AD136" s="20">
        <v>1</v>
      </c>
      <c r="AE136" s="23">
        <v>149160</v>
      </c>
      <c r="AF136" s="23">
        <v>149160</v>
      </c>
      <c r="AG136" s="24">
        <v>45597</v>
      </c>
      <c r="AH136" s="36">
        <v>45536</v>
      </c>
      <c r="AI136" s="25" t="str">
        <f t="shared" si="4"/>
        <v>～</v>
      </c>
      <c r="AJ136" s="37">
        <f t="shared" si="5"/>
        <v>47361</v>
      </c>
      <c r="AK136" s="20" t="s">
        <v>471</v>
      </c>
      <c r="AL136" s="20" t="s">
        <v>552</v>
      </c>
      <c r="AM136" s="27">
        <v>45536</v>
      </c>
      <c r="AN136" s="20"/>
      <c r="AO136" s="27">
        <v>45747</v>
      </c>
      <c r="AP136" s="22" t="s">
        <v>517</v>
      </c>
      <c r="AQ136" s="39" t="str">
        <f t="shared" si="7"/>
        <v/>
      </c>
      <c r="AR136" s="22"/>
      <c r="AT136" t="s">
        <v>467</v>
      </c>
      <c r="AU136" s="70">
        <v>149160</v>
      </c>
      <c r="AV136" s="70">
        <v>118800</v>
      </c>
    </row>
    <row r="137" spans="1:50" ht="25.5" customHeight="1" x14ac:dyDescent="0.2">
      <c r="A137" s="43">
        <v>134</v>
      </c>
      <c r="B137" s="20" t="s">
        <v>504</v>
      </c>
      <c r="C137" s="21" t="s">
        <v>555</v>
      </c>
      <c r="D137" s="20" t="s">
        <v>556</v>
      </c>
      <c r="E137" s="20" t="s">
        <v>197</v>
      </c>
      <c r="F137" s="21" t="s">
        <v>165</v>
      </c>
      <c r="G137" s="22" t="s">
        <v>505</v>
      </c>
      <c r="H137" s="20" t="s">
        <v>506</v>
      </c>
      <c r="I137" s="20" t="s">
        <v>168</v>
      </c>
      <c r="J137" s="22" t="s">
        <v>507</v>
      </c>
      <c r="K137" s="28" t="s">
        <v>508</v>
      </c>
      <c r="L137" s="28" t="s">
        <v>509</v>
      </c>
      <c r="M137" s="20" t="s">
        <v>510</v>
      </c>
      <c r="N137" s="20"/>
      <c r="O137" s="22" t="s">
        <v>511</v>
      </c>
      <c r="P137" s="20" t="s">
        <v>512</v>
      </c>
      <c r="Q137" s="22" t="s">
        <v>513</v>
      </c>
      <c r="R137" s="28" t="s">
        <v>514</v>
      </c>
      <c r="S137" s="20" t="s">
        <v>515</v>
      </c>
      <c r="T137" s="20"/>
      <c r="U137" s="22" t="s">
        <v>505</v>
      </c>
      <c r="V137" s="20" t="s">
        <v>506</v>
      </c>
      <c r="W137" s="22" t="s">
        <v>516</v>
      </c>
      <c r="X137" s="28" t="s">
        <v>508</v>
      </c>
      <c r="Y137" s="20" t="s">
        <v>510</v>
      </c>
      <c r="Z137" s="20"/>
      <c r="AA137" s="26">
        <v>5</v>
      </c>
      <c r="AB137" s="42" t="s">
        <v>189</v>
      </c>
      <c r="AC137" s="40"/>
      <c r="AD137" s="20">
        <v>1</v>
      </c>
      <c r="AE137" s="23">
        <v>129000</v>
      </c>
      <c r="AF137" s="23">
        <v>129000</v>
      </c>
      <c r="AG137" s="24">
        <v>45597</v>
      </c>
      <c r="AH137" s="36">
        <v>45536</v>
      </c>
      <c r="AI137" s="25" t="str">
        <f t="shared" ref="AI137:AI200" si="8">IF(ISBLANK($AG137),"","～")</f>
        <v>～</v>
      </c>
      <c r="AJ137" s="37">
        <f t="shared" ref="AJ137:AJ200" si="9">IF(ISBLANK($AH137),"",DATE(YEAR($AH137)+$AA137,MONTH($AH137),DAY($AH137)-1))</f>
        <v>47361</v>
      </c>
      <c r="AK137" s="20" t="s">
        <v>553</v>
      </c>
      <c r="AL137" s="20" t="s">
        <v>969</v>
      </c>
      <c r="AM137" s="27">
        <v>45536</v>
      </c>
      <c r="AN137" s="20"/>
      <c r="AO137" s="27">
        <v>45747</v>
      </c>
      <c r="AP137" s="22" t="s">
        <v>517</v>
      </c>
      <c r="AQ137" s="39"/>
      <c r="AR137" s="22"/>
      <c r="AT137" t="s">
        <v>561</v>
      </c>
      <c r="AU137" s="70">
        <v>129000</v>
      </c>
      <c r="AV137" s="70">
        <v>106800</v>
      </c>
      <c r="AW137" s="70">
        <f>SUM(AU103:AU137)</f>
        <v>3665400</v>
      </c>
      <c r="AX137" s="70">
        <f>SUM(AV103:AV137)</f>
        <v>2818800</v>
      </c>
    </row>
    <row r="138" spans="1:50" ht="25.5" customHeight="1" x14ac:dyDescent="0.2">
      <c r="A138" s="43">
        <v>135</v>
      </c>
      <c r="B138" s="20" t="s">
        <v>581</v>
      </c>
      <c r="C138" s="21" t="s">
        <v>578</v>
      </c>
      <c r="D138" s="20" t="s">
        <v>579</v>
      </c>
      <c r="E138" s="20" t="s">
        <v>197</v>
      </c>
      <c r="F138" s="21" t="s">
        <v>580</v>
      </c>
      <c r="G138" s="22" t="s">
        <v>683</v>
      </c>
      <c r="H138" s="20" t="s">
        <v>583</v>
      </c>
      <c r="I138" s="20" t="s">
        <v>237</v>
      </c>
      <c r="J138" s="22" t="s">
        <v>584</v>
      </c>
      <c r="K138" s="28"/>
      <c r="L138" s="28" t="s">
        <v>585</v>
      </c>
      <c r="M138" s="20" t="s">
        <v>586</v>
      </c>
      <c r="N138" s="20"/>
      <c r="O138" s="22" t="s">
        <v>587</v>
      </c>
      <c r="P138" s="20" t="s">
        <v>588</v>
      </c>
      <c r="Q138" s="22" t="s">
        <v>589</v>
      </c>
      <c r="R138" s="28" t="s">
        <v>591</v>
      </c>
      <c r="S138" s="20" t="s">
        <v>590</v>
      </c>
      <c r="T138" s="20"/>
      <c r="U138" s="22"/>
      <c r="V138" s="20"/>
      <c r="W138" s="22"/>
      <c r="X138" s="28"/>
      <c r="Y138" s="20"/>
      <c r="Z138" s="20"/>
      <c r="AA138" s="26">
        <v>3</v>
      </c>
      <c r="AB138" s="42" t="s">
        <v>189</v>
      </c>
      <c r="AC138" s="40"/>
      <c r="AD138" s="20">
        <v>1</v>
      </c>
      <c r="AE138" s="23">
        <v>25560</v>
      </c>
      <c r="AF138" s="23">
        <v>22320</v>
      </c>
      <c r="AG138" s="24">
        <v>45658</v>
      </c>
      <c r="AH138" s="36">
        <v>45688</v>
      </c>
      <c r="AI138" s="25" t="str">
        <f t="shared" si="8"/>
        <v>～</v>
      </c>
      <c r="AJ138" s="37">
        <f t="shared" si="9"/>
        <v>46782</v>
      </c>
      <c r="AK138" s="20" t="s">
        <v>684</v>
      </c>
      <c r="AL138" s="20" t="s">
        <v>592</v>
      </c>
      <c r="AM138" s="36">
        <v>45688</v>
      </c>
      <c r="AN138" s="20"/>
      <c r="AO138" s="27">
        <v>45747</v>
      </c>
      <c r="AP138" s="22" t="s">
        <v>596</v>
      </c>
      <c r="AQ138" s="39" t="str">
        <f t="shared" si="7"/>
        <v/>
      </c>
      <c r="AR138" s="22"/>
      <c r="AT138" t="str" cm="1">
        <f t="array" ref="AT138">INDEX([1]価格表!$C$9:$N$449, MATCH(AK138,[1]価格表!$A$9:$A$449,0), MATCH("オンサイト"&amp;AA138&amp;"品番",[1]価格表!$C$6:$N$6&amp;[1]価格表!$C$7:$N$7&amp;[1]価格表!$C$8:$N$8,0))</f>
        <v>J-WVS6532LNUX-CP3A</v>
      </c>
      <c r="AU138" s="70" cm="1">
        <f t="array" ref="AU138">INDEX([1]価格表!$C$9:$N$449, MATCH(AK138&amp;$AU$3,[1]価格表!$A$9:$A$449&amp;[1]価格表!$B$9:$B$449,0), MATCH("オンサイト"&amp;AA138&amp;"価格",[1]価格表!$C$6:$N$6&amp;[1]価格表!$C$7:$N$7&amp;[1]価格表!$C$8:$N$8,0))</f>
        <v>25560</v>
      </c>
      <c r="AV138" s="70" cm="1">
        <f t="array" ref="AV138">INDEX([1]価格表!$C$9:$N$449, MATCH(AK138&amp;$AV$3,[1]価格表!$A$9:$A$449&amp;[1]価格表!$B$9:$B$449,0), MATCH("オンサイト"&amp;AA138&amp;"価格",[1]価格表!$C$6:$N$6&amp;[1]価格表!$C$7:$N$7&amp;[1]価格表!$C$8:$N$8,0))</f>
        <v>22320</v>
      </c>
    </row>
    <row r="139" spans="1:50" ht="25.5" customHeight="1" x14ac:dyDescent="0.2">
      <c r="A139" s="43">
        <v>136</v>
      </c>
      <c r="B139" s="20" t="s">
        <v>581</v>
      </c>
      <c r="C139" s="21" t="s">
        <v>578</v>
      </c>
      <c r="D139" s="20" t="s">
        <v>579</v>
      </c>
      <c r="E139" s="20" t="s">
        <v>197</v>
      </c>
      <c r="F139" s="21" t="s">
        <v>580</v>
      </c>
      <c r="G139" s="22" t="s">
        <v>582</v>
      </c>
      <c r="H139" s="20" t="s">
        <v>583</v>
      </c>
      <c r="I139" s="20" t="s">
        <v>237</v>
      </c>
      <c r="J139" s="22" t="s">
        <v>584</v>
      </c>
      <c r="K139" s="28"/>
      <c r="L139" s="28" t="s">
        <v>585</v>
      </c>
      <c r="M139" s="20" t="s">
        <v>586</v>
      </c>
      <c r="N139" s="20"/>
      <c r="O139" s="22" t="s">
        <v>587</v>
      </c>
      <c r="P139" s="20" t="s">
        <v>588</v>
      </c>
      <c r="Q139" s="22" t="s">
        <v>589</v>
      </c>
      <c r="R139" s="28" t="s">
        <v>591</v>
      </c>
      <c r="S139" s="20" t="s">
        <v>590</v>
      </c>
      <c r="T139" s="20"/>
      <c r="U139" s="22"/>
      <c r="V139" s="20"/>
      <c r="W139" s="22"/>
      <c r="X139" s="28"/>
      <c r="Y139" s="20"/>
      <c r="Z139" s="20"/>
      <c r="AA139" s="26">
        <v>3</v>
      </c>
      <c r="AB139" s="42" t="s">
        <v>189</v>
      </c>
      <c r="AC139" s="40"/>
      <c r="AD139" s="20">
        <v>1</v>
      </c>
      <c r="AE139" s="23">
        <v>25560</v>
      </c>
      <c r="AF139" s="23">
        <v>22320</v>
      </c>
      <c r="AG139" s="24">
        <v>45658</v>
      </c>
      <c r="AH139" s="36">
        <v>45688</v>
      </c>
      <c r="AI139" s="25" t="str">
        <f t="shared" si="8"/>
        <v>～</v>
      </c>
      <c r="AJ139" s="37">
        <f t="shared" si="9"/>
        <v>46782</v>
      </c>
      <c r="AK139" s="20" t="s">
        <v>684</v>
      </c>
      <c r="AL139" s="20" t="s">
        <v>593</v>
      </c>
      <c r="AM139" s="36">
        <v>45688</v>
      </c>
      <c r="AN139" s="20"/>
      <c r="AO139" s="27">
        <v>45747</v>
      </c>
      <c r="AP139" s="22" t="s">
        <v>596</v>
      </c>
      <c r="AQ139" s="39" t="str">
        <f t="shared" si="7"/>
        <v/>
      </c>
      <c r="AR139" s="22"/>
      <c r="AT139" t="str" cm="1">
        <f t="array" ref="AT139">INDEX([1]価格表!$C$9:$N$449, MATCH(AK139,[1]価格表!$A$9:$A$449,0), MATCH("オンサイト"&amp;AA139&amp;"品番",[1]価格表!$C$6:$N$6&amp;[1]価格表!$C$7:$N$7&amp;[1]価格表!$C$8:$N$8,0))</f>
        <v>J-WVS6532LNUX-CP3A</v>
      </c>
      <c r="AU139" s="70" cm="1">
        <f t="array" ref="AU139">INDEX([1]価格表!$C$9:$N$449, MATCH(AK139&amp;$AU$3,[1]価格表!$A$9:$A$449&amp;[1]価格表!$B$9:$B$449,0), MATCH("オンサイト"&amp;AA139&amp;"価格",[1]価格表!$C$6:$N$6&amp;[1]価格表!$C$7:$N$7&amp;[1]価格表!$C$8:$N$8,0))</f>
        <v>25560</v>
      </c>
      <c r="AV139" s="70" cm="1">
        <f t="array" ref="AV139">INDEX([1]価格表!$C$9:$N$449, MATCH(AK139&amp;$AV$3,[1]価格表!$A$9:$A$449&amp;[1]価格表!$B$9:$B$449,0), MATCH("オンサイト"&amp;AA139&amp;"価格",[1]価格表!$C$6:$N$6&amp;[1]価格表!$C$7:$N$7&amp;[1]価格表!$C$8:$N$8,0))</f>
        <v>22320</v>
      </c>
    </row>
    <row r="140" spans="1:50" ht="25.5" customHeight="1" x14ac:dyDescent="0.2">
      <c r="A140" s="43">
        <v>137</v>
      </c>
      <c r="B140" s="20" t="s">
        <v>581</v>
      </c>
      <c r="C140" s="21" t="s">
        <v>578</v>
      </c>
      <c r="D140" s="20" t="s">
        <v>579</v>
      </c>
      <c r="E140" s="20" t="s">
        <v>197</v>
      </c>
      <c r="F140" s="21" t="s">
        <v>580</v>
      </c>
      <c r="G140" s="22" t="s">
        <v>582</v>
      </c>
      <c r="H140" s="20" t="s">
        <v>583</v>
      </c>
      <c r="I140" s="20" t="s">
        <v>237</v>
      </c>
      <c r="J140" s="22" t="s">
        <v>584</v>
      </c>
      <c r="K140" s="28"/>
      <c r="L140" s="28" t="s">
        <v>585</v>
      </c>
      <c r="M140" s="20" t="s">
        <v>586</v>
      </c>
      <c r="N140" s="20"/>
      <c r="O140" s="22" t="s">
        <v>587</v>
      </c>
      <c r="P140" s="20" t="s">
        <v>588</v>
      </c>
      <c r="Q140" s="22" t="s">
        <v>589</v>
      </c>
      <c r="R140" s="28" t="s">
        <v>591</v>
      </c>
      <c r="S140" s="20" t="s">
        <v>590</v>
      </c>
      <c r="T140" s="20"/>
      <c r="U140" s="22"/>
      <c r="V140" s="20"/>
      <c r="W140" s="22"/>
      <c r="X140" s="28"/>
      <c r="Y140" s="20"/>
      <c r="Z140" s="20"/>
      <c r="AA140" s="26">
        <v>3</v>
      </c>
      <c r="AB140" s="42" t="s">
        <v>189</v>
      </c>
      <c r="AC140" s="40"/>
      <c r="AD140" s="20">
        <v>1</v>
      </c>
      <c r="AE140" s="23">
        <v>25560</v>
      </c>
      <c r="AF140" s="23">
        <v>22320</v>
      </c>
      <c r="AG140" s="24">
        <v>45658</v>
      </c>
      <c r="AH140" s="36">
        <v>45688</v>
      </c>
      <c r="AI140" s="25" t="str">
        <f t="shared" si="8"/>
        <v>～</v>
      </c>
      <c r="AJ140" s="37">
        <f t="shared" si="9"/>
        <v>46782</v>
      </c>
      <c r="AK140" s="20" t="s">
        <v>684</v>
      </c>
      <c r="AL140" s="20" t="s">
        <v>594</v>
      </c>
      <c r="AM140" s="36">
        <v>45688</v>
      </c>
      <c r="AN140" s="20"/>
      <c r="AO140" s="27">
        <v>45747</v>
      </c>
      <c r="AP140" s="22" t="s">
        <v>596</v>
      </c>
      <c r="AQ140" s="39" t="str">
        <f t="shared" si="7"/>
        <v/>
      </c>
      <c r="AR140" s="22"/>
      <c r="AT140" t="str" cm="1">
        <f t="array" ref="AT140">INDEX([1]価格表!$C$9:$N$449, MATCH(AK140,[1]価格表!$A$9:$A$449,0), MATCH("オンサイト"&amp;AA140&amp;"品番",[1]価格表!$C$6:$N$6&amp;[1]価格表!$C$7:$N$7&amp;[1]価格表!$C$8:$N$8,0))</f>
        <v>J-WVS6532LNUX-CP3A</v>
      </c>
      <c r="AU140" s="70" cm="1">
        <f t="array" ref="AU140">INDEX([1]価格表!$C$9:$N$449, MATCH(AK140&amp;$AU$3,[1]価格表!$A$9:$A$449&amp;[1]価格表!$B$9:$B$449,0), MATCH("オンサイト"&amp;AA140&amp;"価格",[1]価格表!$C$6:$N$6&amp;[1]価格表!$C$7:$N$7&amp;[1]価格表!$C$8:$N$8,0))</f>
        <v>25560</v>
      </c>
      <c r="AV140" s="70" cm="1">
        <f t="array" ref="AV140">INDEX([1]価格表!$C$9:$N$449, MATCH(AK140&amp;$AV$3,[1]価格表!$A$9:$A$449&amp;[1]価格表!$B$9:$B$449,0), MATCH("オンサイト"&amp;AA140&amp;"価格",[1]価格表!$C$6:$N$6&amp;[1]価格表!$C$7:$N$7&amp;[1]価格表!$C$8:$N$8,0))</f>
        <v>22320</v>
      </c>
    </row>
    <row r="141" spans="1:50" ht="25.5" customHeight="1" x14ac:dyDescent="0.2">
      <c r="A141" s="43">
        <v>138</v>
      </c>
      <c r="B141" s="20" t="s">
        <v>581</v>
      </c>
      <c r="C141" s="21" t="s">
        <v>578</v>
      </c>
      <c r="D141" s="20" t="s">
        <v>579</v>
      </c>
      <c r="E141" s="20" t="s">
        <v>197</v>
      </c>
      <c r="F141" s="21" t="s">
        <v>580</v>
      </c>
      <c r="G141" s="22" t="s">
        <v>683</v>
      </c>
      <c r="H141" s="20" t="s">
        <v>583</v>
      </c>
      <c r="I141" s="20" t="s">
        <v>237</v>
      </c>
      <c r="J141" s="22" t="s">
        <v>584</v>
      </c>
      <c r="K141" s="28"/>
      <c r="L141" s="28" t="s">
        <v>585</v>
      </c>
      <c r="M141" s="20" t="s">
        <v>586</v>
      </c>
      <c r="N141" s="20"/>
      <c r="O141" s="22" t="s">
        <v>587</v>
      </c>
      <c r="P141" s="20" t="s">
        <v>588</v>
      </c>
      <c r="Q141" s="22" t="s">
        <v>589</v>
      </c>
      <c r="R141" s="28" t="s">
        <v>591</v>
      </c>
      <c r="S141" s="20" t="s">
        <v>590</v>
      </c>
      <c r="T141" s="20"/>
      <c r="U141" s="22"/>
      <c r="V141" s="20"/>
      <c r="W141" s="22"/>
      <c r="X141" s="28"/>
      <c r="Y141" s="20"/>
      <c r="Z141" s="20"/>
      <c r="AA141" s="26">
        <v>3</v>
      </c>
      <c r="AB141" s="42" t="s">
        <v>189</v>
      </c>
      <c r="AC141" s="40"/>
      <c r="AD141" s="20">
        <v>1</v>
      </c>
      <c r="AE141" s="23">
        <v>69840</v>
      </c>
      <c r="AF141" s="23">
        <v>47160</v>
      </c>
      <c r="AG141" s="24">
        <v>45658</v>
      </c>
      <c r="AH141" s="36">
        <v>45688</v>
      </c>
      <c r="AI141" s="25" t="str">
        <f t="shared" si="8"/>
        <v>～</v>
      </c>
      <c r="AJ141" s="37">
        <f t="shared" si="9"/>
        <v>46782</v>
      </c>
      <c r="AK141" s="20" t="s">
        <v>685</v>
      </c>
      <c r="AL141" s="20" t="s">
        <v>595</v>
      </c>
      <c r="AM141" s="36">
        <v>45688</v>
      </c>
      <c r="AN141" s="20"/>
      <c r="AO141" s="27">
        <v>45747</v>
      </c>
      <c r="AP141" s="22" t="s">
        <v>596</v>
      </c>
      <c r="AQ141" s="39" t="str">
        <f t="shared" si="7"/>
        <v/>
      </c>
      <c r="AR141" s="22"/>
      <c r="AT141" t="str" cm="1">
        <f t="array" ref="AT141">INDEX([1]価格表!$C$9:$N$449, MATCH(AK141,[1]価格表!$A$9:$A$449,0), MATCH("オンサイト"&amp;AA141&amp;"品番",[1]価格表!$C$6:$N$6&amp;[1]価格表!$C$7:$N$7&amp;[1]価格表!$C$8:$N$8,0))</f>
        <v>J-WJNU201/2-CP3A</v>
      </c>
      <c r="AU141" s="70" cm="1">
        <f t="array" ref="AU141">INDEX([1]価格表!$C$9:$N$449, MATCH(AK141&amp;$AU$3,[1]価格表!$A$9:$A$449&amp;[1]価格表!$B$9:$B$449,0), MATCH("オンサイト"&amp;AA141&amp;"価格",[1]価格表!$C$6:$N$6&amp;[1]価格表!$C$7:$N$7&amp;[1]価格表!$C$8:$N$8,0))</f>
        <v>69840</v>
      </c>
      <c r="AV141" s="70" cm="1">
        <f t="array" ref="AV141">INDEX([1]価格表!$C$9:$N$449, MATCH(AK141&amp;$AV$3,[1]価格表!$A$9:$A$449&amp;[1]価格表!$B$9:$B$449,0), MATCH("オンサイト"&amp;AA141&amp;"価格",[1]価格表!$C$6:$N$6&amp;[1]価格表!$C$7:$N$7&amp;[1]価格表!$C$8:$N$8,0))</f>
        <v>47160</v>
      </c>
      <c r="AW141" s="70">
        <f>SUM(AU138:AU141)</f>
        <v>146520</v>
      </c>
      <c r="AX141" s="70">
        <f>SUM(AV138:AV141)</f>
        <v>114120</v>
      </c>
    </row>
    <row r="142" spans="1:50" ht="25.5" customHeight="1" x14ac:dyDescent="0.2">
      <c r="A142" s="43">
        <v>139</v>
      </c>
      <c r="B142" s="20" t="s">
        <v>597</v>
      </c>
      <c r="C142" s="21" t="s">
        <v>598</v>
      </c>
      <c r="D142" s="20" t="s">
        <v>599</v>
      </c>
      <c r="E142" s="20" t="s">
        <v>197</v>
      </c>
      <c r="F142" s="21" t="s">
        <v>388</v>
      </c>
      <c r="G142" s="22" t="s">
        <v>600</v>
      </c>
      <c r="H142" s="20" t="s">
        <v>601</v>
      </c>
      <c r="I142" s="20" t="s">
        <v>603</v>
      </c>
      <c r="J142" s="22" t="s">
        <v>604</v>
      </c>
      <c r="K142" s="28" t="s">
        <v>605</v>
      </c>
      <c r="L142" s="28" t="s">
        <v>606</v>
      </c>
      <c r="M142" s="20" t="s">
        <v>608</v>
      </c>
      <c r="N142" s="20"/>
      <c r="O142" s="22" t="s">
        <v>609</v>
      </c>
      <c r="P142" s="20" t="s">
        <v>610</v>
      </c>
      <c r="Q142" s="22" t="s">
        <v>611</v>
      </c>
      <c r="R142" s="28" t="s">
        <v>612</v>
      </c>
      <c r="S142" s="20" t="s">
        <v>613</v>
      </c>
      <c r="T142" s="20"/>
      <c r="U142" s="22" t="s">
        <v>600</v>
      </c>
      <c r="V142" s="20" t="s">
        <v>601</v>
      </c>
      <c r="W142" s="22" t="s">
        <v>602</v>
      </c>
      <c r="X142" s="28" t="s">
        <v>614</v>
      </c>
      <c r="Y142" s="20" t="s">
        <v>607</v>
      </c>
      <c r="Z142" s="20"/>
      <c r="AA142" s="26">
        <v>5</v>
      </c>
      <c r="AB142" s="42" t="s">
        <v>615</v>
      </c>
      <c r="AC142" s="40"/>
      <c r="AD142" s="20">
        <v>1</v>
      </c>
      <c r="AE142" s="23">
        <v>318000</v>
      </c>
      <c r="AF142" s="23">
        <v>318000</v>
      </c>
      <c r="AG142" s="24">
        <v>45658</v>
      </c>
      <c r="AH142" s="36">
        <v>45658</v>
      </c>
      <c r="AI142" s="25" t="str">
        <f t="shared" si="8"/>
        <v>～</v>
      </c>
      <c r="AJ142" s="37">
        <f t="shared" si="9"/>
        <v>47483</v>
      </c>
      <c r="AK142" s="20" t="s">
        <v>617</v>
      </c>
      <c r="AL142" s="20" t="s">
        <v>618</v>
      </c>
      <c r="AM142" s="36">
        <v>45658</v>
      </c>
      <c r="AN142" s="20" t="s">
        <v>57</v>
      </c>
      <c r="AO142" s="27">
        <v>45747</v>
      </c>
      <c r="AP142" s="22" t="s">
        <v>616</v>
      </c>
      <c r="AQ142" s="39">
        <f t="shared" si="7"/>
        <v>46569</v>
      </c>
      <c r="AR142" s="22"/>
      <c r="AT142" t="str" cm="1">
        <f t="array" ref="AT142">INDEX([1]価格表!$C$9:$N$449, MATCH(AK142,[1]価格表!$A$9:$A$449,0), MATCH("オンサイト"&amp;AA142&amp;"品番",[1]価格表!$C$6:$N$6&amp;[1]価格表!$C$7:$N$7&amp;[1]価格表!$C$8:$N$8,0))</f>
        <v>J-WJNX510K-CP5A</v>
      </c>
      <c r="AU142" s="70" cm="1">
        <f t="array" ref="AU142">INDEX([1]価格表!$C$9:$N$449, MATCH(AK142&amp;$AU$3,[1]価格表!$A$9:$A$449&amp;[1]価格表!$B$9:$B$449,0), MATCH("オンサイト"&amp;AA142&amp;"価格",[1]価格表!$C$6:$N$6&amp;[1]価格表!$C$7:$N$7&amp;[1]価格表!$C$8:$N$8,0))</f>
        <v>388200</v>
      </c>
      <c r="AV142" s="70" cm="1">
        <f t="array" ref="AV142">INDEX([1]価格表!$C$9:$N$449, MATCH(AK142&amp;$AV$3,[1]価格表!$A$9:$A$449&amp;[1]価格表!$B$9:$B$449,0), MATCH("オンサイト"&amp;AA142&amp;"価格",[1]価格表!$C$6:$N$6&amp;[1]価格表!$C$7:$N$7&amp;[1]価格表!$C$8:$N$8,0))</f>
        <v>318000</v>
      </c>
    </row>
    <row r="143" spans="1:50" ht="25.5" customHeight="1" x14ac:dyDescent="0.2">
      <c r="A143" s="43">
        <v>140</v>
      </c>
      <c r="B143" s="20" t="s">
        <v>597</v>
      </c>
      <c r="C143" s="21" t="s">
        <v>598</v>
      </c>
      <c r="D143" s="20" t="s">
        <v>599</v>
      </c>
      <c r="E143" s="20" t="s">
        <v>197</v>
      </c>
      <c r="F143" s="21" t="s">
        <v>388</v>
      </c>
      <c r="G143" s="22" t="s">
        <v>600</v>
      </c>
      <c r="H143" s="20" t="s">
        <v>601</v>
      </c>
      <c r="I143" s="20" t="s">
        <v>603</v>
      </c>
      <c r="J143" s="22" t="s">
        <v>604</v>
      </c>
      <c r="K143" s="28" t="s">
        <v>605</v>
      </c>
      <c r="L143" s="28" t="s">
        <v>606</v>
      </c>
      <c r="M143" s="20" t="s">
        <v>608</v>
      </c>
      <c r="N143" s="20"/>
      <c r="O143" s="22" t="s">
        <v>609</v>
      </c>
      <c r="P143" s="20" t="s">
        <v>610</v>
      </c>
      <c r="Q143" s="22" t="s">
        <v>611</v>
      </c>
      <c r="R143" s="28" t="s">
        <v>612</v>
      </c>
      <c r="S143" s="20" t="s">
        <v>613</v>
      </c>
      <c r="T143" s="20"/>
      <c r="U143" s="22" t="s">
        <v>600</v>
      </c>
      <c r="V143" s="20" t="s">
        <v>601</v>
      </c>
      <c r="W143" s="22" t="s">
        <v>602</v>
      </c>
      <c r="X143" s="28" t="s">
        <v>614</v>
      </c>
      <c r="Y143" s="20" t="s">
        <v>607</v>
      </c>
      <c r="Z143" s="20"/>
      <c r="AA143" s="26">
        <v>5</v>
      </c>
      <c r="AB143" s="42" t="s">
        <v>615</v>
      </c>
      <c r="AC143" s="40"/>
      <c r="AD143" s="20">
        <v>1</v>
      </c>
      <c r="AE143" s="23">
        <v>118800</v>
      </c>
      <c r="AF143" s="23">
        <v>118800</v>
      </c>
      <c r="AG143" s="24">
        <v>45658</v>
      </c>
      <c r="AH143" s="36">
        <v>45658</v>
      </c>
      <c r="AI143" s="25" t="str">
        <f t="shared" si="8"/>
        <v>～</v>
      </c>
      <c r="AJ143" s="37">
        <f t="shared" si="9"/>
        <v>47483</v>
      </c>
      <c r="AK143" s="20" t="s">
        <v>471</v>
      </c>
      <c r="AL143" s="20" t="s">
        <v>619</v>
      </c>
      <c r="AM143" s="36">
        <v>45658</v>
      </c>
      <c r="AN143" s="20"/>
      <c r="AO143" s="27">
        <v>45747</v>
      </c>
      <c r="AP143" s="22" t="s">
        <v>616</v>
      </c>
      <c r="AQ143" s="39" t="str">
        <f t="shared" si="7"/>
        <v/>
      </c>
      <c r="AR143" s="22"/>
      <c r="AT143" t="str" cm="1">
        <f t="array" ref="AT143">INDEX([1]価格表!$C$9:$N$449, MATCH(AK143,[1]価格表!$A$9:$A$449,0), MATCH("オンサイト"&amp;AA143&amp;"品番",[1]価格表!$C$6:$N$6&amp;[1]価格表!$C$7:$N$7&amp;[1]価格表!$C$8:$N$8,0))</f>
        <v>J-WJHDU42/4-CP5A</v>
      </c>
      <c r="AU143" s="70" cm="1">
        <f t="array" ref="AU143">INDEX([1]価格表!$C$9:$N$449, MATCH(AK143&amp;$AU$3,[1]価格表!$A$9:$A$449&amp;[1]価格表!$B$9:$B$449,0), MATCH("オンサイト"&amp;AA143&amp;"価格",[1]価格表!$C$6:$N$6&amp;[1]価格表!$C$7:$N$7&amp;[1]価格表!$C$8:$N$8,0))</f>
        <v>149160</v>
      </c>
      <c r="AV143" s="70" cm="1">
        <f t="array" ref="AV143">INDEX([1]価格表!$C$9:$N$449, MATCH(AK143&amp;$AV$3,[1]価格表!$A$9:$A$449&amp;[1]価格表!$B$9:$B$449,0), MATCH("オンサイト"&amp;AA143&amp;"価格",[1]価格表!$C$6:$N$6&amp;[1]価格表!$C$7:$N$7&amp;[1]価格表!$C$8:$N$8,0))</f>
        <v>118800</v>
      </c>
    </row>
    <row r="144" spans="1:50" ht="25.5" customHeight="1" x14ac:dyDescent="0.2">
      <c r="A144" s="43">
        <v>141</v>
      </c>
      <c r="B144" s="20" t="s">
        <v>597</v>
      </c>
      <c r="C144" s="21" t="s">
        <v>598</v>
      </c>
      <c r="D144" s="20" t="s">
        <v>599</v>
      </c>
      <c r="E144" s="20" t="s">
        <v>197</v>
      </c>
      <c r="F144" s="21" t="s">
        <v>388</v>
      </c>
      <c r="G144" s="22" t="s">
        <v>600</v>
      </c>
      <c r="H144" s="20" t="s">
        <v>601</v>
      </c>
      <c r="I144" s="20" t="s">
        <v>603</v>
      </c>
      <c r="J144" s="22" t="s">
        <v>604</v>
      </c>
      <c r="K144" s="28" t="s">
        <v>605</v>
      </c>
      <c r="L144" s="28" t="s">
        <v>606</v>
      </c>
      <c r="M144" s="20" t="s">
        <v>608</v>
      </c>
      <c r="N144" s="20"/>
      <c r="O144" s="22" t="s">
        <v>609</v>
      </c>
      <c r="P144" s="20" t="s">
        <v>610</v>
      </c>
      <c r="Q144" s="22" t="s">
        <v>611</v>
      </c>
      <c r="R144" s="28" t="s">
        <v>612</v>
      </c>
      <c r="S144" s="20" t="s">
        <v>613</v>
      </c>
      <c r="T144" s="20"/>
      <c r="U144" s="22" t="s">
        <v>600</v>
      </c>
      <c r="V144" s="20" t="s">
        <v>601</v>
      </c>
      <c r="W144" s="22" t="s">
        <v>602</v>
      </c>
      <c r="X144" s="28" t="s">
        <v>614</v>
      </c>
      <c r="Y144" s="20" t="s">
        <v>607</v>
      </c>
      <c r="Z144" s="20"/>
      <c r="AA144" s="26">
        <v>5</v>
      </c>
      <c r="AB144" s="42" t="s">
        <v>615</v>
      </c>
      <c r="AC144" s="40"/>
      <c r="AD144" s="20">
        <v>1</v>
      </c>
      <c r="AE144" s="23">
        <v>118800</v>
      </c>
      <c r="AF144" s="23">
        <v>118800</v>
      </c>
      <c r="AG144" s="24">
        <v>45658</v>
      </c>
      <c r="AH144" s="36">
        <v>45658</v>
      </c>
      <c r="AI144" s="25" t="str">
        <f t="shared" si="8"/>
        <v>～</v>
      </c>
      <c r="AJ144" s="37">
        <f t="shared" si="9"/>
        <v>47483</v>
      </c>
      <c r="AK144" s="20" t="s">
        <v>471</v>
      </c>
      <c r="AL144" s="20" t="s">
        <v>620</v>
      </c>
      <c r="AM144" s="36">
        <v>45658</v>
      </c>
      <c r="AN144" s="20"/>
      <c r="AO144" s="27">
        <v>45747</v>
      </c>
      <c r="AP144" s="22" t="s">
        <v>616</v>
      </c>
      <c r="AQ144" s="39" t="str">
        <f t="shared" si="7"/>
        <v/>
      </c>
      <c r="AR144" s="22"/>
      <c r="AT144" t="str" cm="1">
        <f t="array" ref="AT144">INDEX([1]価格表!$C$9:$N$449, MATCH(AK144,[1]価格表!$A$9:$A$449,0), MATCH("オンサイト"&amp;AA144&amp;"品番",[1]価格表!$C$6:$N$6&amp;[1]価格表!$C$7:$N$7&amp;[1]価格表!$C$8:$N$8,0))</f>
        <v>J-WJHDU42/4-CP5A</v>
      </c>
      <c r="AU144" s="70" cm="1">
        <f t="array" ref="AU144">INDEX([1]価格表!$C$9:$N$449, MATCH(AK144&amp;$AU$3,[1]価格表!$A$9:$A$449&amp;[1]価格表!$B$9:$B$449,0), MATCH("オンサイト"&amp;AA144&amp;"価格",[1]価格表!$C$6:$N$6&amp;[1]価格表!$C$7:$N$7&amp;[1]価格表!$C$8:$N$8,0))</f>
        <v>149160</v>
      </c>
      <c r="AV144" s="70" cm="1">
        <f t="array" ref="AV144">INDEX([1]価格表!$C$9:$N$449, MATCH(AK144&amp;$AV$3,[1]価格表!$A$9:$A$449&amp;[1]価格表!$B$9:$B$449,0), MATCH("オンサイト"&amp;AA144&amp;"価格",[1]価格表!$C$6:$N$6&amp;[1]価格表!$C$7:$N$7&amp;[1]価格表!$C$8:$N$8,0))</f>
        <v>118800</v>
      </c>
    </row>
    <row r="145" spans="1:48" ht="24" customHeight="1" x14ac:dyDescent="0.2">
      <c r="A145" s="43">
        <v>142</v>
      </c>
      <c r="B145" s="20" t="s">
        <v>597</v>
      </c>
      <c r="C145" s="21" t="s">
        <v>598</v>
      </c>
      <c r="D145" s="20" t="s">
        <v>599</v>
      </c>
      <c r="E145" s="20" t="s">
        <v>197</v>
      </c>
      <c r="F145" s="21" t="s">
        <v>388</v>
      </c>
      <c r="G145" s="22" t="s">
        <v>600</v>
      </c>
      <c r="H145" s="20" t="s">
        <v>601</v>
      </c>
      <c r="I145" s="20" t="s">
        <v>603</v>
      </c>
      <c r="J145" s="22" t="s">
        <v>604</v>
      </c>
      <c r="K145" s="28" t="s">
        <v>605</v>
      </c>
      <c r="L145" s="28" t="s">
        <v>606</v>
      </c>
      <c r="M145" s="20" t="s">
        <v>608</v>
      </c>
      <c r="N145" s="20"/>
      <c r="O145" s="22" t="s">
        <v>609</v>
      </c>
      <c r="P145" s="20" t="s">
        <v>610</v>
      </c>
      <c r="Q145" s="22" t="s">
        <v>611</v>
      </c>
      <c r="R145" s="28" t="s">
        <v>612</v>
      </c>
      <c r="S145" s="20" t="s">
        <v>613</v>
      </c>
      <c r="T145" s="20"/>
      <c r="U145" s="22" t="s">
        <v>600</v>
      </c>
      <c r="V145" s="20" t="s">
        <v>601</v>
      </c>
      <c r="W145" s="22" t="s">
        <v>602</v>
      </c>
      <c r="X145" s="28" t="s">
        <v>614</v>
      </c>
      <c r="Y145" s="20" t="s">
        <v>607</v>
      </c>
      <c r="Z145" s="20"/>
      <c r="AA145" s="26">
        <v>5</v>
      </c>
      <c r="AB145" s="42" t="s">
        <v>615</v>
      </c>
      <c r="AC145" s="40"/>
      <c r="AD145" s="20">
        <v>1</v>
      </c>
      <c r="AE145" s="23">
        <v>118800</v>
      </c>
      <c r="AF145" s="23">
        <v>118800</v>
      </c>
      <c r="AG145" s="24">
        <v>45658</v>
      </c>
      <c r="AH145" s="36">
        <v>45658</v>
      </c>
      <c r="AI145" s="25" t="str">
        <f t="shared" si="8"/>
        <v>～</v>
      </c>
      <c r="AJ145" s="37">
        <f t="shared" si="9"/>
        <v>47483</v>
      </c>
      <c r="AK145" s="20" t="s">
        <v>471</v>
      </c>
      <c r="AL145" s="20" t="s">
        <v>621</v>
      </c>
      <c r="AM145" s="36">
        <v>45658</v>
      </c>
      <c r="AN145" s="20"/>
      <c r="AO145" s="27">
        <v>45747</v>
      </c>
      <c r="AP145" s="22" t="s">
        <v>616</v>
      </c>
      <c r="AQ145" s="39" t="str">
        <f t="shared" si="7"/>
        <v/>
      </c>
      <c r="AR145" s="22"/>
      <c r="AT145" t="str" cm="1">
        <f t="array" ref="AT145">INDEX([1]価格表!$C$9:$N$449, MATCH(AK145,[1]価格表!$A$9:$A$449,0), MATCH("オンサイト"&amp;AA145&amp;"品番",[1]価格表!$C$6:$N$6&amp;[1]価格表!$C$7:$N$7&amp;[1]価格表!$C$8:$N$8,0))</f>
        <v>J-WJHDU42/4-CP5A</v>
      </c>
      <c r="AU145" s="70" cm="1">
        <f t="array" ref="AU145">INDEX([1]価格表!$C$9:$N$449, MATCH(AK145&amp;$AU$3,[1]価格表!$A$9:$A$449&amp;[1]価格表!$B$9:$B$449,0), MATCH("オンサイト"&amp;AA145&amp;"価格",[1]価格表!$C$6:$N$6&amp;[1]価格表!$C$7:$N$7&amp;[1]価格表!$C$8:$N$8,0))</f>
        <v>149160</v>
      </c>
      <c r="AV145" s="70" cm="1">
        <f t="array" ref="AV145">INDEX([1]価格表!$C$9:$N$449, MATCH(AK145&amp;$AV$3,[1]価格表!$A$9:$A$449&amp;[1]価格表!$B$9:$B$449,0), MATCH("オンサイト"&amp;AA145&amp;"価格",[1]価格表!$C$6:$N$6&amp;[1]価格表!$C$7:$N$7&amp;[1]価格表!$C$8:$N$8,0))</f>
        <v>118800</v>
      </c>
    </row>
    <row r="146" spans="1:48" ht="25.5" customHeight="1" x14ac:dyDescent="0.2">
      <c r="A146" s="43">
        <v>143</v>
      </c>
      <c r="B146" s="20" t="s">
        <v>597</v>
      </c>
      <c r="C146" s="21" t="s">
        <v>598</v>
      </c>
      <c r="D146" s="20" t="s">
        <v>599</v>
      </c>
      <c r="E146" s="20" t="s">
        <v>197</v>
      </c>
      <c r="F146" s="21" t="s">
        <v>388</v>
      </c>
      <c r="G146" s="22" t="s">
        <v>600</v>
      </c>
      <c r="H146" s="20" t="s">
        <v>601</v>
      </c>
      <c r="I146" s="20" t="s">
        <v>603</v>
      </c>
      <c r="J146" s="22" t="s">
        <v>604</v>
      </c>
      <c r="K146" s="28" t="s">
        <v>605</v>
      </c>
      <c r="L146" s="28" t="s">
        <v>606</v>
      </c>
      <c r="M146" s="20" t="s">
        <v>608</v>
      </c>
      <c r="N146" s="20"/>
      <c r="O146" s="22" t="s">
        <v>609</v>
      </c>
      <c r="P146" s="20" t="s">
        <v>610</v>
      </c>
      <c r="Q146" s="22" t="s">
        <v>611</v>
      </c>
      <c r="R146" s="28" t="s">
        <v>612</v>
      </c>
      <c r="S146" s="20" t="s">
        <v>613</v>
      </c>
      <c r="T146" s="20"/>
      <c r="U146" s="22" t="s">
        <v>600</v>
      </c>
      <c r="V146" s="20" t="s">
        <v>601</v>
      </c>
      <c r="W146" s="22" t="s">
        <v>602</v>
      </c>
      <c r="X146" s="28" t="s">
        <v>614</v>
      </c>
      <c r="Y146" s="20" t="s">
        <v>607</v>
      </c>
      <c r="Z146" s="20"/>
      <c r="AA146" s="26">
        <v>5</v>
      </c>
      <c r="AB146" s="42" t="s">
        <v>615</v>
      </c>
      <c r="AC146" s="40"/>
      <c r="AD146" s="20">
        <v>1</v>
      </c>
      <c r="AE146" s="23">
        <v>118800</v>
      </c>
      <c r="AF146" s="23">
        <v>118800</v>
      </c>
      <c r="AG146" s="24">
        <v>45658</v>
      </c>
      <c r="AH146" s="36">
        <v>45658</v>
      </c>
      <c r="AI146" s="25" t="str">
        <f t="shared" si="8"/>
        <v>～</v>
      </c>
      <c r="AJ146" s="37">
        <f t="shared" si="9"/>
        <v>47483</v>
      </c>
      <c r="AK146" s="20" t="s">
        <v>471</v>
      </c>
      <c r="AL146" s="20" t="s">
        <v>622</v>
      </c>
      <c r="AM146" s="36">
        <v>45658</v>
      </c>
      <c r="AN146" s="20"/>
      <c r="AO146" s="27">
        <v>45747</v>
      </c>
      <c r="AP146" s="22" t="s">
        <v>616</v>
      </c>
      <c r="AQ146" s="39" t="str">
        <f t="shared" si="7"/>
        <v/>
      </c>
      <c r="AR146" s="22"/>
      <c r="AT146" t="str" cm="1">
        <f t="array" ref="AT146">INDEX([1]価格表!$C$9:$N$449, MATCH(AK146,[1]価格表!$A$9:$A$449,0), MATCH("オンサイト"&amp;AA146&amp;"品番",[1]価格表!$C$6:$N$6&amp;[1]価格表!$C$7:$N$7&amp;[1]価格表!$C$8:$N$8,0))</f>
        <v>J-WJHDU42/4-CP5A</v>
      </c>
      <c r="AU146" s="70" cm="1">
        <f t="array" ref="AU146">INDEX([1]価格表!$C$9:$N$449, MATCH(AK146&amp;$AU$3,[1]価格表!$A$9:$A$449&amp;[1]価格表!$B$9:$B$449,0), MATCH("オンサイト"&amp;AA146&amp;"価格",[1]価格表!$C$6:$N$6&amp;[1]価格表!$C$7:$N$7&amp;[1]価格表!$C$8:$N$8,0))</f>
        <v>149160</v>
      </c>
      <c r="AV146" s="70" cm="1">
        <f t="array" ref="AV146">INDEX([1]価格表!$C$9:$N$449, MATCH(AK146&amp;$AV$3,[1]価格表!$A$9:$A$449&amp;[1]価格表!$B$9:$B$449,0), MATCH("オンサイト"&amp;AA146&amp;"価格",[1]価格表!$C$6:$N$6&amp;[1]価格表!$C$7:$N$7&amp;[1]価格表!$C$8:$N$8,0))</f>
        <v>118800</v>
      </c>
    </row>
    <row r="147" spans="1:48" ht="24.75" customHeight="1" x14ac:dyDescent="0.2">
      <c r="A147" s="43">
        <v>144</v>
      </c>
      <c r="B147" s="20" t="s">
        <v>597</v>
      </c>
      <c r="C147" s="21" t="s">
        <v>598</v>
      </c>
      <c r="D147" s="20" t="s">
        <v>599</v>
      </c>
      <c r="E147" s="20" t="s">
        <v>197</v>
      </c>
      <c r="F147" s="21" t="s">
        <v>388</v>
      </c>
      <c r="G147" s="22" t="s">
        <v>600</v>
      </c>
      <c r="H147" s="20" t="s">
        <v>601</v>
      </c>
      <c r="I147" s="20" t="s">
        <v>603</v>
      </c>
      <c r="J147" s="22" t="s">
        <v>604</v>
      </c>
      <c r="K147" s="28" t="s">
        <v>605</v>
      </c>
      <c r="L147" s="28" t="s">
        <v>606</v>
      </c>
      <c r="M147" s="20" t="s">
        <v>608</v>
      </c>
      <c r="N147" s="20"/>
      <c r="O147" s="22" t="s">
        <v>609</v>
      </c>
      <c r="P147" s="20" t="s">
        <v>610</v>
      </c>
      <c r="Q147" s="22" t="s">
        <v>611</v>
      </c>
      <c r="R147" s="28" t="s">
        <v>612</v>
      </c>
      <c r="S147" s="20" t="s">
        <v>613</v>
      </c>
      <c r="T147" s="20"/>
      <c r="U147" s="22" t="s">
        <v>600</v>
      </c>
      <c r="V147" s="20" t="s">
        <v>601</v>
      </c>
      <c r="W147" s="22" t="s">
        <v>602</v>
      </c>
      <c r="X147" s="28" t="s">
        <v>614</v>
      </c>
      <c r="Y147" s="20" t="s">
        <v>607</v>
      </c>
      <c r="Z147" s="20"/>
      <c r="AA147" s="26">
        <v>5</v>
      </c>
      <c r="AB147" s="42" t="s">
        <v>615</v>
      </c>
      <c r="AC147" s="40"/>
      <c r="AD147" s="20">
        <v>1</v>
      </c>
      <c r="AE147" s="23">
        <v>118800</v>
      </c>
      <c r="AF147" s="23">
        <v>118800</v>
      </c>
      <c r="AG147" s="24">
        <v>45658</v>
      </c>
      <c r="AH147" s="36">
        <v>45658</v>
      </c>
      <c r="AI147" s="25" t="str">
        <f t="shared" si="8"/>
        <v>～</v>
      </c>
      <c r="AJ147" s="37">
        <f t="shared" si="9"/>
        <v>47483</v>
      </c>
      <c r="AK147" s="20" t="s">
        <v>471</v>
      </c>
      <c r="AL147" s="20" t="s">
        <v>623</v>
      </c>
      <c r="AM147" s="36">
        <v>45658</v>
      </c>
      <c r="AN147" s="20"/>
      <c r="AO147" s="27">
        <v>45747</v>
      </c>
      <c r="AP147" s="22" t="s">
        <v>616</v>
      </c>
      <c r="AQ147" s="39" t="str">
        <f t="shared" si="7"/>
        <v/>
      </c>
      <c r="AR147" s="22"/>
      <c r="AT147" t="str" cm="1">
        <f t="array" ref="AT147">INDEX([1]価格表!$C$9:$N$449, MATCH(AK147,[1]価格表!$A$9:$A$449,0), MATCH("オンサイト"&amp;AA147&amp;"品番",[1]価格表!$C$6:$N$6&amp;[1]価格表!$C$7:$N$7&amp;[1]価格表!$C$8:$N$8,0))</f>
        <v>J-WJHDU42/4-CP5A</v>
      </c>
      <c r="AU147" s="70" cm="1">
        <f t="array" ref="AU147">INDEX([1]価格表!$C$9:$N$449, MATCH(AK147&amp;$AU$3,[1]価格表!$A$9:$A$449&amp;[1]価格表!$B$9:$B$449,0), MATCH("オンサイト"&amp;AA147&amp;"価格",[1]価格表!$C$6:$N$6&amp;[1]価格表!$C$7:$N$7&amp;[1]価格表!$C$8:$N$8,0))</f>
        <v>149160</v>
      </c>
      <c r="AV147" s="70" cm="1">
        <f t="array" ref="AV147">INDEX([1]価格表!$C$9:$N$449, MATCH(AK147&amp;$AV$3,[1]価格表!$A$9:$A$449&amp;[1]価格表!$B$9:$B$449,0), MATCH("オンサイト"&amp;AA147&amp;"価格",[1]価格表!$C$6:$N$6&amp;[1]価格表!$C$7:$N$7&amp;[1]価格表!$C$8:$N$8,0))</f>
        <v>118800</v>
      </c>
    </row>
    <row r="148" spans="1:48" ht="24.75" customHeight="1" x14ac:dyDescent="0.2">
      <c r="A148" s="43">
        <v>145</v>
      </c>
      <c r="B148" s="20" t="s">
        <v>597</v>
      </c>
      <c r="C148" s="21" t="s">
        <v>598</v>
      </c>
      <c r="D148" s="20" t="s">
        <v>599</v>
      </c>
      <c r="E148" s="20" t="s">
        <v>197</v>
      </c>
      <c r="F148" s="21" t="s">
        <v>388</v>
      </c>
      <c r="G148" s="22" t="s">
        <v>600</v>
      </c>
      <c r="H148" s="20" t="s">
        <v>601</v>
      </c>
      <c r="I148" s="20" t="s">
        <v>603</v>
      </c>
      <c r="J148" s="22" t="s">
        <v>604</v>
      </c>
      <c r="K148" s="28" t="s">
        <v>605</v>
      </c>
      <c r="L148" s="28" t="s">
        <v>606</v>
      </c>
      <c r="M148" s="20" t="s">
        <v>608</v>
      </c>
      <c r="N148" s="20"/>
      <c r="O148" s="22" t="s">
        <v>609</v>
      </c>
      <c r="P148" s="20" t="s">
        <v>610</v>
      </c>
      <c r="Q148" s="22" t="s">
        <v>611</v>
      </c>
      <c r="R148" s="28" t="s">
        <v>612</v>
      </c>
      <c r="S148" s="20" t="s">
        <v>613</v>
      </c>
      <c r="T148" s="20"/>
      <c r="U148" s="22" t="s">
        <v>600</v>
      </c>
      <c r="V148" s="20" t="s">
        <v>601</v>
      </c>
      <c r="W148" s="22" t="s">
        <v>602</v>
      </c>
      <c r="X148" s="28" t="s">
        <v>614</v>
      </c>
      <c r="Y148" s="20" t="s">
        <v>607</v>
      </c>
      <c r="Z148" s="20"/>
      <c r="AA148" s="26">
        <v>5</v>
      </c>
      <c r="AB148" s="42" t="s">
        <v>615</v>
      </c>
      <c r="AC148" s="40"/>
      <c r="AD148" s="20">
        <v>1</v>
      </c>
      <c r="AE148" s="23">
        <v>118800</v>
      </c>
      <c r="AF148" s="23">
        <v>118800</v>
      </c>
      <c r="AG148" s="24">
        <v>45658</v>
      </c>
      <c r="AH148" s="36">
        <v>45658</v>
      </c>
      <c r="AI148" s="25" t="str">
        <f t="shared" si="8"/>
        <v>～</v>
      </c>
      <c r="AJ148" s="37">
        <f t="shared" si="9"/>
        <v>47483</v>
      </c>
      <c r="AK148" s="20" t="s">
        <v>471</v>
      </c>
      <c r="AL148" s="20" t="s">
        <v>624</v>
      </c>
      <c r="AM148" s="36">
        <v>45658</v>
      </c>
      <c r="AN148" s="20"/>
      <c r="AO148" s="27">
        <v>45747</v>
      </c>
      <c r="AP148" s="22" t="s">
        <v>616</v>
      </c>
      <c r="AQ148" s="39" t="str">
        <f t="shared" si="7"/>
        <v/>
      </c>
      <c r="AR148" s="22"/>
      <c r="AT148" t="str" cm="1">
        <f t="array" ref="AT148">INDEX([1]価格表!$C$9:$N$449, MATCH(AK148,[1]価格表!$A$9:$A$449,0), MATCH("オンサイト"&amp;AA148&amp;"品番",[1]価格表!$C$6:$N$6&amp;[1]価格表!$C$7:$N$7&amp;[1]価格表!$C$8:$N$8,0))</f>
        <v>J-WJHDU42/4-CP5A</v>
      </c>
      <c r="AU148" s="70" cm="1">
        <f t="array" ref="AU148">INDEX([1]価格表!$C$9:$N$449, MATCH(AK148&amp;$AU$3,[1]価格表!$A$9:$A$449&amp;[1]価格表!$B$9:$B$449,0), MATCH("オンサイト"&amp;AA148&amp;"価格",[1]価格表!$C$6:$N$6&amp;[1]価格表!$C$7:$N$7&amp;[1]価格表!$C$8:$N$8,0))</f>
        <v>149160</v>
      </c>
      <c r="AV148" s="70" cm="1">
        <f t="array" ref="AV148">INDEX([1]価格表!$C$9:$N$449, MATCH(AK148&amp;$AV$3,[1]価格表!$A$9:$A$449&amp;[1]価格表!$B$9:$B$449,0), MATCH("オンサイト"&amp;AA148&amp;"価格",[1]価格表!$C$6:$N$6&amp;[1]価格表!$C$7:$N$7&amp;[1]価格表!$C$8:$N$8,0))</f>
        <v>118800</v>
      </c>
    </row>
    <row r="149" spans="1:48" ht="24.75" customHeight="1" x14ac:dyDescent="0.2">
      <c r="A149" s="43">
        <v>146</v>
      </c>
      <c r="B149" s="20" t="s">
        <v>597</v>
      </c>
      <c r="C149" s="21" t="s">
        <v>598</v>
      </c>
      <c r="D149" s="20" t="s">
        <v>599</v>
      </c>
      <c r="E149" s="20" t="s">
        <v>197</v>
      </c>
      <c r="F149" s="21" t="s">
        <v>388</v>
      </c>
      <c r="G149" s="22" t="s">
        <v>600</v>
      </c>
      <c r="H149" s="20" t="s">
        <v>601</v>
      </c>
      <c r="I149" s="20" t="s">
        <v>603</v>
      </c>
      <c r="J149" s="22" t="s">
        <v>604</v>
      </c>
      <c r="K149" s="28" t="s">
        <v>605</v>
      </c>
      <c r="L149" s="28" t="s">
        <v>606</v>
      </c>
      <c r="M149" s="20" t="s">
        <v>608</v>
      </c>
      <c r="N149" s="20"/>
      <c r="O149" s="22" t="s">
        <v>609</v>
      </c>
      <c r="P149" s="20" t="s">
        <v>610</v>
      </c>
      <c r="Q149" s="22" t="s">
        <v>611</v>
      </c>
      <c r="R149" s="28" t="s">
        <v>612</v>
      </c>
      <c r="S149" s="20" t="s">
        <v>613</v>
      </c>
      <c r="T149" s="20"/>
      <c r="U149" s="22" t="s">
        <v>600</v>
      </c>
      <c r="V149" s="20" t="s">
        <v>601</v>
      </c>
      <c r="W149" s="22" t="s">
        <v>602</v>
      </c>
      <c r="X149" s="28" t="s">
        <v>614</v>
      </c>
      <c r="Y149" s="20" t="s">
        <v>607</v>
      </c>
      <c r="Z149" s="20"/>
      <c r="AA149" s="26">
        <v>5</v>
      </c>
      <c r="AB149" s="42" t="s">
        <v>615</v>
      </c>
      <c r="AC149" s="40"/>
      <c r="AD149" s="20">
        <v>1</v>
      </c>
      <c r="AE149" s="23">
        <v>21600</v>
      </c>
      <c r="AF149" s="23">
        <v>21600</v>
      </c>
      <c r="AG149" s="24">
        <v>45658</v>
      </c>
      <c r="AH149" s="36">
        <v>45658</v>
      </c>
      <c r="AI149" s="25" t="str">
        <f t="shared" si="8"/>
        <v>～</v>
      </c>
      <c r="AJ149" s="37">
        <f t="shared" si="9"/>
        <v>47483</v>
      </c>
      <c r="AK149" s="20" t="s">
        <v>157</v>
      </c>
      <c r="AL149" s="20" t="s">
        <v>625</v>
      </c>
      <c r="AM149" s="36">
        <v>45658</v>
      </c>
      <c r="AN149" s="20"/>
      <c r="AO149" s="27">
        <v>45747</v>
      </c>
      <c r="AP149" s="22" t="s">
        <v>616</v>
      </c>
      <c r="AQ149" s="39" t="str">
        <f t="shared" si="7"/>
        <v/>
      </c>
      <c r="AR149" s="22"/>
      <c r="AT149" t="str" cm="1">
        <f t="array" ref="AT149">INDEX([1]価格表!$C$9:$N$449, MATCH(AK149,[1]価格表!$A$9:$A$449,0), MATCH("オンサイト"&amp;AA149&amp;"品番",[1]価格表!$C$6:$N$6&amp;[1]価格表!$C$7:$N$7&amp;[1]価格表!$C$8:$N$8,0))</f>
        <v>J-WVS1135VUX-CP5A</v>
      </c>
      <c r="AU149" s="70" cm="1">
        <f t="array" ref="AU149">INDEX([1]価格表!$C$9:$N$449, MATCH(AK149&amp;$AU$3,[1]価格表!$A$9:$A$449&amp;[1]価格表!$B$9:$B$449,0), MATCH("オンサイト"&amp;AA149&amp;"価格",[1]価格表!$C$6:$N$6&amp;[1]価格表!$C$7:$N$7&amp;[1]価格表!$C$8:$N$8,0))</f>
        <v>31800</v>
      </c>
      <c r="AV149" s="70" cm="1">
        <f t="array" ref="AV149">INDEX([1]価格表!$C$9:$N$449, MATCH(AK149&amp;$AV$3,[1]価格表!$A$9:$A$449&amp;[1]価格表!$B$9:$B$449,0), MATCH("オンサイト"&amp;AA149&amp;"価格",[1]価格表!$C$6:$N$6&amp;[1]価格表!$C$7:$N$7&amp;[1]価格表!$C$8:$N$8,0))</f>
        <v>21600</v>
      </c>
    </row>
    <row r="150" spans="1:48" ht="24.75" customHeight="1" x14ac:dyDescent="0.2">
      <c r="A150" s="43">
        <v>147</v>
      </c>
      <c r="B150" s="20" t="s">
        <v>597</v>
      </c>
      <c r="C150" s="21" t="s">
        <v>598</v>
      </c>
      <c r="D150" s="20" t="s">
        <v>599</v>
      </c>
      <c r="E150" s="20" t="s">
        <v>197</v>
      </c>
      <c r="F150" s="21" t="s">
        <v>388</v>
      </c>
      <c r="G150" s="22" t="s">
        <v>600</v>
      </c>
      <c r="H150" s="20" t="s">
        <v>601</v>
      </c>
      <c r="I150" s="20" t="s">
        <v>603</v>
      </c>
      <c r="J150" s="22" t="s">
        <v>604</v>
      </c>
      <c r="K150" s="28" t="s">
        <v>605</v>
      </c>
      <c r="L150" s="28" t="s">
        <v>606</v>
      </c>
      <c r="M150" s="20" t="s">
        <v>608</v>
      </c>
      <c r="N150" s="20"/>
      <c r="O150" s="22" t="s">
        <v>609</v>
      </c>
      <c r="P150" s="20" t="s">
        <v>610</v>
      </c>
      <c r="Q150" s="22" t="s">
        <v>611</v>
      </c>
      <c r="R150" s="28" t="s">
        <v>612</v>
      </c>
      <c r="S150" s="20" t="s">
        <v>613</v>
      </c>
      <c r="T150" s="20"/>
      <c r="U150" s="22" t="s">
        <v>600</v>
      </c>
      <c r="V150" s="20" t="s">
        <v>601</v>
      </c>
      <c r="W150" s="22" t="s">
        <v>602</v>
      </c>
      <c r="X150" s="28" t="s">
        <v>614</v>
      </c>
      <c r="Y150" s="20" t="s">
        <v>607</v>
      </c>
      <c r="Z150" s="20"/>
      <c r="AA150" s="26">
        <v>5</v>
      </c>
      <c r="AB150" s="42" t="s">
        <v>615</v>
      </c>
      <c r="AC150" s="40"/>
      <c r="AD150" s="20">
        <v>1</v>
      </c>
      <c r="AE150" s="23">
        <v>21600</v>
      </c>
      <c r="AF150" s="23">
        <v>21600</v>
      </c>
      <c r="AG150" s="24">
        <v>45658</v>
      </c>
      <c r="AH150" s="36">
        <v>45658</v>
      </c>
      <c r="AI150" s="25" t="str">
        <f t="shared" si="8"/>
        <v>～</v>
      </c>
      <c r="AJ150" s="37">
        <f t="shared" si="9"/>
        <v>47483</v>
      </c>
      <c r="AK150" s="20" t="s">
        <v>157</v>
      </c>
      <c r="AL150" s="20" t="s">
        <v>626</v>
      </c>
      <c r="AM150" s="36">
        <v>45658</v>
      </c>
      <c r="AN150" s="20"/>
      <c r="AO150" s="27">
        <v>45747</v>
      </c>
      <c r="AP150" s="22" t="s">
        <v>616</v>
      </c>
      <c r="AQ150" s="39" t="str">
        <f t="shared" ref="AQ150:AQ213" si="10">IF(COUNTIF($AN150,"*消耗部品交換対象*"),IF(ISBLANK($AH150),"契約期間 未入力",EDATE($AH150,30)),"")</f>
        <v/>
      </c>
      <c r="AR150" s="22"/>
      <c r="AT150" t="str" cm="1">
        <f t="array" ref="AT150">INDEX([1]価格表!$C$9:$N$449, MATCH(AK150,[1]価格表!$A$9:$A$449,0), MATCH("オンサイト"&amp;AA150&amp;"品番",[1]価格表!$C$6:$N$6&amp;[1]価格表!$C$7:$N$7&amp;[1]価格表!$C$8:$N$8,0))</f>
        <v>J-WVS1135VUX-CP5A</v>
      </c>
      <c r="AU150" s="70" cm="1">
        <f t="array" ref="AU150">INDEX([1]価格表!$C$9:$N$449, MATCH(AK150&amp;$AU$3,[1]価格表!$A$9:$A$449&amp;[1]価格表!$B$9:$B$449,0), MATCH("オンサイト"&amp;AA150&amp;"価格",[1]価格表!$C$6:$N$6&amp;[1]価格表!$C$7:$N$7&amp;[1]価格表!$C$8:$N$8,0))</f>
        <v>31800</v>
      </c>
      <c r="AV150" s="70" cm="1">
        <f t="array" ref="AV150">INDEX([1]価格表!$C$9:$N$449, MATCH(AK150&amp;$AV$3,[1]価格表!$A$9:$A$449&amp;[1]価格表!$B$9:$B$449,0), MATCH("オンサイト"&amp;AA150&amp;"価格",[1]価格表!$C$6:$N$6&amp;[1]価格表!$C$7:$N$7&amp;[1]価格表!$C$8:$N$8,0))</f>
        <v>21600</v>
      </c>
    </row>
    <row r="151" spans="1:48" ht="24.75" customHeight="1" x14ac:dyDescent="0.2">
      <c r="A151" s="43">
        <v>148</v>
      </c>
      <c r="B151" s="20" t="s">
        <v>597</v>
      </c>
      <c r="C151" s="21" t="s">
        <v>598</v>
      </c>
      <c r="D151" s="20" t="s">
        <v>599</v>
      </c>
      <c r="E151" s="20" t="s">
        <v>197</v>
      </c>
      <c r="F151" s="21" t="s">
        <v>388</v>
      </c>
      <c r="G151" s="22" t="s">
        <v>600</v>
      </c>
      <c r="H151" s="20" t="s">
        <v>601</v>
      </c>
      <c r="I151" s="20" t="s">
        <v>603</v>
      </c>
      <c r="J151" s="22" t="s">
        <v>604</v>
      </c>
      <c r="K151" s="28" t="s">
        <v>605</v>
      </c>
      <c r="L151" s="28" t="s">
        <v>606</v>
      </c>
      <c r="M151" s="20" t="s">
        <v>608</v>
      </c>
      <c r="N151" s="20"/>
      <c r="O151" s="22" t="s">
        <v>609</v>
      </c>
      <c r="P151" s="20" t="s">
        <v>610</v>
      </c>
      <c r="Q151" s="22" t="s">
        <v>611</v>
      </c>
      <c r="R151" s="28" t="s">
        <v>612</v>
      </c>
      <c r="S151" s="20" t="s">
        <v>613</v>
      </c>
      <c r="T151" s="20"/>
      <c r="U151" s="22" t="s">
        <v>600</v>
      </c>
      <c r="V151" s="20" t="s">
        <v>601</v>
      </c>
      <c r="W151" s="22" t="s">
        <v>602</v>
      </c>
      <c r="X151" s="28" t="s">
        <v>614</v>
      </c>
      <c r="Y151" s="20" t="s">
        <v>607</v>
      </c>
      <c r="Z151" s="20"/>
      <c r="AA151" s="26">
        <v>5</v>
      </c>
      <c r="AB151" s="42" t="s">
        <v>615</v>
      </c>
      <c r="AC151" s="40"/>
      <c r="AD151" s="20">
        <v>1</v>
      </c>
      <c r="AE151" s="23">
        <v>21600</v>
      </c>
      <c r="AF151" s="23">
        <v>21600</v>
      </c>
      <c r="AG151" s="24">
        <v>45658</v>
      </c>
      <c r="AH151" s="36">
        <v>45658</v>
      </c>
      <c r="AI151" s="25" t="str">
        <f t="shared" si="8"/>
        <v>～</v>
      </c>
      <c r="AJ151" s="37">
        <f t="shared" si="9"/>
        <v>47483</v>
      </c>
      <c r="AK151" s="20" t="s">
        <v>157</v>
      </c>
      <c r="AL151" s="20" t="s">
        <v>627</v>
      </c>
      <c r="AM151" s="36">
        <v>45658</v>
      </c>
      <c r="AN151" s="20"/>
      <c r="AO151" s="27">
        <v>45747</v>
      </c>
      <c r="AP151" s="22" t="s">
        <v>616</v>
      </c>
      <c r="AQ151" s="39" t="str">
        <f t="shared" si="10"/>
        <v/>
      </c>
      <c r="AR151" s="22"/>
      <c r="AT151" t="str" cm="1">
        <f t="array" ref="AT151">INDEX([1]価格表!$C$9:$N$449, MATCH(AK151,[1]価格表!$A$9:$A$449,0), MATCH("オンサイト"&amp;AA151&amp;"品番",[1]価格表!$C$6:$N$6&amp;[1]価格表!$C$7:$N$7&amp;[1]価格表!$C$8:$N$8,0))</f>
        <v>J-WVS1135VUX-CP5A</v>
      </c>
      <c r="AU151" s="70" cm="1">
        <f t="array" ref="AU151">INDEX([1]価格表!$C$9:$N$449, MATCH(AK151&amp;$AU$3,[1]価格表!$A$9:$A$449&amp;[1]価格表!$B$9:$B$449,0), MATCH("オンサイト"&amp;AA151&amp;"価格",[1]価格表!$C$6:$N$6&amp;[1]価格表!$C$7:$N$7&amp;[1]価格表!$C$8:$N$8,0))</f>
        <v>31800</v>
      </c>
      <c r="AV151" s="70" cm="1">
        <f t="array" ref="AV151">INDEX([1]価格表!$C$9:$N$449, MATCH(AK151&amp;$AV$3,[1]価格表!$A$9:$A$449&amp;[1]価格表!$B$9:$B$449,0), MATCH("オンサイト"&amp;AA151&amp;"価格",[1]価格表!$C$6:$N$6&amp;[1]価格表!$C$7:$N$7&amp;[1]価格表!$C$8:$N$8,0))</f>
        <v>21600</v>
      </c>
    </row>
    <row r="152" spans="1:48" ht="24.75" customHeight="1" x14ac:dyDescent="0.2">
      <c r="A152" s="43">
        <v>149</v>
      </c>
      <c r="B152" s="20" t="s">
        <v>597</v>
      </c>
      <c r="C152" s="21" t="s">
        <v>598</v>
      </c>
      <c r="D152" s="20" t="s">
        <v>599</v>
      </c>
      <c r="E152" s="20" t="s">
        <v>197</v>
      </c>
      <c r="F152" s="21" t="s">
        <v>388</v>
      </c>
      <c r="G152" s="22" t="s">
        <v>600</v>
      </c>
      <c r="H152" s="20" t="s">
        <v>601</v>
      </c>
      <c r="I152" s="20" t="s">
        <v>603</v>
      </c>
      <c r="J152" s="22" t="s">
        <v>604</v>
      </c>
      <c r="K152" s="28" t="s">
        <v>605</v>
      </c>
      <c r="L152" s="28" t="s">
        <v>606</v>
      </c>
      <c r="M152" s="20" t="s">
        <v>608</v>
      </c>
      <c r="N152" s="20"/>
      <c r="O152" s="22" t="s">
        <v>609</v>
      </c>
      <c r="P152" s="20" t="s">
        <v>610</v>
      </c>
      <c r="Q152" s="22" t="s">
        <v>611</v>
      </c>
      <c r="R152" s="28" t="s">
        <v>612</v>
      </c>
      <c r="S152" s="20" t="s">
        <v>613</v>
      </c>
      <c r="T152" s="20"/>
      <c r="U152" s="22" t="s">
        <v>600</v>
      </c>
      <c r="V152" s="20" t="s">
        <v>601</v>
      </c>
      <c r="W152" s="22" t="s">
        <v>602</v>
      </c>
      <c r="X152" s="28" t="s">
        <v>614</v>
      </c>
      <c r="Y152" s="20" t="s">
        <v>607</v>
      </c>
      <c r="Z152" s="20"/>
      <c r="AA152" s="26">
        <v>5</v>
      </c>
      <c r="AB152" s="42" t="s">
        <v>615</v>
      </c>
      <c r="AC152" s="40"/>
      <c r="AD152" s="20">
        <v>1</v>
      </c>
      <c r="AE152" s="23">
        <v>21600</v>
      </c>
      <c r="AF152" s="23">
        <v>21600</v>
      </c>
      <c r="AG152" s="24">
        <v>45658</v>
      </c>
      <c r="AH152" s="36">
        <v>45658</v>
      </c>
      <c r="AI152" s="25" t="str">
        <f t="shared" si="8"/>
        <v>～</v>
      </c>
      <c r="AJ152" s="37">
        <f t="shared" si="9"/>
        <v>47483</v>
      </c>
      <c r="AK152" s="20" t="s">
        <v>157</v>
      </c>
      <c r="AL152" s="20" t="s">
        <v>628</v>
      </c>
      <c r="AM152" s="36">
        <v>45658</v>
      </c>
      <c r="AN152" s="20"/>
      <c r="AO152" s="27">
        <v>45747</v>
      </c>
      <c r="AP152" s="22" t="s">
        <v>616</v>
      </c>
      <c r="AQ152" s="39" t="str">
        <f t="shared" si="10"/>
        <v/>
      </c>
      <c r="AR152" s="22"/>
      <c r="AT152" t="str" cm="1">
        <f t="array" ref="AT152">INDEX([1]価格表!$C$9:$N$449, MATCH(AK152,[1]価格表!$A$9:$A$449,0), MATCH("オンサイト"&amp;AA152&amp;"品番",[1]価格表!$C$6:$N$6&amp;[1]価格表!$C$7:$N$7&amp;[1]価格表!$C$8:$N$8,0))</f>
        <v>J-WVS1135VUX-CP5A</v>
      </c>
      <c r="AU152" s="70" cm="1">
        <f t="array" ref="AU152">INDEX([1]価格表!$C$9:$N$449, MATCH(AK152&amp;$AU$3,[1]価格表!$A$9:$A$449&amp;[1]価格表!$B$9:$B$449,0), MATCH("オンサイト"&amp;AA152&amp;"価格",[1]価格表!$C$6:$N$6&amp;[1]価格表!$C$7:$N$7&amp;[1]価格表!$C$8:$N$8,0))</f>
        <v>31800</v>
      </c>
      <c r="AV152" s="70" cm="1">
        <f t="array" ref="AV152">INDEX([1]価格表!$C$9:$N$449, MATCH(AK152&amp;$AV$3,[1]価格表!$A$9:$A$449&amp;[1]価格表!$B$9:$B$449,0), MATCH("オンサイト"&amp;AA152&amp;"価格",[1]価格表!$C$6:$N$6&amp;[1]価格表!$C$7:$N$7&amp;[1]価格表!$C$8:$N$8,0))</f>
        <v>21600</v>
      </c>
    </row>
    <row r="153" spans="1:48" ht="24.75" customHeight="1" x14ac:dyDescent="0.2">
      <c r="A153" s="43">
        <v>150</v>
      </c>
      <c r="B153" s="20" t="s">
        <v>597</v>
      </c>
      <c r="C153" s="21" t="s">
        <v>598</v>
      </c>
      <c r="D153" s="20" t="s">
        <v>599</v>
      </c>
      <c r="E153" s="20" t="s">
        <v>197</v>
      </c>
      <c r="F153" s="21" t="s">
        <v>388</v>
      </c>
      <c r="G153" s="22" t="s">
        <v>600</v>
      </c>
      <c r="H153" s="20" t="s">
        <v>601</v>
      </c>
      <c r="I153" s="20" t="s">
        <v>603</v>
      </c>
      <c r="J153" s="22" t="s">
        <v>604</v>
      </c>
      <c r="K153" s="28" t="s">
        <v>605</v>
      </c>
      <c r="L153" s="28" t="s">
        <v>606</v>
      </c>
      <c r="M153" s="20" t="s">
        <v>608</v>
      </c>
      <c r="N153" s="20"/>
      <c r="O153" s="22" t="s">
        <v>609</v>
      </c>
      <c r="P153" s="20" t="s">
        <v>610</v>
      </c>
      <c r="Q153" s="22" t="s">
        <v>611</v>
      </c>
      <c r="R153" s="28" t="s">
        <v>612</v>
      </c>
      <c r="S153" s="20" t="s">
        <v>613</v>
      </c>
      <c r="T153" s="20"/>
      <c r="U153" s="22" t="s">
        <v>600</v>
      </c>
      <c r="V153" s="20" t="s">
        <v>601</v>
      </c>
      <c r="W153" s="22" t="s">
        <v>602</v>
      </c>
      <c r="X153" s="28" t="s">
        <v>614</v>
      </c>
      <c r="Y153" s="20" t="s">
        <v>607</v>
      </c>
      <c r="Z153" s="20"/>
      <c r="AA153" s="26">
        <v>5</v>
      </c>
      <c r="AB153" s="42" t="s">
        <v>615</v>
      </c>
      <c r="AC153" s="40"/>
      <c r="AD153" s="20">
        <v>1</v>
      </c>
      <c r="AE153" s="23">
        <v>21600</v>
      </c>
      <c r="AF153" s="23">
        <v>21600</v>
      </c>
      <c r="AG153" s="24">
        <v>45658</v>
      </c>
      <c r="AH153" s="36">
        <v>45658</v>
      </c>
      <c r="AI153" s="25" t="str">
        <f t="shared" si="8"/>
        <v>～</v>
      </c>
      <c r="AJ153" s="37">
        <f t="shared" si="9"/>
        <v>47483</v>
      </c>
      <c r="AK153" s="20" t="s">
        <v>157</v>
      </c>
      <c r="AL153" s="20" t="s">
        <v>629</v>
      </c>
      <c r="AM153" s="36">
        <v>45658</v>
      </c>
      <c r="AN153" s="20"/>
      <c r="AO153" s="27">
        <v>45747</v>
      </c>
      <c r="AP153" s="22" t="s">
        <v>616</v>
      </c>
      <c r="AQ153" s="39" t="str">
        <f t="shared" si="10"/>
        <v/>
      </c>
      <c r="AR153" s="22"/>
      <c r="AT153" t="str" cm="1">
        <f t="array" ref="AT153">INDEX([1]価格表!$C$9:$N$449, MATCH(AK153,[1]価格表!$A$9:$A$449,0), MATCH("オンサイト"&amp;AA153&amp;"品番",[1]価格表!$C$6:$N$6&amp;[1]価格表!$C$7:$N$7&amp;[1]価格表!$C$8:$N$8,0))</f>
        <v>J-WVS1135VUX-CP5A</v>
      </c>
      <c r="AU153" s="70" cm="1">
        <f t="array" ref="AU153">INDEX([1]価格表!$C$9:$N$449, MATCH(AK153&amp;$AU$3,[1]価格表!$A$9:$A$449&amp;[1]価格表!$B$9:$B$449,0), MATCH("オンサイト"&amp;AA153&amp;"価格",[1]価格表!$C$6:$N$6&amp;[1]価格表!$C$7:$N$7&amp;[1]価格表!$C$8:$N$8,0))</f>
        <v>31800</v>
      </c>
      <c r="AV153" s="70" cm="1">
        <f t="array" ref="AV153">INDEX([1]価格表!$C$9:$N$449, MATCH(AK153&amp;$AV$3,[1]価格表!$A$9:$A$449&amp;[1]価格表!$B$9:$B$449,0), MATCH("オンサイト"&amp;AA153&amp;"価格",[1]価格表!$C$6:$N$6&amp;[1]価格表!$C$7:$N$7&amp;[1]価格表!$C$8:$N$8,0))</f>
        <v>21600</v>
      </c>
    </row>
    <row r="154" spans="1:48" ht="24.75" customHeight="1" x14ac:dyDescent="0.2">
      <c r="A154" s="43">
        <v>151</v>
      </c>
      <c r="B154" s="20" t="s">
        <v>597</v>
      </c>
      <c r="C154" s="21" t="s">
        <v>598</v>
      </c>
      <c r="D154" s="20" t="s">
        <v>599</v>
      </c>
      <c r="E154" s="20" t="s">
        <v>197</v>
      </c>
      <c r="F154" s="21" t="s">
        <v>388</v>
      </c>
      <c r="G154" s="22" t="s">
        <v>600</v>
      </c>
      <c r="H154" s="20" t="s">
        <v>601</v>
      </c>
      <c r="I154" s="20" t="s">
        <v>603</v>
      </c>
      <c r="J154" s="22" t="s">
        <v>604</v>
      </c>
      <c r="K154" s="28" t="s">
        <v>605</v>
      </c>
      <c r="L154" s="28" t="s">
        <v>606</v>
      </c>
      <c r="M154" s="20" t="s">
        <v>608</v>
      </c>
      <c r="N154" s="20"/>
      <c r="O154" s="22" t="s">
        <v>609</v>
      </c>
      <c r="P154" s="20" t="s">
        <v>610</v>
      </c>
      <c r="Q154" s="22" t="s">
        <v>611</v>
      </c>
      <c r="R154" s="28" t="s">
        <v>612</v>
      </c>
      <c r="S154" s="20" t="s">
        <v>613</v>
      </c>
      <c r="T154" s="20"/>
      <c r="U154" s="22" t="s">
        <v>600</v>
      </c>
      <c r="V154" s="20" t="s">
        <v>601</v>
      </c>
      <c r="W154" s="22" t="s">
        <v>602</v>
      </c>
      <c r="X154" s="28" t="s">
        <v>614</v>
      </c>
      <c r="Y154" s="20" t="s">
        <v>607</v>
      </c>
      <c r="Z154" s="20"/>
      <c r="AA154" s="26">
        <v>5</v>
      </c>
      <c r="AB154" s="42" t="s">
        <v>615</v>
      </c>
      <c r="AC154" s="40"/>
      <c r="AD154" s="20">
        <v>1</v>
      </c>
      <c r="AE154" s="23">
        <v>21600</v>
      </c>
      <c r="AF154" s="23">
        <v>21600</v>
      </c>
      <c r="AG154" s="24">
        <v>45658</v>
      </c>
      <c r="AH154" s="36">
        <v>45658</v>
      </c>
      <c r="AI154" s="25" t="str">
        <f t="shared" si="8"/>
        <v>～</v>
      </c>
      <c r="AJ154" s="37">
        <f t="shared" si="9"/>
        <v>47483</v>
      </c>
      <c r="AK154" s="20" t="s">
        <v>157</v>
      </c>
      <c r="AL154" s="20" t="s">
        <v>630</v>
      </c>
      <c r="AM154" s="36">
        <v>45658</v>
      </c>
      <c r="AN154" s="20"/>
      <c r="AO154" s="27">
        <v>45747</v>
      </c>
      <c r="AP154" s="22" t="s">
        <v>616</v>
      </c>
      <c r="AQ154" s="39" t="str">
        <f t="shared" si="10"/>
        <v/>
      </c>
      <c r="AR154" s="22"/>
      <c r="AT154" t="str" cm="1">
        <f t="array" ref="AT154">INDEX([1]価格表!$C$9:$N$449, MATCH(AK154,[1]価格表!$A$9:$A$449,0), MATCH("オンサイト"&amp;AA154&amp;"品番",[1]価格表!$C$6:$N$6&amp;[1]価格表!$C$7:$N$7&amp;[1]価格表!$C$8:$N$8,0))</f>
        <v>J-WVS1135VUX-CP5A</v>
      </c>
      <c r="AU154" s="70" cm="1">
        <f t="array" ref="AU154">INDEX([1]価格表!$C$9:$N$449, MATCH(AK154&amp;$AU$3,[1]価格表!$A$9:$A$449&amp;[1]価格表!$B$9:$B$449,0), MATCH("オンサイト"&amp;AA154&amp;"価格",[1]価格表!$C$6:$N$6&amp;[1]価格表!$C$7:$N$7&amp;[1]価格表!$C$8:$N$8,0))</f>
        <v>31800</v>
      </c>
      <c r="AV154" s="70" cm="1">
        <f t="array" ref="AV154">INDEX([1]価格表!$C$9:$N$449, MATCH(AK154&amp;$AV$3,[1]価格表!$A$9:$A$449&amp;[1]価格表!$B$9:$B$449,0), MATCH("オンサイト"&amp;AA154&amp;"価格",[1]価格表!$C$6:$N$6&amp;[1]価格表!$C$7:$N$7&amp;[1]価格表!$C$8:$N$8,0))</f>
        <v>21600</v>
      </c>
    </row>
    <row r="155" spans="1:48" ht="24.75" customHeight="1" x14ac:dyDescent="0.2">
      <c r="A155" s="43">
        <v>152</v>
      </c>
      <c r="B155" s="20" t="s">
        <v>597</v>
      </c>
      <c r="C155" s="21" t="s">
        <v>598</v>
      </c>
      <c r="D155" s="20" t="s">
        <v>599</v>
      </c>
      <c r="E155" s="20" t="s">
        <v>197</v>
      </c>
      <c r="F155" s="21" t="s">
        <v>388</v>
      </c>
      <c r="G155" s="22" t="s">
        <v>600</v>
      </c>
      <c r="H155" s="20" t="s">
        <v>601</v>
      </c>
      <c r="I155" s="20" t="s">
        <v>603</v>
      </c>
      <c r="J155" s="22" t="s">
        <v>604</v>
      </c>
      <c r="K155" s="28" t="s">
        <v>605</v>
      </c>
      <c r="L155" s="28" t="s">
        <v>606</v>
      </c>
      <c r="M155" s="20" t="s">
        <v>608</v>
      </c>
      <c r="N155" s="20"/>
      <c r="O155" s="22" t="s">
        <v>609</v>
      </c>
      <c r="P155" s="20" t="s">
        <v>610</v>
      </c>
      <c r="Q155" s="22" t="s">
        <v>611</v>
      </c>
      <c r="R155" s="28" t="s">
        <v>612</v>
      </c>
      <c r="S155" s="20" t="s">
        <v>613</v>
      </c>
      <c r="T155" s="20"/>
      <c r="U155" s="22" t="s">
        <v>600</v>
      </c>
      <c r="V155" s="20" t="s">
        <v>601</v>
      </c>
      <c r="W155" s="22" t="s">
        <v>602</v>
      </c>
      <c r="X155" s="28" t="s">
        <v>614</v>
      </c>
      <c r="Y155" s="20" t="s">
        <v>607</v>
      </c>
      <c r="Z155" s="20"/>
      <c r="AA155" s="26">
        <v>5</v>
      </c>
      <c r="AB155" s="42" t="s">
        <v>615</v>
      </c>
      <c r="AC155" s="40"/>
      <c r="AD155" s="20">
        <v>1</v>
      </c>
      <c r="AE155" s="23">
        <v>36000</v>
      </c>
      <c r="AF155" s="23">
        <v>36000</v>
      </c>
      <c r="AG155" s="24">
        <v>45658</v>
      </c>
      <c r="AH155" s="36">
        <v>45658</v>
      </c>
      <c r="AI155" s="25" t="str">
        <f t="shared" si="8"/>
        <v>～</v>
      </c>
      <c r="AJ155" s="37">
        <f t="shared" si="9"/>
        <v>47483</v>
      </c>
      <c r="AK155" s="20" t="s">
        <v>76</v>
      </c>
      <c r="AL155" s="20" t="s">
        <v>631</v>
      </c>
      <c r="AM155" s="36">
        <v>45658</v>
      </c>
      <c r="AN155" s="20"/>
      <c r="AO155" s="27">
        <v>45747</v>
      </c>
      <c r="AP155" s="22" t="s">
        <v>616</v>
      </c>
      <c r="AQ155" s="39" t="str">
        <f t="shared" si="10"/>
        <v/>
      </c>
      <c r="AR155" s="22"/>
      <c r="AT155" t="str" cm="1">
        <f t="array" ref="AT155">INDEX([1]価格表!$C$9:$N$449, MATCH(AK155,[1]価格表!$A$9:$A$449,0), MATCH("オンサイト"&amp;AA155&amp;"品番",[1]価格表!$C$6:$N$6&amp;[1]価格表!$C$7:$N$7&amp;[1]価格表!$C$8:$N$8,0))</f>
        <v>J-WVS1536LUX-CP5A</v>
      </c>
      <c r="AU155" s="70" cm="1">
        <f t="array" ref="AU155">INDEX([1]価格表!$C$9:$N$449, MATCH(AK155&amp;$AU$3,[1]価格表!$A$9:$A$449&amp;[1]価格表!$B$9:$B$449,0), MATCH("オンサイト"&amp;AA155&amp;"価格",[1]価格表!$C$6:$N$6&amp;[1]価格表!$C$7:$N$7&amp;[1]価格表!$C$8:$N$8,0))</f>
        <v>53400</v>
      </c>
      <c r="AV155" s="70" cm="1">
        <f t="array" ref="AV155">INDEX([1]価格表!$C$9:$N$449, MATCH(AK155&amp;$AV$3,[1]価格表!$A$9:$A$449&amp;[1]価格表!$B$9:$B$449,0), MATCH("オンサイト"&amp;AA155&amp;"価格",[1]価格表!$C$6:$N$6&amp;[1]価格表!$C$7:$N$7&amp;[1]価格表!$C$8:$N$8,0))</f>
        <v>36000</v>
      </c>
    </row>
    <row r="156" spans="1:48" ht="24.75" customHeight="1" x14ac:dyDescent="0.2">
      <c r="A156" s="43">
        <v>153</v>
      </c>
      <c r="B156" s="20" t="s">
        <v>597</v>
      </c>
      <c r="C156" s="21" t="s">
        <v>598</v>
      </c>
      <c r="D156" s="20" t="s">
        <v>599</v>
      </c>
      <c r="E156" s="20" t="s">
        <v>197</v>
      </c>
      <c r="F156" s="21" t="s">
        <v>388</v>
      </c>
      <c r="G156" s="22" t="s">
        <v>600</v>
      </c>
      <c r="H156" s="20" t="s">
        <v>601</v>
      </c>
      <c r="I156" s="20" t="s">
        <v>603</v>
      </c>
      <c r="J156" s="22" t="s">
        <v>604</v>
      </c>
      <c r="K156" s="28" t="s">
        <v>605</v>
      </c>
      <c r="L156" s="28" t="s">
        <v>606</v>
      </c>
      <c r="M156" s="20" t="s">
        <v>608</v>
      </c>
      <c r="N156" s="20"/>
      <c r="O156" s="22" t="s">
        <v>609</v>
      </c>
      <c r="P156" s="20" t="s">
        <v>610</v>
      </c>
      <c r="Q156" s="22" t="s">
        <v>611</v>
      </c>
      <c r="R156" s="28" t="s">
        <v>612</v>
      </c>
      <c r="S156" s="20" t="s">
        <v>613</v>
      </c>
      <c r="T156" s="20"/>
      <c r="U156" s="22" t="s">
        <v>600</v>
      </c>
      <c r="V156" s="20" t="s">
        <v>601</v>
      </c>
      <c r="W156" s="22" t="s">
        <v>602</v>
      </c>
      <c r="X156" s="28" t="s">
        <v>614</v>
      </c>
      <c r="Y156" s="20" t="s">
        <v>607</v>
      </c>
      <c r="Z156" s="20"/>
      <c r="AA156" s="26">
        <v>5</v>
      </c>
      <c r="AB156" s="42" t="s">
        <v>615</v>
      </c>
      <c r="AC156" s="40"/>
      <c r="AD156" s="20">
        <v>1</v>
      </c>
      <c r="AE156" s="23">
        <v>36000</v>
      </c>
      <c r="AF156" s="23">
        <v>36000</v>
      </c>
      <c r="AG156" s="24">
        <v>45658</v>
      </c>
      <c r="AH156" s="36">
        <v>45658</v>
      </c>
      <c r="AI156" s="25" t="str">
        <f t="shared" si="8"/>
        <v>～</v>
      </c>
      <c r="AJ156" s="37">
        <f t="shared" si="9"/>
        <v>47483</v>
      </c>
      <c r="AK156" s="20" t="s">
        <v>76</v>
      </c>
      <c r="AL156" s="20" t="s">
        <v>632</v>
      </c>
      <c r="AM156" s="36">
        <v>45658</v>
      </c>
      <c r="AN156" s="20"/>
      <c r="AO156" s="27">
        <v>45747</v>
      </c>
      <c r="AP156" s="22" t="s">
        <v>616</v>
      </c>
      <c r="AQ156" s="39" t="str">
        <f t="shared" si="10"/>
        <v/>
      </c>
      <c r="AR156" s="22"/>
      <c r="AT156" t="str" cm="1">
        <f t="array" ref="AT156">INDEX([1]価格表!$C$9:$N$449, MATCH(AK156,[1]価格表!$A$9:$A$449,0), MATCH("オンサイト"&amp;AA156&amp;"品番",[1]価格表!$C$6:$N$6&amp;[1]価格表!$C$7:$N$7&amp;[1]価格表!$C$8:$N$8,0))</f>
        <v>J-WVS1536LUX-CP5A</v>
      </c>
      <c r="AU156" s="70" cm="1">
        <f t="array" ref="AU156">INDEX([1]価格表!$C$9:$N$449, MATCH(AK156&amp;$AU$3,[1]価格表!$A$9:$A$449&amp;[1]価格表!$B$9:$B$449,0), MATCH("オンサイト"&amp;AA156&amp;"価格",[1]価格表!$C$6:$N$6&amp;[1]価格表!$C$7:$N$7&amp;[1]価格表!$C$8:$N$8,0))</f>
        <v>53400</v>
      </c>
      <c r="AV156" s="70" cm="1">
        <f t="array" ref="AV156">INDEX([1]価格表!$C$9:$N$449, MATCH(AK156&amp;$AV$3,[1]価格表!$A$9:$A$449&amp;[1]価格表!$B$9:$B$449,0), MATCH("オンサイト"&amp;AA156&amp;"価格",[1]価格表!$C$6:$N$6&amp;[1]価格表!$C$7:$N$7&amp;[1]価格表!$C$8:$N$8,0))</f>
        <v>36000</v>
      </c>
    </row>
    <row r="157" spans="1:48" ht="24.75" customHeight="1" x14ac:dyDescent="0.2">
      <c r="A157" s="43">
        <v>154</v>
      </c>
      <c r="B157" s="20" t="s">
        <v>597</v>
      </c>
      <c r="C157" s="21" t="s">
        <v>598</v>
      </c>
      <c r="D157" s="20" t="s">
        <v>599</v>
      </c>
      <c r="E157" s="20" t="s">
        <v>197</v>
      </c>
      <c r="F157" s="21" t="s">
        <v>388</v>
      </c>
      <c r="G157" s="22" t="s">
        <v>600</v>
      </c>
      <c r="H157" s="20" t="s">
        <v>601</v>
      </c>
      <c r="I157" s="20" t="s">
        <v>603</v>
      </c>
      <c r="J157" s="22" t="s">
        <v>604</v>
      </c>
      <c r="K157" s="28" t="s">
        <v>605</v>
      </c>
      <c r="L157" s="28" t="s">
        <v>606</v>
      </c>
      <c r="M157" s="20" t="s">
        <v>608</v>
      </c>
      <c r="N157" s="20"/>
      <c r="O157" s="22" t="s">
        <v>609</v>
      </c>
      <c r="P157" s="20" t="s">
        <v>610</v>
      </c>
      <c r="Q157" s="22" t="s">
        <v>611</v>
      </c>
      <c r="R157" s="28" t="s">
        <v>612</v>
      </c>
      <c r="S157" s="20" t="s">
        <v>613</v>
      </c>
      <c r="T157" s="20"/>
      <c r="U157" s="22" t="s">
        <v>600</v>
      </c>
      <c r="V157" s="20" t="s">
        <v>601</v>
      </c>
      <c r="W157" s="22" t="s">
        <v>602</v>
      </c>
      <c r="X157" s="28" t="s">
        <v>614</v>
      </c>
      <c r="Y157" s="20" t="s">
        <v>607</v>
      </c>
      <c r="Z157" s="20"/>
      <c r="AA157" s="26">
        <v>5</v>
      </c>
      <c r="AB157" s="42" t="s">
        <v>615</v>
      </c>
      <c r="AC157" s="40"/>
      <c r="AD157" s="20">
        <v>1</v>
      </c>
      <c r="AE157" s="23">
        <v>36000</v>
      </c>
      <c r="AF157" s="23">
        <v>36000</v>
      </c>
      <c r="AG157" s="24">
        <v>45658</v>
      </c>
      <c r="AH157" s="36">
        <v>45658</v>
      </c>
      <c r="AI157" s="25" t="str">
        <f t="shared" si="8"/>
        <v>～</v>
      </c>
      <c r="AJ157" s="37">
        <f t="shared" si="9"/>
        <v>47483</v>
      </c>
      <c r="AK157" s="20" t="s">
        <v>76</v>
      </c>
      <c r="AL157" s="20" t="s">
        <v>633</v>
      </c>
      <c r="AM157" s="36">
        <v>45658</v>
      </c>
      <c r="AN157" s="20"/>
      <c r="AO157" s="27">
        <v>45747</v>
      </c>
      <c r="AP157" s="22" t="s">
        <v>616</v>
      </c>
      <c r="AQ157" s="39" t="str">
        <f t="shared" si="10"/>
        <v/>
      </c>
      <c r="AR157" s="22"/>
      <c r="AT157" t="str" cm="1">
        <f t="array" ref="AT157">INDEX([1]価格表!$C$9:$N$449, MATCH(AK157,[1]価格表!$A$9:$A$449,0), MATCH("オンサイト"&amp;AA157&amp;"品番",[1]価格表!$C$6:$N$6&amp;[1]価格表!$C$7:$N$7&amp;[1]価格表!$C$8:$N$8,0))</f>
        <v>J-WVS1536LUX-CP5A</v>
      </c>
      <c r="AU157" s="70" cm="1">
        <f t="array" ref="AU157">INDEX([1]価格表!$C$9:$N$449, MATCH(AK157&amp;$AU$3,[1]価格表!$A$9:$A$449&amp;[1]価格表!$B$9:$B$449,0), MATCH("オンサイト"&amp;AA157&amp;"価格",[1]価格表!$C$6:$N$6&amp;[1]価格表!$C$7:$N$7&amp;[1]価格表!$C$8:$N$8,0))</f>
        <v>53400</v>
      </c>
      <c r="AV157" s="70" cm="1">
        <f t="array" ref="AV157">INDEX([1]価格表!$C$9:$N$449, MATCH(AK157&amp;$AV$3,[1]価格表!$A$9:$A$449&amp;[1]価格表!$B$9:$B$449,0), MATCH("オンサイト"&amp;AA157&amp;"価格",[1]価格表!$C$6:$N$6&amp;[1]価格表!$C$7:$N$7&amp;[1]価格表!$C$8:$N$8,0))</f>
        <v>36000</v>
      </c>
    </row>
    <row r="158" spans="1:48" ht="25.2" customHeight="1" x14ac:dyDescent="0.2">
      <c r="A158" s="43">
        <v>155</v>
      </c>
      <c r="B158" s="20" t="s">
        <v>597</v>
      </c>
      <c r="C158" s="21" t="s">
        <v>598</v>
      </c>
      <c r="D158" s="20" t="s">
        <v>599</v>
      </c>
      <c r="E158" s="20" t="s">
        <v>197</v>
      </c>
      <c r="F158" s="21" t="s">
        <v>388</v>
      </c>
      <c r="G158" s="22" t="s">
        <v>600</v>
      </c>
      <c r="H158" s="20" t="s">
        <v>601</v>
      </c>
      <c r="I158" s="20" t="s">
        <v>603</v>
      </c>
      <c r="J158" s="22" t="s">
        <v>604</v>
      </c>
      <c r="K158" s="28" t="s">
        <v>605</v>
      </c>
      <c r="L158" s="28" t="s">
        <v>606</v>
      </c>
      <c r="M158" s="20" t="s">
        <v>608</v>
      </c>
      <c r="N158" s="20"/>
      <c r="O158" s="22" t="s">
        <v>609</v>
      </c>
      <c r="P158" s="20" t="s">
        <v>610</v>
      </c>
      <c r="Q158" s="22" t="s">
        <v>611</v>
      </c>
      <c r="R158" s="28" t="s">
        <v>612</v>
      </c>
      <c r="S158" s="20" t="s">
        <v>613</v>
      </c>
      <c r="T158" s="20"/>
      <c r="U158" s="22" t="s">
        <v>600</v>
      </c>
      <c r="V158" s="20" t="s">
        <v>601</v>
      </c>
      <c r="W158" s="22" t="s">
        <v>602</v>
      </c>
      <c r="X158" s="28" t="s">
        <v>614</v>
      </c>
      <c r="Y158" s="20" t="s">
        <v>607</v>
      </c>
      <c r="Z158" s="20"/>
      <c r="AA158" s="26">
        <v>5</v>
      </c>
      <c r="AB158" s="42" t="s">
        <v>615</v>
      </c>
      <c r="AC158" s="40"/>
      <c r="AD158" s="20">
        <v>1</v>
      </c>
      <c r="AE158" s="23">
        <v>36000</v>
      </c>
      <c r="AF158" s="23">
        <v>36000</v>
      </c>
      <c r="AG158" s="24">
        <v>45658</v>
      </c>
      <c r="AH158" s="36">
        <v>45658</v>
      </c>
      <c r="AI158" s="25" t="str">
        <f t="shared" si="8"/>
        <v>～</v>
      </c>
      <c r="AJ158" s="37">
        <f t="shared" si="9"/>
        <v>47483</v>
      </c>
      <c r="AK158" s="20" t="s">
        <v>76</v>
      </c>
      <c r="AL158" s="20" t="s">
        <v>634</v>
      </c>
      <c r="AM158" s="36">
        <v>45658</v>
      </c>
      <c r="AN158" s="20"/>
      <c r="AO158" s="27">
        <v>45747</v>
      </c>
      <c r="AP158" s="22" t="s">
        <v>616</v>
      </c>
      <c r="AQ158" s="39" t="str">
        <f t="shared" si="10"/>
        <v/>
      </c>
      <c r="AR158" s="22"/>
      <c r="AT158" t="str" cm="1">
        <f t="array" ref="AT158">INDEX([1]価格表!$C$9:$N$449, MATCH(AK158,[1]価格表!$A$9:$A$449,0), MATCH("オンサイト"&amp;AA158&amp;"品番",[1]価格表!$C$6:$N$6&amp;[1]価格表!$C$7:$N$7&amp;[1]価格表!$C$8:$N$8,0))</f>
        <v>J-WVS1536LUX-CP5A</v>
      </c>
      <c r="AU158" s="70" cm="1">
        <f t="array" ref="AU158">INDEX([1]価格表!$C$9:$N$449, MATCH(AK158&amp;$AU$3,[1]価格表!$A$9:$A$449&amp;[1]価格表!$B$9:$B$449,0), MATCH("オンサイト"&amp;AA158&amp;"価格",[1]価格表!$C$6:$N$6&amp;[1]価格表!$C$7:$N$7&amp;[1]価格表!$C$8:$N$8,0))</f>
        <v>53400</v>
      </c>
      <c r="AV158" s="70" cm="1">
        <f t="array" ref="AV158">INDEX([1]価格表!$C$9:$N$449, MATCH(AK158&amp;$AV$3,[1]価格表!$A$9:$A$449&amp;[1]価格表!$B$9:$B$449,0), MATCH("オンサイト"&amp;AA158&amp;"価格",[1]価格表!$C$6:$N$6&amp;[1]価格表!$C$7:$N$7&amp;[1]価格表!$C$8:$N$8,0))</f>
        <v>36000</v>
      </c>
    </row>
    <row r="159" spans="1:48" ht="27" customHeight="1" x14ac:dyDescent="0.2">
      <c r="A159" s="43">
        <v>156</v>
      </c>
      <c r="B159" s="20" t="s">
        <v>597</v>
      </c>
      <c r="C159" s="21" t="s">
        <v>598</v>
      </c>
      <c r="D159" s="20" t="s">
        <v>599</v>
      </c>
      <c r="E159" s="20" t="s">
        <v>197</v>
      </c>
      <c r="F159" s="21" t="s">
        <v>388</v>
      </c>
      <c r="G159" s="22" t="s">
        <v>600</v>
      </c>
      <c r="H159" s="20" t="s">
        <v>601</v>
      </c>
      <c r="I159" s="20" t="s">
        <v>603</v>
      </c>
      <c r="J159" s="22" t="s">
        <v>604</v>
      </c>
      <c r="K159" s="28" t="s">
        <v>605</v>
      </c>
      <c r="L159" s="28" t="s">
        <v>606</v>
      </c>
      <c r="M159" s="20" t="s">
        <v>608</v>
      </c>
      <c r="N159" s="20"/>
      <c r="O159" s="22" t="s">
        <v>609</v>
      </c>
      <c r="P159" s="20" t="s">
        <v>610</v>
      </c>
      <c r="Q159" s="22" t="s">
        <v>611</v>
      </c>
      <c r="R159" s="28" t="s">
        <v>612</v>
      </c>
      <c r="S159" s="20" t="s">
        <v>613</v>
      </c>
      <c r="T159" s="20"/>
      <c r="U159" s="22" t="s">
        <v>600</v>
      </c>
      <c r="V159" s="20" t="s">
        <v>601</v>
      </c>
      <c r="W159" s="22" t="s">
        <v>602</v>
      </c>
      <c r="X159" s="28" t="s">
        <v>614</v>
      </c>
      <c r="Y159" s="20" t="s">
        <v>607</v>
      </c>
      <c r="Z159" s="20"/>
      <c r="AA159" s="26">
        <v>5</v>
      </c>
      <c r="AB159" s="42" t="s">
        <v>615</v>
      </c>
      <c r="AC159" s="40"/>
      <c r="AD159" s="20">
        <v>1</v>
      </c>
      <c r="AE159" s="23">
        <v>36000</v>
      </c>
      <c r="AF159" s="23">
        <v>36000</v>
      </c>
      <c r="AG159" s="24">
        <v>45658</v>
      </c>
      <c r="AH159" s="36">
        <v>45658</v>
      </c>
      <c r="AI159" s="25" t="str">
        <f t="shared" si="8"/>
        <v>～</v>
      </c>
      <c r="AJ159" s="37">
        <f t="shared" si="9"/>
        <v>47483</v>
      </c>
      <c r="AK159" s="20" t="s">
        <v>76</v>
      </c>
      <c r="AL159" s="20" t="s">
        <v>635</v>
      </c>
      <c r="AM159" s="36">
        <v>45658</v>
      </c>
      <c r="AN159" s="20"/>
      <c r="AO159" s="27">
        <v>45747</v>
      </c>
      <c r="AP159" s="22" t="s">
        <v>616</v>
      </c>
      <c r="AQ159" s="39" t="str">
        <f t="shared" si="10"/>
        <v/>
      </c>
      <c r="AR159" s="22"/>
      <c r="AT159" t="str" cm="1">
        <f t="array" ref="AT159">INDEX([1]価格表!$C$9:$N$449, MATCH(AK159,[1]価格表!$A$9:$A$449,0), MATCH("オンサイト"&amp;AA159&amp;"品番",[1]価格表!$C$6:$N$6&amp;[1]価格表!$C$7:$N$7&amp;[1]価格表!$C$8:$N$8,0))</f>
        <v>J-WVS1536LUX-CP5A</v>
      </c>
      <c r="AU159" s="70" cm="1">
        <f t="array" ref="AU159">INDEX([1]価格表!$C$9:$N$449, MATCH(AK159&amp;$AU$3,[1]価格表!$A$9:$A$449&amp;[1]価格表!$B$9:$B$449,0), MATCH("オンサイト"&amp;AA159&amp;"価格",[1]価格表!$C$6:$N$6&amp;[1]価格表!$C$7:$N$7&amp;[1]価格表!$C$8:$N$8,0))</f>
        <v>53400</v>
      </c>
      <c r="AV159" s="70" cm="1">
        <f t="array" ref="AV159">INDEX([1]価格表!$C$9:$N$449, MATCH(AK159&amp;$AV$3,[1]価格表!$A$9:$A$449&amp;[1]価格表!$B$9:$B$449,0), MATCH("オンサイト"&amp;AA159&amp;"価格",[1]価格表!$C$6:$N$6&amp;[1]価格表!$C$7:$N$7&amp;[1]価格表!$C$8:$N$8,0))</f>
        <v>36000</v>
      </c>
    </row>
    <row r="160" spans="1:48" ht="27" customHeight="1" x14ac:dyDescent="0.2">
      <c r="A160" s="43">
        <v>157</v>
      </c>
      <c r="B160" s="20" t="s">
        <v>597</v>
      </c>
      <c r="C160" s="21" t="s">
        <v>598</v>
      </c>
      <c r="D160" s="20" t="s">
        <v>599</v>
      </c>
      <c r="E160" s="20" t="s">
        <v>197</v>
      </c>
      <c r="F160" s="21" t="s">
        <v>388</v>
      </c>
      <c r="G160" s="22" t="s">
        <v>600</v>
      </c>
      <c r="H160" s="20" t="s">
        <v>601</v>
      </c>
      <c r="I160" s="20" t="s">
        <v>603</v>
      </c>
      <c r="J160" s="22" t="s">
        <v>604</v>
      </c>
      <c r="K160" s="28" t="s">
        <v>605</v>
      </c>
      <c r="L160" s="28" t="s">
        <v>606</v>
      </c>
      <c r="M160" s="20" t="s">
        <v>608</v>
      </c>
      <c r="N160" s="20"/>
      <c r="O160" s="22" t="s">
        <v>609</v>
      </c>
      <c r="P160" s="20" t="s">
        <v>610</v>
      </c>
      <c r="Q160" s="22" t="s">
        <v>611</v>
      </c>
      <c r="R160" s="28" t="s">
        <v>612</v>
      </c>
      <c r="S160" s="20" t="s">
        <v>613</v>
      </c>
      <c r="T160" s="20"/>
      <c r="U160" s="22" t="s">
        <v>600</v>
      </c>
      <c r="V160" s="20" t="s">
        <v>601</v>
      </c>
      <c r="W160" s="22" t="s">
        <v>602</v>
      </c>
      <c r="X160" s="28" t="s">
        <v>614</v>
      </c>
      <c r="Y160" s="20" t="s">
        <v>607</v>
      </c>
      <c r="Z160" s="20"/>
      <c r="AA160" s="26">
        <v>5</v>
      </c>
      <c r="AB160" s="42" t="s">
        <v>615</v>
      </c>
      <c r="AC160" s="40"/>
      <c r="AD160" s="20">
        <v>1</v>
      </c>
      <c r="AE160" s="23">
        <v>36000</v>
      </c>
      <c r="AF160" s="23">
        <v>36000</v>
      </c>
      <c r="AG160" s="24">
        <v>45658</v>
      </c>
      <c r="AH160" s="36">
        <v>45658</v>
      </c>
      <c r="AI160" s="25" t="str">
        <f t="shared" si="8"/>
        <v>～</v>
      </c>
      <c r="AJ160" s="37">
        <f t="shared" si="9"/>
        <v>47483</v>
      </c>
      <c r="AK160" s="20" t="s">
        <v>76</v>
      </c>
      <c r="AL160" s="20" t="s">
        <v>636</v>
      </c>
      <c r="AM160" s="36">
        <v>45658</v>
      </c>
      <c r="AN160" s="20"/>
      <c r="AO160" s="27">
        <v>45747</v>
      </c>
      <c r="AP160" s="22" t="s">
        <v>616</v>
      </c>
      <c r="AQ160" s="39" t="str">
        <f t="shared" si="10"/>
        <v/>
      </c>
      <c r="AR160" s="22"/>
      <c r="AT160" t="str" cm="1">
        <f t="array" ref="AT160">INDEX([1]価格表!$C$9:$N$449, MATCH(AK160,[1]価格表!$A$9:$A$449,0), MATCH("オンサイト"&amp;AA160&amp;"品番",[1]価格表!$C$6:$N$6&amp;[1]価格表!$C$7:$N$7&amp;[1]価格表!$C$8:$N$8,0))</f>
        <v>J-WVS1536LUX-CP5A</v>
      </c>
      <c r="AU160" s="70" cm="1">
        <f t="array" ref="AU160">INDEX([1]価格表!$C$9:$N$449, MATCH(AK160&amp;$AU$3,[1]価格表!$A$9:$A$449&amp;[1]価格表!$B$9:$B$449,0), MATCH("オンサイト"&amp;AA160&amp;"価格",[1]価格表!$C$6:$N$6&amp;[1]価格表!$C$7:$N$7&amp;[1]価格表!$C$8:$N$8,0))</f>
        <v>53400</v>
      </c>
      <c r="AV160" s="70" cm="1">
        <f t="array" ref="AV160">INDEX([1]価格表!$C$9:$N$449, MATCH(AK160&amp;$AV$3,[1]価格表!$A$9:$A$449&amp;[1]価格表!$B$9:$B$449,0), MATCH("オンサイト"&amp;AA160&amp;"価格",[1]価格表!$C$6:$N$6&amp;[1]価格表!$C$7:$N$7&amp;[1]価格表!$C$8:$N$8,0))</f>
        <v>36000</v>
      </c>
    </row>
    <row r="161" spans="1:48" ht="27" customHeight="1" x14ac:dyDescent="0.2">
      <c r="A161" s="43">
        <v>158</v>
      </c>
      <c r="B161" s="20" t="s">
        <v>597</v>
      </c>
      <c r="C161" s="21" t="s">
        <v>598</v>
      </c>
      <c r="D161" s="20" t="s">
        <v>599</v>
      </c>
      <c r="E161" s="20" t="s">
        <v>197</v>
      </c>
      <c r="F161" s="21" t="s">
        <v>388</v>
      </c>
      <c r="G161" s="22" t="s">
        <v>600</v>
      </c>
      <c r="H161" s="20" t="s">
        <v>601</v>
      </c>
      <c r="I161" s="20" t="s">
        <v>603</v>
      </c>
      <c r="J161" s="22" t="s">
        <v>604</v>
      </c>
      <c r="K161" s="28" t="s">
        <v>605</v>
      </c>
      <c r="L161" s="28" t="s">
        <v>606</v>
      </c>
      <c r="M161" s="20" t="s">
        <v>608</v>
      </c>
      <c r="N161" s="20"/>
      <c r="O161" s="22" t="s">
        <v>609</v>
      </c>
      <c r="P161" s="20" t="s">
        <v>610</v>
      </c>
      <c r="Q161" s="22" t="s">
        <v>611</v>
      </c>
      <c r="R161" s="28" t="s">
        <v>612</v>
      </c>
      <c r="S161" s="20" t="s">
        <v>613</v>
      </c>
      <c r="T161" s="20"/>
      <c r="U161" s="22" t="s">
        <v>600</v>
      </c>
      <c r="V161" s="20" t="s">
        <v>601</v>
      </c>
      <c r="W161" s="22" t="s">
        <v>602</v>
      </c>
      <c r="X161" s="28" t="s">
        <v>614</v>
      </c>
      <c r="Y161" s="20" t="s">
        <v>607</v>
      </c>
      <c r="Z161" s="20"/>
      <c r="AA161" s="26">
        <v>5</v>
      </c>
      <c r="AB161" s="42" t="s">
        <v>615</v>
      </c>
      <c r="AC161" s="40"/>
      <c r="AD161" s="20">
        <v>1</v>
      </c>
      <c r="AE161" s="23">
        <v>36000</v>
      </c>
      <c r="AF161" s="23">
        <v>36000</v>
      </c>
      <c r="AG161" s="24">
        <v>45658</v>
      </c>
      <c r="AH161" s="36">
        <v>45658</v>
      </c>
      <c r="AI161" s="25" t="str">
        <f t="shared" si="8"/>
        <v>～</v>
      </c>
      <c r="AJ161" s="37">
        <f t="shared" si="9"/>
        <v>47483</v>
      </c>
      <c r="AK161" s="20" t="s">
        <v>76</v>
      </c>
      <c r="AL161" s="20" t="s">
        <v>637</v>
      </c>
      <c r="AM161" s="36">
        <v>45658</v>
      </c>
      <c r="AN161" s="20"/>
      <c r="AO161" s="27">
        <v>45747</v>
      </c>
      <c r="AP161" s="22" t="s">
        <v>616</v>
      </c>
      <c r="AQ161" s="39" t="str">
        <f t="shared" si="10"/>
        <v/>
      </c>
      <c r="AR161" s="22"/>
      <c r="AT161" t="str" cm="1">
        <f t="array" ref="AT161">INDEX([1]価格表!$C$9:$N$449, MATCH(AK161,[1]価格表!$A$9:$A$449,0), MATCH("オンサイト"&amp;AA161&amp;"品番",[1]価格表!$C$6:$N$6&amp;[1]価格表!$C$7:$N$7&amp;[1]価格表!$C$8:$N$8,0))</f>
        <v>J-WVS1536LUX-CP5A</v>
      </c>
      <c r="AU161" s="70" cm="1">
        <f t="array" ref="AU161">INDEX([1]価格表!$C$9:$N$449, MATCH(AK161&amp;$AU$3,[1]価格表!$A$9:$A$449&amp;[1]価格表!$B$9:$B$449,0), MATCH("オンサイト"&amp;AA161&amp;"価格",[1]価格表!$C$6:$N$6&amp;[1]価格表!$C$7:$N$7&amp;[1]価格表!$C$8:$N$8,0))</f>
        <v>53400</v>
      </c>
      <c r="AV161" s="70" cm="1">
        <f t="array" ref="AV161">INDEX([1]価格表!$C$9:$N$449, MATCH(AK161&amp;$AV$3,[1]価格表!$A$9:$A$449&amp;[1]価格表!$B$9:$B$449,0), MATCH("オンサイト"&amp;AA161&amp;"価格",[1]価格表!$C$6:$N$6&amp;[1]価格表!$C$7:$N$7&amp;[1]価格表!$C$8:$N$8,0))</f>
        <v>36000</v>
      </c>
    </row>
    <row r="162" spans="1:48" ht="27" customHeight="1" x14ac:dyDescent="0.2">
      <c r="A162" s="43">
        <v>159</v>
      </c>
      <c r="B162" s="20" t="s">
        <v>597</v>
      </c>
      <c r="C162" s="21" t="s">
        <v>598</v>
      </c>
      <c r="D162" s="20" t="s">
        <v>599</v>
      </c>
      <c r="E162" s="20" t="s">
        <v>197</v>
      </c>
      <c r="F162" s="21" t="s">
        <v>388</v>
      </c>
      <c r="G162" s="22" t="s">
        <v>600</v>
      </c>
      <c r="H162" s="20" t="s">
        <v>601</v>
      </c>
      <c r="I162" s="20" t="s">
        <v>603</v>
      </c>
      <c r="J162" s="22" t="s">
        <v>604</v>
      </c>
      <c r="K162" s="28" t="s">
        <v>605</v>
      </c>
      <c r="L162" s="28" t="s">
        <v>606</v>
      </c>
      <c r="M162" s="20" t="s">
        <v>608</v>
      </c>
      <c r="N162" s="20"/>
      <c r="O162" s="22" t="s">
        <v>609</v>
      </c>
      <c r="P162" s="20" t="s">
        <v>610</v>
      </c>
      <c r="Q162" s="22" t="s">
        <v>611</v>
      </c>
      <c r="R162" s="28" t="s">
        <v>612</v>
      </c>
      <c r="S162" s="20" t="s">
        <v>613</v>
      </c>
      <c r="T162" s="20"/>
      <c r="U162" s="22" t="s">
        <v>600</v>
      </c>
      <c r="V162" s="20" t="s">
        <v>601</v>
      </c>
      <c r="W162" s="22" t="s">
        <v>602</v>
      </c>
      <c r="X162" s="28" t="s">
        <v>614</v>
      </c>
      <c r="Y162" s="20" t="s">
        <v>607</v>
      </c>
      <c r="Z162" s="20"/>
      <c r="AA162" s="26">
        <v>5</v>
      </c>
      <c r="AB162" s="42" t="s">
        <v>615</v>
      </c>
      <c r="AC162" s="40"/>
      <c r="AD162" s="20">
        <v>1</v>
      </c>
      <c r="AE162" s="23">
        <v>36000</v>
      </c>
      <c r="AF162" s="23">
        <v>36000</v>
      </c>
      <c r="AG162" s="24">
        <v>45658</v>
      </c>
      <c r="AH162" s="36">
        <v>45658</v>
      </c>
      <c r="AI162" s="25" t="str">
        <f t="shared" si="8"/>
        <v>～</v>
      </c>
      <c r="AJ162" s="37">
        <f t="shared" si="9"/>
        <v>47483</v>
      </c>
      <c r="AK162" s="20" t="s">
        <v>76</v>
      </c>
      <c r="AL162" s="20" t="s">
        <v>638</v>
      </c>
      <c r="AM162" s="36">
        <v>45658</v>
      </c>
      <c r="AN162" s="20"/>
      <c r="AO162" s="27">
        <v>45747</v>
      </c>
      <c r="AP162" s="22" t="s">
        <v>616</v>
      </c>
      <c r="AQ162" s="39" t="str">
        <f t="shared" si="10"/>
        <v/>
      </c>
      <c r="AR162" s="22"/>
      <c r="AT162" t="str" cm="1">
        <f t="array" ref="AT162">INDEX([1]価格表!$C$9:$N$449, MATCH(AK162,[1]価格表!$A$9:$A$449,0), MATCH("オンサイト"&amp;AA162&amp;"品番",[1]価格表!$C$6:$N$6&amp;[1]価格表!$C$7:$N$7&amp;[1]価格表!$C$8:$N$8,0))</f>
        <v>J-WVS1536LUX-CP5A</v>
      </c>
      <c r="AU162" s="70" cm="1">
        <f t="array" ref="AU162">INDEX([1]価格表!$C$9:$N$449, MATCH(AK162&amp;$AU$3,[1]価格表!$A$9:$A$449&amp;[1]価格表!$B$9:$B$449,0), MATCH("オンサイト"&amp;AA162&amp;"価格",[1]価格表!$C$6:$N$6&amp;[1]価格表!$C$7:$N$7&amp;[1]価格表!$C$8:$N$8,0))</f>
        <v>53400</v>
      </c>
      <c r="AV162" s="70" cm="1">
        <f t="array" ref="AV162">INDEX([1]価格表!$C$9:$N$449, MATCH(AK162&amp;$AV$3,[1]価格表!$A$9:$A$449&amp;[1]価格表!$B$9:$B$449,0), MATCH("オンサイト"&amp;AA162&amp;"価格",[1]価格表!$C$6:$N$6&amp;[1]価格表!$C$7:$N$7&amp;[1]価格表!$C$8:$N$8,0))</f>
        <v>36000</v>
      </c>
    </row>
    <row r="163" spans="1:48" ht="27" customHeight="1" x14ac:dyDescent="0.2">
      <c r="A163" s="43">
        <v>160</v>
      </c>
      <c r="B163" s="20" t="s">
        <v>597</v>
      </c>
      <c r="C163" s="21" t="s">
        <v>598</v>
      </c>
      <c r="D163" s="20" t="s">
        <v>599</v>
      </c>
      <c r="E163" s="20" t="s">
        <v>197</v>
      </c>
      <c r="F163" s="21" t="s">
        <v>388</v>
      </c>
      <c r="G163" s="22" t="s">
        <v>600</v>
      </c>
      <c r="H163" s="20" t="s">
        <v>601</v>
      </c>
      <c r="I163" s="20" t="s">
        <v>603</v>
      </c>
      <c r="J163" s="22" t="s">
        <v>604</v>
      </c>
      <c r="K163" s="28" t="s">
        <v>605</v>
      </c>
      <c r="L163" s="28" t="s">
        <v>606</v>
      </c>
      <c r="M163" s="20" t="s">
        <v>608</v>
      </c>
      <c r="N163" s="20"/>
      <c r="O163" s="22" t="s">
        <v>609</v>
      </c>
      <c r="P163" s="20" t="s">
        <v>610</v>
      </c>
      <c r="Q163" s="22" t="s">
        <v>611</v>
      </c>
      <c r="R163" s="28" t="s">
        <v>612</v>
      </c>
      <c r="S163" s="20" t="s">
        <v>613</v>
      </c>
      <c r="T163" s="20"/>
      <c r="U163" s="22" t="s">
        <v>600</v>
      </c>
      <c r="V163" s="20" t="s">
        <v>601</v>
      </c>
      <c r="W163" s="22" t="s">
        <v>602</v>
      </c>
      <c r="X163" s="28" t="s">
        <v>614</v>
      </c>
      <c r="Y163" s="20" t="s">
        <v>607</v>
      </c>
      <c r="Z163" s="20"/>
      <c r="AA163" s="26">
        <v>5</v>
      </c>
      <c r="AB163" s="42" t="s">
        <v>615</v>
      </c>
      <c r="AC163" s="40"/>
      <c r="AD163" s="20">
        <v>1</v>
      </c>
      <c r="AE163" s="23">
        <v>36000</v>
      </c>
      <c r="AF163" s="23">
        <v>36000</v>
      </c>
      <c r="AG163" s="24">
        <v>45658</v>
      </c>
      <c r="AH163" s="36">
        <v>45658</v>
      </c>
      <c r="AI163" s="25" t="str">
        <f t="shared" si="8"/>
        <v>～</v>
      </c>
      <c r="AJ163" s="37">
        <f t="shared" si="9"/>
        <v>47483</v>
      </c>
      <c r="AK163" s="20" t="s">
        <v>76</v>
      </c>
      <c r="AL163" s="20" t="s">
        <v>639</v>
      </c>
      <c r="AM163" s="36">
        <v>45658</v>
      </c>
      <c r="AN163" s="20"/>
      <c r="AO163" s="27">
        <v>45747</v>
      </c>
      <c r="AP163" s="22" t="s">
        <v>616</v>
      </c>
      <c r="AQ163" s="39" t="str">
        <f t="shared" si="10"/>
        <v/>
      </c>
      <c r="AR163" s="22"/>
      <c r="AT163" t="str" cm="1">
        <f t="array" ref="AT163">INDEX([1]価格表!$C$9:$N$449, MATCH(AK163,[1]価格表!$A$9:$A$449,0), MATCH("オンサイト"&amp;AA163&amp;"品番",[1]価格表!$C$6:$N$6&amp;[1]価格表!$C$7:$N$7&amp;[1]価格表!$C$8:$N$8,0))</f>
        <v>J-WVS1536LUX-CP5A</v>
      </c>
      <c r="AU163" s="70" cm="1">
        <f t="array" ref="AU163">INDEX([1]価格表!$C$9:$N$449, MATCH(AK163&amp;$AU$3,[1]価格表!$A$9:$A$449&amp;[1]価格表!$B$9:$B$449,0), MATCH("オンサイト"&amp;AA163&amp;"価格",[1]価格表!$C$6:$N$6&amp;[1]価格表!$C$7:$N$7&amp;[1]価格表!$C$8:$N$8,0))</f>
        <v>53400</v>
      </c>
      <c r="AV163" s="70" cm="1">
        <f t="array" ref="AV163">INDEX([1]価格表!$C$9:$N$449, MATCH(AK163&amp;$AV$3,[1]価格表!$A$9:$A$449&amp;[1]価格表!$B$9:$B$449,0), MATCH("オンサイト"&amp;AA163&amp;"価格",[1]価格表!$C$6:$N$6&amp;[1]価格表!$C$7:$N$7&amp;[1]価格表!$C$8:$N$8,0))</f>
        <v>36000</v>
      </c>
    </row>
    <row r="164" spans="1:48" ht="27" customHeight="1" x14ac:dyDescent="0.2">
      <c r="A164" s="43">
        <v>161</v>
      </c>
      <c r="B164" s="20" t="s">
        <v>597</v>
      </c>
      <c r="C164" s="21" t="s">
        <v>598</v>
      </c>
      <c r="D164" s="20" t="s">
        <v>599</v>
      </c>
      <c r="E164" s="20" t="s">
        <v>197</v>
      </c>
      <c r="F164" s="21" t="s">
        <v>388</v>
      </c>
      <c r="G164" s="22" t="s">
        <v>600</v>
      </c>
      <c r="H164" s="20" t="s">
        <v>601</v>
      </c>
      <c r="I164" s="20" t="s">
        <v>603</v>
      </c>
      <c r="J164" s="22" t="s">
        <v>604</v>
      </c>
      <c r="K164" s="28" t="s">
        <v>605</v>
      </c>
      <c r="L164" s="28" t="s">
        <v>606</v>
      </c>
      <c r="M164" s="20" t="s">
        <v>608</v>
      </c>
      <c r="N164" s="20"/>
      <c r="O164" s="22" t="s">
        <v>609</v>
      </c>
      <c r="P164" s="20" t="s">
        <v>610</v>
      </c>
      <c r="Q164" s="22" t="s">
        <v>611</v>
      </c>
      <c r="R164" s="28" t="s">
        <v>612</v>
      </c>
      <c r="S164" s="20" t="s">
        <v>613</v>
      </c>
      <c r="T164" s="20"/>
      <c r="U164" s="22" t="s">
        <v>600</v>
      </c>
      <c r="V164" s="20" t="s">
        <v>601</v>
      </c>
      <c r="W164" s="22" t="s">
        <v>602</v>
      </c>
      <c r="X164" s="28" t="s">
        <v>614</v>
      </c>
      <c r="Y164" s="20" t="s">
        <v>607</v>
      </c>
      <c r="Z164" s="20"/>
      <c r="AA164" s="26">
        <v>5</v>
      </c>
      <c r="AB164" s="42" t="s">
        <v>615</v>
      </c>
      <c r="AC164" s="40"/>
      <c r="AD164" s="20">
        <v>1</v>
      </c>
      <c r="AE164" s="23">
        <v>36000</v>
      </c>
      <c r="AF164" s="23">
        <v>36000</v>
      </c>
      <c r="AG164" s="24">
        <v>45658</v>
      </c>
      <c r="AH164" s="36">
        <v>45658</v>
      </c>
      <c r="AI164" s="25" t="str">
        <f t="shared" si="8"/>
        <v>～</v>
      </c>
      <c r="AJ164" s="37">
        <f t="shared" si="9"/>
        <v>47483</v>
      </c>
      <c r="AK164" s="20" t="s">
        <v>76</v>
      </c>
      <c r="AL164" s="20" t="s">
        <v>640</v>
      </c>
      <c r="AM164" s="36">
        <v>45658</v>
      </c>
      <c r="AN164" s="20"/>
      <c r="AO164" s="27">
        <v>45747</v>
      </c>
      <c r="AP164" s="22" t="s">
        <v>616</v>
      </c>
      <c r="AQ164" s="39" t="str">
        <f t="shared" si="10"/>
        <v/>
      </c>
      <c r="AR164" s="22"/>
      <c r="AT164" t="str" cm="1">
        <f t="array" ref="AT164">INDEX([1]価格表!$C$9:$N$449, MATCH(AK164,[1]価格表!$A$9:$A$449,0), MATCH("オンサイト"&amp;AA164&amp;"品番",[1]価格表!$C$6:$N$6&amp;[1]価格表!$C$7:$N$7&amp;[1]価格表!$C$8:$N$8,0))</f>
        <v>J-WVS1536LUX-CP5A</v>
      </c>
      <c r="AU164" s="70" cm="1">
        <f t="array" ref="AU164">INDEX([1]価格表!$C$9:$N$449, MATCH(AK164&amp;$AU$3,[1]価格表!$A$9:$A$449&amp;[1]価格表!$B$9:$B$449,0), MATCH("オンサイト"&amp;AA164&amp;"価格",[1]価格表!$C$6:$N$6&amp;[1]価格表!$C$7:$N$7&amp;[1]価格表!$C$8:$N$8,0))</f>
        <v>53400</v>
      </c>
      <c r="AV164" s="70" cm="1">
        <f t="array" ref="AV164">INDEX([1]価格表!$C$9:$N$449, MATCH(AK164&amp;$AV$3,[1]価格表!$A$9:$A$449&amp;[1]価格表!$B$9:$B$449,0), MATCH("オンサイト"&amp;AA164&amp;"価格",[1]価格表!$C$6:$N$6&amp;[1]価格表!$C$7:$N$7&amp;[1]価格表!$C$8:$N$8,0))</f>
        <v>36000</v>
      </c>
    </row>
    <row r="165" spans="1:48" ht="27" customHeight="1" x14ac:dyDescent="0.2">
      <c r="A165" s="43">
        <v>162</v>
      </c>
      <c r="B165" s="20" t="s">
        <v>597</v>
      </c>
      <c r="C165" s="21" t="s">
        <v>598</v>
      </c>
      <c r="D165" s="20" t="s">
        <v>599</v>
      </c>
      <c r="E165" s="20" t="s">
        <v>197</v>
      </c>
      <c r="F165" s="21" t="s">
        <v>388</v>
      </c>
      <c r="G165" s="22" t="s">
        <v>600</v>
      </c>
      <c r="H165" s="20" t="s">
        <v>601</v>
      </c>
      <c r="I165" s="20" t="s">
        <v>603</v>
      </c>
      <c r="J165" s="22" t="s">
        <v>604</v>
      </c>
      <c r="K165" s="28" t="s">
        <v>605</v>
      </c>
      <c r="L165" s="28" t="s">
        <v>606</v>
      </c>
      <c r="M165" s="20" t="s">
        <v>608</v>
      </c>
      <c r="N165" s="20"/>
      <c r="O165" s="22" t="s">
        <v>609</v>
      </c>
      <c r="P165" s="20" t="s">
        <v>610</v>
      </c>
      <c r="Q165" s="22" t="s">
        <v>611</v>
      </c>
      <c r="R165" s="28" t="s">
        <v>612</v>
      </c>
      <c r="S165" s="20" t="s">
        <v>613</v>
      </c>
      <c r="T165" s="20"/>
      <c r="U165" s="22" t="s">
        <v>600</v>
      </c>
      <c r="V165" s="20" t="s">
        <v>601</v>
      </c>
      <c r="W165" s="22" t="s">
        <v>602</v>
      </c>
      <c r="X165" s="28" t="s">
        <v>614</v>
      </c>
      <c r="Y165" s="20" t="s">
        <v>607</v>
      </c>
      <c r="Z165" s="20"/>
      <c r="AA165" s="26">
        <v>5</v>
      </c>
      <c r="AB165" s="42" t="s">
        <v>615</v>
      </c>
      <c r="AC165" s="40"/>
      <c r="AD165" s="20">
        <v>1</v>
      </c>
      <c r="AE165" s="23">
        <v>36000</v>
      </c>
      <c r="AF165" s="23">
        <v>36000</v>
      </c>
      <c r="AG165" s="24">
        <v>45658</v>
      </c>
      <c r="AH165" s="36">
        <v>45658</v>
      </c>
      <c r="AI165" s="25" t="str">
        <f t="shared" si="8"/>
        <v>～</v>
      </c>
      <c r="AJ165" s="37">
        <f t="shared" si="9"/>
        <v>47483</v>
      </c>
      <c r="AK165" s="20" t="s">
        <v>76</v>
      </c>
      <c r="AL165" s="20" t="s">
        <v>641</v>
      </c>
      <c r="AM165" s="36">
        <v>45658</v>
      </c>
      <c r="AN165" s="20"/>
      <c r="AO165" s="27">
        <v>45747</v>
      </c>
      <c r="AP165" s="22" t="s">
        <v>616</v>
      </c>
      <c r="AQ165" s="39" t="str">
        <f t="shared" si="10"/>
        <v/>
      </c>
      <c r="AR165" s="22"/>
      <c r="AT165" t="str" cm="1">
        <f t="array" ref="AT165">INDEX([1]価格表!$C$9:$N$449, MATCH(AK165,[1]価格表!$A$9:$A$449,0), MATCH("オンサイト"&amp;AA165&amp;"品番",[1]価格表!$C$6:$N$6&amp;[1]価格表!$C$7:$N$7&amp;[1]価格表!$C$8:$N$8,0))</f>
        <v>J-WVS1536LUX-CP5A</v>
      </c>
      <c r="AU165" s="70" cm="1">
        <f t="array" ref="AU165">INDEX([1]価格表!$C$9:$N$449, MATCH(AK165&amp;$AU$3,[1]価格表!$A$9:$A$449&amp;[1]価格表!$B$9:$B$449,0), MATCH("オンサイト"&amp;AA165&amp;"価格",[1]価格表!$C$6:$N$6&amp;[1]価格表!$C$7:$N$7&amp;[1]価格表!$C$8:$N$8,0))</f>
        <v>53400</v>
      </c>
      <c r="AV165" s="70" cm="1">
        <f t="array" ref="AV165">INDEX([1]価格表!$C$9:$N$449, MATCH(AK165&amp;$AV$3,[1]価格表!$A$9:$A$449&amp;[1]価格表!$B$9:$B$449,0), MATCH("オンサイト"&amp;AA165&amp;"価格",[1]価格表!$C$6:$N$6&amp;[1]価格表!$C$7:$N$7&amp;[1]価格表!$C$8:$N$8,0))</f>
        <v>36000</v>
      </c>
    </row>
    <row r="166" spans="1:48" ht="27" customHeight="1" x14ac:dyDescent="0.2">
      <c r="A166" s="43">
        <v>163</v>
      </c>
      <c r="B166" s="20" t="s">
        <v>597</v>
      </c>
      <c r="C166" s="21" t="s">
        <v>598</v>
      </c>
      <c r="D166" s="20" t="s">
        <v>599</v>
      </c>
      <c r="E166" s="20" t="s">
        <v>197</v>
      </c>
      <c r="F166" s="21" t="s">
        <v>388</v>
      </c>
      <c r="G166" s="22" t="s">
        <v>600</v>
      </c>
      <c r="H166" s="20" t="s">
        <v>601</v>
      </c>
      <c r="I166" s="20" t="s">
        <v>603</v>
      </c>
      <c r="J166" s="22" t="s">
        <v>604</v>
      </c>
      <c r="K166" s="28" t="s">
        <v>605</v>
      </c>
      <c r="L166" s="28" t="s">
        <v>606</v>
      </c>
      <c r="M166" s="20" t="s">
        <v>608</v>
      </c>
      <c r="N166" s="20"/>
      <c r="O166" s="22" t="s">
        <v>609</v>
      </c>
      <c r="P166" s="20" t="s">
        <v>610</v>
      </c>
      <c r="Q166" s="22" t="s">
        <v>611</v>
      </c>
      <c r="R166" s="28" t="s">
        <v>612</v>
      </c>
      <c r="S166" s="20" t="s">
        <v>613</v>
      </c>
      <c r="T166" s="20"/>
      <c r="U166" s="22" t="s">
        <v>600</v>
      </c>
      <c r="V166" s="20" t="s">
        <v>601</v>
      </c>
      <c r="W166" s="22" t="s">
        <v>602</v>
      </c>
      <c r="X166" s="28" t="s">
        <v>614</v>
      </c>
      <c r="Y166" s="20" t="s">
        <v>607</v>
      </c>
      <c r="Z166" s="20"/>
      <c r="AA166" s="26">
        <v>5</v>
      </c>
      <c r="AB166" s="42" t="s">
        <v>615</v>
      </c>
      <c r="AC166" s="40"/>
      <c r="AD166" s="20">
        <v>1</v>
      </c>
      <c r="AE166" s="23">
        <v>36000</v>
      </c>
      <c r="AF166" s="23">
        <v>36000</v>
      </c>
      <c r="AG166" s="24">
        <v>45658</v>
      </c>
      <c r="AH166" s="36">
        <v>45658</v>
      </c>
      <c r="AI166" s="25" t="str">
        <f t="shared" si="8"/>
        <v>～</v>
      </c>
      <c r="AJ166" s="37">
        <f t="shared" si="9"/>
        <v>47483</v>
      </c>
      <c r="AK166" s="20" t="s">
        <v>76</v>
      </c>
      <c r="AL166" s="20" t="s">
        <v>642</v>
      </c>
      <c r="AM166" s="36">
        <v>45658</v>
      </c>
      <c r="AN166" s="20"/>
      <c r="AO166" s="27">
        <v>45747</v>
      </c>
      <c r="AP166" s="22" t="s">
        <v>616</v>
      </c>
      <c r="AQ166" s="39" t="str">
        <f t="shared" si="10"/>
        <v/>
      </c>
      <c r="AR166" s="22"/>
      <c r="AT166" t="str" cm="1">
        <f t="array" ref="AT166">INDEX([1]価格表!$C$9:$N$449, MATCH(AK166,[1]価格表!$A$9:$A$449,0), MATCH("オンサイト"&amp;AA166&amp;"品番",[1]価格表!$C$6:$N$6&amp;[1]価格表!$C$7:$N$7&amp;[1]価格表!$C$8:$N$8,0))</f>
        <v>J-WVS1536LUX-CP5A</v>
      </c>
      <c r="AU166" s="70" cm="1">
        <f t="array" ref="AU166">INDEX([1]価格表!$C$9:$N$449, MATCH(AK166&amp;$AU$3,[1]価格表!$A$9:$A$449&amp;[1]価格表!$B$9:$B$449,0), MATCH("オンサイト"&amp;AA166&amp;"価格",[1]価格表!$C$6:$N$6&amp;[1]価格表!$C$7:$N$7&amp;[1]価格表!$C$8:$N$8,0))</f>
        <v>53400</v>
      </c>
      <c r="AV166" s="70" cm="1">
        <f t="array" ref="AV166">INDEX([1]価格表!$C$9:$N$449, MATCH(AK166&amp;$AV$3,[1]価格表!$A$9:$A$449&amp;[1]価格表!$B$9:$B$449,0), MATCH("オンサイト"&amp;AA166&amp;"価格",[1]価格表!$C$6:$N$6&amp;[1]価格表!$C$7:$N$7&amp;[1]価格表!$C$8:$N$8,0))</f>
        <v>36000</v>
      </c>
    </row>
    <row r="167" spans="1:48" ht="24" customHeight="1" x14ac:dyDescent="0.2">
      <c r="A167" s="43">
        <v>164</v>
      </c>
      <c r="B167" s="20" t="s">
        <v>597</v>
      </c>
      <c r="C167" s="21" t="s">
        <v>598</v>
      </c>
      <c r="D167" s="20" t="s">
        <v>599</v>
      </c>
      <c r="E167" s="20" t="s">
        <v>197</v>
      </c>
      <c r="F167" s="21" t="s">
        <v>388</v>
      </c>
      <c r="G167" s="22" t="s">
        <v>600</v>
      </c>
      <c r="H167" s="20" t="s">
        <v>601</v>
      </c>
      <c r="I167" s="20" t="s">
        <v>603</v>
      </c>
      <c r="J167" s="22" t="s">
        <v>604</v>
      </c>
      <c r="K167" s="28" t="s">
        <v>605</v>
      </c>
      <c r="L167" s="28" t="s">
        <v>606</v>
      </c>
      <c r="M167" s="20" t="s">
        <v>608</v>
      </c>
      <c r="N167" s="20"/>
      <c r="O167" s="22" t="s">
        <v>609</v>
      </c>
      <c r="P167" s="20" t="s">
        <v>610</v>
      </c>
      <c r="Q167" s="22" t="s">
        <v>611</v>
      </c>
      <c r="R167" s="28" t="s">
        <v>612</v>
      </c>
      <c r="S167" s="20" t="s">
        <v>613</v>
      </c>
      <c r="T167" s="20"/>
      <c r="U167" s="22" t="s">
        <v>600</v>
      </c>
      <c r="V167" s="20" t="s">
        <v>601</v>
      </c>
      <c r="W167" s="22" t="s">
        <v>602</v>
      </c>
      <c r="X167" s="28" t="s">
        <v>614</v>
      </c>
      <c r="Y167" s="20" t="s">
        <v>607</v>
      </c>
      <c r="Z167" s="20"/>
      <c r="AA167" s="26">
        <v>5</v>
      </c>
      <c r="AB167" s="42" t="s">
        <v>615</v>
      </c>
      <c r="AC167" s="40"/>
      <c r="AD167" s="20">
        <v>1</v>
      </c>
      <c r="AE167" s="23">
        <v>36000</v>
      </c>
      <c r="AF167" s="23">
        <v>36000</v>
      </c>
      <c r="AG167" s="24">
        <v>45658</v>
      </c>
      <c r="AH167" s="36">
        <v>45658</v>
      </c>
      <c r="AI167" s="25" t="str">
        <f t="shared" si="8"/>
        <v>～</v>
      </c>
      <c r="AJ167" s="37">
        <f t="shared" si="9"/>
        <v>47483</v>
      </c>
      <c r="AK167" s="20" t="s">
        <v>76</v>
      </c>
      <c r="AL167" s="20" t="s">
        <v>643</v>
      </c>
      <c r="AM167" s="36">
        <v>45658</v>
      </c>
      <c r="AN167" s="20"/>
      <c r="AO167" s="27">
        <v>45747</v>
      </c>
      <c r="AP167" s="22" t="s">
        <v>616</v>
      </c>
      <c r="AQ167" s="39" t="str">
        <f t="shared" si="10"/>
        <v/>
      </c>
      <c r="AR167" s="22"/>
      <c r="AT167" t="str" cm="1">
        <f t="array" ref="AT167">INDEX([1]価格表!$C$9:$N$449, MATCH(AK167,[1]価格表!$A$9:$A$449,0), MATCH("オンサイト"&amp;AA167&amp;"品番",[1]価格表!$C$6:$N$6&amp;[1]価格表!$C$7:$N$7&amp;[1]価格表!$C$8:$N$8,0))</f>
        <v>J-WVS1536LUX-CP5A</v>
      </c>
      <c r="AU167" s="70" cm="1">
        <f t="array" ref="AU167">INDEX([1]価格表!$C$9:$N$449, MATCH(AK167&amp;$AU$3,[1]価格表!$A$9:$A$449&amp;[1]価格表!$B$9:$B$449,0), MATCH("オンサイト"&amp;AA167&amp;"価格",[1]価格表!$C$6:$N$6&amp;[1]価格表!$C$7:$N$7&amp;[1]価格表!$C$8:$N$8,0))</f>
        <v>53400</v>
      </c>
      <c r="AV167" s="70" cm="1">
        <f t="array" ref="AV167">INDEX([1]価格表!$C$9:$N$449, MATCH(AK167&amp;$AV$3,[1]価格表!$A$9:$A$449&amp;[1]価格表!$B$9:$B$449,0), MATCH("オンサイト"&amp;AA167&amp;"価格",[1]価格表!$C$6:$N$6&amp;[1]価格表!$C$7:$N$7&amp;[1]価格表!$C$8:$N$8,0))</f>
        <v>36000</v>
      </c>
    </row>
    <row r="168" spans="1:48" ht="24" customHeight="1" x14ac:dyDescent="0.2">
      <c r="A168" s="43">
        <v>165</v>
      </c>
      <c r="B168" s="20" t="s">
        <v>597</v>
      </c>
      <c r="C168" s="21" t="s">
        <v>598</v>
      </c>
      <c r="D168" s="20" t="s">
        <v>599</v>
      </c>
      <c r="E168" s="20" t="s">
        <v>197</v>
      </c>
      <c r="F168" s="21" t="s">
        <v>388</v>
      </c>
      <c r="G168" s="22" t="s">
        <v>600</v>
      </c>
      <c r="H168" s="20" t="s">
        <v>601</v>
      </c>
      <c r="I168" s="20" t="s">
        <v>603</v>
      </c>
      <c r="J168" s="22" t="s">
        <v>604</v>
      </c>
      <c r="K168" s="28" t="s">
        <v>605</v>
      </c>
      <c r="L168" s="28" t="s">
        <v>606</v>
      </c>
      <c r="M168" s="20" t="s">
        <v>608</v>
      </c>
      <c r="N168" s="20"/>
      <c r="O168" s="22" t="s">
        <v>609</v>
      </c>
      <c r="P168" s="20" t="s">
        <v>610</v>
      </c>
      <c r="Q168" s="22" t="s">
        <v>611</v>
      </c>
      <c r="R168" s="28" t="s">
        <v>612</v>
      </c>
      <c r="S168" s="20" t="s">
        <v>613</v>
      </c>
      <c r="T168" s="20"/>
      <c r="U168" s="22" t="s">
        <v>600</v>
      </c>
      <c r="V168" s="20" t="s">
        <v>601</v>
      </c>
      <c r="W168" s="22" t="s">
        <v>602</v>
      </c>
      <c r="X168" s="28" t="s">
        <v>614</v>
      </c>
      <c r="Y168" s="20" t="s">
        <v>607</v>
      </c>
      <c r="Z168" s="20"/>
      <c r="AA168" s="26">
        <v>5</v>
      </c>
      <c r="AB168" s="42" t="s">
        <v>615</v>
      </c>
      <c r="AC168" s="40"/>
      <c r="AD168" s="20">
        <v>1</v>
      </c>
      <c r="AE168" s="23">
        <v>36000</v>
      </c>
      <c r="AF168" s="23">
        <v>36000</v>
      </c>
      <c r="AG168" s="24">
        <v>45658</v>
      </c>
      <c r="AH168" s="36">
        <v>45658</v>
      </c>
      <c r="AI168" s="25" t="str">
        <f t="shared" si="8"/>
        <v>～</v>
      </c>
      <c r="AJ168" s="37">
        <f t="shared" si="9"/>
        <v>47483</v>
      </c>
      <c r="AK168" s="20" t="s">
        <v>76</v>
      </c>
      <c r="AL168" s="20" t="s">
        <v>644</v>
      </c>
      <c r="AM168" s="36">
        <v>45658</v>
      </c>
      <c r="AN168" s="20"/>
      <c r="AO168" s="27">
        <v>45747</v>
      </c>
      <c r="AP168" s="22" t="s">
        <v>616</v>
      </c>
      <c r="AQ168" s="39" t="str">
        <f t="shared" si="10"/>
        <v/>
      </c>
      <c r="AR168" s="22"/>
      <c r="AT168" t="str" cm="1">
        <f t="array" ref="AT168">INDEX([1]価格表!$C$9:$N$449, MATCH(AK168,[1]価格表!$A$9:$A$449,0), MATCH("オンサイト"&amp;AA168&amp;"品番",[1]価格表!$C$6:$N$6&amp;[1]価格表!$C$7:$N$7&amp;[1]価格表!$C$8:$N$8,0))</f>
        <v>J-WVS1536LUX-CP5A</v>
      </c>
      <c r="AU168" s="70" cm="1">
        <f t="array" ref="AU168">INDEX([1]価格表!$C$9:$N$449, MATCH(AK168&amp;$AU$3,[1]価格表!$A$9:$A$449&amp;[1]価格表!$B$9:$B$449,0), MATCH("オンサイト"&amp;AA168&amp;"価格",[1]価格表!$C$6:$N$6&amp;[1]価格表!$C$7:$N$7&amp;[1]価格表!$C$8:$N$8,0))</f>
        <v>53400</v>
      </c>
      <c r="AV168" s="70" cm="1">
        <f t="array" ref="AV168">INDEX([1]価格表!$C$9:$N$449, MATCH(AK168&amp;$AV$3,[1]価格表!$A$9:$A$449&amp;[1]価格表!$B$9:$B$449,0), MATCH("オンサイト"&amp;AA168&amp;"価格",[1]価格表!$C$6:$N$6&amp;[1]価格表!$C$7:$N$7&amp;[1]価格表!$C$8:$N$8,0))</f>
        <v>36000</v>
      </c>
    </row>
    <row r="169" spans="1:48" ht="24" customHeight="1" x14ac:dyDescent="0.2">
      <c r="A169" s="43">
        <v>166</v>
      </c>
      <c r="B169" s="20" t="s">
        <v>597</v>
      </c>
      <c r="C169" s="21" t="s">
        <v>598</v>
      </c>
      <c r="D169" s="20" t="s">
        <v>599</v>
      </c>
      <c r="E169" s="20" t="s">
        <v>197</v>
      </c>
      <c r="F169" s="21" t="s">
        <v>388</v>
      </c>
      <c r="G169" s="22" t="s">
        <v>600</v>
      </c>
      <c r="H169" s="20" t="s">
        <v>601</v>
      </c>
      <c r="I169" s="20" t="s">
        <v>603</v>
      </c>
      <c r="J169" s="22" t="s">
        <v>604</v>
      </c>
      <c r="K169" s="28" t="s">
        <v>605</v>
      </c>
      <c r="L169" s="28" t="s">
        <v>606</v>
      </c>
      <c r="M169" s="20" t="s">
        <v>608</v>
      </c>
      <c r="N169" s="20"/>
      <c r="O169" s="22" t="s">
        <v>609</v>
      </c>
      <c r="P169" s="20" t="s">
        <v>610</v>
      </c>
      <c r="Q169" s="22" t="s">
        <v>611</v>
      </c>
      <c r="R169" s="28" t="s">
        <v>612</v>
      </c>
      <c r="S169" s="20" t="s">
        <v>613</v>
      </c>
      <c r="T169" s="20"/>
      <c r="U169" s="22" t="s">
        <v>600</v>
      </c>
      <c r="V169" s="20" t="s">
        <v>601</v>
      </c>
      <c r="W169" s="22" t="s">
        <v>602</v>
      </c>
      <c r="X169" s="28" t="s">
        <v>614</v>
      </c>
      <c r="Y169" s="20" t="s">
        <v>607</v>
      </c>
      <c r="Z169" s="20"/>
      <c r="AA169" s="26">
        <v>5</v>
      </c>
      <c r="AB169" s="42" t="s">
        <v>615</v>
      </c>
      <c r="AC169" s="40"/>
      <c r="AD169" s="20">
        <v>1</v>
      </c>
      <c r="AE169" s="23">
        <v>36000</v>
      </c>
      <c r="AF169" s="23">
        <v>36000</v>
      </c>
      <c r="AG169" s="24">
        <v>45658</v>
      </c>
      <c r="AH169" s="36">
        <v>45658</v>
      </c>
      <c r="AI169" s="25" t="str">
        <f t="shared" si="8"/>
        <v>～</v>
      </c>
      <c r="AJ169" s="37">
        <f t="shared" si="9"/>
        <v>47483</v>
      </c>
      <c r="AK169" s="20" t="s">
        <v>76</v>
      </c>
      <c r="AL169" s="20" t="s">
        <v>645</v>
      </c>
      <c r="AM169" s="36">
        <v>45658</v>
      </c>
      <c r="AN169" s="20"/>
      <c r="AO169" s="27">
        <v>45747</v>
      </c>
      <c r="AP169" s="22" t="s">
        <v>616</v>
      </c>
      <c r="AQ169" s="39" t="str">
        <f t="shared" si="10"/>
        <v/>
      </c>
      <c r="AR169" s="22"/>
      <c r="AT169" t="str" cm="1">
        <f t="array" ref="AT169">INDEX([1]価格表!$C$9:$N$449, MATCH(AK169,[1]価格表!$A$9:$A$449,0), MATCH("オンサイト"&amp;AA169&amp;"品番",[1]価格表!$C$6:$N$6&amp;[1]価格表!$C$7:$N$7&amp;[1]価格表!$C$8:$N$8,0))</f>
        <v>J-WVS1536LUX-CP5A</v>
      </c>
      <c r="AU169" s="70" cm="1">
        <f t="array" ref="AU169">INDEX([1]価格表!$C$9:$N$449, MATCH(AK169&amp;$AU$3,[1]価格表!$A$9:$A$449&amp;[1]価格表!$B$9:$B$449,0), MATCH("オンサイト"&amp;AA169&amp;"価格",[1]価格表!$C$6:$N$6&amp;[1]価格表!$C$7:$N$7&amp;[1]価格表!$C$8:$N$8,0))</f>
        <v>53400</v>
      </c>
      <c r="AV169" s="70" cm="1">
        <f t="array" ref="AV169">INDEX([1]価格表!$C$9:$N$449, MATCH(AK169&amp;$AV$3,[1]価格表!$A$9:$A$449&amp;[1]価格表!$B$9:$B$449,0), MATCH("オンサイト"&amp;AA169&amp;"価格",[1]価格表!$C$6:$N$6&amp;[1]価格表!$C$7:$N$7&amp;[1]価格表!$C$8:$N$8,0))</f>
        <v>36000</v>
      </c>
    </row>
    <row r="170" spans="1:48" ht="24" customHeight="1" x14ac:dyDescent="0.2">
      <c r="A170" s="43">
        <v>167</v>
      </c>
      <c r="B170" s="20" t="s">
        <v>597</v>
      </c>
      <c r="C170" s="21" t="s">
        <v>598</v>
      </c>
      <c r="D170" s="20" t="s">
        <v>599</v>
      </c>
      <c r="E170" s="20" t="s">
        <v>197</v>
      </c>
      <c r="F170" s="21" t="s">
        <v>388</v>
      </c>
      <c r="G170" s="22" t="s">
        <v>600</v>
      </c>
      <c r="H170" s="20" t="s">
        <v>601</v>
      </c>
      <c r="I170" s="20" t="s">
        <v>603</v>
      </c>
      <c r="J170" s="22" t="s">
        <v>604</v>
      </c>
      <c r="K170" s="28" t="s">
        <v>605</v>
      </c>
      <c r="L170" s="28" t="s">
        <v>606</v>
      </c>
      <c r="M170" s="20" t="s">
        <v>608</v>
      </c>
      <c r="N170" s="20"/>
      <c r="O170" s="22" t="s">
        <v>609</v>
      </c>
      <c r="P170" s="20" t="s">
        <v>610</v>
      </c>
      <c r="Q170" s="22" t="s">
        <v>611</v>
      </c>
      <c r="R170" s="28" t="s">
        <v>612</v>
      </c>
      <c r="S170" s="20" t="s">
        <v>613</v>
      </c>
      <c r="T170" s="20"/>
      <c r="U170" s="22" t="s">
        <v>600</v>
      </c>
      <c r="V170" s="20" t="s">
        <v>601</v>
      </c>
      <c r="W170" s="22" t="s">
        <v>602</v>
      </c>
      <c r="X170" s="28" t="s">
        <v>614</v>
      </c>
      <c r="Y170" s="20" t="s">
        <v>607</v>
      </c>
      <c r="Z170" s="20"/>
      <c r="AA170" s="26">
        <v>5</v>
      </c>
      <c r="AB170" s="42" t="s">
        <v>615</v>
      </c>
      <c r="AC170" s="40"/>
      <c r="AD170" s="20">
        <v>1</v>
      </c>
      <c r="AE170" s="23">
        <v>36000</v>
      </c>
      <c r="AF170" s="23">
        <v>36000</v>
      </c>
      <c r="AG170" s="24">
        <v>45658</v>
      </c>
      <c r="AH170" s="36">
        <v>45658</v>
      </c>
      <c r="AI170" s="25" t="str">
        <f t="shared" si="8"/>
        <v>～</v>
      </c>
      <c r="AJ170" s="37">
        <f t="shared" si="9"/>
        <v>47483</v>
      </c>
      <c r="AK170" s="20" t="s">
        <v>76</v>
      </c>
      <c r="AL170" s="20" t="s">
        <v>646</v>
      </c>
      <c r="AM170" s="36">
        <v>45658</v>
      </c>
      <c r="AN170" s="20"/>
      <c r="AO170" s="27">
        <v>45747</v>
      </c>
      <c r="AP170" s="22" t="s">
        <v>616</v>
      </c>
      <c r="AQ170" s="39" t="str">
        <f t="shared" si="10"/>
        <v/>
      </c>
      <c r="AR170" s="22"/>
      <c r="AT170" t="str" cm="1">
        <f t="array" ref="AT170">INDEX([1]価格表!$C$9:$N$449, MATCH(AK170,[1]価格表!$A$9:$A$449,0), MATCH("オンサイト"&amp;AA170&amp;"品番",[1]価格表!$C$6:$N$6&amp;[1]価格表!$C$7:$N$7&amp;[1]価格表!$C$8:$N$8,0))</f>
        <v>J-WVS1536LUX-CP5A</v>
      </c>
      <c r="AU170" s="70" cm="1">
        <f t="array" ref="AU170">INDEX([1]価格表!$C$9:$N$449, MATCH(AK170&amp;$AU$3,[1]価格表!$A$9:$A$449&amp;[1]価格表!$B$9:$B$449,0), MATCH("オンサイト"&amp;AA170&amp;"価格",[1]価格表!$C$6:$N$6&amp;[1]価格表!$C$7:$N$7&amp;[1]価格表!$C$8:$N$8,0))</f>
        <v>53400</v>
      </c>
      <c r="AV170" s="70" cm="1">
        <f t="array" ref="AV170">INDEX([1]価格表!$C$9:$N$449, MATCH(AK170&amp;$AV$3,[1]価格表!$A$9:$A$449&amp;[1]価格表!$B$9:$B$449,0), MATCH("オンサイト"&amp;AA170&amp;"価格",[1]価格表!$C$6:$N$6&amp;[1]価格表!$C$7:$N$7&amp;[1]価格表!$C$8:$N$8,0))</f>
        <v>36000</v>
      </c>
    </row>
    <row r="171" spans="1:48" ht="24" customHeight="1" x14ac:dyDescent="0.2">
      <c r="A171" s="43">
        <v>168</v>
      </c>
      <c r="B171" s="20" t="s">
        <v>597</v>
      </c>
      <c r="C171" s="21" t="s">
        <v>598</v>
      </c>
      <c r="D171" s="20" t="s">
        <v>599</v>
      </c>
      <c r="E171" s="20" t="s">
        <v>197</v>
      </c>
      <c r="F171" s="21" t="s">
        <v>388</v>
      </c>
      <c r="G171" s="22" t="s">
        <v>600</v>
      </c>
      <c r="H171" s="20" t="s">
        <v>601</v>
      </c>
      <c r="I171" s="20" t="s">
        <v>603</v>
      </c>
      <c r="J171" s="22" t="s">
        <v>604</v>
      </c>
      <c r="K171" s="28" t="s">
        <v>605</v>
      </c>
      <c r="L171" s="28" t="s">
        <v>606</v>
      </c>
      <c r="M171" s="20" t="s">
        <v>608</v>
      </c>
      <c r="N171" s="20"/>
      <c r="O171" s="22" t="s">
        <v>609</v>
      </c>
      <c r="P171" s="20" t="s">
        <v>610</v>
      </c>
      <c r="Q171" s="22" t="s">
        <v>611</v>
      </c>
      <c r="R171" s="28" t="s">
        <v>612</v>
      </c>
      <c r="S171" s="20" t="s">
        <v>613</v>
      </c>
      <c r="T171" s="20"/>
      <c r="U171" s="22" t="s">
        <v>600</v>
      </c>
      <c r="V171" s="20" t="s">
        <v>601</v>
      </c>
      <c r="W171" s="22" t="s">
        <v>602</v>
      </c>
      <c r="X171" s="28" t="s">
        <v>614</v>
      </c>
      <c r="Y171" s="20" t="s">
        <v>607</v>
      </c>
      <c r="Z171" s="20"/>
      <c r="AA171" s="26">
        <v>5</v>
      </c>
      <c r="AB171" s="42" t="s">
        <v>615</v>
      </c>
      <c r="AC171" s="40"/>
      <c r="AD171" s="20">
        <v>1</v>
      </c>
      <c r="AE171" s="23">
        <v>37800</v>
      </c>
      <c r="AF171" s="23">
        <v>37800</v>
      </c>
      <c r="AG171" s="24">
        <v>45658</v>
      </c>
      <c r="AH171" s="36">
        <v>45658</v>
      </c>
      <c r="AI171" s="25" t="str">
        <f t="shared" si="8"/>
        <v>～</v>
      </c>
      <c r="AJ171" s="37">
        <f t="shared" si="9"/>
        <v>47483</v>
      </c>
      <c r="AK171" s="20" t="s">
        <v>172</v>
      </c>
      <c r="AL171" s="20" t="s">
        <v>647</v>
      </c>
      <c r="AM171" s="36">
        <v>45658</v>
      </c>
      <c r="AN171" s="20"/>
      <c r="AO171" s="27">
        <v>45747</v>
      </c>
      <c r="AP171" s="22" t="s">
        <v>616</v>
      </c>
      <c r="AQ171" s="39" t="str">
        <f t="shared" si="10"/>
        <v/>
      </c>
      <c r="AR171" s="22"/>
      <c r="AT171" t="str" cm="1">
        <f t="array" ref="AT171">INDEX([1]価格表!$C$9:$N$449, MATCH(AK171,[1]価格表!$A$9:$A$449,0), MATCH("オンサイト"&amp;AA171&amp;"品番",[1]価格表!$C$6:$N$6&amp;[1]価格表!$C$7:$N$7&amp;[1]価格表!$C$8:$N$8,0))</f>
        <v>J-WVS2136LUX-CP5A</v>
      </c>
      <c r="AU171" s="70" cm="1">
        <f t="array" ref="AU171">INDEX([1]価格表!$C$9:$N$449, MATCH(AK171&amp;$AU$3,[1]価格表!$A$9:$A$449&amp;[1]価格表!$B$9:$B$449,0), MATCH("オンサイト"&amp;AA171&amp;"価格",[1]価格表!$C$6:$N$6&amp;[1]価格表!$C$7:$N$7&amp;[1]価格表!$C$8:$N$8,0))</f>
        <v>55800</v>
      </c>
      <c r="AV171" s="70" cm="1">
        <f t="array" ref="AV171">INDEX([1]価格表!$C$9:$N$449, MATCH(AK171&amp;$AV$3,[1]価格表!$A$9:$A$449&amp;[1]価格表!$B$9:$B$449,0), MATCH("オンサイト"&amp;AA171&amp;"価格",[1]価格表!$C$6:$N$6&amp;[1]価格表!$C$7:$N$7&amp;[1]価格表!$C$8:$N$8,0))</f>
        <v>37800</v>
      </c>
    </row>
    <row r="172" spans="1:48" ht="24" customHeight="1" x14ac:dyDescent="0.2">
      <c r="A172" s="43">
        <v>169</v>
      </c>
      <c r="B172" s="20" t="s">
        <v>597</v>
      </c>
      <c r="C172" s="21" t="s">
        <v>598</v>
      </c>
      <c r="D172" s="20" t="s">
        <v>599</v>
      </c>
      <c r="E172" s="20" t="s">
        <v>197</v>
      </c>
      <c r="F172" s="21" t="s">
        <v>388</v>
      </c>
      <c r="G172" s="22" t="s">
        <v>600</v>
      </c>
      <c r="H172" s="20" t="s">
        <v>601</v>
      </c>
      <c r="I172" s="20" t="s">
        <v>603</v>
      </c>
      <c r="J172" s="22" t="s">
        <v>604</v>
      </c>
      <c r="K172" s="28" t="s">
        <v>605</v>
      </c>
      <c r="L172" s="28" t="s">
        <v>606</v>
      </c>
      <c r="M172" s="20" t="s">
        <v>608</v>
      </c>
      <c r="N172" s="20"/>
      <c r="O172" s="22" t="s">
        <v>609</v>
      </c>
      <c r="P172" s="20" t="s">
        <v>610</v>
      </c>
      <c r="Q172" s="22" t="s">
        <v>611</v>
      </c>
      <c r="R172" s="28" t="s">
        <v>612</v>
      </c>
      <c r="S172" s="20" t="s">
        <v>613</v>
      </c>
      <c r="T172" s="20"/>
      <c r="U172" s="22" t="s">
        <v>600</v>
      </c>
      <c r="V172" s="20" t="s">
        <v>601</v>
      </c>
      <c r="W172" s="22" t="s">
        <v>602</v>
      </c>
      <c r="X172" s="28" t="s">
        <v>614</v>
      </c>
      <c r="Y172" s="20" t="s">
        <v>607</v>
      </c>
      <c r="Z172" s="20"/>
      <c r="AA172" s="26">
        <v>5</v>
      </c>
      <c r="AB172" s="42" t="s">
        <v>615</v>
      </c>
      <c r="AC172" s="40"/>
      <c r="AD172" s="20">
        <v>1</v>
      </c>
      <c r="AE172" s="23">
        <v>37800</v>
      </c>
      <c r="AF172" s="23">
        <v>37800</v>
      </c>
      <c r="AG172" s="24">
        <v>45658</v>
      </c>
      <c r="AH172" s="36">
        <v>45658</v>
      </c>
      <c r="AI172" s="25" t="str">
        <f t="shared" si="8"/>
        <v>～</v>
      </c>
      <c r="AJ172" s="37">
        <f t="shared" si="9"/>
        <v>47483</v>
      </c>
      <c r="AK172" s="20" t="s">
        <v>172</v>
      </c>
      <c r="AL172" s="20" t="s">
        <v>648</v>
      </c>
      <c r="AM172" s="36">
        <v>45658</v>
      </c>
      <c r="AN172" s="20"/>
      <c r="AO172" s="27">
        <v>45747</v>
      </c>
      <c r="AP172" s="22" t="s">
        <v>616</v>
      </c>
      <c r="AQ172" s="39" t="str">
        <f t="shared" si="10"/>
        <v/>
      </c>
      <c r="AR172" s="22"/>
      <c r="AT172" t="str" cm="1">
        <f t="array" ref="AT172">INDEX([1]価格表!$C$9:$N$449, MATCH(AK172,[1]価格表!$A$9:$A$449,0), MATCH("オンサイト"&amp;AA172&amp;"品番",[1]価格表!$C$6:$N$6&amp;[1]価格表!$C$7:$N$7&amp;[1]価格表!$C$8:$N$8,0))</f>
        <v>J-WVS2136LUX-CP5A</v>
      </c>
      <c r="AU172" s="70" cm="1">
        <f t="array" ref="AU172">INDEX([1]価格表!$C$9:$N$449, MATCH(AK172&amp;$AU$3,[1]価格表!$A$9:$A$449&amp;[1]価格表!$B$9:$B$449,0), MATCH("オンサイト"&amp;AA172&amp;"価格",[1]価格表!$C$6:$N$6&amp;[1]価格表!$C$7:$N$7&amp;[1]価格表!$C$8:$N$8,0))</f>
        <v>55800</v>
      </c>
      <c r="AV172" s="70" cm="1">
        <f t="array" ref="AV172">INDEX([1]価格表!$C$9:$N$449, MATCH(AK172&amp;$AV$3,[1]価格表!$A$9:$A$449&amp;[1]価格表!$B$9:$B$449,0), MATCH("オンサイト"&amp;AA172&amp;"価格",[1]価格表!$C$6:$N$6&amp;[1]価格表!$C$7:$N$7&amp;[1]価格表!$C$8:$N$8,0))</f>
        <v>37800</v>
      </c>
    </row>
    <row r="173" spans="1:48" ht="24" customHeight="1" x14ac:dyDescent="0.2">
      <c r="A173" s="43">
        <v>170</v>
      </c>
      <c r="B173" s="20" t="s">
        <v>597</v>
      </c>
      <c r="C173" s="21" t="s">
        <v>598</v>
      </c>
      <c r="D173" s="20" t="s">
        <v>599</v>
      </c>
      <c r="E173" s="20" t="s">
        <v>197</v>
      </c>
      <c r="F173" s="21" t="s">
        <v>388</v>
      </c>
      <c r="G173" s="22" t="s">
        <v>600</v>
      </c>
      <c r="H173" s="20" t="s">
        <v>601</v>
      </c>
      <c r="I173" s="20" t="s">
        <v>603</v>
      </c>
      <c r="J173" s="22" t="s">
        <v>604</v>
      </c>
      <c r="K173" s="28" t="s">
        <v>605</v>
      </c>
      <c r="L173" s="28" t="s">
        <v>606</v>
      </c>
      <c r="M173" s="20" t="s">
        <v>608</v>
      </c>
      <c r="N173" s="20"/>
      <c r="O173" s="22" t="s">
        <v>609</v>
      </c>
      <c r="P173" s="20" t="s">
        <v>610</v>
      </c>
      <c r="Q173" s="22" t="s">
        <v>611</v>
      </c>
      <c r="R173" s="28" t="s">
        <v>612</v>
      </c>
      <c r="S173" s="20" t="s">
        <v>613</v>
      </c>
      <c r="T173" s="20"/>
      <c r="U173" s="22" t="s">
        <v>600</v>
      </c>
      <c r="V173" s="20" t="s">
        <v>601</v>
      </c>
      <c r="W173" s="22" t="s">
        <v>602</v>
      </c>
      <c r="X173" s="28" t="s">
        <v>614</v>
      </c>
      <c r="Y173" s="20" t="s">
        <v>607</v>
      </c>
      <c r="Z173" s="20"/>
      <c r="AA173" s="26">
        <v>5</v>
      </c>
      <c r="AB173" s="42" t="s">
        <v>615</v>
      </c>
      <c r="AC173" s="40"/>
      <c r="AD173" s="20">
        <v>1</v>
      </c>
      <c r="AE173" s="23">
        <v>37800</v>
      </c>
      <c r="AF173" s="23">
        <v>37800</v>
      </c>
      <c r="AG173" s="24">
        <v>45658</v>
      </c>
      <c r="AH173" s="36">
        <v>45658</v>
      </c>
      <c r="AI173" s="25" t="str">
        <f t="shared" si="8"/>
        <v>～</v>
      </c>
      <c r="AJ173" s="37">
        <f t="shared" si="9"/>
        <v>47483</v>
      </c>
      <c r="AK173" s="20" t="s">
        <v>172</v>
      </c>
      <c r="AL173" s="20" t="s">
        <v>649</v>
      </c>
      <c r="AM173" s="36">
        <v>45658</v>
      </c>
      <c r="AN173" s="20"/>
      <c r="AO173" s="27">
        <v>45747</v>
      </c>
      <c r="AP173" s="22" t="s">
        <v>616</v>
      </c>
      <c r="AQ173" s="39" t="str">
        <f t="shared" si="10"/>
        <v/>
      </c>
      <c r="AR173" s="22"/>
      <c r="AT173" t="str" cm="1">
        <f t="array" ref="AT173">INDEX([1]価格表!$C$9:$N$449, MATCH(AK173,[1]価格表!$A$9:$A$449,0), MATCH("オンサイト"&amp;AA173&amp;"品番",[1]価格表!$C$6:$N$6&amp;[1]価格表!$C$7:$N$7&amp;[1]価格表!$C$8:$N$8,0))</f>
        <v>J-WVS2136LUX-CP5A</v>
      </c>
      <c r="AU173" s="70" cm="1">
        <f t="array" ref="AU173">INDEX([1]価格表!$C$9:$N$449, MATCH(AK173&amp;$AU$3,[1]価格表!$A$9:$A$449&amp;[1]価格表!$B$9:$B$449,0), MATCH("オンサイト"&amp;AA173&amp;"価格",[1]価格表!$C$6:$N$6&amp;[1]価格表!$C$7:$N$7&amp;[1]価格表!$C$8:$N$8,0))</f>
        <v>55800</v>
      </c>
      <c r="AV173" s="70" cm="1">
        <f t="array" ref="AV173">INDEX([1]価格表!$C$9:$N$449, MATCH(AK173&amp;$AV$3,[1]価格表!$A$9:$A$449&amp;[1]価格表!$B$9:$B$449,0), MATCH("オンサイト"&amp;AA173&amp;"価格",[1]価格表!$C$6:$N$6&amp;[1]価格表!$C$7:$N$7&amp;[1]価格表!$C$8:$N$8,0))</f>
        <v>37800</v>
      </c>
    </row>
    <row r="174" spans="1:48" ht="24" customHeight="1" x14ac:dyDescent="0.2">
      <c r="A174" s="43">
        <v>171</v>
      </c>
      <c r="B174" s="20" t="s">
        <v>597</v>
      </c>
      <c r="C174" s="21" t="s">
        <v>598</v>
      </c>
      <c r="D174" s="20" t="s">
        <v>599</v>
      </c>
      <c r="E174" s="20" t="s">
        <v>197</v>
      </c>
      <c r="F174" s="21" t="s">
        <v>388</v>
      </c>
      <c r="G174" s="22" t="s">
        <v>600</v>
      </c>
      <c r="H174" s="20" t="s">
        <v>601</v>
      </c>
      <c r="I174" s="20" t="s">
        <v>603</v>
      </c>
      <c r="J174" s="22" t="s">
        <v>604</v>
      </c>
      <c r="K174" s="28" t="s">
        <v>605</v>
      </c>
      <c r="L174" s="28" t="s">
        <v>606</v>
      </c>
      <c r="M174" s="20" t="s">
        <v>608</v>
      </c>
      <c r="N174" s="20"/>
      <c r="O174" s="22" t="s">
        <v>609</v>
      </c>
      <c r="P174" s="20" t="s">
        <v>610</v>
      </c>
      <c r="Q174" s="22" t="s">
        <v>611</v>
      </c>
      <c r="R174" s="28" t="s">
        <v>612</v>
      </c>
      <c r="S174" s="20" t="s">
        <v>613</v>
      </c>
      <c r="T174" s="20"/>
      <c r="U174" s="22" t="s">
        <v>600</v>
      </c>
      <c r="V174" s="20" t="s">
        <v>601</v>
      </c>
      <c r="W174" s="22" t="s">
        <v>602</v>
      </c>
      <c r="X174" s="28" t="s">
        <v>614</v>
      </c>
      <c r="Y174" s="20" t="s">
        <v>607</v>
      </c>
      <c r="Z174" s="20"/>
      <c r="AA174" s="26">
        <v>5</v>
      </c>
      <c r="AB174" s="42" t="s">
        <v>615</v>
      </c>
      <c r="AC174" s="40"/>
      <c r="AD174" s="20">
        <v>1</v>
      </c>
      <c r="AE174" s="23">
        <v>37800</v>
      </c>
      <c r="AF174" s="23">
        <v>37800</v>
      </c>
      <c r="AG174" s="24">
        <v>45658</v>
      </c>
      <c r="AH174" s="36">
        <v>45658</v>
      </c>
      <c r="AI174" s="25" t="str">
        <f t="shared" si="8"/>
        <v>～</v>
      </c>
      <c r="AJ174" s="37">
        <f t="shared" si="9"/>
        <v>47483</v>
      </c>
      <c r="AK174" s="20" t="s">
        <v>172</v>
      </c>
      <c r="AL174" s="20" t="s">
        <v>650</v>
      </c>
      <c r="AM174" s="36">
        <v>45658</v>
      </c>
      <c r="AN174" s="20"/>
      <c r="AO174" s="27">
        <v>45747</v>
      </c>
      <c r="AP174" s="22" t="s">
        <v>616</v>
      </c>
      <c r="AQ174" s="39" t="str">
        <f t="shared" si="10"/>
        <v/>
      </c>
      <c r="AR174" s="22"/>
      <c r="AT174" t="str" cm="1">
        <f t="array" ref="AT174">INDEX([1]価格表!$C$9:$N$449, MATCH(AK174,[1]価格表!$A$9:$A$449,0), MATCH("オンサイト"&amp;AA174&amp;"品番",[1]価格表!$C$6:$N$6&amp;[1]価格表!$C$7:$N$7&amp;[1]価格表!$C$8:$N$8,0))</f>
        <v>J-WVS2136LUX-CP5A</v>
      </c>
      <c r="AU174" s="70" cm="1">
        <f t="array" ref="AU174">INDEX([1]価格表!$C$9:$N$449, MATCH(AK174&amp;$AU$3,[1]価格表!$A$9:$A$449&amp;[1]価格表!$B$9:$B$449,0), MATCH("オンサイト"&amp;AA174&amp;"価格",[1]価格表!$C$6:$N$6&amp;[1]価格表!$C$7:$N$7&amp;[1]価格表!$C$8:$N$8,0))</f>
        <v>55800</v>
      </c>
      <c r="AV174" s="70" cm="1">
        <f t="array" ref="AV174">INDEX([1]価格表!$C$9:$N$449, MATCH(AK174&amp;$AV$3,[1]価格表!$A$9:$A$449&amp;[1]価格表!$B$9:$B$449,0), MATCH("オンサイト"&amp;AA174&amp;"価格",[1]価格表!$C$6:$N$6&amp;[1]価格表!$C$7:$N$7&amp;[1]価格表!$C$8:$N$8,0))</f>
        <v>37800</v>
      </c>
    </row>
    <row r="175" spans="1:48" ht="24" customHeight="1" x14ac:dyDescent="0.2">
      <c r="A175" s="43">
        <v>172</v>
      </c>
      <c r="B175" s="20" t="s">
        <v>597</v>
      </c>
      <c r="C175" s="21" t="s">
        <v>598</v>
      </c>
      <c r="D175" s="20" t="s">
        <v>599</v>
      </c>
      <c r="E175" s="20" t="s">
        <v>197</v>
      </c>
      <c r="F175" s="21" t="s">
        <v>388</v>
      </c>
      <c r="G175" s="22" t="s">
        <v>600</v>
      </c>
      <c r="H175" s="20" t="s">
        <v>601</v>
      </c>
      <c r="I175" s="20" t="s">
        <v>603</v>
      </c>
      <c r="J175" s="22" t="s">
        <v>604</v>
      </c>
      <c r="K175" s="28" t="s">
        <v>605</v>
      </c>
      <c r="L175" s="28" t="s">
        <v>606</v>
      </c>
      <c r="M175" s="20" t="s">
        <v>608</v>
      </c>
      <c r="N175" s="20"/>
      <c r="O175" s="22" t="s">
        <v>609</v>
      </c>
      <c r="P175" s="20" t="s">
        <v>610</v>
      </c>
      <c r="Q175" s="22" t="s">
        <v>611</v>
      </c>
      <c r="R175" s="28" t="s">
        <v>612</v>
      </c>
      <c r="S175" s="20" t="s">
        <v>613</v>
      </c>
      <c r="T175" s="20"/>
      <c r="U175" s="22" t="s">
        <v>600</v>
      </c>
      <c r="V175" s="20" t="s">
        <v>601</v>
      </c>
      <c r="W175" s="22" t="s">
        <v>602</v>
      </c>
      <c r="X175" s="28" t="s">
        <v>614</v>
      </c>
      <c r="Y175" s="20" t="s">
        <v>607</v>
      </c>
      <c r="Z175" s="20"/>
      <c r="AA175" s="26">
        <v>5</v>
      </c>
      <c r="AB175" s="42" t="s">
        <v>615</v>
      </c>
      <c r="AC175" s="40"/>
      <c r="AD175" s="20">
        <v>1</v>
      </c>
      <c r="AE175" s="23">
        <v>37800</v>
      </c>
      <c r="AF175" s="23">
        <v>37800</v>
      </c>
      <c r="AG175" s="24">
        <v>45658</v>
      </c>
      <c r="AH175" s="36">
        <v>45658</v>
      </c>
      <c r="AI175" s="25" t="str">
        <f t="shared" si="8"/>
        <v>～</v>
      </c>
      <c r="AJ175" s="37">
        <f t="shared" si="9"/>
        <v>47483</v>
      </c>
      <c r="AK175" s="20" t="s">
        <v>172</v>
      </c>
      <c r="AL175" s="20" t="s">
        <v>651</v>
      </c>
      <c r="AM175" s="36">
        <v>45658</v>
      </c>
      <c r="AN175" s="20"/>
      <c r="AO175" s="27">
        <v>45747</v>
      </c>
      <c r="AP175" s="22" t="s">
        <v>616</v>
      </c>
      <c r="AQ175" s="39" t="str">
        <f t="shared" si="10"/>
        <v/>
      </c>
      <c r="AR175" s="22"/>
      <c r="AT175" t="str" cm="1">
        <f t="array" ref="AT175">INDEX([1]価格表!$C$9:$N$449, MATCH(AK175,[1]価格表!$A$9:$A$449,0), MATCH("オンサイト"&amp;AA175&amp;"品番",[1]価格表!$C$6:$N$6&amp;[1]価格表!$C$7:$N$7&amp;[1]価格表!$C$8:$N$8,0))</f>
        <v>J-WVS2136LUX-CP5A</v>
      </c>
      <c r="AU175" s="70" cm="1">
        <f t="array" ref="AU175">INDEX([1]価格表!$C$9:$N$449, MATCH(AK175&amp;$AU$3,[1]価格表!$A$9:$A$449&amp;[1]価格表!$B$9:$B$449,0), MATCH("オンサイト"&amp;AA175&amp;"価格",[1]価格表!$C$6:$N$6&amp;[1]価格表!$C$7:$N$7&amp;[1]価格表!$C$8:$N$8,0))</f>
        <v>55800</v>
      </c>
      <c r="AV175" s="70" cm="1">
        <f t="array" ref="AV175">INDEX([1]価格表!$C$9:$N$449, MATCH(AK175&amp;$AV$3,[1]価格表!$A$9:$A$449&amp;[1]価格表!$B$9:$B$449,0), MATCH("オンサイト"&amp;AA175&amp;"価格",[1]価格表!$C$6:$N$6&amp;[1]価格表!$C$7:$N$7&amp;[1]価格表!$C$8:$N$8,0))</f>
        <v>37800</v>
      </c>
    </row>
    <row r="176" spans="1:48" ht="24" customHeight="1" x14ac:dyDescent="0.2">
      <c r="A176" s="43">
        <v>173</v>
      </c>
      <c r="B176" s="20" t="s">
        <v>597</v>
      </c>
      <c r="C176" s="21" t="s">
        <v>598</v>
      </c>
      <c r="D176" s="20" t="s">
        <v>599</v>
      </c>
      <c r="E176" s="20" t="s">
        <v>197</v>
      </c>
      <c r="F176" s="21" t="s">
        <v>388</v>
      </c>
      <c r="G176" s="22" t="s">
        <v>600</v>
      </c>
      <c r="H176" s="20" t="s">
        <v>601</v>
      </c>
      <c r="I176" s="20" t="s">
        <v>603</v>
      </c>
      <c r="J176" s="22" t="s">
        <v>604</v>
      </c>
      <c r="K176" s="28" t="s">
        <v>605</v>
      </c>
      <c r="L176" s="28" t="s">
        <v>606</v>
      </c>
      <c r="M176" s="20" t="s">
        <v>608</v>
      </c>
      <c r="N176" s="20"/>
      <c r="O176" s="22" t="s">
        <v>609</v>
      </c>
      <c r="P176" s="20" t="s">
        <v>610</v>
      </c>
      <c r="Q176" s="22" t="s">
        <v>611</v>
      </c>
      <c r="R176" s="28" t="s">
        <v>612</v>
      </c>
      <c r="S176" s="20" t="s">
        <v>613</v>
      </c>
      <c r="T176" s="20"/>
      <c r="U176" s="22" t="s">
        <v>600</v>
      </c>
      <c r="V176" s="20" t="s">
        <v>601</v>
      </c>
      <c r="W176" s="22" t="s">
        <v>602</v>
      </c>
      <c r="X176" s="28" t="s">
        <v>614</v>
      </c>
      <c r="Y176" s="20" t="s">
        <v>607</v>
      </c>
      <c r="Z176" s="20"/>
      <c r="AA176" s="26">
        <v>5</v>
      </c>
      <c r="AB176" s="42" t="s">
        <v>615</v>
      </c>
      <c r="AC176" s="40"/>
      <c r="AD176" s="20">
        <v>1</v>
      </c>
      <c r="AE176" s="23">
        <v>37800</v>
      </c>
      <c r="AF176" s="23">
        <v>37800</v>
      </c>
      <c r="AG176" s="24">
        <v>45658</v>
      </c>
      <c r="AH176" s="36">
        <v>45658</v>
      </c>
      <c r="AI176" s="25" t="str">
        <f t="shared" si="8"/>
        <v>～</v>
      </c>
      <c r="AJ176" s="37">
        <f t="shared" si="9"/>
        <v>47483</v>
      </c>
      <c r="AK176" s="20" t="s">
        <v>172</v>
      </c>
      <c r="AL176" s="20" t="s">
        <v>652</v>
      </c>
      <c r="AM176" s="36">
        <v>45658</v>
      </c>
      <c r="AN176" s="20"/>
      <c r="AO176" s="27">
        <v>45747</v>
      </c>
      <c r="AP176" s="22" t="s">
        <v>616</v>
      </c>
      <c r="AQ176" s="39" t="str">
        <f t="shared" si="10"/>
        <v/>
      </c>
      <c r="AR176" s="22"/>
      <c r="AT176" t="str" cm="1">
        <f t="array" ref="AT176">INDEX([1]価格表!$C$9:$N$449, MATCH(AK176,[1]価格表!$A$9:$A$449,0), MATCH("オンサイト"&amp;AA176&amp;"品番",[1]価格表!$C$6:$N$6&amp;[1]価格表!$C$7:$N$7&amp;[1]価格表!$C$8:$N$8,0))</f>
        <v>J-WVS2136LUX-CP5A</v>
      </c>
      <c r="AU176" s="70" cm="1">
        <f t="array" ref="AU176">INDEX([1]価格表!$C$9:$N$449, MATCH(AK176&amp;$AU$3,[1]価格表!$A$9:$A$449&amp;[1]価格表!$B$9:$B$449,0), MATCH("オンサイト"&amp;AA176&amp;"価格",[1]価格表!$C$6:$N$6&amp;[1]価格表!$C$7:$N$7&amp;[1]価格表!$C$8:$N$8,0))</f>
        <v>55800</v>
      </c>
      <c r="AV176" s="70" cm="1">
        <f t="array" ref="AV176">INDEX([1]価格表!$C$9:$N$449, MATCH(AK176&amp;$AV$3,[1]価格表!$A$9:$A$449&amp;[1]価格表!$B$9:$B$449,0), MATCH("オンサイト"&amp;AA176&amp;"価格",[1]価格表!$C$6:$N$6&amp;[1]価格表!$C$7:$N$7&amp;[1]価格表!$C$8:$N$8,0))</f>
        <v>37800</v>
      </c>
    </row>
    <row r="177" spans="1:48" ht="24" customHeight="1" x14ac:dyDescent="0.2">
      <c r="A177" s="43">
        <v>174</v>
      </c>
      <c r="B177" s="20" t="s">
        <v>597</v>
      </c>
      <c r="C177" s="21" t="s">
        <v>598</v>
      </c>
      <c r="D177" s="20" t="s">
        <v>599</v>
      </c>
      <c r="E177" s="20" t="s">
        <v>197</v>
      </c>
      <c r="F177" s="21" t="s">
        <v>388</v>
      </c>
      <c r="G177" s="22" t="s">
        <v>600</v>
      </c>
      <c r="H177" s="20" t="s">
        <v>601</v>
      </c>
      <c r="I177" s="20" t="s">
        <v>603</v>
      </c>
      <c r="J177" s="22" t="s">
        <v>604</v>
      </c>
      <c r="K177" s="28" t="s">
        <v>605</v>
      </c>
      <c r="L177" s="28" t="s">
        <v>606</v>
      </c>
      <c r="M177" s="20" t="s">
        <v>608</v>
      </c>
      <c r="N177" s="20"/>
      <c r="O177" s="22" t="s">
        <v>609</v>
      </c>
      <c r="P177" s="20" t="s">
        <v>610</v>
      </c>
      <c r="Q177" s="22" t="s">
        <v>611</v>
      </c>
      <c r="R177" s="28" t="s">
        <v>612</v>
      </c>
      <c r="S177" s="20" t="s">
        <v>613</v>
      </c>
      <c r="T177" s="20"/>
      <c r="U177" s="22" t="s">
        <v>600</v>
      </c>
      <c r="V177" s="20" t="s">
        <v>601</v>
      </c>
      <c r="W177" s="22" t="s">
        <v>602</v>
      </c>
      <c r="X177" s="28" t="s">
        <v>614</v>
      </c>
      <c r="Y177" s="20" t="s">
        <v>607</v>
      </c>
      <c r="Z177" s="20"/>
      <c r="AA177" s="26">
        <v>5</v>
      </c>
      <c r="AB177" s="42" t="s">
        <v>615</v>
      </c>
      <c r="AC177" s="40"/>
      <c r="AD177" s="20">
        <v>1</v>
      </c>
      <c r="AE177" s="23">
        <v>37800</v>
      </c>
      <c r="AF177" s="23">
        <v>37800</v>
      </c>
      <c r="AG177" s="24">
        <v>45658</v>
      </c>
      <c r="AH177" s="36">
        <v>45658</v>
      </c>
      <c r="AI177" s="25" t="str">
        <f t="shared" si="8"/>
        <v>～</v>
      </c>
      <c r="AJ177" s="37">
        <f t="shared" si="9"/>
        <v>47483</v>
      </c>
      <c r="AK177" s="20" t="s">
        <v>172</v>
      </c>
      <c r="AL177" s="20" t="s">
        <v>653</v>
      </c>
      <c r="AM177" s="36">
        <v>45658</v>
      </c>
      <c r="AN177" s="20"/>
      <c r="AO177" s="27">
        <v>45747</v>
      </c>
      <c r="AP177" s="22" t="s">
        <v>616</v>
      </c>
      <c r="AQ177" s="39" t="str">
        <f t="shared" si="10"/>
        <v/>
      </c>
      <c r="AR177" s="22"/>
      <c r="AT177" t="str" cm="1">
        <f t="array" ref="AT177">INDEX([1]価格表!$C$9:$N$449, MATCH(AK177,[1]価格表!$A$9:$A$449,0), MATCH("オンサイト"&amp;AA177&amp;"品番",[1]価格表!$C$6:$N$6&amp;[1]価格表!$C$7:$N$7&amp;[1]価格表!$C$8:$N$8,0))</f>
        <v>J-WVS2136LUX-CP5A</v>
      </c>
      <c r="AU177" s="70" cm="1">
        <f t="array" ref="AU177">INDEX([1]価格表!$C$9:$N$449, MATCH(AK177&amp;$AU$3,[1]価格表!$A$9:$A$449&amp;[1]価格表!$B$9:$B$449,0), MATCH("オンサイト"&amp;AA177&amp;"価格",[1]価格表!$C$6:$N$6&amp;[1]価格表!$C$7:$N$7&amp;[1]価格表!$C$8:$N$8,0))</f>
        <v>55800</v>
      </c>
      <c r="AV177" s="70" cm="1">
        <f t="array" ref="AV177">INDEX([1]価格表!$C$9:$N$449, MATCH(AK177&amp;$AV$3,[1]価格表!$A$9:$A$449&amp;[1]価格表!$B$9:$B$449,0), MATCH("オンサイト"&amp;AA177&amp;"価格",[1]価格表!$C$6:$N$6&amp;[1]価格表!$C$7:$N$7&amp;[1]価格表!$C$8:$N$8,0))</f>
        <v>37800</v>
      </c>
    </row>
    <row r="178" spans="1:48" ht="24" customHeight="1" x14ac:dyDescent="0.2">
      <c r="A178" s="43">
        <v>175</v>
      </c>
      <c r="B178" s="20" t="s">
        <v>597</v>
      </c>
      <c r="C178" s="21" t="s">
        <v>598</v>
      </c>
      <c r="D178" s="20" t="s">
        <v>599</v>
      </c>
      <c r="E178" s="20" t="s">
        <v>197</v>
      </c>
      <c r="F178" s="21" t="s">
        <v>388</v>
      </c>
      <c r="G178" s="22" t="s">
        <v>600</v>
      </c>
      <c r="H178" s="20" t="s">
        <v>601</v>
      </c>
      <c r="I178" s="20" t="s">
        <v>603</v>
      </c>
      <c r="J178" s="22" t="s">
        <v>604</v>
      </c>
      <c r="K178" s="28" t="s">
        <v>605</v>
      </c>
      <c r="L178" s="28" t="s">
        <v>606</v>
      </c>
      <c r="M178" s="20" t="s">
        <v>608</v>
      </c>
      <c r="N178" s="20"/>
      <c r="O178" s="22" t="s">
        <v>609</v>
      </c>
      <c r="P178" s="20" t="s">
        <v>610</v>
      </c>
      <c r="Q178" s="22" t="s">
        <v>611</v>
      </c>
      <c r="R178" s="28" t="s">
        <v>612</v>
      </c>
      <c r="S178" s="20" t="s">
        <v>613</v>
      </c>
      <c r="T178" s="20"/>
      <c r="U178" s="22" t="s">
        <v>600</v>
      </c>
      <c r="V178" s="20" t="s">
        <v>601</v>
      </c>
      <c r="W178" s="22" t="s">
        <v>602</v>
      </c>
      <c r="X178" s="28" t="s">
        <v>614</v>
      </c>
      <c r="Y178" s="20" t="s">
        <v>607</v>
      </c>
      <c r="Z178" s="20"/>
      <c r="AA178" s="26">
        <v>5</v>
      </c>
      <c r="AB178" s="42" t="s">
        <v>615</v>
      </c>
      <c r="AC178" s="40"/>
      <c r="AD178" s="20">
        <v>1</v>
      </c>
      <c r="AE178" s="23">
        <v>37800</v>
      </c>
      <c r="AF178" s="23">
        <v>37800</v>
      </c>
      <c r="AG178" s="24">
        <v>45658</v>
      </c>
      <c r="AH178" s="36">
        <v>45658</v>
      </c>
      <c r="AI178" s="25" t="str">
        <f t="shared" si="8"/>
        <v>～</v>
      </c>
      <c r="AJ178" s="37">
        <f t="shared" si="9"/>
        <v>47483</v>
      </c>
      <c r="AK178" s="20" t="s">
        <v>172</v>
      </c>
      <c r="AL178" s="20" t="s">
        <v>654</v>
      </c>
      <c r="AM178" s="36">
        <v>45658</v>
      </c>
      <c r="AN178" s="20"/>
      <c r="AO178" s="27">
        <v>45747</v>
      </c>
      <c r="AP178" s="22" t="s">
        <v>616</v>
      </c>
      <c r="AQ178" s="39" t="str">
        <f t="shared" si="10"/>
        <v/>
      </c>
      <c r="AR178" s="22"/>
      <c r="AT178" t="str" cm="1">
        <f t="array" ref="AT178">INDEX([1]価格表!$C$9:$N$449, MATCH(AK178,[1]価格表!$A$9:$A$449,0), MATCH("オンサイト"&amp;AA178&amp;"品番",[1]価格表!$C$6:$N$6&amp;[1]価格表!$C$7:$N$7&amp;[1]価格表!$C$8:$N$8,0))</f>
        <v>J-WVS2136LUX-CP5A</v>
      </c>
      <c r="AU178" s="70" cm="1">
        <f t="array" ref="AU178">INDEX([1]価格表!$C$9:$N$449, MATCH(AK178&amp;$AU$3,[1]価格表!$A$9:$A$449&amp;[1]価格表!$B$9:$B$449,0), MATCH("オンサイト"&amp;AA178&amp;"価格",[1]価格表!$C$6:$N$6&amp;[1]価格表!$C$7:$N$7&amp;[1]価格表!$C$8:$N$8,0))</f>
        <v>55800</v>
      </c>
      <c r="AV178" s="70" cm="1">
        <f t="array" ref="AV178">INDEX([1]価格表!$C$9:$N$449, MATCH(AK178&amp;$AV$3,[1]価格表!$A$9:$A$449&amp;[1]価格表!$B$9:$B$449,0), MATCH("オンサイト"&amp;AA178&amp;"価格",[1]価格表!$C$6:$N$6&amp;[1]価格表!$C$7:$N$7&amp;[1]価格表!$C$8:$N$8,0))</f>
        <v>37800</v>
      </c>
    </row>
    <row r="179" spans="1:48" ht="24" customHeight="1" x14ac:dyDescent="0.2">
      <c r="A179" s="43">
        <v>176</v>
      </c>
      <c r="B179" s="20" t="s">
        <v>597</v>
      </c>
      <c r="C179" s="21" t="s">
        <v>598</v>
      </c>
      <c r="D179" s="20" t="s">
        <v>599</v>
      </c>
      <c r="E179" s="20" t="s">
        <v>197</v>
      </c>
      <c r="F179" s="21" t="s">
        <v>388</v>
      </c>
      <c r="G179" s="22" t="s">
        <v>600</v>
      </c>
      <c r="H179" s="20" t="s">
        <v>601</v>
      </c>
      <c r="I179" s="20" t="s">
        <v>603</v>
      </c>
      <c r="J179" s="22" t="s">
        <v>604</v>
      </c>
      <c r="K179" s="28" t="s">
        <v>605</v>
      </c>
      <c r="L179" s="28" t="s">
        <v>606</v>
      </c>
      <c r="M179" s="20" t="s">
        <v>608</v>
      </c>
      <c r="N179" s="20"/>
      <c r="O179" s="22" t="s">
        <v>609</v>
      </c>
      <c r="P179" s="20" t="s">
        <v>610</v>
      </c>
      <c r="Q179" s="22" t="s">
        <v>611</v>
      </c>
      <c r="R179" s="28" t="s">
        <v>612</v>
      </c>
      <c r="S179" s="20" t="s">
        <v>613</v>
      </c>
      <c r="T179" s="20"/>
      <c r="U179" s="22" t="s">
        <v>600</v>
      </c>
      <c r="V179" s="20" t="s">
        <v>601</v>
      </c>
      <c r="W179" s="22" t="s">
        <v>602</v>
      </c>
      <c r="X179" s="28" t="s">
        <v>614</v>
      </c>
      <c r="Y179" s="20" t="s">
        <v>607</v>
      </c>
      <c r="Z179" s="20"/>
      <c r="AA179" s="26">
        <v>5</v>
      </c>
      <c r="AB179" s="42" t="s">
        <v>615</v>
      </c>
      <c r="AC179" s="40"/>
      <c r="AD179" s="20">
        <v>1</v>
      </c>
      <c r="AE179" s="23">
        <v>37800</v>
      </c>
      <c r="AF179" s="23">
        <v>37800</v>
      </c>
      <c r="AG179" s="24">
        <v>45658</v>
      </c>
      <c r="AH179" s="36">
        <v>45658</v>
      </c>
      <c r="AI179" s="25" t="str">
        <f t="shared" si="8"/>
        <v>～</v>
      </c>
      <c r="AJ179" s="37">
        <f t="shared" si="9"/>
        <v>47483</v>
      </c>
      <c r="AK179" s="20" t="s">
        <v>172</v>
      </c>
      <c r="AL179" s="20" t="s">
        <v>655</v>
      </c>
      <c r="AM179" s="36">
        <v>45658</v>
      </c>
      <c r="AN179" s="20"/>
      <c r="AO179" s="27">
        <v>45747</v>
      </c>
      <c r="AP179" s="22" t="s">
        <v>616</v>
      </c>
      <c r="AQ179" s="39" t="str">
        <f t="shared" si="10"/>
        <v/>
      </c>
      <c r="AR179" s="22"/>
      <c r="AT179" t="str" cm="1">
        <f t="array" ref="AT179">INDEX([1]価格表!$C$9:$N$449, MATCH(AK179,[1]価格表!$A$9:$A$449,0), MATCH("オンサイト"&amp;AA179&amp;"品番",[1]価格表!$C$6:$N$6&amp;[1]価格表!$C$7:$N$7&amp;[1]価格表!$C$8:$N$8,0))</f>
        <v>J-WVS2136LUX-CP5A</v>
      </c>
      <c r="AU179" s="70" cm="1">
        <f t="array" ref="AU179">INDEX([1]価格表!$C$9:$N$449, MATCH(AK179&amp;$AU$3,[1]価格表!$A$9:$A$449&amp;[1]価格表!$B$9:$B$449,0), MATCH("オンサイト"&amp;AA179&amp;"価格",[1]価格表!$C$6:$N$6&amp;[1]価格表!$C$7:$N$7&amp;[1]価格表!$C$8:$N$8,0))</f>
        <v>55800</v>
      </c>
      <c r="AV179" s="70" cm="1">
        <f t="array" ref="AV179">INDEX([1]価格表!$C$9:$N$449, MATCH(AK179&amp;$AV$3,[1]価格表!$A$9:$A$449&amp;[1]価格表!$B$9:$B$449,0), MATCH("オンサイト"&amp;AA179&amp;"価格",[1]価格表!$C$6:$N$6&amp;[1]価格表!$C$7:$N$7&amp;[1]価格表!$C$8:$N$8,0))</f>
        <v>37800</v>
      </c>
    </row>
    <row r="180" spans="1:48" ht="24" customHeight="1" x14ac:dyDescent="0.2">
      <c r="A180" s="43">
        <v>177</v>
      </c>
      <c r="B180" s="20" t="s">
        <v>597</v>
      </c>
      <c r="C180" s="21" t="s">
        <v>598</v>
      </c>
      <c r="D180" s="20" t="s">
        <v>599</v>
      </c>
      <c r="E180" s="20" t="s">
        <v>197</v>
      </c>
      <c r="F180" s="21" t="s">
        <v>388</v>
      </c>
      <c r="G180" s="22" t="s">
        <v>600</v>
      </c>
      <c r="H180" s="20" t="s">
        <v>601</v>
      </c>
      <c r="I180" s="20" t="s">
        <v>603</v>
      </c>
      <c r="J180" s="22" t="s">
        <v>604</v>
      </c>
      <c r="K180" s="28" t="s">
        <v>605</v>
      </c>
      <c r="L180" s="28" t="s">
        <v>606</v>
      </c>
      <c r="M180" s="20" t="s">
        <v>608</v>
      </c>
      <c r="N180" s="20"/>
      <c r="O180" s="22" t="s">
        <v>609</v>
      </c>
      <c r="P180" s="20" t="s">
        <v>610</v>
      </c>
      <c r="Q180" s="22" t="s">
        <v>611</v>
      </c>
      <c r="R180" s="28" t="s">
        <v>612</v>
      </c>
      <c r="S180" s="20" t="s">
        <v>613</v>
      </c>
      <c r="T180" s="20"/>
      <c r="U180" s="22" t="s">
        <v>600</v>
      </c>
      <c r="V180" s="20" t="s">
        <v>601</v>
      </c>
      <c r="W180" s="22" t="s">
        <v>602</v>
      </c>
      <c r="X180" s="28" t="s">
        <v>614</v>
      </c>
      <c r="Y180" s="20" t="s">
        <v>607</v>
      </c>
      <c r="Z180" s="20"/>
      <c r="AA180" s="26">
        <v>5</v>
      </c>
      <c r="AB180" s="42" t="s">
        <v>615</v>
      </c>
      <c r="AC180" s="40"/>
      <c r="AD180" s="20">
        <v>1</v>
      </c>
      <c r="AE180" s="23">
        <v>37800</v>
      </c>
      <c r="AF180" s="23">
        <v>37800</v>
      </c>
      <c r="AG180" s="24">
        <v>45658</v>
      </c>
      <c r="AH180" s="36">
        <v>45658</v>
      </c>
      <c r="AI180" s="25" t="str">
        <f t="shared" si="8"/>
        <v>～</v>
      </c>
      <c r="AJ180" s="37">
        <f t="shared" si="9"/>
        <v>47483</v>
      </c>
      <c r="AK180" s="20" t="s">
        <v>172</v>
      </c>
      <c r="AL180" s="20" t="s">
        <v>656</v>
      </c>
      <c r="AM180" s="36">
        <v>45658</v>
      </c>
      <c r="AN180" s="20"/>
      <c r="AO180" s="27">
        <v>45747</v>
      </c>
      <c r="AP180" s="22" t="s">
        <v>616</v>
      </c>
      <c r="AQ180" s="39" t="str">
        <f t="shared" si="10"/>
        <v/>
      </c>
      <c r="AR180" s="22"/>
      <c r="AT180" t="str" cm="1">
        <f t="array" ref="AT180">INDEX([1]価格表!$C$9:$N$449, MATCH(AK180,[1]価格表!$A$9:$A$449,0), MATCH("オンサイト"&amp;AA180&amp;"品番",[1]価格表!$C$6:$N$6&amp;[1]価格表!$C$7:$N$7&amp;[1]価格表!$C$8:$N$8,0))</f>
        <v>J-WVS2136LUX-CP5A</v>
      </c>
      <c r="AU180" s="70" cm="1">
        <f t="array" ref="AU180">INDEX([1]価格表!$C$9:$N$449, MATCH(AK180&amp;$AU$3,[1]価格表!$A$9:$A$449&amp;[1]価格表!$B$9:$B$449,0), MATCH("オンサイト"&amp;AA180&amp;"価格",[1]価格表!$C$6:$N$6&amp;[1]価格表!$C$7:$N$7&amp;[1]価格表!$C$8:$N$8,0))</f>
        <v>55800</v>
      </c>
      <c r="AV180" s="70" cm="1">
        <f t="array" ref="AV180">INDEX([1]価格表!$C$9:$N$449, MATCH(AK180&amp;$AV$3,[1]価格表!$A$9:$A$449&amp;[1]価格表!$B$9:$B$449,0), MATCH("オンサイト"&amp;AA180&amp;"価格",[1]価格表!$C$6:$N$6&amp;[1]価格表!$C$7:$N$7&amp;[1]価格表!$C$8:$N$8,0))</f>
        <v>37800</v>
      </c>
    </row>
    <row r="181" spans="1:48" ht="24" customHeight="1" x14ac:dyDescent="0.2">
      <c r="A181" s="43">
        <v>178</v>
      </c>
      <c r="B181" s="20" t="s">
        <v>597</v>
      </c>
      <c r="C181" s="21" t="s">
        <v>598</v>
      </c>
      <c r="D181" s="20" t="s">
        <v>599</v>
      </c>
      <c r="E181" s="20" t="s">
        <v>197</v>
      </c>
      <c r="F181" s="21" t="s">
        <v>388</v>
      </c>
      <c r="G181" s="22" t="s">
        <v>600</v>
      </c>
      <c r="H181" s="20" t="s">
        <v>601</v>
      </c>
      <c r="I181" s="20" t="s">
        <v>603</v>
      </c>
      <c r="J181" s="22" t="s">
        <v>604</v>
      </c>
      <c r="K181" s="28" t="s">
        <v>605</v>
      </c>
      <c r="L181" s="28" t="s">
        <v>606</v>
      </c>
      <c r="M181" s="20" t="s">
        <v>608</v>
      </c>
      <c r="N181" s="20"/>
      <c r="O181" s="22" t="s">
        <v>609</v>
      </c>
      <c r="P181" s="20" t="s">
        <v>610</v>
      </c>
      <c r="Q181" s="22" t="s">
        <v>611</v>
      </c>
      <c r="R181" s="28" t="s">
        <v>612</v>
      </c>
      <c r="S181" s="20" t="s">
        <v>613</v>
      </c>
      <c r="T181" s="20"/>
      <c r="U181" s="22" t="s">
        <v>600</v>
      </c>
      <c r="V181" s="20" t="s">
        <v>601</v>
      </c>
      <c r="W181" s="22" t="s">
        <v>602</v>
      </c>
      <c r="X181" s="28" t="s">
        <v>614</v>
      </c>
      <c r="Y181" s="20" t="s">
        <v>607</v>
      </c>
      <c r="Z181" s="20"/>
      <c r="AA181" s="26">
        <v>5</v>
      </c>
      <c r="AB181" s="42" t="s">
        <v>615</v>
      </c>
      <c r="AC181" s="40"/>
      <c r="AD181" s="20">
        <v>1</v>
      </c>
      <c r="AE181" s="23">
        <v>37800</v>
      </c>
      <c r="AF181" s="23">
        <v>37800</v>
      </c>
      <c r="AG181" s="24">
        <v>45658</v>
      </c>
      <c r="AH181" s="36">
        <v>45658</v>
      </c>
      <c r="AI181" s="25" t="str">
        <f t="shared" si="8"/>
        <v>～</v>
      </c>
      <c r="AJ181" s="37">
        <f t="shared" si="9"/>
        <v>47483</v>
      </c>
      <c r="AK181" s="20" t="s">
        <v>172</v>
      </c>
      <c r="AL181" s="20" t="s">
        <v>657</v>
      </c>
      <c r="AM181" s="36">
        <v>45658</v>
      </c>
      <c r="AN181" s="20"/>
      <c r="AO181" s="27">
        <v>45747</v>
      </c>
      <c r="AP181" s="22" t="s">
        <v>616</v>
      </c>
      <c r="AQ181" s="39" t="str">
        <f t="shared" si="10"/>
        <v/>
      </c>
      <c r="AR181" s="22"/>
      <c r="AT181" t="str" cm="1">
        <f t="array" ref="AT181">INDEX([1]価格表!$C$9:$N$449, MATCH(AK181,[1]価格表!$A$9:$A$449,0), MATCH("オンサイト"&amp;AA181&amp;"品番",[1]価格表!$C$6:$N$6&amp;[1]価格表!$C$7:$N$7&amp;[1]価格表!$C$8:$N$8,0))</f>
        <v>J-WVS2136LUX-CP5A</v>
      </c>
      <c r="AU181" s="70" cm="1">
        <f t="array" ref="AU181">INDEX([1]価格表!$C$9:$N$449, MATCH(AK181&amp;$AU$3,[1]価格表!$A$9:$A$449&amp;[1]価格表!$B$9:$B$449,0), MATCH("オンサイト"&amp;AA181&amp;"価格",[1]価格表!$C$6:$N$6&amp;[1]価格表!$C$7:$N$7&amp;[1]価格表!$C$8:$N$8,0))</f>
        <v>55800</v>
      </c>
      <c r="AV181" s="70" cm="1">
        <f t="array" ref="AV181">INDEX([1]価格表!$C$9:$N$449, MATCH(AK181&amp;$AV$3,[1]価格表!$A$9:$A$449&amp;[1]価格表!$B$9:$B$449,0), MATCH("オンサイト"&amp;AA181&amp;"価格",[1]価格表!$C$6:$N$6&amp;[1]価格表!$C$7:$N$7&amp;[1]価格表!$C$8:$N$8,0))</f>
        <v>37800</v>
      </c>
    </row>
    <row r="182" spans="1:48" ht="24" customHeight="1" x14ac:dyDescent="0.2">
      <c r="A182" s="43">
        <v>179</v>
      </c>
      <c r="B182" s="20" t="s">
        <v>597</v>
      </c>
      <c r="C182" s="21" t="s">
        <v>598</v>
      </c>
      <c r="D182" s="20" t="s">
        <v>599</v>
      </c>
      <c r="E182" s="20" t="s">
        <v>197</v>
      </c>
      <c r="F182" s="21" t="s">
        <v>388</v>
      </c>
      <c r="G182" s="22" t="s">
        <v>600</v>
      </c>
      <c r="H182" s="20" t="s">
        <v>601</v>
      </c>
      <c r="I182" s="20" t="s">
        <v>603</v>
      </c>
      <c r="J182" s="22" t="s">
        <v>604</v>
      </c>
      <c r="K182" s="28" t="s">
        <v>605</v>
      </c>
      <c r="L182" s="28" t="s">
        <v>606</v>
      </c>
      <c r="M182" s="20" t="s">
        <v>608</v>
      </c>
      <c r="N182" s="20"/>
      <c r="O182" s="22" t="s">
        <v>609</v>
      </c>
      <c r="P182" s="20" t="s">
        <v>610</v>
      </c>
      <c r="Q182" s="22" t="s">
        <v>611</v>
      </c>
      <c r="R182" s="28" t="s">
        <v>612</v>
      </c>
      <c r="S182" s="20" t="s">
        <v>613</v>
      </c>
      <c r="T182" s="20"/>
      <c r="U182" s="22" t="s">
        <v>600</v>
      </c>
      <c r="V182" s="20" t="s">
        <v>601</v>
      </c>
      <c r="W182" s="22" t="s">
        <v>602</v>
      </c>
      <c r="X182" s="28" t="s">
        <v>614</v>
      </c>
      <c r="Y182" s="20" t="s">
        <v>607</v>
      </c>
      <c r="Z182" s="20"/>
      <c r="AA182" s="26">
        <v>5</v>
      </c>
      <c r="AB182" s="42" t="s">
        <v>615</v>
      </c>
      <c r="AC182" s="40"/>
      <c r="AD182" s="20">
        <v>1</v>
      </c>
      <c r="AE182" s="23">
        <v>37800</v>
      </c>
      <c r="AF182" s="23">
        <v>37800</v>
      </c>
      <c r="AG182" s="24">
        <v>45658</v>
      </c>
      <c r="AH182" s="36">
        <v>45658</v>
      </c>
      <c r="AI182" s="25" t="str">
        <f t="shared" si="8"/>
        <v>～</v>
      </c>
      <c r="AJ182" s="37">
        <f t="shared" si="9"/>
        <v>47483</v>
      </c>
      <c r="AK182" s="20" t="s">
        <v>172</v>
      </c>
      <c r="AL182" s="20" t="s">
        <v>658</v>
      </c>
      <c r="AM182" s="36">
        <v>45658</v>
      </c>
      <c r="AN182" s="20"/>
      <c r="AO182" s="27">
        <v>45747</v>
      </c>
      <c r="AP182" s="22" t="s">
        <v>616</v>
      </c>
      <c r="AQ182" s="39" t="str">
        <f t="shared" si="10"/>
        <v/>
      </c>
      <c r="AR182" s="22"/>
      <c r="AT182" t="str" cm="1">
        <f t="array" ref="AT182">INDEX([1]価格表!$C$9:$N$449, MATCH(AK182,[1]価格表!$A$9:$A$449,0), MATCH("オンサイト"&amp;AA182&amp;"品番",[1]価格表!$C$6:$N$6&amp;[1]価格表!$C$7:$N$7&amp;[1]価格表!$C$8:$N$8,0))</f>
        <v>J-WVS2136LUX-CP5A</v>
      </c>
      <c r="AU182" s="70" cm="1">
        <f t="array" ref="AU182">INDEX([1]価格表!$C$9:$N$449, MATCH(AK182&amp;$AU$3,[1]価格表!$A$9:$A$449&amp;[1]価格表!$B$9:$B$449,0), MATCH("オンサイト"&amp;AA182&amp;"価格",[1]価格表!$C$6:$N$6&amp;[1]価格表!$C$7:$N$7&amp;[1]価格表!$C$8:$N$8,0))</f>
        <v>55800</v>
      </c>
      <c r="AV182" s="70" cm="1">
        <f t="array" ref="AV182">INDEX([1]価格表!$C$9:$N$449, MATCH(AK182&amp;$AV$3,[1]価格表!$A$9:$A$449&amp;[1]価格表!$B$9:$B$449,0), MATCH("オンサイト"&amp;AA182&amp;"価格",[1]価格表!$C$6:$N$6&amp;[1]価格表!$C$7:$N$7&amp;[1]価格表!$C$8:$N$8,0))</f>
        <v>37800</v>
      </c>
    </row>
    <row r="183" spans="1:48" ht="24" customHeight="1" x14ac:dyDescent="0.2">
      <c r="A183" s="43">
        <v>180</v>
      </c>
      <c r="B183" s="20" t="s">
        <v>597</v>
      </c>
      <c r="C183" s="21" t="s">
        <v>598</v>
      </c>
      <c r="D183" s="20" t="s">
        <v>599</v>
      </c>
      <c r="E183" s="20" t="s">
        <v>197</v>
      </c>
      <c r="F183" s="21" t="s">
        <v>388</v>
      </c>
      <c r="G183" s="22" t="s">
        <v>600</v>
      </c>
      <c r="H183" s="20" t="s">
        <v>601</v>
      </c>
      <c r="I183" s="20" t="s">
        <v>603</v>
      </c>
      <c r="J183" s="22" t="s">
        <v>604</v>
      </c>
      <c r="K183" s="28" t="s">
        <v>605</v>
      </c>
      <c r="L183" s="28" t="s">
        <v>606</v>
      </c>
      <c r="M183" s="20" t="s">
        <v>608</v>
      </c>
      <c r="N183" s="20"/>
      <c r="O183" s="22" t="s">
        <v>609</v>
      </c>
      <c r="P183" s="20" t="s">
        <v>610</v>
      </c>
      <c r="Q183" s="22" t="s">
        <v>611</v>
      </c>
      <c r="R183" s="28" t="s">
        <v>612</v>
      </c>
      <c r="S183" s="20" t="s">
        <v>613</v>
      </c>
      <c r="T183" s="20"/>
      <c r="U183" s="22" t="s">
        <v>600</v>
      </c>
      <c r="V183" s="20" t="s">
        <v>601</v>
      </c>
      <c r="W183" s="22" t="s">
        <v>602</v>
      </c>
      <c r="X183" s="28" t="s">
        <v>614</v>
      </c>
      <c r="Y183" s="20" t="s">
        <v>607</v>
      </c>
      <c r="Z183" s="20"/>
      <c r="AA183" s="26">
        <v>5</v>
      </c>
      <c r="AB183" s="42" t="s">
        <v>615</v>
      </c>
      <c r="AC183" s="40"/>
      <c r="AD183" s="20">
        <v>1</v>
      </c>
      <c r="AE183" s="23">
        <v>37800</v>
      </c>
      <c r="AF183" s="23">
        <v>37800</v>
      </c>
      <c r="AG183" s="24">
        <v>45658</v>
      </c>
      <c r="AH183" s="36">
        <v>45658</v>
      </c>
      <c r="AI183" s="25" t="str">
        <f t="shared" si="8"/>
        <v>～</v>
      </c>
      <c r="AJ183" s="37">
        <f t="shared" si="9"/>
        <v>47483</v>
      </c>
      <c r="AK183" s="20" t="s">
        <v>172</v>
      </c>
      <c r="AL183" s="20" t="s">
        <v>659</v>
      </c>
      <c r="AM183" s="36">
        <v>45658</v>
      </c>
      <c r="AN183" s="20"/>
      <c r="AO183" s="27">
        <v>45747</v>
      </c>
      <c r="AP183" s="22" t="s">
        <v>616</v>
      </c>
      <c r="AQ183" s="39" t="str">
        <f t="shared" si="10"/>
        <v/>
      </c>
      <c r="AR183" s="22"/>
      <c r="AT183" t="str" cm="1">
        <f t="array" ref="AT183">INDEX([1]価格表!$C$9:$N$449, MATCH(AK183,[1]価格表!$A$9:$A$449,0), MATCH("オンサイト"&amp;AA183&amp;"品番",[1]価格表!$C$6:$N$6&amp;[1]価格表!$C$7:$N$7&amp;[1]価格表!$C$8:$N$8,0))</f>
        <v>J-WVS2136LUX-CP5A</v>
      </c>
      <c r="AU183" s="70" cm="1">
        <f t="array" ref="AU183">INDEX([1]価格表!$C$9:$N$449, MATCH(AK183&amp;$AU$3,[1]価格表!$A$9:$A$449&amp;[1]価格表!$B$9:$B$449,0), MATCH("オンサイト"&amp;AA183&amp;"価格",[1]価格表!$C$6:$N$6&amp;[1]価格表!$C$7:$N$7&amp;[1]価格表!$C$8:$N$8,0))</f>
        <v>55800</v>
      </c>
      <c r="AV183" s="70" cm="1">
        <f t="array" ref="AV183">INDEX([1]価格表!$C$9:$N$449, MATCH(AK183&amp;$AV$3,[1]価格表!$A$9:$A$449&amp;[1]価格表!$B$9:$B$449,0), MATCH("オンサイト"&amp;AA183&amp;"価格",[1]価格表!$C$6:$N$6&amp;[1]価格表!$C$7:$N$7&amp;[1]価格表!$C$8:$N$8,0))</f>
        <v>37800</v>
      </c>
    </row>
    <row r="184" spans="1:48" ht="24" customHeight="1" x14ac:dyDescent="0.2">
      <c r="A184" s="43">
        <v>181</v>
      </c>
      <c r="B184" s="20" t="s">
        <v>597</v>
      </c>
      <c r="C184" s="21" t="s">
        <v>598</v>
      </c>
      <c r="D184" s="20" t="s">
        <v>599</v>
      </c>
      <c r="E184" s="20" t="s">
        <v>197</v>
      </c>
      <c r="F184" s="21" t="s">
        <v>388</v>
      </c>
      <c r="G184" s="22" t="s">
        <v>600</v>
      </c>
      <c r="H184" s="20" t="s">
        <v>601</v>
      </c>
      <c r="I184" s="20" t="s">
        <v>603</v>
      </c>
      <c r="J184" s="22" t="s">
        <v>604</v>
      </c>
      <c r="K184" s="28" t="s">
        <v>605</v>
      </c>
      <c r="L184" s="28" t="s">
        <v>606</v>
      </c>
      <c r="M184" s="20" t="s">
        <v>608</v>
      </c>
      <c r="N184" s="20"/>
      <c r="O184" s="22" t="s">
        <v>609</v>
      </c>
      <c r="P184" s="20" t="s">
        <v>610</v>
      </c>
      <c r="Q184" s="22" t="s">
        <v>611</v>
      </c>
      <c r="R184" s="28" t="s">
        <v>612</v>
      </c>
      <c r="S184" s="20" t="s">
        <v>613</v>
      </c>
      <c r="T184" s="20"/>
      <c r="U184" s="22" t="s">
        <v>600</v>
      </c>
      <c r="V184" s="20" t="s">
        <v>601</v>
      </c>
      <c r="W184" s="22" t="s">
        <v>602</v>
      </c>
      <c r="X184" s="28" t="s">
        <v>614</v>
      </c>
      <c r="Y184" s="20" t="s">
        <v>607</v>
      </c>
      <c r="Z184" s="20"/>
      <c r="AA184" s="26">
        <v>5</v>
      </c>
      <c r="AB184" s="42" t="s">
        <v>615</v>
      </c>
      <c r="AC184" s="40"/>
      <c r="AD184" s="20">
        <v>1</v>
      </c>
      <c r="AE184" s="23">
        <v>37800</v>
      </c>
      <c r="AF184" s="23">
        <v>37800</v>
      </c>
      <c r="AG184" s="24">
        <v>45658</v>
      </c>
      <c r="AH184" s="36">
        <v>45658</v>
      </c>
      <c r="AI184" s="25" t="str">
        <f t="shared" si="8"/>
        <v>～</v>
      </c>
      <c r="AJ184" s="37">
        <f t="shared" si="9"/>
        <v>47483</v>
      </c>
      <c r="AK184" s="20" t="s">
        <v>172</v>
      </c>
      <c r="AL184" s="20" t="s">
        <v>660</v>
      </c>
      <c r="AM184" s="36">
        <v>45658</v>
      </c>
      <c r="AN184" s="20"/>
      <c r="AO184" s="27">
        <v>45747</v>
      </c>
      <c r="AP184" s="22" t="s">
        <v>616</v>
      </c>
      <c r="AQ184" s="39" t="str">
        <f t="shared" si="10"/>
        <v/>
      </c>
      <c r="AR184" s="22"/>
      <c r="AT184" t="str" cm="1">
        <f t="array" ref="AT184">INDEX([1]価格表!$C$9:$N$449, MATCH(AK184,[1]価格表!$A$9:$A$449,0), MATCH("オンサイト"&amp;AA184&amp;"品番",[1]価格表!$C$6:$N$6&amp;[1]価格表!$C$7:$N$7&amp;[1]価格表!$C$8:$N$8,0))</f>
        <v>J-WVS2136LUX-CP5A</v>
      </c>
      <c r="AU184" s="70" cm="1">
        <f t="array" ref="AU184">INDEX([1]価格表!$C$9:$N$449, MATCH(AK184&amp;$AU$3,[1]価格表!$A$9:$A$449&amp;[1]価格表!$B$9:$B$449,0), MATCH("オンサイト"&amp;AA184&amp;"価格",[1]価格表!$C$6:$N$6&amp;[1]価格表!$C$7:$N$7&amp;[1]価格表!$C$8:$N$8,0))</f>
        <v>55800</v>
      </c>
      <c r="AV184" s="70" cm="1">
        <f t="array" ref="AV184">INDEX([1]価格表!$C$9:$N$449, MATCH(AK184&amp;$AV$3,[1]価格表!$A$9:$A$449&amp;[1]価格表!$B$9:$B$449,0), MATCH("オンサイト"&amp;AA184&amp;"価格",[1]価格表!$C$6:$N$6&amp;[1]価格表!$C$7:$N$7&amp;[1]価格表!$C$8:$N$8,0))</f>
        <v>37800</v>
      </c>
    </row>
    <row r="185" spans="1:48" ht="24" customHeight="1" x14ac:dyDescent="0.2">
      <c r="A185" s="43">
        <v>182</v>
      </c>
      <c r="B185" s="20" t="s">
        <v>597</v>
      </c>
      <c r="C185" s="21" t="s">
        <v>598</v>
      </c>
      <c r="D185" s="20" t="s">
        <v>599</v>
      </c>
      <c r="E185" s="20" t="s">
        <v>197</v>
      </c>
      <c r="F185" s="21" t="s">
        <v>388</v>
      </c>
      <c r="G185" s="22" t="s">
        <v>600</v>
      </c>
      <c r="H185" s="20" t="s">
        <v>601</v>
      </c>
      <c r="I185" s="20" t="s">
        <v>603</v>
      </c>
      <c r="J185" s="22" t="s">
        <v>604</v>
      </c>
      <c r="K185" s="28" t="s">
        <v>605</v>
      </c>
      <c r="L185" s="28" t="s">
        <v>606</v>
      </c>
      <c r="M185" s="20" t="s">
        <v>608</v>
      </c>
      <c r="N185" s="20"/>
      <c r="O185" s="22" t="s">
        <v>609</v>
      </c>
      <c r="P185" s="20" t="s">
        <v>610</v>
      </c>
      <c r="Q185" s="22" t="s">
        <v>611</v>
      </c>
      <c r="R185" s="28" t="s">
        <v>612</v>
      </c>
      <c r="S185" s="20" t="s">
        <v>613</v>
      </c>
      <c r="T185" s="20"/>
      <c r="U185" s="22" t="s">
        <v>600</v>
      </c>
      <c r="V185" s="20" t="s">
        <v>601</v>
      </c>
      <c r="W185" s="22" t="s">
        <v>602</v>
      </c>
      <c r="X185" s="28" t="s">
        <v>614</v>
      </c>
      <c r="Y185" s="20" t="s">
        <v>607</v>
      </c>
      <c r="Z185" s="20"/>
      <c r="AA185" s="26">
        <v>5</v>
      </c>
      <c r="AB185" s="42" t="s">
        <v>615</v>
      </c>
      <c r="AC185" s="40"/>
      <c r="AD185" s="20">
        <v>1</v>
      </c>
      <c r="AE185" s="23">
        <v>37800</v>
      </c>
      <c r="AF185" s="23">
        <v>37800</v>
      </c>
      <c r="AG185" s="24">
        <v>45658</v>
      </c>
      <c r="AH185" s="36">
        <v>45658</v>
      </c>
      <c r="AI185" s="25" t="str">
        <f t="shared" si="8"/>
        <v>～</v>
      </c>
      <c r="AJ185" s="37">
        <f t="shared" si="9"/>
        <v>47483</v>
      </c>
      <c r="AK185" s="20" t="s">
        <v>172</v>
      </c>
      <c r="AL185" s="20" t="s">
        <v>661</v>
      </c>
      <c r="AM185" s="36">
        <v>45658</v>
      </c>
      <c r="AN185" s="20"/>
      <c r="AO185" s="27">
        <v>45747</v>
      </c>
      <c r="AP185" s="22" t="s">
        <v>616</v>
      </c>
      <c r="AQ185" s="39" t="str">
        <f t="shared" si="10"/>
        <v/>
      </c>
      <c r="AR185" s="22"/>
      <c r="AT185" t="str" cm="1">
        <f t="array" ref="AT185">INDEX([1]価格表!$C$9:$N$449, MATCH(AK185,[1]価格表!$A$9:$A$449,0), MATCH("オンサイト"&amp;AA185&amp;"品番",[1]価格表!$C$6:$N$6&amp;[1]価格表!$C$7:$N$7&amp;[1]価格表!$C$8:$N$8,0))</f>
        <v>J-WVS2136LUX-CP5A</v>
      </c>
      <c r="AU185" s="70" cm="1">
        <f t="array" ref="AU185">INDEX([1]価格表!$C$9:$N$449, MATCH(AK185&amp;$AU$3,[1]価格表!$A$9:$A$449&amp;[1]価格表!$B$9:$B$449,0), MATCH("オンサイト"&amp;AA185&amp;"価格",[1]価格表!$C$6:$N$6&amp;[1]価格表!$C$7:$N$7&amp;[1]価格表!$C$8:$N$8,0))</f>
        <v>55800</v>
      </c>
      <c r="AV185" s="70" cm="1">
        <f t="array" ref="AV185">INDEX([1]価格表!$C$9:$N$449, MATCH(AK185&amp;$AV$3,[1]価格表!$A$9:$A$449&amp;[1]価格表!$B$9:$B$449,0), MATCH("オンサイト"&amp;AA185&amp;"価格",[1]価格表!$C$6:$N$6&amp;[1]価格表!$C$7:$N$7&amp;[1]価格表!$C$8:$N$8,0))</f>
        <v>37800</v>
      </c>
    </row>
    <row r="186" spans="1:48" ht="24" customHeight="1" x14ac:dyDescent="0.2">
      <c r="A186" s="43">
        <v>183</v>
      </c>
      <c r="B186" s="20" t="s">
        <v>597</v>
      </c>
      <c r="C186" s="21" t="s">
        <v>598</v>
      </c>
      <c r="D186" s="20" t="s">
        <v>599</v>
      </c>
      <c r="E186" s="20" t="s">
        <v>197</v>
      </c>
      <c r="F186" s="21" t="s">
        <v>388</v>
      </c>
      <c r="G186" s="22" t="s">
        <v>600</v>
      </c>
      <c r="H186" s="20" t="s">
        <v>601</v>
      </c>
      <c r="I186" s="20" t="s">
        <v>603</v>
      </c>
      <c r="J186" s="22" t="s">
        <v>604</v>
      </c>
      <c r="K186" s="28" t="s">
        <v>605</v>
      </c>
      <c r="L186" s="28" t="s">
        <v>606</v>
      </c>
      <c r="M186" s="20" t="s">
        <v>608</v>
      </c>
      <c r="N186" s="20"/>
      <c r="O186" s="22" t="s">
        <v>609</v>
      </c>
      <c r="P186" s="20" t="s">
        <v>610</v>
      </c>
      <c r="Q186" s="22" t="s">
        <v>611</v>
      </c>
      <c r="R186" s="28" t="s">
        <v>612</v>
      </c>
      <c r="S186" s="20" t="s">
        <v>613</v>
      </c>
      <c r="T186" s="20"/>
      <c r="U186" s="22" t="s">
        <v>600</v>
      </c>
      <c r="V186" s="20" t="s">
        <v>601</v>
      </c>
      <c r="W186" s="22" t="s">
        <v>602</v>
      </c>
      <c r="X186" s="28" t="s">
        <v>614</v>
      </c>
      <c r="Y186" s="20" t="s">
        <v>607</v>
      </c>
      <c r="Z186" s="20"/>
      <c r="AA186" s="26">
        <v>5</v>
      </c>
      <c r="AB186" s="42" t="s">
        <v>615</v>
      </c>
      <c r="AC186" s="40"/>
      <c r="AD186" s="20">
        <v>1</v>
      </c>
      <c r="AE186" s="23">
        <v>37800</v>
      </c>
      <c r="AF186" s="23">
        <v>37800</v>
      </c>
      <c r="AG186" s="24">
        <v>45658</v>
      </c>
      <c r="AH186" s="36">
        <v>45658</v>
      </c>
      <c r="AI186" s="25" t="str">
        <f t="shared" si="8"/>
        <v>～</v>
      </c>
      <c r="AJ186" s="37">
        <f t="shared" si="9"/>
        <v>47483</v>
      </c>
      <c r="AK186" s="20" t="s">
        <v>172</v>
      </c>
      <c r="AL186" s="20" t="s">
        <v>662</v>
      </c>
      <c r="AM186" s="36">
        <v>45658</v>
      </c>
      <c r="AN186" s="20"/>
      <c r="AO186" s="27">
        <v>45747</v>
      </c>
      <c r="AP186" s="22" t="s">
        <v>616</v>
      </c>
      <c r="AQ186" s="39" t="str">
        <f t="shared" si="10"/>
        <v/>
      </c>
      <c r="AR186" s="22"/>
      <c r="AT186" t="str" cm="1">
        <f t="array" ref="AT186">INDEX([1]価格表!$C$9:$N$449, MATCH(AK186,[1]価格表!$A$9:$A$449,0), MATCH("オンサイト"&amp;AA186&amp;"品番",[1]価格表!$C$6:$N$6&amp;[1]価格表!$C$7:$N$7&amp;[1]価格表!$C$8:$N$8,0))</f>
        <v>J-WVS2136LUX-CP5A</v>
      </c>
      <c r="AU186" s="70" cm="1">
        <f t="array" ref="AU186">INDEX([1]価格表!$C$9:$N$449, MATCH(AK186&amp;$AU$3,[1]価格表!$A$9:$A$449&amp;[1]価格表!$B$9:$B$449,0), MATCH("オンサイト"&amp;AA186&amp;"価格",[1]価格表!$C$6:$N$6&amp;[1]価格表!$C$7:$N$7&amp;[1]価格表!$C$8:$N$8,0))</f>
        <v>55800</v>
      </c>
      <c r="AV186" s="70" cm="1">
        <f t="array" ref="AV186">INDEX([1]価格表!$C$9:$N$449, MATCH(AK186&amp;$AV$3,[1]価格表!$A$9:$A$449&amp;[1]価格表!$B$9:$B$449,0), MATCH("オンサイト"&amp;AA186&amp;"価格",[1]価格表!$C$6:$N$6&amp;[1]価格表!$C$7:$N$7&amp;[1]価格表!$C$8:$N$8,0))</f>
        <v>37800</v>
      </c>
    </row>
    <row r="187" spans="1:48" ht="24" customHeight="1" x14ac:dyDescent="0.2">
      <c r="A187" s="43">
        <v>184</v>
      </c>
      <c r="B187" s="20" t="s">
        <v>597</v>
      </c>
      <c r="C187" s="21" t="s">
        <v>598</v>
      </c>
      <c r="D187" s="20" t="s">
        <v>599</v>
      </c>
      <c r="E187" s="20" t="s">
        <v>197</v>
      </c>
      <c r="F187" s="21" t="s">
        <v>388</v>
      </c>
      <c r="G187" s="22" t="s">
        <v>600</v>
      </c>
      <c r="H187" s="20" t="s">
        <v>601</v>
      </c>
      <c r="I187" s="20" t="s">
        <v>603</v>
      </c>
      <c r="J187" s="22" t="s">
        <v>604</v>
      </c>
      <c r="K187" s="28" t="s">
        <v>605</v>
      </c>
      <c r="L187" s="28" t="s">
        <v>606</v>
      </c>
      <c r="M187" s="20" t="s">
        <v>608</v>
      </c>
      <c r="N187" s="20"/>
      <c r="O187" s="22" t="s">
        <v>609</v>
      </c>
      <c r="P187" s="20" t="s">
        <v>610</v>
      </c>
      <c r="Q187" s="22" t="s">
        <v>611</v>
      </c>
      <c r="R187" s="28" t="s">
        <v>612</v>
      </c>
      <c r="S187" s="20" t="s">
        <v>613</v>
      </c>
      <c r="T187" s="20"/>
      <c r="U187" s="22" t="s">
        <v>600</v>
      </c>
      <c r="V187" s="20" t="s">
        <v>601</v>
      </c>
      <c r="W187" s="22" t="s">
        <v>602</v>
      </c>
      <c r="X187" s="28" t="s">
        <v>614</v>
      </c>
      <c r="Y187" s="20" t="s">
        <v>607</v>
      </c>
      <c r="Z187" s="20"/>
      <c r="AA187" s="26">
        <v>5</v>
      </c>
      <c r="AB187" s="42" t="s">
        <v>615</v>
      </c>
      <c r="AC187" s="40"/>
      <c r="AD187" s="20">
        <v>1</v>
      </c>
      <c r="AE187" s="23">
        <v>37800</v>
      </c>
      <c r="AF187" s="23">
        <v>37800</v>
      </c>
      <c r="AG187" s="24">
        <v>45658</v>
      </c>
      <c r="AH187" s="36">
        <v>45658</v>
      </c>
      <c r="AI187" s="25" t="str">
        <f t="shared" si="8"/>
        <v>～</v>
      </c>
      <c r="AJ187" s="37">
        <f t="shared" si="9"/>
        <v>47483</v>
      </c>
      <c r="AK187" s="20" t="s">
        <v>172</v>
      </c>
      <c r="AL187" s="20" t="s">
        <v>663</v>
      </c>
      <c r="AM187" s="36">
        <v>45658</v>
      </c>
      <c r="AN187" s="20"/>
      <c r="AO187" s="27">
        <v>45747</v>
      </c>
      <c r="AP187" s="22" t="s">
        <v>616</v>
      </c>
      <c r="AQ187" s="39" t="str">
        <f t="shared" si="10"/>
        <v/>
      </c>
      <c r="AR187" s="22"/>
      <c r="AT187" t="str" cm="1">
        <f t="array" ref="AT187">INDEX([1]価格表!$C$9:$N$449, MATCH(AK187,[1]価格表!$A$9:$A$449,0), MATCH("オンサイト"&amp;AA187&amp;"品番",[1]価格表!$C$6:$N$6&amp;[1]価格表!$C$7:$N$7&amp;[1]価格表!$C$8:$N$8,0))</f>
        <v>J-WVS2136LUX-CP5A</v>
      </c>
      <c r="AU187" s="70" cm="1">
        <f t="array" ref="AU187">INDEX([1]価格表!$C$9:$N$449, MATCH(AK187&amp;$AU$3,[1]価格表!$A$9:$A$449&amp;[1]価格表!$B$9:$B$449,0), MATCH("オンサイト"&amp;AA187&amp;"価格",[1]価格表!$C$6:$N$6&amp;[1]価格表!$C$7:$N$7&amp;[1]価格表!$C$8:$N$8,0))</f>
        <v>55800</v>
      </c>
      <c r="AV187" s="70" cm="1">
        <f t="array" ref="AV187">INDEX([1]価格表!$C$9:$N$449, MATCH(AK187&amp;$AV$3,[1]価格表!$A$9:$A$449&amp;[1]価格表!$B$9:$B$449,0), MATCH("オンサイト"&amp;AA187&amp;"価格",[1]価格表!$C$6:$N$6&amp;[1]価格表!$C$7:$N$7&amp;[1]価格表!$C$8:$N$8,0))</f>
        <v>37800</v>
      </c>
    </row>
    <row r="188" spans="1:48" ht="24" customHeight="1" x14ac:dyDescent="0.2">
      <c r="A188" s="43">
        <v>185</v>
      </c>
      <c r="B188" s="20" t="s">
        <v>597</v>
      </c>
      <c r="C188" s="21" t="s">
        <v>598</v>
      </c>
      <c r="D188" s="20" t="s">
        <v>599</v>
      </c>
      <c r="E188" s="20" t="s">
        <v>197</v>
      </c>
      <c r="F188" s="21" t="s">
        <v>388</v>
      </c>
      <c r="G188" s="22" t="s">
        <v>600</v>
      </c>
      <c r="H188" s="20" t="s">
        <v>601</v>
      </c>
      <c r="I188" s="20" t="s">
        <v>603</v>
      </c>
      <c r="J188" s="22" t="s">
        <v>604</v>
      </c>
      <c r="K188" s="28" t="s">
        <v>605</v>
      </c>
      <c r="L188" s="28" t="s">
        <v>606</v>
      </c>
      <c r="M188" s="20" t="s">
        <v>608</v>
      </c>
      <c r="N188" s="20"/>
      <c r="O188" s="22" t="s">
        <v>609</v>
      </c>
      <c r="P188" s="20" t="s">
        <v>610</v>
      </c>
      <c r="Q188" s="22" t="s">
        <v>611</v>
      </c>
      <c r="R188" s="28" t="s">
        <v>612</v>
      </c>
      <c r="S188" s="20" t="s">
        <v>613</v>
      </c>
      <c r="T188" s="20"/>
      <c r="U188" s="22" t="s">
        <v>600</v>
      </c>
      <c r="V188" s="20" t="s">
        <v>601</v>
      </c>
      <c r="W188" s="22" t="s">
        <v>602</v>
      </c>
      <c r="X188" s="28" t="s">
        <v>614</v>
      </c>
      <c r="Y188" s="20" t="s">
        <v>607</v>
      </c>
      <c r="Z188" s="20"/>
      <c r="AA188" s="26">
        <v>5</v>
      </c>
      <c r="AB188" s="42" t="s">
        <v>615</v>
      </c>
      <c r="AC188" s="40"/>
      <c r="AD188" s="20">
        <v>1</v>
      </c>
      <c r="AE188" s="23">
        <v>37800</v>
      </c>
      <c r="AF188" s="23">
        <v>37800</v>
      </c>
      <c r="AG188" s="24">
        <v>45658</v>
      </c>
      <c r="AH188" s="36">
        <v>45658</v>
      </c>
      <c r="AI188" s="25" t="str">
        <f t="shared" si="8"/>
        <v>～</v>
      </c>
      <c r="AJ188" s="37">
        <f t="shared" si="9"/>
        <v>47483</v>
      </c>
      <c r="AK188" s="20" t="s">
        <v>172</v>
      </c>
      <c r="AL188" s="20" t="s">
        <v>664</v>
      </c>
      <c r="AM188" s="36">
        <v>45658</v>
      </c>
      <c r="AN188" s="20"/>
      <c r="AO188" s="27">
        <v>45747</v>
      </c>
      <c r="AP188" s="22" t="s">
        <v>616</v>
      </c>
      <c r="AQ188" s="39" t="str">
        <f t="shared" si="10"/>
        <v/>
      </c>
      <c r="AR188" s="22"/>
      <c r="AT188" t="str" cm="1">
        <f t="array" ref="AT188">INDEX([1]価格表!$C$9:$N$449, MATCH(AK188,[1]価格表!$A$9:$A$449,0), MATCH("オンサイト"&amp;AA188&amp;"品番",[1]価格表!$C$6:$N$6&amp;[1]価格表!$C$7:$N$7&amp;[1]価格表!$C$8:$N$8,0))</f>
        <v>J-WVS2136LUX-CP5A</v>
      </c>
      <c r="AU188" s="70" cm="1">
        <f t="array" ref="AU188">INDEX([1]価格表!$C$9:$N$449, MATCH(AK188&amp;$AU$3,[1]価格表!$A$9:$A$449&amp;[1]価格表!$B$9:$B$449,0), MATCH("オンサイト"&amp;AA188&amp;"価格",[1]価格表!$C$6:$N$6&amp;[1]価格表!$C$7:$N$7&amp;[1]価格表!$C$8:$N$8,0))</f>
        <v>55800</v>
      </c>
      <c r="AV188" s="70" cm="1">
        <f t="array" ref="AV188">INDEX([1]価格表!$C$9:$N$449, MATCH(AK188&amp;$AV$3,[1]価格表!$A$9:$A$449&amp;[1]価格表!$B$9:$B$449,0), MATCH("オンサイト"&amp;AA188&amp;"価格",[1]価格表!$C$6:$N$6&amp;[1]価格表!$C$7:$N$7&amp;[1]価格表!$C$8:$N$8,0))</f>
        <v>37800</v>
      </c>
    </row>
    <row r="189" spans="1:48" ht="24" customHeight="1" x14ac:dyDescent="0.2">
      <c r="A189" s="43">
        <v>186</v>
      </c>
      <c r="B189" s="20" t="s">
        <v>597</v>
      </c>
      <c r="C189" s="21" t="s">
        <v>598</v>
      </c>
      <c r="D189" s="20" t="s">
        <v>599</v>
      </c>
      <c r="E189" s="20" t="s">
        <v>197</v>
      </c>
      <c r="F189" s="21" t="s">
        <v>388</v>
      </c>
      <c r="G189" s="22" t="s">
        <v>600</v>
      </c>
      <c r="H189" s="20" t="s">
        <v>601</v>
      </c>
      <c r="I189" s="20" t="s">
        <v>603</v>
      </c>
      <c r="J189" s="22" t="s">
        <v>604</v>
      </c>
      <c r="K189" s="28" t="s">
        <v>605</v>
      </c>
      <c r="L189" s="28" t="s">
        <v>606</v>
      </c>
      <c r="M189" s="20" t="s">
        <v>608</v>
      </c>
      <c r="N189" s="20"/>
      <c r="O189" s="22" t="s">
        <v>609</v>
      </c>
      <c r="P189" s="20" t="s">
        <v>610</v>
      </c>
      <c r="Q189" s="22" t="s">
        <v>611</v>
      </c>
      <c r="R189" s="28" t="s">
        <v>612</v>
      </c>
      <c r="S189" s="20" t="s">
        <v>613</v>
      </c>
      <c r="T189" s="20"/>
      <c r="U189" s="22" t="s">
        <v>600</v>
      </c>
      <c r="V189" s="20" t="s">
        <v>601</v>
      </c>
      <c r="W189" s="22" t="s">
        <v>602</v>
      </c>
      <c r="X189" s="28" t="s">
        <v>614</v>
      </c>
      <c r="Y189" s="20" t="s">
        <v>607</v>
      </c>
      <c r="Z189" s="20"/>
      <c r="AA189" s="26">
        <v>5</v>
      </c>
      <c r="AB189" s="42" t="s">
        <v>615</v>
      </c>
      <c r="AC189" s="40"/>
      <c r="AD189" s="20">
        <v>1</v>
      </c>
      <c r="AE189" s="23">
        <v>37800</v>
      </c>
      <c r="AF189" s="23">
        <v>37800</v>
      </c>
      <c r="AG189" s="24">
        <v>45658</v>
      </c>
      <c r="AH189" s="36">
        <v>45658</v>
      </c>
      <c r="AI189" s="25" t="str">
        <f t="shared" si="8"/>
        <v>～</v>
      </c>
      <c r="AJ189" s="37">
        <f t="shared" si="9"/>
        <v>47483</v>
      </c>
      <c r="AK189" s="20" t="s">
        <v>172</v>
      </c>
      <c r="AL189" s="20" t="s">
        <v>665</v>
      </c>
      <c r="AM189" s="36">
        <v>45658</v>
      </c>
      <c r="AN189" s="20"/>
      <c r="AO189" s="27">
        <v>45747</v>
      </c>
      <c r="AP189" s="22" t="s">
        <v>616</v>
      </c>
      <c r="AQ189" s="39" t="str">
        <f t="shared" si="10"/>
        <v/>
      </c>
      <c r="AR189" s="22"/>
      <c r="AT189" t="str" cm="1">
        <f t="array" ref="AT189">INDEX([1]価格表!$C$9:$N$449, MATCH(AK189,[1]価格表!$A$9:$A$449,0), MATCH("オンサイト"&amp;AA189&amp;"品番",[1]価格表!$C$6:$N$6&amp;[1]価格表!$C$7:$N$7&amp;[1]価格表!$C$8:$N$8,0))</f>
        <v>J-WVS2136LUX-CP5A</v>
      </c>
      <c r="AU189" s="70" cm="1">
        <f t="array" ref="AU189">INDEX([1]価格表!$C$9:$N$449, MATCH(AK189&amp;$AU$3,[1]価格表!$A$9:$A$449&amp;[1]価格表!$B$9:$B$449,0), MATCH("オンサイト"&amp;AA189&amp;"価格",[1]価格表!$C$6:$N$6&amp;[1]価格表!$C$7:$N$7&amp;[1]価格表!$C$8:$N$8,0))</f>
        <v>55800</v>
      </c>
      <c r="AV189" s="70" cm="1">
        <f t="array" ref="AV189">INDEX([1]価格表!$C$9:$N$449, MATCH(AK189&amp;$AV$3,[1]価格表!$A$9:$A$449&amp;[1]価格表!$B$9:$B$449,0), MATCH("オンサイト"&amp;AA189&amp;"価格",[1]価格表!$C$6:$N$6&amp;[1]価格表!$C$7:$N$7&amp;[1]価格表!$C$8:$N$8,0))</f>
        <v>37800</v>
      </c>
    </row>
    <row r="190" spans="1:48" ht="24" customHeight="1" x14ac:dyDescent="0.2">
      <c r="A190" s="43">
        <v>187</v>
      </c>
      <c r="B190" s="20" t="s">
        <v>597</v>
      </c>
      <c r="C190" s="21" t="s">
        <v>598</v>
      </c>
      <c r="D190" s="20" t="s">
        <v>599</v>
      </c>
      <c r="E190" s="20" t="s">
        <v>197</v>
      </c>
      <c r="F190" s="21" t="s">
        <v>388</v>
      </c>
      <c r="G190" s="22" t="s">
        <v>600</v>
      </c>
      <c r="H190" s="20" t="s">
        <v>601</v>
      </c>
      <c r="I190" s="20" t="s">
        <v>603</v>
      </c>
      <c r="J190" s="22" t="s">
        <v>604</v>
      </c>
      <c r="K190" s="28" t="s">
        <v>605</v>
      </c>
      <c r="L190" s="28" t="s">
        <v>606</v>
      </c>
      <c r="M190" s="20" t="s">
        <v>608</v>
      </c>
      <c r="N190" s="20"/>
      <c r="O190" s="22" t="s">
        <v>609</v>
      </c>
      <c r="P190" s="20" t="s">
        <v>610</v>
      </c>
      <c r="Q190" s="22" t="s">
        <v>611</v>
      </c>
      <c r="R190" s="28" t="s">
        <v>612</v>
      </c>
      <c r="S190" s="20" t="s">
        <v>613</v>
      </c>
      <c r="T190" s="20"/>
      <c r="U190" s="22" t="s">
        <v>600</v>
      </c>
      <c r="V190" s="20" t="s">
        <v>601</v>
      </c>
      <c r="W190" s="22" t="s">
        <v>602</v>
      </c>
      <c r="X190" s="28" t="s">
        <v>614</v>
      </c>
      <c r="Y190" s="20" t="s">
        <v>607</v>
      </c>
      <c r="Z190" s="20"/>
      <c r="AA190" s="26">
        <v>5</v>
      </c>
      <c r="AB190" s="42" t="s">
        <v>615</v>
      </c>
      <c r="AC190" s="40"/>
      <c r="AD190" s="20">
        <v>1</v>
      </c>
      <c r="AE190" s="23">
        <v>37800</v>
      </c>
      <c r="AF190" s="23">
        <v>37800</v>
      </c>
      <c r="AG190" s="24">
        <v>45658</v>
      </c>
      <c r="AH190" s="36">
        <v>45658</v>
      </c>
      <c r="AI190" s="25" t="str">
        <f t="shared" si="8"/>
        <v>～</v>
      </c>
      <c r="AJ190" s="37">
        <f t="shared" si="9"/>
        <v>47483</v>
      </c>
      <c r="AK190" s="20" t="s">
        <v>172</v>
      </c>
      <c r="AL190" s="20" t="s">
        <v>666</v>
      </c>
      <c r="AM190" s="36">
        <v>45658</v>
      </c>
      <c r="AN190" s="20"/>
      <c r="AO190" s="27">
        <v>45747</v>
      </c>
      <c r="AP190" s="22" t="s">
        <v>616</v>
      </c>
      <c r="AQ190" s="39" t="str">
        <f t="shared" si="10"/>
        <v/>
      </c>
      <c r="AR190" s="22"/>
      <c r="AT190" t="str" cm="1">
        <f t="array" ref="AT190">INDEX([1]価格表!$C$9:$N$449, MATCH(AK190,[1]価格表!$A$9:$A$449,0), MATCH("オンサイト"&amp;AA190&amp;"品番",[1]価格表!$C$6:$N$6&amp;[1]価格表!$C$7:$N$7&amp;[1]価格表!$C$8:$N$8,0))</f>
        <v>J-WVS2136LUX-CP5A</v>
      </c>
      <c r="AU190" s="70" cm="1">
        <f t="array" ref="AU190">INDEX([1]価格表!$C$9:$N$449, MATCH(AK190&amp;$AU$3,[1]価格表!$A$9:$A$449&amp;[1]価格表!$B$9:$B$449,0), MATCH("オンサイト"&amp;AA190&amp;"価格",[1]価格表!$C$6:$N$6&amp;[1]価格表!$C$7:$N$7&amp;[1]価格表!$C$8:$N$8,0))</f>
        <v>55800</v>
      </c>
      <c r="AV190" s="70" cm="1">
        <f t="array" ref="AV190">INDEX([1]価格表!$C$9:$N$449, MATCH(AK190&amp;$AV$3,[1]価格表!$A$9:$A$449&amp;[1]価格表!$B$9:$B$449,0), MATCH("オンサイト"&amp;AA190&amp;"価格",[1]価格表!$C$6:$N$6&amp;[1]価格表!$C$7:$N$7&amp;[1]価格表!$C$8:$N$8,0))</f>
        <v>37800</v>
      </c>
    </row>
    <row r="191" spans="1:48" ht="24" customHeight="1" x14ac:dyDescent="0.2">
      <c r="A191" s="43">
        <v>188</v>
      </c>
      <c r="B191" s="20" t="s">
        <v>597</v>
      </c>
      <c r="C191" s="21" t="s">
        <v>598</v>
      </c>
      <c r="D191" s="20" t="s">
        <v>599</v>
      </c>
      <c r="E191" s="20" t="s">
        <v>197</v>
      </c>
      <c r="F191" s="21" t="s">
        <v>388</v>
      </c>
      <c r="G191" s="22" t="s">
        <v>600</v>
      </c>
      <c r="H191" s="20" t="s">
        <v>601</v>
      </c>
      <c r="I191" s="20" t="s">
        <v>603</v>
      </c>
      <c r="J191" s="22" t="s">
        <v>604</v>
      </c>
      <c r="K191" s="28" t="s">
        <v>605</v>
      </c>
      <c r="L191" s="28" t="s">
        <v>606</v>
      </c>
      <c r="M191" s="20" t="s">
        <v>608</v>
      </c>
      <c r="N191" s="20"/>
      <c r="O191" s="22" t="s">
        <v>609</v>
      </c>
      <c r="P191" s="20" t="s">
        <v>610</v>
      </c>
      <c r="Q191" s="22" t="s">
        <v>611</v>
      </c>
      <c r="R191" s="28" t="s">
        <v>612</v>
      </c>
      <c r="S191" s="20" t="s">
        <v>613</v>
      </c>
      <c r="T191" s="20"/>
      <c r="U191" s="22" t="s">
        <v>600</v>
      </c>
      <c r="V191" s="20" t="s">
        <v>601</v>
      </c>
      <c r="W191" s="22" t="s">
        <v>602</v>
      </c>
      <c r="X191" s="28" t="s">
        <v>614</v>
      </c>
      <c r="Y191" s="20" t="s">
        <v>607</v>
      </c>
      <c r="Z191" s="20"/>
      <c r="AA191" s="26">
        <v>5</v>
      </c>
      <c r="AB191" s="42" t="s">
        <v>615</v>
      </c>
      <c r="AC191" s="40"/>
      <c r="AD191" s="20">
        <v>1</v>
      </c>
      <c r="AE191" s="23">
        <v>37800</v>
      </c>
      <c r="AF191" s="23">
        <v>37800</v>
      </c>
      <c r="AG191" s="24">
        <v>45658</v>
      </c>
      <c r="AH191" s="36">
        <v>45658</v>
      </c>
      <c r="AI191" s="25" t="str">
        <f t="shared" si="8"/>
        <v>～</v>
      </c>
      <c r="AJ191" s="37">
        <f t="shared" si="9"/>
        <v>47483</v>
      </c>
      <c r="AK191" s="20" t="s">
        <v>172</v>
      </c>
      <c r="AL191" s="20" t="s">
        <v>667</v>
      </c>
      <c r="AM191" s="36">
        <v>45658</v>
      </c>
      <c r="AN191" s="20"/>
      <c r="AO191" s="27">
        <v>45747</v>
      </c>
      <c r="AP191" s="22" t="s">
        <v>616</v>
      </c>
      <c r="AQ191" s="39" t="str">
        <f t="shared" si="10"/>
        <v/>
      </c>
      <c r="AR191" s="22"/>
      <c r="AT191" t="str" cm="1">
        <f t="array" ref="AT191">INDEX([1]価格表!$C$9:$N$449, MATCH(AK191,[1]価格表!$A$9:$A$449,0), MATCH("オンサイト"&amp;AA191&amp;"品番",[1]価格表!$C$6:$N$6&amp;[1]価格表!$C$7:$N$7&amp;[1]価格表!$C$8:$N$8,0))</f>
        <v>J-WVS2136LUX-CP5A</v>
      </c>
      <c r="AU191" s="70" cm="1">
        <f t="array" ref="AU191">INDEX([1]価格表!$C$9:$N$449, MATCH(AK191&amp;$AU$3,[1]価格表!$A$9:$A$449&amp;[1]価格表!$B$9:$B$449,0), MATCH("オンサイト"&amp;AA191&amp;"価格",[1]価格表!$C$6:$N$6&amp;[1]価格表!$C$7:$N$7&amp;[1]価格表!$C$8:$N$8,0))</f>
        <v>55800</v>
      </c>
      <c r="AV191" s="70" cm="1">
        <f t="array" ref="AV191">INDEX([1]価格表!$C$9:$N$449, MATCH(AK191&amp;$AV$3,[1]価格表!$A$9:$A$449&amp;[1]価格表!$B$9:$B$449,0), MATCH("オンサイト"&amp;AA191&amp;"価格",[1]価格表!$C$6:$N$6&amp;[1]価格表!$C$7:$N$7&amp;[1]価格表!$C$8:$N$8,0))</f>
        <v>37800</v>
      </c>
    </row>
    <row r="192" spans="1:48" ht="24" customHeight="1" x14ac:dyDescent="0.2">
      <c r="A192" s="43">
        <v>189</v>
      </c>
      <c r="B192" s="20" t="s">
        <v>597</v>
      </c>
      <c r="C192" s="21" t="s">
        <v>598</v>
      </c>
      <c r="D192" s="20" t="s">
        <v>599</v>
      </c>
      <c r="E192" s="20" t="s">
        <v>197</v>
      </c>
      <c r="F192" s="21" t="s">
        <v>388</v>
      </c>
      <c r="G192" s="22" t="s">
        <v>600</v>
      </c>
      <c r="H192" s="20" t="s">
        <v>601</v>
      </c>
      <c r="I192" s="20" t="s">
        <v>603</v>
      </c>
      <c r="J192" s="22" t="s">
        <v>604</v>
      </c>
      <c r="K192" s="28" t="s">
        <v>605</v>
      </c>
      <c r="L192" s="28" t="s">
        <v>606</v>
      </c>
      <c r="M192" s="20" t="s">
        <v>608</v>
      </c>
      <c r="N192" s="20"/>
      <c r="O192" s="22" t="s">
        <v>609</v>
      </c>
      <c r="P192" s="20" t="s">
        <v>610</v>
      </c>
      <c r="Q192" s="22" t="s">
        <v>611</v>
      </c>
      <c r="R192" s="28" t="s">
        <v>612</v>
      </c>
      <c r="S192" s="20" t="s">
        <v>613</v>
      </c>
      <c r="T192" s="20"/>
      <c r="U192" s="22" t="s">
        <v>600</v>
      </c>
      <c r="V192" s="20" t="s">
        <v>601</v>
      </c>
      <c r="W192" s="22" t="s">
        <v>602</v>
      </c>
      <c r="X192" s="28" t="s">
        <v>614</v>
      </c>
      <c r="Y192" s="20" t="s">
        <v>607</v>
      </c>
      <c r="Z192" s="20"/>
      <c r="AA192" s="26">
        <v>5</v>
      </c>
      <c r="AB192" s="42" t="s">
        <v>615</v>
      </c>
      <c r="AC192" s="40"/>
      <c r="AD192" s="20">
        <v>1</v>
      </c>
      <c r="AE192" s="23">
        <v>37800</v>
      </c>
      <c r="AF192" s="23">
        <v>37800</v>
      </c>
      <c r="AG192" s="24">
        <v>45658</v>
      </c>
      <c r="AH192" s="36">
        <v>45658</v>
      </c>
      <c r="AI192" s="25" t="str">
        <f t="shared" si="8"/>
        <v>～</v>
      </c>
      <c r="AJ192" s="37">
        <f t="shared" si="9"/>
        <v>47483</v>
      </c>
      <c r="AK192" s="20" t="s">
        <v>172</v>
      </c>
      <c r="AL192" s="20" t="s">
        <v>668</v>
      </c>
      <c r="AM192" s="36">
        <v>45658</v>
      </c>
      <c r="AN192" s="20"/>
      <c r="AO192" s="27">
        <v>45747</v>
      </c>
      <c r="AP192" s="22" t="s">
        <v>616</v>
      </c>
      <c r="AQ192" s="39" t="str">
        <f t="shared" si="10"/>
        <v/>
      </c>
      <c r="AR192" s="22"/>
      <c r="AT192" t="str" cm="1">
        <f t="array" ref="AT192">INDEX([1]価格表!$C$9:$N$449, MATCH(AK192,[1]価格表!$A$9:$A$449,0), MATCH("オンサイト"&amp;AA192&amp;"品番",[1]価格表!$C$6:$N$6&amp;[1]価格表!$C$7:$N$7&amp;[1]価格表!$C$8:$N$8,0))</f>
        <v>J-WVS2136LUX-CP5A</v>
      </c>
      <c r="AU192" s="70" cm="1">
        <f t="array" ref="AU192">INDEX([1]価格表!$C$9:$N$449, MATCH(AK192&amp;$AU$3,[1]価格表!$A$9:$A$449&amp;[1]価格表!$B$9:$B$449,0), MATCH("オンサイト"&amp;AA192&amp;"価格",[1]価格表!$C$6:$N$6&amp;[1]価格表!$C$7:$N$7&amp;[1]価格表!$C$8:$N$8,0))</f>
        <v>55800</v>
      </c>
      <c r="AV192" s="70" cm="1">
        <f t="array" ref="AV192">INDEX([1]価格表!$C$9:$N$449, MATCH(AK192&amp;$AV$3,[1]価格表!$A$9:$A$449&amp;[1]価格表!$B$9:$B$449,0), MATCH("オンサイト"&amp;AA192&amp;"価格",[1]価格表!$C$6:$N$6&amp;[1]価格表!$C$7:$N$7&amp;[1]価格表!$C$8:$N$8,0))</f>
        <v>37800</v>
      </c>
    </row>
    <row r="193" spans="1:50" ht="24" customHeight="1" x14ac:dyDescent="0.2">
      <c r="A193" s="43">
        <v>190</v>
      </c>
      <c r="B193" s="20" t="s">
        <v>597</v>
      </c>
      <c r="C193" s="21" t="s">
        <v>598</v>
      </c>
      <c r="D193" s="20" t="s">
        <v>599</v>
      </c>
      <c r="E193" s="20" t="s">
        <v>197</v>
      </c>
      <c r="F193" s="21" t="s">
        <v>388</v>
      </c>
      <c r="G193" s="22" t="s">
        <v>600</v>
      </c>
      <c r="H193" s="20" t="s">
        <v>601</v>
      </c>
      <c r="I193" s="20" t="s">
        <v>603</v>
      </c>
      <c r="J193" s="22" t="s">
        <v>604</v>
      </c>
      <c r="K193" s="28" t="s">
        <v>605</v>
      </c>
      <c r="L193" s="28" t="s">
        <v>606</v>
      </c>
      <c r="M193" s="20" t="s">
        <v>608</v>
      </c>
      <c r="N193" s="20"/>
      <c r="O193" s="22" t="s">
        <v>609</v>
      </c>
      <c r="P193" s="20" t="s">
        <v>610</v>
      </c>
      <c r="Q193" s="22" t="s">
        <v>611</v>
      </c>
      <c r="R193" s="28" t="s">
        <v>612</v>
      </c>
      <c r="S193" s="20" t="s">
        <v>613</v>
      </c>
      <c r="T193" s="20"/>
      <c r="U193" s="22" t="s">
        <v>600</v>
      </c>
      <c r="V193" s="20" t="s">
        <v>601</v>
      </c>
      <c r="W193" s="22" t="s">
        <v>602</v>
      </c>
      <c r="X193" s="28" t="s">
        <v>614</v>
      </c>
      <c r="Y193" s="20" t="s">
        <v>607</v>
      </c>
      <c r="Z193" s="20"/>
      <c r="AA193" s="26">
        <v>5</v>
      </c>
      <c r="AB193" s="42" t="s">
        <v>615</v>
      </c>
      <c r="AC193" s="40"/>
      <c r="AD193" s="20">
        <v>1</v>
      </c>
      <c r="AE193" s="23">
        <v>37800</v>
      </c>
      <c r="AF193" s="23">
        <v>37800</v>
      </c>
      <c r="AG193" s="24">
        <v>45658</v>
      </c>
      <c r="AH193" s="36">
        <v>45658</v>
      </c>
      <c r="AI193" s="25" t="str">
        <f t="shared" si="8"/>
        <v>～</v>
      </c>
      <c r="AJ193" s="37">
        <f t="shared" si="9"/>
        <v>47483</v>
      </c>
      <c r="AK193" s="20" t="s">
        <v>172</v>
      </c>
      <c r="AL193" s="20" t="s">
        <v>669</v>
      </c>
      <c r="AM193" s="36">
        <v>45658</v>
      </c>
      <c r="AN193" s="20"/>
      <c r="AO193" s="27">
        <v>45747</v>
      </c>
      <c r="AP193" s="22" t="s">
        <v>616</v>
      </c>
      <c r="AQ193" s="39" t="str">
        <f t="shared" si="10"/>
        <v/>
      </c>
      <c r="AR193" s="22"/>
      <c r="AT193" t="str" cm="1">
        <f t="array" ref="AT193">INDEX([1]価格表!$C$9:$N$449, MATCH(AK193,[1]価格表!$A$9:$A$449,0), MATCH("オンサイト"&amp;AA193&amp;"品番",[1]価格表!$C$6:$N$6&amp;[1]価格表!$C$7:$N$7&amp;[1]価格表!$C$8:$N$8,0))</f>
        <v>J-WVS2136LUX-CP5A</v>
      </c>
      <c r="AU193" s="70" cm="1">
        <f t="array" ref="AU193">INDEX([1]価格表!$C$9:$N$449, MATCH(AK193&amp;$AU$3,[1]価格表!$A$9:$A$449&amp;[1]価格表!$B$9:$B$449,0), MATCH("オンサイト"&amp;AA193&amp;"価格",[1]価格表!$C$6:$N$6&amp;[1]価格表!$C$7:$N$7&amp;[1]価格表!$C$8:$N$8,0))</f>
        <v>55800</v>
      </c>
      <c r="AV193" s="70" cm="1">
        <f t="array" ref="AV193">INDEX([1]価格表!$C$9:$N$449, MATCH(AK193&amp;$AV$3,[1]価格表!$A$9:$A$449&amp;[1]価格表!$B$9:$B$449,0), MATCH("オンサイト"&amp;AA193&amp;"価格",[1]価格表!$C$6:$N$6&amp;[1]価格表!$C$7:$N$7&amp;[1]価格表!$C$8:$N$8,0))</f>
        <v>37800</v>
      </c>
    </row>
    <row r="194" spans="1:50" ht="24" customHeight="1" x14ac:dyDescent="0.2">
      <c r="A194" s="43">
        <v>191</v>
      </c>
      <c r="B194" s="20" t="s">
        <v>597</v>
      </c>
      <c r="C194" s="21" t="s">
        <v>598</v>
      </c>
      <c r="D194" s="20" t="s">
        <v>599</v>
      </c>
      <c r="E194" s="20" t="s">
        <v>197</v>
      </c>
      <c r="F194" s="21" t="s">
        <v>388</v>
      </c>
      <c r="G194" s="22" t="s">
        <v>600</v>
      </c>
      <c r="H194" s="20" t="s">
        <v>601</v>
      </c>
      <c r="I194" s="20" t="s">
        <v>603</v>
      </c>
      <c r="J194" s="22" t="s">
        <v>604</v>
      </c>
      <c r="K194" s="28" t="s">
        <v>605</v>
      </c>
      <c r="L194" s="28" t="s">
        <v>606</v>
      </c>
      <c r="M194" s="20" t="s">
        <v>608</v>
      </c>
      <c r="N194" s="20"/>
      <c r="O194" s="22" t="s">
        <v>609</v>
      </c>
      <c r="P194" s="20" t="s">
        <v>610</v>
      </c>
      <c r="Q194" s="22" t="s">
        <v>611</v>
      </c>
      <c r="R194" s="28" t="s">
        <v>612</v>
      </c>
      <c r="S194" s="20" t="s">
        <v>613</v>
      </c>
      <c r="T194" s="20"/>
      <c r="U194" s="22" t="s">
        <v>600</v>
      </c>
      <c r="V194" s="20" t="s">
        <v>601</v>
      </c>
      <c r="W194" s="22" t="s">
        <v>602</v>
      </c>
      <c r="X194" s="28" t="s">
        <v>614</v>
      </c>
      <c r="Y194" s="20" t="s">
        <v>607</v>
      </c>
      <c r="Z194" s="20"/>
      <c r="AA194" s="26">
        <v>5</v>
      </c>
      <c r="AB194" s="42" t="s">
        <v>615</v>
      </c>
      <c r="AC194" s="40"/>
      <c r="AD194" s="20">
        <v>1</v>
      </c>
      <c r="AE194" s="23">
        <v>37800</v>
      </c>
      <c r="AF194" s="23">
        <v>37800</v>
      </c>
      <c r="AG194" s="24">
        <v>45658</v>
      </c>
      <c r="AH194" s="36">
        <v>45658</v>
      </c>
      <c r="AI194" s="25" t="str">
        <f t="shared" si="8"/>
        <v>～</v>
      </c>
      <c r="AJ194" s="37">
        <f t="shared" si="9"/>
        <v>47483</v>
      </c>
      <c r="AK194" s="20" t="s">
        <v>172</v>
      </c>
      <c r="AL194" s="20" t="s">
        <v>670</v>
      </c>
      <c r="AM194" s="36">
        <v>45658</v>
      </c>
      <c r="AN194" s="20"/>
      <c r="AO194" s="27">
        <v>45747</v>
      </c>
      <c r="AP194" s="22" t="s">
        <v>616</v>
      </c>
      <c r="AQ194" s="39" t="str">
        <f t="shared" si="10"/>
        <v/>
      </c>
      <c r="AR194" s="22"/>
      <c r="AT194" t="str" cm="1">
        <f t="array" ref="AT194">INDEX([1]価格表!$C$9:$N$449, MATCH(AK194,[1]価格表!$A$9:$A$449,0), MATCH("オンサイト"&amp;AA194&amp;"品番",[1]価格表!$C$6:$N$6&amp;[1]価格表!$C$7:$N$7&amp;[1]価格表!$C$8:$N$8,0))</f>
        <v>J-WVS2136LUX-CP5A</v>
      </c>
      <c r="AU194" s="70" cm="1">
        <f t="array" ref="AU194">INDEX([1]価格表!$C$9:$N$449, MATCH(AK194&amp;$AU$3,[1]価格表!$A$9:$A$449&amp;[1]価格表!$B$9:$B$449,0), MATCH("オンサイト"&amp;AA194&amp;"価格",[1]価格表!$C$6:$N$6&amp;[1]価格表!$C$7:$N$7&amp;[1]価格表!$C$8:$N$8,0))</f>
        <v>55800</v>
      </c>
      <c r="AV194" s="70" cm="1">
        <f t="array" ref="AV194">INDEX([1]価格表!$C$9:$N$449, MATCH(AK194&amp;$AV$3,[1]価格表!$A$9:$A$449&amp;[1]価格表!$B$9:$B$449,0), MATCH("オンサイト"&amp;AA194&amp;"価格",[1]価格表!$C$6:$N$6&amp;[1]価格表!$C$7:$N$7&amp;[1]価格表!$C$8:$N$8,0))</f>
        <v>37800</v>
      </c>
    </row>
    <row r="195" spans="1:50" ht="24" customHeight="1" x14ac:dyDescent="0.2">
      <c r="A195" s="43">
        <v>192</v>
      </c>
      <c r="B195" s="20" t="s">
        <v>597</v>
      </c>
      <c r="C195" s="21" t="s">
        <v>598</v>
      </c>
      <c r="D195" s="20" t="s">
        <v>599</v>
      </c>
      <c r="E195" s="20" t="s">
        <v>197</v>
      </c>
      <c r="F195" s="21" t="s">
        <v>388</v>
      </c>
      <c r="G195" s="22" t="s">
        <v>600</v>
      </c>
      <c r="H195" s="20" t="s">
        <v>601</v>
      </c>
      <c r="I195" s="20" t="s">
        <v>603</v>
      </c>
      <c r="J195" s="22" t="s">
        <v>604</v>
      </c>
      <c r="K195" s="28" t="s">
        <v>605</v>
      </c>
      <c r="L195" s="28" t="s">
        <v>606</v>
      </c>
      <c r="M195" s="20" t="s">
        <v>608</v>
      </c>
      <c r="N195" s="20"/>
      <c r="O195" s="22" t="s">
        <v>609</v>
      </c>
      <c r="P195" s="20" t="s">
        <v>610</v>
      </c>
      <c r="Q195" s="22" t="s">
        <v>611</v>
      </c>
      <c r="R195" s="28" t="s">
        <v>612</v>
      </c>
      <c r="S195" s="20" t="s">
        <v>613</v>
      </c>
      <c r="T195" s="20"/>
      <c r="U195" s="22" t="s">
        <v>600</v>
      </c>
      <c r="V195" s="20" t="s">
        <v>601</v>
      </c>
      <c r="W195" s="22" t="s">
        <v>602</v>
      </c>
      <c r="X195" s="28" t="s">
        <v>614</v>
      </c>
      <c r="Y195" s="20" t="s">
        <v>607</v>
      </c>
      <c r="Z195" s="20"/>
      <c r="AA195" s="26">
        <v>5</v>
      </c>
      <c r="AB195" s="42" t="s">
        <v>615</v>
      </c>
      <c r="AC195" s="40"/>
      <c r="AD195" s="20">
        <v>1</v>
      </c>
      <c r="AE195" s="23">
        <v>37800</v>
      </c>
      <c r="AF195" s="23">
        <v>37800</v>
      </c>
      <c r="AG195" s="24">
        <v>45658</v>
      </c>
      <c r="AH195" s="36">
        <v>45658</v>
      </c>
      <c r="AI195" s="25" t="str">
        <f t="shared" si="8"/>
        <v>～</v>
      </c>
      <c r="AJ195" s="37">
        <f t="shared" si="9"/>
        <v>47483</v>
      </c>
      <c r="AK195" s="20" t="s">
        <v>172</v>
      </c>
      <c r="AL195" s="20" t="s">
        <v>671</v>
      </c>
      <c r="AM195" s="36">
        <v>45658</v>
      </c>
      <c r="AN195" s="20"/>
      <c r="AO195" s="27">
        <v>45747</v>
      </c>
      <c r="AP195" s="22" t="s">
        <v>616</v>
      </c>
      <c r="AQ195" s="39" t="str">
        <f t="shared" si="10"/>
        <v/>
      </c>
      <c r="AR195" s="22"/>
      <c r="AT195" t="str" cm="1">
        <f t="array" ref="AT195">INDEX([1]価格表!$C$9:$N$449, MATCH(AK195,[1]価格表!$A$9:$A$449,0), MATCH("オンサイト"&amp;AA195&amp;"品番",[1]価格表!$C$6:$N$6&amp;[1]価格表!$C$7:$N$7&amp;[1]価格表!$C$8:$N$8,0))</f>
        <v>J-WVS2136LUX-CP5A</v>
      </c>
      <c r="AU195" s="70" cm="1">
        <f t="array" ref="AU195">INDEX([1]価格表!$C$9:$N$449, MATCH(AK195&amp;$AU$3,[1]価格表!$A$9:$A$449&amp;[1]価格表!$B$9:$B$449,0), MATCH("オンサイト"&amp;AA195&amp;"価格",[1]価格表!$C$6:$N$6&amp;[1]価格表!$C$7:$N$7&amp;[1]価格表!$C$8:$N$8,0))</f>
        <v>55800</v>
      </c>
      <c r="AV195" s="70" cm="1">
        <f t="array" ref="AV195">INDEX([1]価格表!$C$9:$N$449, MATCH(AK195&amp;$AV$3,[1]価格表!$A$9:$A$449&amp;[1]価格表!$B$9:$B$449,0), MATCH("オンサイト"&amp;AA195&amp;"価格",[1]価格表!$C$6:$N$6&amp;[1]価格表!$C$7:$N$7&amp;[1]価格表!$C$8:$N$8,0))</f>
        <v>37800</v>
      </c>
    </row>
    <row r="196" spans="1:50" ht="24" customHeight="1" x14ac:dyDescent="0.2">
      <c r="A196" s="43">
        <v>193</v>
      </c>
      <c r="B196" s="20" t="s">
        <v>597</v>
      </c>
      <c r="C196" s="21" t="s">
        <v>598</v>
      </c>
      <c r="D196" s="20" t="s">
        <v>599</v>
      </c>
      <c r="E196" s="20" t="s">
        <v>197</v>
      </c>
      <c r="F196" s="21" t="s">
        <v>388</v>
      </c>
      <c r="G196" s="22" t="s">
        <v>600</v>
      </c>
      <c r="H196" s="20" t="s">
        <v>601</v>
      </c>
      <c r="I196" s="20" t="s">
        <v>603</v>
      </c>
      <c r="J196" s="22" t="s">
        <v>604</v>
      </c>
      <c r="K196" s="28" t="s">
        <v>605</v>
      </c>
      <c r="L196" s="28" t="s">
        <v>606</v>
      </c>
      <c r="M196" s="20" t="s">
        <v>608</v>
      </c>
      <c r="N196" s="20"/>
      <c r="O196" s="22" t="s">
        <v>609</v>
      </c>
      <c r="P196" s="20" t="s">
        <v>610</v>
      </c>
      <c r="Q196" s="22" t="s">
        <v>611</v>
      </c>
      <c r="R196" s="28" t="s">
        <v>612</v>
      </c>
      <c r="S196" s="20" t="s">
        <v>613</v>
      </c>
      <c r="T196" s="20"/>
      <c r="U196" s="22" t="s">
        <v>600</v>
      </c>
      <c r="V196" s="20" t="s">
        <v>601</v>
      </c>
      <c r="W196" s="22" t="s">
        <v>602</v>
      </c>
      <c r="X196" s="28" t="s">
        <v>614</v>
      </c>
      <c r="Y196" s="20" t="s">
        <v>607</v>
      </c>
      <c r="Z196" s="20"/>
      <c r="AA196" s="26">
        <v>5</v>
      </c>
      <c r="AB196" s="42" t="s">
        <v>615</v>
      </c>
      <c r="AC196" s="40"/>
      <c r="AD196" s="20">
        <v>1</v>
      </c>
      <c r="AE196" s="23">
        <v>37800</v>
      </c>
      <c r="AF196" s="23">
        <v>37800</v>
      </c>
      <c r="AG196" s="24">
        <v>45658</v>
      </c>
      <c r="AH196" s="36">
        <v>45658</v>
      </c>
      <c r="AI196" s="25" t="str">
        <f t="shared" si="8"/>
        <v>～</v>
      </c>
      <c r="AJ196" s="37">
        <f t="shared" si="9"/>
        <v>47483</v>
      </c>
      <c r="AK196" s="20" t="s">
        <v>172</v>
      </c>
      <c r="AL196" s="20" t="s">
        <v>672</v>
      </c>
      <c r="AM196" s="36">
        <v>45658</v>
      </c>
      <c r="AN196" s="20"/>
      <c r="AO196" s="27">
        <v>45747</v>
      </c>
      <c r="AP196" s="22" t="s">
        <v>616</v>
      </c>
      <c r="AQ196" s="39" t="str">
        <f t="shared" si="10"/>
        <v/>
      </c>
      <c r="AR196" s="22"/>
      <c r="AT196" t="str" cm="1">
        <f t="array" ref="AT196">INDEX([1]価格表!$C$9:$N$449, MATCH(AK196,[1]価格表!$A$9:$A$449,0), MATCH("オンサイト"&amp;AA196&amp;"品番",[1]価格表!$C$6:$N$6&amp;[1]価格表!$C$7:$N$7&amp;[1]価格表!$C$8:$N$8,0))</f>
        <v>J-WVS2136LUX-CP5A</v>
      </c>
      <c r="AU196" s="70" cm="1">
        <f t="array" ref="AU196">INDEX([1]価格表!$C$9:$N$449, MATCH(AK196&amp;$AU$3,[1]価格表!$A$9:$A$449&amp;[1]価格表!$B$9:$B$449,0), MATCH("オンサイト"&amp;AA196&amp;"価格",[1]価格表!$C$6:$N$6&amp;[1]価格表!$C$7:$N$7&amp;[1]価格表!$C$8:$N$8,0))</f>
        <v>55800</v>
      </c>
      <c r="AV196" s="70" cm="1">
        <f t="array" ref="AV196">INDEX([1]価格表!$C$9:$N$449, MATCH(AK196&amp;$AV$3,[1]価格表!$A$9:$A$449&amp;[1]価格表!$B$9:$B$449,0), MATCH("オンサイト"&amp;AA196&amp;"価格",[1]価格表!$C$6:$N$6&amp;[1]価格表!$C$7:$N$7&amp;[1]価格表!$C$8:$N$8,0))</f>
        <v>37800</v>
      </c>
    </row>
    <row r="197" spans="1:50" ht="24" customHeight="1" x14ac:dyDescent="0.2">
      <c r="A197" s="43">
        <v>194</v>
      </c>
      <c r="B197" s="20" t="s">
        <v>597</v>
      </c>
      <c r="C197" s="21" t="s">
        <v>598</v>
      </c>
      <c r="D197" s="20" t="s">
        <v>599</v>
      </c>
      <c r="E197" s="20" t="s">
        <v>197</v>
      </c>
      <c r="F197" s="21" t="s">
        <v>388</v>
      </c>
      <c r="G197" s="22" t="s">
        <v>600</v>
      </c>
      <c r="H197" s="20" t="s">
        <v>601</v>
      </c>
      <c r="I197" s="20" t="s">
        <v>603</v>
      </c>
      <c r="J197" s="22" t="s">
        <v>604</v>
      </c>
      <c r="K197" s="28" t="s">
        <v>605</v>
      </c>
      <c r="L197" s="28" t="s">
        <v>606</v>
      </c>
      <c r="M197" s="20" t="s">
        <v>608</v>
      </c>
      <c r="N197" s="20"/>
      <c r="O197" s="22" t="s">
        <v>609</v>
      </c>
      <c r="P197" s="20" t="s">
        <v>610</v>
      </c>
      <c r="Q197" s="22" t="s">
        <v>611</v>
      </c>
      <c r="R197" s="28" t="s">
        <v>612</v>
      </c>
      <c r="S197" s="20" t="s">
        <v>613</v>
      </c>
      <c r="T197" s="20"/>
      <c r="U197" s="22" t="s">
        <v>600</v>
      </c>
      <c r="V197" s="20" t="s">
        <v>601</v>
      </c>
      <c r="W197" s="22" t="s">
        <v>602</v>
      </c>
      <c r="X197" s="28" t="s">
        <v>614</v>
      </c>
      <c r="Y197" s="20" t="s">
        <v>607</v>
      </c>
      <c r="Z197" s="20"/>
      <c r="AA197" s="26">
        <v>5</v>
      </c>
      <c r="AB197" s="42" t="s">
        <v>615</v>
      </c>
      <c r="AC197" s="40"/>
      <c r="AD197" s="20">
        <v>1</v>
      </c>
      <c r="AE197" s="23">
        <v>37800</v>
      </c>
      <c r="AF197" s="23">
        <v>37800</v>
      </c>
      <c r="AG197" s="24">
        <v>45658</v>
      </c>
      <c r="AH197" s="36">
        <v>45658</v>
      </c>
      <c r="AI197" s="25" t="str">
        <f t="shared" si="8"/>
        <v>～</v>
      </c>
      <c r="AJ197" s="37">
        <f t="shared" si="9"/>
        <v>47483</v>
      </c>
      <c r="AK197" s="20" t="s">
        <v>172</v>
      </c>
      <c r="AL197" s="20" t="s">
        <v>673</v>
      </c>
      <c r="AM197" s="36">
        <v>45658</v>
      </c>
      <c r="AN197" s="20"/>
      <c r="AO197" s="27">
        <v>45747</v>
      </c>
      <c r="AP197" s="22" t="s">
        <v>616</v>
      </c>
      <c r="AQ197" s="39" t="str">
        <f t="shared" si="10"/>
        <v/>
      </c>
      <c r="AR197" s="22"/>
      <c r="AT197" t="str" cm="1">
        <f t="array" ref="AT197">INDEX([1]価格表!$C$9:$N$449, MATCH(AK197,[1]価格表!$A$9:$A$449,0), MATCH("オンサイト"&amp;AA197&amp;"品番",[1]価格表!$C$6:$N$6&amp;[1]価格表!$C$7:$N$7&amp;[1]価格表!$C$8:$N$8,0))</f>
        <v>J-WVS2136LUX-CP5A</v>
      </c>
      <c r="AU197" s="70" cm="1">
        <f t="array" ref="AU197">INDEX([1]価格表!$C$9:$N$449, MATCH(AK197&amp;$AU$3,[1]価格表!$A$9:$A$449&amp;[1]価格表!$B$9:$B$449,0), MATCH("オンサイト"&amp;AA197&amp;"価格",[1]価格表!$C$6:$N$6&amp;[1]価格表!$C$7:$N$7&amp;[1]価格表!$C$8:$N$8,0))</f>
        <v>55800</v>
      </c>
      <c r="AV197" s="70" cm="1">
        <f t="array" ref="AV197">INDEX([1]価格表!$C$9:$N$449, MATCH(AK197&amp;$AV$3,[1]価格表!$A$9:$A$449&amp;[1]価格表!$B$9:$B$449,0), MATCH("オンサイト"&amp;AA197&amp;"価格",[1]価格表!$C$6:$N$6&amp;[1]価格表!$C$7:$N$7&amp;[1]価格表!$C$8:$N$8,0))</f>
        <v>37800</v>
      </c>
    </row>
    <row r="198" spans="1:50" ht="24" customHeight="1" x14ac:dyDescent="0.2">
      <c r="A198" s="43">
        <v>195</v>
      </c>
      <c r="B198" s="20" t="s">
        <v>597</v>
      </c>
      <c r="C198" s="21" t="s">
        <v>598</v>
      </c>
      <c r="D198" s="20" t="s">
        <v>599</v>
      </c>
      <c r="E198" s="20" t="s">
        <v>197</v>
      </c>
      <c r="F198" s="21" t="s">
        <v>388</v>
      </c>
      <c r="G198" s="22" t="s">
        <v>600</v>
      </c>
      <c r="H198" s="20" t="s">
        <v>601</v>
      </c>
      <c r="I198" s="20" t="s">
        <v>603</v>
      </c>
      <c r="J198" s="22" t="s">
        <v>604</v>
      </c>
      <c r="K198" s="28" t="s">
        <v>605</v>
      </c>
      <c r="L198" s="28" t="s">
        <v>606</v>
      </c>
      <c r="M198" s="20" t="s">
        <v>608</v>
      </c>
      <c r="N198" s="20"/>
      <c r="O198" s="22" t="s">
        <v>609</v>
      </c>
      <c r="P198" s="20" t="s">
        <v>610</v>
      </c>
      <c r="Q198" s="22" t="s">
        <v>611</v>
      </c>
      <c r="R198" s="28" t="s">
        <v>612</v>
      </c>
      <c r="S198" s="20" t="s">
        <v>613</v>
      </c>
      <c r="T198" s="20"/>
      <c r="U198" s="22" t="s">
        <v>600</v>
      </c>
      <c r="V198" s="20" t="s">
        <v>601</v>
      </c>
      <c r="W198" s="22" t="s">
        <v>602</v>
      </c>
      <c r="X198" s="28" t="s">
        <v>614</v>
      </c>
      <c r="Y198" s="20" t="s">
        <v>607</v>
      </c>
      <c r="Z198" s="20"/>
      <c r="AA198" s="26">
        <v>5</v>
      </c>
      <c r="AB198" s="42" t="s">
        <v>615</v>
      </c>
      <c r="AC198" s="40"/>
      <c r="AD198" s="20">
        <v>1</v>
      </c>
      <c r="AE198" s="23">
        <v>37800</v>
      </c>
      <c r="AF198" s="23">
        <v>37800</v>
      </c>
      <c r="AG198" s="24">
        <v>45658</v>
      </c>
      <c r="AH198" s="36">
        <v>45658</v>
      </c>
      <c r="AI198" s="25" t="str">
        <f t="shared" si="8"/>
        <v>～</v>
      </c>
      <c r="AJ198" s="37">
        <f t="shared" si="9"/>
        <v>47483</v>
      </c>
      <c r="AK198" s="20" t="s">
        <v>172</v>
      </c>
      <c r="AL198" s="20" t="s">
        <v>674</v>
      </c>
      <c r="AM198" s="36">
        <v>45658</v>
      </c>
      <c r="AN198" s="20"/>
      <c r="AO198" s="27">
        <v>45747</v>
      </c>
      <c r="AP198" s="22" t="s">
        <v>616</v>
      </c>
      <c r="AQ198" s="39" t="str">
        <f t="shared" si="10"/>
        <v/>
      </c>
      <c r="AR198" s="22"/>
      <c r="AT198" t="str" cm="1">
        <f t="array" ref="AT198">INDEX([1]価格表!$C$9:$N$449, MATCH(AK198,[1]価格表!$A$9:$A$449,0), MATCH("オンサイト"&amp;AA198&amp;"品番",[1]価格表!$C$6:$N$6&amp;[1]価格表!$C$7:$N$7&amp;[1]価格表!$C$8:$N$8,0))</f>
        <v>J-WVS2136LUX-CP5A</v>
      </c>
      <c r="AU198" s="70" cm="1">
        <f t="array" ref="AU198">INDEX([1]価格表!$C$9:$N$449, MATCH(AK198&amp;$AU$3,[1]価格表!$A$9:$A$449&amp;[1]価格表!$B$9:$B$449,0), MATCH("オンサイト"&amp;AA198&amp;"価格",[1]価格表!$C$6:$N$6&amp;[1]価格表!$C$7:$N$7&amp;[1]価格表!$C$8:$N$8,0))</f>
        <v>55800</v>
      </c>
      <c r="AV198" s="70" cm="1">
        <f t="array" ref="AV198">INDEX([1]価格表!$C$9:$N$449, MATCH(AK198&amp;$AV$3,[1]価格表!$A$9:$A$449&amp;[1]価格表!$B$9:$B$449,0), MATCH("オンサイト"&amp;AA198&amp;"価格",[1]価格表!$C$6:$N$6&amp;[1]価格表!$C$7:$N$7&amp;[1]価格表!$C$8:$N$8,0))</f>
        <v>37800</v>
      </c>
    </row>
    <row r="199" spans="1:50" ht="24.75" customHeight="1" x14ac:dyDescent="0.2">
      <c r="A199" s="43">
        <v>196</v>
      </c>
      <c r="B199" s="20" t="s">
        <v>597</v>
      </c>
      <c r="C199" s="21" t="s">
        <v>598</v>
      </c>
      <c r="D199" s="20" t="s">
        <v>599</v>
      </c>
      <c r="E199" s="20" t="s">
        <v>197</v>
      </c>
      <c r="F199" s="21" t="s">
        <v>388</v>
      </c>
      <c r="G199" s="22" t="s">
        <v>600</v>
      </c>
      <c r="H199" s="20" t="s">
        <v>601</v>
      </c>
      <c r="I199" s="20" t="s">
        <v>603</v>
      </c>
      <c r="J199" s="22" t="s">
        <v>604</v>
      </c>
      <c r="K199" s="28" t="s">
        <v>605</v>
      </c>
      <c r="L199" s="28" t="s">
        <v>606</v>
      </c>
      <c r="M199" s="20" t="s">
        <v>608</v>
      </c>
      <c r="N199" s="20"/>
      <c r="O199" s="22" t="s">
        <v>609</v>
      </c>
      <c r="P199" s="20" t="s">
        <v>610</v>
      </c>
      <c r="Q199" s="22" t="s">
        <v>611</v>
      </c>
      <c r="R199" s="28" t="s">
        <v>612</v>
      </c>
      <c r="S199" s="20" t="s">
        <v>613</v>
      </c>
      <c r="T199" s="20"/>
      <c r="U199" s="22" t="s">
        <v>600</v>
      </c>
      <c r="V199" s="20" t="s">
        <v>601</v>
      </c>
      <c r="W199" s="22" t="s">
        <v>602</v>
      </c>
      <c r="X199" s="28" t="s">
        <v>614</v>
      </c>
      <c r="Y199" s="20" t="s">
        <v>607</v>
      </c>
      <c r="Z199" s="20"/>
      <c r="AA199" s="26">
        <v>5</v>
      </c>
      <c r="AB199" s="42" t="s">
        <v>615</v>
      </c>
      <c r="AC199" s="40"/>
      <c r="AD199" s="20">
        <v>1</v>
      </c>
      <c r="AE199" s="23">
        <v>37800</v>
      </c>
      <c r="AF199" s="23">
        <v>37800</v>
      </c>
      <c r="AG199" s="24">
        <v>45658</v>
      </c>
      <c r="AH199" s="36">
        <v>45658</v>
      </c>
      <c r="AI199" s="25" t="str">
        <f t="shared" si="8"/>
        <v>～</v>
      </c>
      <c r="AJ199" s="37">
        <f t="shared" si="9"/>
        <v>47483</v>
      </c>
      <c r="AK199" s="20" t="s">
        <v>172</v>
      </c>
      <c r="AL199" s="20" t="s">
        <v>675</v>
      </c>
      <c r="AM199" s="36">
        <v>45658</v>
      </c>
      <c r="AN199" s="20"/>
      <c r="AO199" s="27">
        <v>45747</v>
      </c>
      <c r="AP199" s="22" t="s">
        <v>616</v>
      </c>
      <c r="AQ199" s="39" t="str">
        <f t="shared" si="10"/>
        <v/>
      </c>
      <c r="AR199" s="22"/>
      <c r="AT199" t="str" cm="1">
        <f t="array" ref="AT199">INDEX([1]価格表!$C$9:$N$449, MATCH(AK199,[1]価格表!$A$9:$A$449,0), MATCH("オンサイト"&amp;AA199&amp;"品番",[1]価格表!$C$6:$N$6&amp;[1]価格表!$C$7:$N$7&amp;[1]価格表!$C$8:$N$8,0))</f>
        <v>J-WVS2136LUX-CP5A</v>
      </c>
      <c r="AU199" s="70" cm="1">
        <f t="array" ref="AU199">INDEX([1]価格表!$C$9:$N$449, MATCH(AK199&amp;$AU$3,[1]価格表!$A$9:$A$449&amp;[1]価格表!$B$9:$B$449,0), MATCH("オンサイト"&amp;AA199&amp;"価格",[1]価格表!$C$6:$N$6&amp;[1]価格表!$C$7:$N$7&amp;[1]価格表!$C$8:$N$8,0))</f>
        <v>55800</v>
      </c>
      <c r="AV199" s="70" cm="1">
        <f t="array" ref="AV199">INDEX([1]価格表!$C$9:$N$449, MATCH(AK199&amp;$AV$3,[1]価格表!$A$9:$A$449&amp;[1]価格表!$B$9:$B$449,0), MATCH("オンサイト"&amp;AA199&amp;"価格",[1]価格表!$C$6:$N$6&amp;[1]価格表!$C$7:$N$7&amp;[1]価格表!$C$8:$N$8,0))</f>
        <v>37800</v>
      </c>
    </row>
    <row r="200" spans="1:50" ht="24.75" customHeight="1" x14ac:dyDescent="0.2">
      <c r="A200" s="43">
        <v>197</v>
      </c>
      <c r="B200" s="20" t="s">
        <v>597</v>
      </c>
      <c r="C200" s="21" t="s">
        <v>598</v>
      </c>
      <c r="D200" s="20" t="s">
        <v>599</v>
      </c>
      <c r="E200" s="20" t="s">
        <v>197</v>
      </c>
      <c r="F200" s="21" t="s">
        <v>388</v>
      </c>
      <c r="G200" s="22" t="s">
        <v>600</v>
      </c>
      <c r="H200" s="20" t="s">
        <v>601</v>
      </c>
      <c r="I200" s="20" t="s">
        <v>603</v>
      </c>
      <c r="J200" s="22" t="s">
        <v>604</v>
      </c>
      <c r="K200" s="28" t="s">
        <v>605</v>
      </c>
      <c r="L200" s="28" t="s">
        <v>606</v>
      </c>
      <c r="M200" s="20" t="s">
        <v>608</v>
      </c>
      <c r="N200" s="20"/>
      <c r="O200" s="22" t="s">
        <v>609</v>
      </c>
      <c r="P200" s="20" t="s">
        <v>610</v>
      </c>
      <c r="Q200" s="22" t="s">
        <v>611</v>
      </c>
      <c r="R200" s="28" t="s">
        <v>612</v>
      </c>
      <c r="S200" s="20" t="s">
        <v>613</v>
      </c>
      <c r="T200" s="20"/>
      <c r="U200" s="22" t="s">
        <v>600</v>
      </c>
      <c r="V200" s="20" t="s">
        <v>601</v>
      </c>
      <c r="W200" s="22" t="s">
        <v>602</v>
      </c>
      <c r="X200" s="28" t="s">
        <v>614</v>
      </c>
      <c r="Y200" s="20" t="s">
        <v>607</v>
      </c>
      <c r="Z200" s="20"/>
      <c r="AA200" s="26">
        <v>5</v>
      </c>
      <c r="AB200" s="42" t="s">
        <v>615</v>
      </c>
      <c r="AC200" s="40"/>
      <c r="AD200" s="20">
        <v>1</v>
      </c>
      <c r="AE200" s="23">
        <v>37800</v>
      </c>
      <c r="AF200" s="23">
        <v>37800</v>
      </c>
      <c r="AG200" s="24">
        <v>45658</v>
      </c>
      <c r="AH200" s="36">
        <v>45658</v>
      </c>
      <c r="AI200" s="25" t="str">
        <f t="shared" si="8"/>
        <v>～</v>
      </c>
      <c r="AJ200" s="37">
        <f t="shared" si="9"/>
        <v>47483</v>
      </c>
      <c r="AK200" s="20" t="s">
        <v>172</v>
      </c>
      <c r="AL200" s="20" t="s">
        <v>676</v>
      </c>
      <c r="AM200" s="36">
        <v>45658</v>
      </c>
      <c r="AN200" s="20"/>
      <c r="AO200" s="27">
        <v>45747</v>
      </c>
      <c r="AP200" s="22" t="s">
        <v>616</v>
      </c>
      <c r="AQ200" s="39" t="str">
        <f t="shared" si="10"/>
        <v/>
      </c>
      <c r="AR200" s="22"/>
      <c r="AT200" t="str" cm="1">
        <f t="array" ref="AT200">INDEX([1]価格表!$C$9:$N$449, MATCH(AK200,[1]価格表!$A$9:$A$449,0), MATCH("オンサイト"&amp;AA200&amp;"品番",[1]価格表!$C$6:$N$6&amp;[1]価格表!$C$7:$N$7&amp;[1]価格表!$C$8:$N$8,0))</f>
        <v>J-WVS2136LUX-CP5A</v>
      </c>
      <c r="AU200" s="70" cm="1">
        <f t="array" ref="AU200">INDEX([1]価格表!$C$9:$N$449, MATCH(AK200&amp;$AU$3,[1]価格表!$A$9:$A$449&amp;[1]価格表!$B$9:$B$449,0), MATCH("オンサイト"&amp;AA200&amp;"価格",[1]価格表!$C$6:$N$6&amp;[1]価格表!$C$7:$N$7&amp;[1]価格表!$C$8:$N$8,0))</f>
        <v>55800</v>
      </c>
      <c r="AV200" s="70" cm="1">
        <f t="array" ref="AV200">INDEX([1]価格表!$C$9:$N$449, MATCH(AK200&amp;$AV$3,[1]価格表!$A$9:$A$449&amp;[1]価格表!$B$9:$B$449,0), MATCH("オンサイト"&amp;AA200&amp;"価格",[1]価格表!$C$6:$N$6&amp;[1]価格表!$C$7:$N$7&amp;[1]価格表!$C$8:$N$8,0))</f>
        <v>37800</v>
      </c>
    </row>
    <row r="201" spans="1:50" ht="24.75" customHeight="1" x14ac:dyDescent="0.2">
      <c r="A201" s="43">
        <v>198</v>
      </c>
      <c r="B201" s="20" t="s">
        <v>597</v>
      </c>
      <c r="C201" s="21" t="s">
        <v>598</v>
      </c>
      <c r="D201" s="20" t="s">
        <v>599</v>
      </c>
      <c r="E201" s="20" t="s">
        <v>197</v>
      </c>
      <c r="F201" s="21" t="s">
        <v>388</v>
      </c>
      <c r="G201" s="22" t="s">
        <v>600</v>
      </c>
      <c r="H201" s="20" t="s">
        <v>601</v>
      </c>
      <c r="I201" s="20" t="s">
        <v>603</v>
      </c>
      <c r="J201" s="22" t="s">
        <v>604</v>
      </c>
      <c r="K201" s="28" t="s">
        <v>605</v>
      </c>
      <c r="L201" s="28" t="s">
        <v>606</v>
      </c>
      <c r="M201" s="20" t="s">
        <v>608</v>
      </c>
      <c r="N201" s="20"/>
      <c r="O201" s="22" t="s">
        <v>609</v>
      </c>
      <c r="P201" s="20" t="s">
        <v>610</v>
      </c>
      <c r="Q201" s="22" t="s">
        <v>611</v>
      </c>
      <c r="R201" s="28" t="s">
        <v>612</v>
      </c>
      <c r="S201" s="20" t="s">
        <v>613</v>
      </c>
      <c r="T201" s="20"/>
      <c r="U201" s="22" t="s">
        <v>600</v>
      </c>
      <c r="V201" s="20" t="s">
        <v>601</v>
      </c>
      <c r="W201" s="22" t="s">
        <v>602</v>
      </c>
      <c r="X201" s="28" t="s">
        <v>614</v>
      </c>
      <c r="Y201" s="20" t="s">
        <v>607</v>
      </c>
      <c r="Z201" s="20"/>
      <c r="AA201" s="26">
        <v>5</v>
      </c>
      <c r="AB201" s="42" t="s">
        <v>615</v>
      </c>
      <c r="AC201" s="40"/>
      <c r="AD201" s="20">
        <v>1</v>
      </c>
      <c r="AE201" s="23">
        <v>37800</v>
      </c>
      <c r="AF201" s="23">
        <v>37800</v>
      </c>
      <c r="AG201" s="24">
        <v>45658</v>
      </c>
      <c r="AH201" s="36">
        <v>45658</v>
      </c>
      <c r="AI201" s="25" t="str">
        <f t="shared" ref="AI201:AI230" si="11">IF(ISBLANK($AG201),"","～")</f>
        <v>～</v>
      </c>
      <c r="AJ201" s="37">
        <f t="shared" ref="AJ201:AJ251" si="12">IF(ISBLANK($AH201),"",DATE(YEAR($AH201)+$AA201,MONTH($AH201),DAY($AH201)-1))</f>
        <v>47483</v>
      </c>
      <c r="AK201" s="20" t="s">
        <v>172</v>
      </c>
      <c r="AL201" s="20" t="s">
        <v>677</v>
      </c>
      <c r="AM201" s="36">
        <v>45658</v>
      </c>
      <c r="AN201" s="20"/>
      <c r="AO201" s="27">
        <v>45747</v>
      </c>
      <c r="AP201" s="22" t="s">
        <v>616</v>
      </c>
      <c r="AQ201" s="39" t="str">
        <f t="shared" si="10"/>
        <v/>
      </c>
      <c r="AR201" s="22"/>
      <c r="AT201" t="str" cm="1">
        <f t="array" ref="AT201">INDEX([1]価格表!$C$9:$N$449, MATCH(AK201,[1]価格表!$A$9:$A$449,0), MATCH("オンサイト"&amp;AA201&amp;"品番",[1]価格表!$C$6:$N$6&amp;[1]価格表!$C$7:$N$7&amp;[1]価格表!$C$8:$N$8,0))</f>
        <v>J-WVS2136LUX-CP5A</v>
      </c>
      <c r="AU201" s="70" cm="1">
        <f t="array" ref="AU201">INDEX([1]価格表!$C$9:$N$449, MATCH(AK201&amp;$AU$3,[1]価格表!$A$9:$A$449&amp;[1]価格表!$B$9:$B$449,0), MATCH("オンサイト"&amp;AA201&amp;"価格",[1]価格表!$C$6:$N$6&amp;[1]価格表!$C$7:$N$7&amp;[1]価格表!$C$8:$N$8,0))</f>
        <v>55800</v>
      </c>
      <c r="AV201" s="70" cm="1">
        <f t="array" ref="AV201">INDEX([1]価格表!$C$9:$N$449, MATCH(AK201&amp;$AV$3,[1]価格表!$A$9:$A$449&amp;[1]価格表!$B$9:$B$449,0), MATCH("オンサイト"&amp;AA201&amp;"価格",[1]価格表!$C$6:$N$6&amp;[1]価格表!$C$7:$N$7&amp;[1]価格表!$C$8:$N$8,0))</f>
        <v>37800</v>
      </c>
    </row>
    <row r="202" spans="1:50" ht="24.75" customHeight="1" x14ac:dyDescent="0.2">
      <c r="A202" s="43">
        <v>199</v>
      </c>
      <c r="B202" s="20" t="s">
        <v>597</v>
      </c>
      <c r="C202" s="21" t="s">
        <v>598</v>
      </c>
      <c r="D202" s="20" t="s">
        <v>599</v>
      </c>
      <c r="E202" s="20" t="s">
        <v>197</v>
      </c>
      <c r="F202" s="21" t="s">
        <v>388</v>
      </c>
      <c r="G202" s="22" t="s">
        <v>600</v>
      </c>
      <c r="H202" s="20" t="s">
        <v>601</v>
      </c>
      <c r="I202" s="20" t="s">
        <v>603</v>
      </c>
      <c r="J202" s="22" t="s">
        <v>604</v>
      </c>
      <c r="K202" s="28" t="s">
        <v>605</v>
      </c>
      <c r="L202" s="28" t="s">
        <v>606</v>
      </c>
      <c r="M202" s="20" t="s">
        <v>608</v>
      </c>
      <c r="N202" s="20"/>
      <c r="O202" s="22" t="s">
        <v>609</v>
      </c>
      <c r="P202" s="20" t="s">
        <v>610</v>
      </c>
      <c r="Q202" s="22" t="s">
        <v>611</v>
      </c>
      <c r="R202" s="28" t="s">
        <v>612</v>
      </c>
      <c r="S202" s="20" t="s">
        <v>613</v>
      </c>
      <c r="T202" s="20"/>
      <c r="U202" s="22" t="s">
        <v>600</v>
      </c>
      <c r="V202" s="20" t="s">
        <v>601</v>
      </c>
      <c r="W202" s="22" t="s">
        <v>602</v>
      </c>
      <c r="X202" s="28" t="s">
        <v>614</v>
      </c>
      <c r="Y202" s="20" t="s">
        <v>607</v>
      </c>
      <c r="Z202" s="20"/>
      <c r="AA202" s="26">
        <v>5</v>
      </c>
      <c r="AB202" s="42" t="s">
        <v>615</v>
      </c>
      <c r="AC202" s="40"/>
      <c r="AD202" s="20">
        <v>1</v>
      </c>
      <c r="AE202" s="71">
        <v>37800</v>
      </c>
      <c r="AF202" s="23">
        <v>37800</v>
      </c>
      <c r="AG202" s="24">
        <v>45658</v>
      </c>
      <c r="AH202" s="36">
        <v>45658</v>
      </c>
      <c r="AI202" s="25" t="str">
        <f t="shared" si="11"/>
        <v>～</v>
      </c>
      <c r="AJ202" s="37">
        <f t="shared" si="12"/>
        <v>47483</v>
      </c>
      <c r="AK202" s="20" t="s">
        <v>172</v>
      </c>
      <c r="AL202" s="20" t="s">
        <v>678</v>
      </c>
      <c r="AM202" s="36">
        <v>45658</v>
      </c>
      <c r="AN202" s="20"/>
      <c r="AO202" s="27">
        <v>45747</v>
      </c>
      <c r="AP202" s="22" t="s">
        <v>616</v>
      </c>
      <c r="AQ202" s="39" t="str">
        <f t="shared" si="10"/>
        <v/>
      </c>
      <c r="AR202" s="22"/>
      <c r="AT202" t="str" cm="1">
        <f t="array" ref="AT202">INDEX([1]価格表!$C$9:$N$449, MATCH(AK202,[1]価格表!$A$9:$A$449,0), MATCH("オンサイト"&amp;AA202&amp;"品番",[1]価格表!$C$6:$N$6&amp;[1]価格表!$C$7:$N$7&amp;[1]価格表!$C$8:$N$8,0))</f>
        <v>J-WVS2136LUX-CP5A</v>
      </c>
      <c r="AU202" s="70" cm="1">
        <f t="array" ref="AU202">INDEX([1]価格表!$C$9:$N$449, MATCH(AK202&amp;$AU$3,[1]価格表!$A$9:$A$449&amp;[1]価格表!$B$9:$B$449,0), MATCH("オンサイト"&amp;AA202&amp;"価格",[1]価格表!$C$6:$N$6&amp;[1]価格表!$C$7:$N$7&amp;[1]価格表!$C$8:$N$8,0))</f>
        <v>55800</v>
      </c>
      <c r="AV202" s="70" cm="1">
        <f t="array" ref="AV202">INDEX([1]価格表!$C$9:$N$449, MATCH(AK202&amp;$AV$3,[1]価格表!$A$9:$A$449&amp;[1]価格表!$B$9:$B$449,0), MATCH("オンサイト"&amp;AA202&amp;"価格",[1]価格表!$C$6:$N$6&amp;[1]価格表!$C$7:$N$7&amp;[1]価格表!$C$8:$N$8,0))</f>
        <v>37800</v>
      </c>
    </row>
    <row r="203" spans="1:50" ht="24.75" customHeight="1" x14ac:dyDescent="0.2">
      <c r="A203" s="43">
        <v>200</v>
      </c>
      <c r="B203" s="20" t="s">
        <v>597</v>
      </c>
      <c r="C203" s="21" t="s">
        <v>598</v>
      </c>
      <c r="D203" s="20" t="s">
        <v>599</v>
      </c>
      <c r="E203" s="20" t="s">
        <v>197</v>
      </c>
      <c r="F203" s="21" t="s">
        <v>388</v>
      </c>
      <c r="G203" s="22" t="s">
        <v>600</v>
      </c>
      <c r="H203" s="20" t="s">
        <v>601</v>
      </c>
      <c r="I203" s="20" t="s">
        <v>603</v>
      </c>
      <c r="J203" s="22" t="s">
        <v>604</v>
      </c>
      <c r="K203" s="28" t="s">
        <v>605</v>
      </c>
      <c r="L203" s="28" t="s">
        <v>606</v>
      </c>
      <c r="M203" s="20" t="s">
        <v>608</v>
      </c>
      <c r="N203" s="20"/>
      <c r="O203" s="22" t="s">
        <v>609</v>
      </c>
      <c r="P203" s="20" t="s">
        <v>610</v>
      </c>
      <c r="Q203" s="22" t="s">
        <v>611</v>
      </c>
      <c r="R203" s="28" t="s">
        <v>612</v>
      </c>
      <c r="S203" s="20" t="s">
        <v>613</v>
      </c>
      <c r="T203" s="20"/>
      <c r="U203" s="22" t="s">
        <v>600</v>
      </c>
      <c r="V203" s="20" t="s">
        <v>601</v>
      </c>
      <c r="W203" s="22" t="s">
        <v>602</v>
      </c>
      <c r="X203" s="28" t="s">
        <v>614</v>
      </c>
      <c r="Y203" s="20" t="s">
        <v>607</v>
      </c>
      <c r="Z203" s="20"/>
      <c r="AA203" s="26">
        <v>5</v>
      </c>
      <c r="AB203" s="42" t="s">
        <v>615</v>
      </c>
      <c r="AC203" s="40"/>
      <c r="AD203" s="20">
        <v>1</v>
      </c>
      <c r="AE203" s="71">
        <v>37800</v>
      </c>
      <c r="AF203" s="23">
        <v>37800</v>
      </c>
      <c r="AG203" s="24">
        <v>45658</v>
      </c>
      <c r="AH203" s="36">
        <v>45658</v>
      </c>
      <c r="AI203" s="25" t="str">
        <f t="shared" si="11"/>
        <v>～</v>
      </c>
      <c r="AJ203" s="37">
        <f t="shared" si="12"/>
        <v>47483</v>
      </c>
      <c r="AK203" s="20" t="s">
        <v>172</v>
      </c>
      <c r="AL203" s="20" t="s">
        <v>679</v>
      </c>
      <c r="AM203" s="36">
        <v>45658</v>
      </c>
      <c r="AN203" s="20"/>
      <c r="AO203" s="27">
        <v>45747</v>
      </c>
      <c r="AP203" s="22" t="s">
        <v>616</v>
      </c>
      <c r="AQ203" s="39" t="str">
        <f t="shared" si="10"/>
        <v/>
      </c>
      <c r="AR203" s="22"/>
      <c r="AT203" t="str" cm="1">
        <f t="array" ref="AT203">INDEX([1]価格表!$C$9:$N$449, MATCH(AK203,[1]価格表!$A$9:$A$449,0), MATCH("オンサイト"&amp;AA203&amp;"品番",[1]価格表!$C$6:$N$6&amp;[1]価格表!$C$7:$N$7&amp;[1]価格表!$C$8:$N$8,0))</f>
        <v>J-WVS2136LUX-CP5A</v>
      </c>
      <c r="AU203" s="70" cm="1">
        <f t="array" ref="AU203">INDEX([1]価格表!$C$9:$N$449, MATCH(AK203&amp;$AU$3,[1]価格表!$A$9:$A$449&amp;[1]価格表!$B$9:$B$449,0), MATCH("オンサイト"&amp;AA203&amp;"価格",[1]価格表!$C$6:$N$6&amp;[1]価格表!$C$7:$N$7&amp;[1]価格表!$C$8:$N$8,0))</f>
        <v>55800</v>
      </c>
      <c r="AV203" s="70" cm="1">
        <f t="array" ref="AV203">INDEX([1]価格表!$C$9:$N$449, MATCH(AK203&amp;$AV$3,[1]価格表!$A$9:$A$449&amp;[1]価格表!$B$9:$B$449,0), MATCH("オンサイト"&amp;AA203&amp;"価格",[1]価格表!$C$6:$N$6&amp;[1]価格表!$C$7:$N$7&amp;[1]価格表!$C$8:$N$8,0))</f>
        <v>37800</v>
      </c>
    </row>
    <row r="204" spans="1:50" ht="24.75" customHeight="1" x14ac:dyDescent="0.2">
      <c r="A204" s="43">
        <v>201</v>
      </c>
      <c r="B204" s="20" t="s">
        <v>597</v>
      </c>
      <c r="C204" s="21" t="s">
        <v>598</v>
      </c>
      <c r="D204" s="20" t="s">
        <v>599</v>
      </c>
      <c r="E204" s="20" t="s">
        <v>197</v>
      </c>
      <c r="F204" s="21" t="s">
        <v>388</v>
      </c>
      <c r="G204" s="22" t="s">
        <v>600</v>
      </c>
      <c r="H204" s="20" t="s">
        <v>601</v>
      </c>
      <c r="I204" s="20" t="s">
        <v>603</v>
      </c>
      <c r="J204" s="22" t="s">
        <v>604</v>
      </c>
      <c r="K204" s="28" t="s">
        <v>605</v>
      </c>
      <c r="L204" s="28" t="s">
        <v>606</v>
      </c>
      <c r="M204" s="20" t="s">
        <v>608</v>
      </c>
      <c r="N204" s="20"/>
      <c r="O204" s="22" t="s">
        <v>609</v>
      </c>
      <c r="P204" s="20" t="s">
        <v>610</v>
      </c>
      <c r="Q204" s="22" t="s">
        <v>611</v>
      </c>
      <c r="R204" s="28" t="s">
        <v>612</v>
      </c>
      <c r="S204" s="20" t="s">
        <v>613</v>
      </c>
      <c r="T204" s="20"/>
      <c r="U204" s="22" t="s">
        <v>600</v>
      </c>
      <c r="V204" s="20" t="s">
        <v>601</v>
      </c>
      <c r="W204" s="22" t="s">
        <v>602</v>
      </c>
      <c r="X204" s="28" t="s">
        <v>614</v>
      </c>
      <c r="Y204" s="20" t="s">
        <v>607</v>
      </c>
      <c r="Z204" s="20"/>
      <c r="AA204" s="26">
        <v>5</v>
      </c>
      <c r="AB204" s="42" t="s">
        <v>615</v>
      </c>
      <c r="AC204" s="40"/>
      <c r="AD204" s="20">
        <v>1</v>
      </c>
      <c r="AE204" s="71">
        <v>37800</v>
      </c>
      <c r="AF204" s="23">
        <v>37800</v>
      </c>
      <c r="AG204" s="24">
        <v>45658</v>
      </c>
      <c r="AH204" s="36">
        <v>45658</v>
      </c>
      <c r="AI204" s="25" t="str">
        <f t="shared" si="11"/>
        <v>～</v>
      </c>
      <c r="AJ204" s="37">
        <f t="shared" si="12"/>
        <v>47483</v>
      </c>
      <c r="AK204" s="20" t="s">
        <v>172</v>
      </c>
      <c r="AL204" s="20" t="s">
        <v>680</v>
      </c>
      <c r="AM204" s="36">
        <v>45658</v>
      </c>
      <c r="AN204" s="20"/>
      <c r="AO204" s="27">
        <v>45747</v>
      </c>
      <c r="AP204" s="22" t="s">
        <v>616</v>
      </c>
      <c r="AQ204" s="39" t="str">
        <f t="shared" si="10"/>
        <v/>
      </c>
      <c r="AR204" s="22"/>
      <c r="AT204" t="str" cm="1">
        <f t="array" ref="AT204">INDEX([1]価格表!$C$9:$N$449, MATCH(AK204,[1]価格表!$A$9:$A$449,0), MATCH("オンサイト"&amp;AA204&amp;"品番",[1]価格表!$C$6:$N$6&amp;[1]価格表!$C$7:$N$7&amp;[1]価格表!$C$8:$N$8,0))</f>
        <v>J-WVS2136LUX-CP5A</v>
      </c>
      <c r="AU204" s="70" cm="1">
        <f t="array" ref="AU204">INDEX([1]価格表!$C$9:$N$449, MATCH(AK204&amp;$AU$3,[1]価格表!$A$9:$A$449&amp;[1]価格表!$B$9:$B$449,0), MATCH("オンサイト"&amp;AA204&amp;"価格",[1]価格表!$C$6:$N$6&amp;[1]価格表!$C$7:$N$7&amp;[1]価格表!$C$8:$N$8,0))</f>
        <v>55800</v>
      </c>
      <c r="AV204" s="70" cm="1">
        <f t="array" ref="AV204">INDEX([1]価格表!$C$9:$N$449, MATCH(AK204&amp;$AV$3,[1]価格表!$A$9:$A$449&amp;[1]価格表!$B$9:$B$449,0), MATCH("オンサイト"&amp;AA204&amp;"価格",[1]価格表!$C$6:$N$6&amp;[1]価格表!$C$7:$N$7&amp;[1]価格表!$C$8:$N$8,0))</f>
        <v>37800</v>
      </c>
    </row>
    <row r="205" spans="1:50" ht="24.75" customHeight="1" x14ac:dyDescent="0.2">
      <c r="A205" s="43">
        <v>202</v>
      </c>
      <c r="B205" s="20" t="s">
        <v>597</v>
      </c>
      <c r="C205" s="21" t="s">
        <v>598</v>
      </c>
      <c r="D205" s="20" t="s">
        <v>599</v>
      </c>
      <c r="E205" s="20" t="s">
        <v>197</v>
      </c>
      <c r="F205" s="21" t="s">
        <v>388</v>
      </c>
      <c r="G205" s="22" t="s">
        <v>600</v>
      </c>
      <c r="H205" s="20" t="s">
        <v>601</v>
      </c>
      <c r="I205" s="20" t="s">
        <v>603</v>
      </c>
      <c r="J205" s="22" t="s">
        <v>604</v>
      </c>
      <c r="K205" s="28" t="s">
        <v>605</v>
      </c>
      <c r="L205" s="28" t="s">
        <v>606</v>
      </c>
      <c r="M205" s="20" t="s">
        <v>608</v>
      </c>
      <c r="N205" s="20"/>
      <c r="O205" s="22" t="s">
        <v>609</v>
      </c>
      <c r="P205" s="20" t="s">
        <v>610</v>
      </c>
      <c r="Q205" s="22" t="s">
        <v>611</v>
      </c>
      <c r="R205" s="28" t="s">
        <v>612</v>
      </c>
      <c r="S205" s="20" t="s">
        <v>613</v>
      </c>
      <c r="T205" s="20"/>
      <c r="U205" s="22" t="s">
        <v>600</v>
      </c>
      <c r="V205" s="20" t="s">
        <v>601</v>
      </c>
      <c r="W205" s="22" t="s">
        <v>602</v>
      </c>
      <c r="X205" s="28" t="s">
        <v>614</v>
      </c>
      <c r="Y205" s="20" t="s">
        <v>607</v>
      </c>
      <c r="Z205" s="20"/>
      <c r="AA205" s="26">
        <v>5</v>
      </c>
      <c r="AB205" s="42" t="s">
        <v>615</v>
      </c>
      <c r="AC205" s="40"/>
      <c r="AD205" s="20">
        <v>1</v>
      </c>
      <c r="AE205" s="71">
        <v>64800</v>
      </c>
      <c r="AF205" s="23">
        <v>64800</v>
      </c>
      <c r="AG205" s="24">
        <v>45658</v>
      </c>
      <c r="AH205" s="36">
        <v>45658</v>
      </c>
      <c r="AI205" s="25" t="str">
        <f t="shared" si="11"/>
        <v>～</v>
      </c>
      <c r="AJ205" s="37">
        <f t="shared" si="12"/>
        <v>47483</v>
      </c>
      <c r="AK205" s="20" t="s">
        <v>681</v>
      </c>
      <c r="AL205" s="20" t="s">
        <v>682</v>
      </c>
      <c r="AM205" s="36">
        <v>45658</v>
      </c>
      <c r="AN205" s="20"/>
      <c r="AO205" s="27">
        <v>45747</v>
      </c>
      <c r="AP205" s="22" t="s">
        <v>616</v>
      </c>
      <c r="AQ205" s="39" t="str">
        <f t="shared" si="10"/>
        <v/>
      </c>
      <c r="AR205" s="22"/>
      <c r="AT205" t="str" cm="1">
        <f t="array" ref="AT205">INDEX([1]価格表!$C$9:$N$449, MATCH(AK205,[1]価格表!$A$9:$A$449,0), MATCH("オンサイト"&amp;AA205&amp;"品番",[1]価格表!$C$6:$N$6&amp;[1]価格表!$C$7:$N$7&amp;[1]価格表!$C$8:$N$8,0))</f>
        <v>J-WVS2536LNUX-CP5A</v>
      </c>
      <c r="AU205" s="70" cm="1">
        <f t="array" ref="AU205">INDEX([1]価格表!$C$9:$N$449, MATCH(AK205&amp;$AU$3,[1]価格表!$A$9:$A$449&amp;[1]価格表!$B$9:$B$449,0), MATCH("オンサイト"&amp;AA205&amp;"価格",[1]価格表!$C$6:$N$6&amp;[1]価格表!$C$7:$N$7&amp;[1]価格表!$C$8:$N$8,0))</f>
        <v>95400</v>
      </c>
      <c r="AV205" s="70" cm="1">
        <f t="array" ref="AV205">INDEX([1]価格表!$C$9:$N$449, MATCH(AK205&amp;$AV$3,[1]価格表!$A$9:$A$449&amp;[1]価格表!$B$9:$B$449,0), MATCH("オンサイト"&amp;AA205&amp;"価格",[1]価格表!$C$6:$N$6&amp;[1]価格表!$C$7:$N$7&amp;[1]価格表!$C$8:$N$8,0))</f>
        <v>64800</v>
      </c>
      <c r="AW205" s="70">
        <f>SUM(AU142:AU205)</f>
        <v>4320960</v>
      </c>
      <c r="AX205" s="70">
        <f>SUM(AV142:AV205)</f>
        <v>3086400</v>
      </c>
    </row>
    <row r="206" spans="1:50" ht="24.75" customHeight="1" x14ac:dyDescent="0.2">
      <c r="A206" s="43">
        <v>203</v>
      </c>
      <c r="B206" s="20" t="s">
        <v>702</v>
      </c>
      <c r="C206" s="21" t="s">
        <v>704</v>
      </c>
      <c r="D206" s="20" t="s">
        <v>703</v>
      </c>
      <c r="E206" s="20" t="s">
        <v>197</v>
      </c>
      <c r="F206" s="21" t="s">
        <v>165</v>
      </c>
      <c r="G206" s="22" t="s">
        <v>705</v>
      </c>
      <c r="H206" s="20" t="s">
        <v>706</v>
      </c>
      <c r="I206" s="20" t="s">
        <v>708</v>
      </c>
      <c r="J206" s="22" t="s">
        <v>707</v>
      </c>
      <c r="K206" s="28" t="s">
        <v>709</v>
      </c>
      <c r="L206" s="28" t="s">
        <v>710</v>
      </c>
      <c r="M206" s="20" t="s">
        <v>711</v>
      </c>
      <c r="N206" s="20"/>
      <c r="O206" s="22" t="s">
        <v>712</v>
      </c>
      <c r="P206" s="20" t="s">
        <v>441</v>
      </c>
      <c r="Q206" s="22" t="s">
        <v>713</v>
      </c>
      <c r="R206" s="28" t="s">
        <v>714</v>
      </c>
      <c r="S206" s="20" t="s">
        <v>447</v>
      </c>
      <c r="T206" s="20"/>
      <c r="U206" s="22" t="s">
        <v>705</v>
      </c>
      <c r="V206" s="20" t="s">
        <v>706</v>
      </c>
      <c r="W206" s="22" t="s">
        <v>715</v>
      </c>
      <c r="X206" s="28" t="s">
        <v>709</v>
      </c>
      <c r="Y206" s="20" t="s">
        <v>711</v>
      </c>
      <c r="Z206" s="20"/>
      <c r="AA206" s="26">
        <v>5</v>
      </c>
      <c r="AB206" s="42" t="s">
        <v>615</v>
      </c>
      <c r="AC206" s="40"/>
      <c r="AD206" s="20">
        <v>1</v>
      </c>
      <c r="AE206" s="70">
        <v>277200</v>
      </c>
      <c r="AF206" s="23">
        <v>277200</v>
      </c>
      <c r="AG206" s="24">
        <v>45689</v>
      </c>
      <c r="AH206" s="36">
        <v>45689</v>
      </c>
      <c r="AI206" s="25" t="str">
        <f t="shared" si="11"/>
        <v>～</v>
      </c>
      <c r="AJ206" s="37">
        <f t="shared" si="12"/>
        <v>47514</v>
      </c>
      <c r="AK206" s="20" t="s">
        <v>500</v>
      </c>
      <c r="AL206" s="20" t="s">
        <v>723</v>
      </c>
      <c r="AM206" s="27">
        <v>45689</v>
      </c>
      <c r="AN206" s="20" t="s">
        <v>57</v>
      </c>
      <c r="AO206" s="27">
        <v>45747</v>
      </c>
      <c r="AP206" s="22" t="s">
        <v>748</v>
      </c>
      <c r="AQ206" s="39">
        <f t="shared" si="10"/>
        <v>46600</v>
      </c>
      <c r="AR206" s="22" t="s">
        <v>749</v>
      </c>
      <c r="AT206" t="str" cm="1">
        <f t="array" ref="AT206">INDEX([1]価格表!$C$9:$N$449, MATCH(AK206,[1]価格表!$A$9:$A$449,0), MATCH("オンサイト"&amp;AA206&amp;"品番",[1]価格表!$C$6:$N$6&amp;[1]価格表!$C$7:$N$7&amp;[1]価格表!$C$8:$N$8,0))</f>
        <v>J-WJNX410K-CP5A</v>
      </c>
      <c r="AU206" s="70" cm="1">
        <f t="array" ref="AU206">INDEX([1]価格表!$C$9:$N$449, MATCH(AK206&amp;$AU$3,[1]価格表!$A$9:$A$449&amp;[1]価格表!$B$9:$B$449,0), MATCH("オンサイト"&amp;AA206&amp;"価格",[1]価格表!$C$6:$N$6&amp;[1]価格表!$C$7:$N$7&amp;[1]価格表!$C$8:$N$8,0))</f>
        <v>277200</v>
      </c>
      <c r="AV206" s="70" cm="1">
        <f t="array" ref="AV206">INDEX([1]価格表!$C$9:$N$449, MATCH(AK206&amp;$AV$3,[1]価格表!$A$9:$A$449&amp;[1]価格表!$B$9:$B$449,0), MATCH("オンサイト"&amp;AA206&amp;"価格",[1]価格表!$C$6:$N$6&amp;[1]価格表!$C$7:$N$7&amp;[1]価格表!$C$8:$N$8,0))</f>
        <v>228000</v>
      </c>
    </row>
    <row r="207" spans="1:50" ht="24.75" customHeight="1" x14ac:dyDescent="0.2">
      <c r="A207" s="43">
        <v>204</v>
      </c>
      <c r="B207" s="20" t="s">
        <v>702</v>
      </c>
      <c r="C207" s="21" t="s">
        <v>704</v>
      </c>
      <c r="D207" s="20" t="s">
        <v>703</v>
      </c>
      <c r="E207" s="20" t="s">
        <v>197</v>
      </c>
      <c r="F207" s="21" t="s">
        <v>165</v>
      </c>
      <c r="G207" s="22" t="s">
        <v>705</v>
      </c>
      <c r="H207" s="20" t="s">
        <v>706</v>
      </c>
      <c r="I207" s="20" t="s">
        <v>708</v>
      </c>
      <c r="J207" s="22" t="s">
        <v>707</v>
      </c>
      <c r="K207" s="28" t="s">
        <v>709</v>
      </c>
      <c r="L207" s="28" t="s">
        <v>710</v>
      </c>
      <c r="M207" s="20" t="s">
        <v>711</v>
      </c>
      <c r="N207" s="20"/>
      <c r="O207" s="22" t="s">
        <v>712</v>
      </c>
      <c r="P207" s="20" t="s">
        <v>441</v>
      </c>
      <c r="Q207" s="22" t="s">
        <v>713</v>
      </c>
      <c r="R207" s="28" t="s">
        <v>714</v>
      </c>
      <c r="S207" s="20" t="s">
        <v>447</v>
      </c>
      <c r="T207" s="20"/>
      <c r="U207" s="22" t="s">
        <v>705</v>
      </c>
      <c r="V207" s="20" t="s">
        <v>706</v>
      </c>
      <c r="W207" s="22" t="s">
        <v>715</v>
      </c>
      <c r="X207" s="28" t="s">
        <v>709</v>
      </c>
      <c r="Y207" s="20" t="s">
        <v>711</v>
      </c>
      <c r="Z207" s="20"/>
      <c r="AA207" s="26">
        <v>5</v>
      </c>
      <c r="AB207" s="42" t="s">
        <v>615</v>
      </c>
      <c r="AC207" s="40"/>
      <c r="AD207" s="20">
        <v>1</v>
      </c>
      <c r="AE207" s="23">
        <v>179000</v>
      </c>
      <c r="AF207" s="23">
        <v>179000</v>
      </c>
      <c r="AG207" s="24">
        <v>45690</v>
      </c>
      <c r="AH207" s="36">
        <v>45689</v>
      </c>
      <c r="AI207" s="25" t="str">
        <f t="shared" si="11"/>
        <v>～</v>
      </c>
      <c r="AJ207" s="37">
        <f t="shared" si="12"/>
        <v>47514</v>
      </c>
      <c r="AK207" s="4" t="s">
        <v>716</v>
      </c>
      <c r="AL207" s="20" t="s">
        <v>724</v>
      </c>
      <c r="AM207" s="27">
        <v>45689</v>
      </c>
      <c r="AN207" s="20"/>
      <c r="AO207" s="27">
        <v>45747</v>
      </c>
      <c r="AP207" s="22" t="s">
        <v>748</v>
      </c>
      <c r="AQ207" s="39" t="str">
        <f t="shared" si="10"/>
        <v/>
      </c>
      <c r="AR207" s="22"/>
      <c r="AT207" t="str" cm="1">
        <f t="array" ref="AT207">INDEX([1]価格表!$C$9:$N$449, MATCH(AK207,[1]価格表!$A$9:$A$449,0), MATCH("オンサイト"&amp;AA207&amp;"品番",[1]価格表!$C$6:$N$6&amp;[1]価格表!$C$7:$N$7&amp;[1]価格表!$C$8:$N$8,0))</f>
        <v>J-WJHDU42/8-CP5A</v>
      </c>
      <c r="AU207" s="70" cm="1">
        <f t="array" ref="AU207">INDEX([1]価格表!$C$9:$N$449, MATCH(AK207&amp;$AU$3,[1]価格表!$A$9:$A$449&amp;[1]価格表!$B$9:$B$449,0), MATCH("オンサイト"&amp;AA207&amp;"価格",[1]価格表!$C$6:$N$6&amp;[1]価格表!$C$7:$N$7&amp;[1]価格表!$C$8:$N$8,0))</f>
        <v>179000</v>
      </c>
      <c r="AV207" s="70" cm="1">
        <f t="array" ref="AV207">INDEX([1]価格表!$C$9:$N$449, MATCH(AK207&amp;$AV$3,[1]価格表!$A$9:$A$449&amp;[1]価格表!$B$9:$B$449,0), MATCH("オンサイト"&amp;AA207&amp;"価格",[1]価格表!$C$6:$N$6&amp;[1]価格表!$C$7:$N$7&amp;[1]価格表!$C$8:$N$8,0))</f>
        <v>142560</v>
      </c>
    </row>
    <row r="208" spans="1:50" ht="24.75" customHeight="1" x14ac:dyDescent="0.2">
      <c r="A208" s="43">
        <v>205</v>
      </c>
      <c r="B208" s="20" t="s">
        <v>702</v>
      </c>
      <c r="C208" s="21" t="s">
        <v>704</v>
      </c>
      <c r="D208" s="20" t="s">
        <v>703</v>
      </c>
      <c r="E208" s="20" t="s">
        <v>197</v>
      </c>
      <c r="F208" s="21" t="s">
        <v>165</v>
      </c>
      <c r="G208" s="22" t="s">
        <v>705</v>
      </c>
      <c r="H208" s="20" t="s">
        <v>706</v>
      </c>
      <c r="I208" s="20" t="s">
        <v>708</v>
      </c>
      <c r="J208" s="22" t="s">
        <v>707</v>
      </c>
      <c r="K208" s="28" t="s">
        <v>709</v>
      </c>
      <c r="L208" s="28" t="s">
        <v>710</v>
      </c>
      <c r="M208" s="20" t="s">
        <v>711</v>
      </c>
      <c r="N208" s="20"/>
      <c r="O208" s="22" t="s">
        <v>712</v>
      </c>
      <c r="P208" s="20" t="s">
        <v>441</v>
      </c>
      <c r="Q208" s="22" t="s">
        <v>713</v>
      </c>
      <c r="R208" s="28" t="s">
        <v>714</v>
      </c>
      <c r="S208" s="20" t="s">
        <v>447</v>
      </c>
      <c r="T208" s="20"/>
      <c r="U208" s="22" t="s">
        <v>705</v>
      </c>
      <c r="V208" s="20" t="s">
        <v>706</v>
      </c>
      <c r="W208" s="22" t="s">
        <v>715</v>
      </c>
      <c r="X208" s="28" t="s">
        <v>709</v>
      </c>
      <c r="Y208" s="20" t="s">
        <v>711</v>
      </c>
      <c r="Z208" s="20"/>
      <c r="AA208" s="26">
        <v>5</v>
      </c>
      <c r="AB208" s="42" t="s">
        <v>615</v>
      </c>
      <c r="AC208" s="40"/>
      <c r="AD208" s="20">
        <v>1</v>
      </c>
      <c r="AE208" s="71">
        <v>179000</v>
      </c>
      <c r="AF208" s="23">
        <v>179000</v>
      </c>
      <c r="AG208" s="24">
        <v>45691</v>
      </c>
      <c r="AH208" s="36">
        <v>45689</v>
      </c>
      <c r="AI208" s="25" t="str">
        <f t="shared" si="11"/>
        <v>～</v>
      </c>
      <c r="AJ208" s="37">
        <f t="shared" si="12"/>
        <v>47514</v>
      </c>
      <c r="AK208" s="20" t="s">
        <v>720</v>
      </c>
      <c r="AL208" s="20" t="s">
        <v>725</v>
      </c>
      <c r="AM208" s="27">
        <v>45689</v>
      </c>
      <c r="AN208" s="20"/>
      <c r="AO208" s="27">
        <v>45747</v>
      </c>
      <c r="AP208" s="22" t="s">
        <v>748</v>
      </c>
      <c r="AQ208" s="39" t="str">
        <f t="shared" si="10"/>
        <v/>
      </c>
      <c r="AR208" s="22"/>
      <c r="AT208" t="str" cm="1">
        <f t="array" ref="AT208">INDEX([1]価格表!$C$9:$N$449, MATCH(AK208,[1]価格表!$A$9:$A$449,0), MATCH("オンサイト"&amp;AA208&amp;"品番",[1]価格表!$C$6:$N$6&amp;[1]価格表!$C$7:$N$7&amp;[1]価格表!$C$8:$N$8,0))</f>
        <v>J-WJHDU42/8-CP5A</v>
      </c>
      <c r="AU208" s="70" cm="1">
        <f t="array" ref="AU208">INDEX([1]価格表!$C$9:$N$449, MATCH(AK208&amp;$AU$3,[1]価格表!$A$9:$A$449&amp;[1]価格表!$B$9:$B$449,0), MATCH("オンサイト"&amp;AA208&amp;"価格",[1]価格表!$C$6:$N$6&amp;[1]価格表!$C$7:$N$7&amp;[1]価格表!$C$8:$N$8,0))</f>
        <v>179000</v>
      </c>
      <c r="AV208" s="70" cm="1">
        <f t="array" ref="AV208">INDEX([1]価格表!$C$9:$N$449, MATCH(AK208&amp;$AV$3,[1]価格表!$A$9:$A$449&amp;[1]価格表!$B$9:$B$449,0), MATCH("オンサイト"&amp;AA208&amp;"価格",[1]価格表!$C$6:$N$6&amp;[1]価格表!$C$7:$N$7&amp;[1]価格表!$C$8:$N$8,0))</f>
        <v>142560</v>
      </c>
    </row>
    <row r="209" spans="1:48" ht="24.75" customHeight="1" x14ac:dyDescent="0.2">
      <c r="A209" s="43">
        <v>206</v>
      </c>
      <c r="B209" s="20" t="s">
        <v>702</v>
      </c>
      <c r="C209" s="21" t="s">
        <v>704</v>
      </c>
      <c r="D209" s="20" t="s">
        <v>703</v>
      </c>
      <c r="E209" s="20" t="s">
        <v>197</v>
      </c>
      <c r="F209" s="21" t="s">
        <v>165</v>
      </c>
      <c r="G209" s="22" t="s">
        <v>705</v>
      </c>
      <c r="H209" s="20" t="s">
        <v>706</v>
      </c>
      <c r="I209" s="20" t="s">
        <v>708</v>
      </c>
      <c r="J209" s="22" t="s">
        <v>707</v>
      </c>
      <c r="K209" s="28" t="s">
        <v>709</v>
      </c>
      <c r="L209" s="28" t="s">
        <v>710</v>
      </c>
      <c r="M209" s="20" t="s">
        <v>711</v>
      </c>
      <c r="N209" s="20"/>
      <c r="O209" s="22" t="s">
        <v>712</v>
      </c>
      <c r="P209" s="20" t="s">
        <v>441</v>
      </c>
      <c r="Q209" s="22" t="s">
        <v>713</v>
      </c>
      <c r="R209" s="28" t="s">
        <v>714</v>
      </c>
      <c r="S209" s="20" t="s">
        <v>447</v>
      </c>
      <c r="T209" s="20"/>
      <c r="U209" s="22" t="s">
        <v>705</v>
      </c>
      <c r="V209" s="20" t="s">
        <v>706</v>
      </c>
      <c r="W209" s="22" t="s">
        <v>715</v>
      </c>
      <c r="X209" s="28" t="s">
        <v>709</v>
      </c>
      <c r="Y209" s="20" t="s">
        <v>711</v>
      </c>
      <c r="Z209" s="20"/>
      <c r="AA209" s="26">
        <v>5</v>
      </c>
      <c r="AB209" s="42" t="s">
        <v>615</v>
      </c>
      <c r="AC209" s="40"/>
      <c r="AD209" s="20">
        <v>1</v>
      </c>
      <c r="AE209" s="71">
        <v>179000</v>
      </c>
      <c r="AF209" s="23">
        <v>179000</v>
      </c>
      <c r="AG209" s="24">
        <v>45692</v>
      </c>
      <c r="AH209" s="36">
        <v>45689</v>
      </c>
      <c r="AI209" s="25" t="str">
        <f t="shared" si="11"/>
        <v>～</v>
      </c>
      <c r="AJ209" s="37">
        <f t="shared" si="12"/>
        <v>47514</v>
      </c>
      <c r="AK209" s="20" t="s">
        <v>720</v>
      </c>
      <c r="AL209" s="20" t="s">
        <v>726</v>
      </c>
      <c r="AM209" s="27">
        <v>45689</v>
      </c>
      <c r="AN209" s="20"/>
      <c r="AO209" s="27">
        <v>45747</v>
      </c>
      <c r="AP209" s="22" t="s">
        <v>748</v>
      </c>
      <c r="AQ209" s="39" t="str">
        <f t="shared" si="10"/>
        <v/>
      </c>
      <c r="AR209" s="22"/>
      <c r="AT209" t="str" cm="1">
        <f t="array" ref="AT209">INDEX([1]価格表!$C$9:$N$449, MATCH(AK209,[1]価格表!$A$9:$A$449,0), MATCH("オンサイト"&amp;AA209&amp;"品番",[1]価格表!$C$6:$N$6&amp;[1]価格表!$C$7:$N$7&amp;[1]価格表!$C$8:$N$8,0))</f>
        <v>J-WJHDU42/8-CP5A</v>
      </c>
      <c r="AU209" s="70" cm="1">
        <f t="array" ref="AU209">INDEX([1]価格表!$C$9:$N$449, MATCH(AK209&amp;$AU$3,[1]価格表!$A$9:$A$449&amp;[1]価格表!$B$9:$B$449,0), MATCH("オンサイト"&amp;AA209&amp;"価格",[1]価格表!$C$6:$N$6&amp;[1]価格表!$C$7:$N$7&amp;[1]価格表!$C$8:$N$8,0))</f>
        <v>179000</v>
      </c>
      <c r="AV209" s="70" cm="1">
        <f t="array" ref="AV209">INDEX([1]価格表!$C$9:$N$449, MATCH(AK209&amp;$AV$3,[1]価格表!$A$9:$A$449&amp;[1]価格表!$B$9:$B$449,0), MATCH("オンサイト"&amp;AA209&amp;"価格",[1]価格表!$C$6:$N$6&amp;[1]価格表!$C$7:$N$7&amp;[1]価格表!$C$8:$N$8,0))</f>
        <v>142560</v>
      </c>
    </row>
    <row r="210" spans="1:48" ht="24.75" customHeight="1" x14ac:dyDescent="0.2">
      <c r="A210" s="43">
        <v>207</v>
      </c>
      <c r="B210" s="20" t="s">
        <v>702</v>
      </c>
      <c r="C210" s="21" t="s">
        <v>704</v>
      </c>
      <c r="D210" s="20" t="s">
        <v>703</v>
      </c>
      <c r="E210" s="20" t="s">
        <v>197</v>
      </c>
      <c r="F210" s="21" t="s">
        <v>165</v>
      </c>
      <c r="G210" s="22" t="s">
        <v>705</v>
      </c>
      <c r="H210" s="20" t="s">
        <v>706</v>
      </c>
      <c r="I210" s="20" t="s">
        <v>708</v>
      </c>
      <c r="J210" s="22" t="s">
        <v>707</v>
      </c>
      <c r="K210" s="28" t="s">
        <v>709</v>
      </c>
      <c r="L210" s="28" t="s">
        <v>710</v>
      </c>
      <c r="M210" s="20" t="s">
        <v>711</v>
      </c>
      <c r="N210" s="20"/>
      <c r="O210" s="22" t="s">
        <v>712</v>
      </c>
      <c r="P210" s="20" t="s">
        <v>441</v>
      </c>
      <c r="Q210" s="22" t="s">
        <v>713</v>
      </c>
      <c r="R210" s="28" t="s">
        <v>714</v>
      </c>
      <c r="S210" s="20" t="s">
        <v>447</v>
      </c>
      <c r="T210" s="20"/>
      <c r="U210" s="22" t="s">
        <v>705</v>
      </c>
      <c r="V210" s="20" t="s">
        <v>706</v>
      </c>
      <c r="W210" s="22" t="s">
        <v>715</v>
      </c>
      <c r="X210" s="28" t="s">
        <v>709</v>
      </c>
      <c r="Y210" s="20" t="s">
        <v>711</v>
      </c>
      <c r="Z210" s="20"/>
      <c r="AA210" s="26">
        <v>5</v>
      </c>
      <c r="AB210" s="42" t="s">
        <v>615</v>
      </c>
      <c r="AC210" s="40"/>
      <c r="AD210" s="20">
        <v>1</v>
      </c>
      <c r="AE210" s="71">
        <v>179000</v>
      </c>
      <c r="AF210" s="23">
        <v>179000</v>
      </c>
      <c r="AG210" s="24">
        <v>45693</v>
      </c>
      <c r="AH210" s="36">
        <v>45689</v>
      </c>
      <c r="AI210" s="25" t="str">
        <f t="shared" si="11"/>
        <v>～</v>
      </c>
      <c r="AJ210" s="37">
        <f t="shared" si="12"/>
        <v>47514</v>
      </c>
      <c r="AK210" s="20" t="s">
        <v>720</v>
      </c>
      <c r="AL210" s="20" t="s">
        <v>727</v>
      </c>
      <c r="AM210" s="27">
        <v>45689</v>
      </c>
      <c r="AN210" s="20"/>
      <c r="AO210" s="27">
        <v>45747</v>
      </c>
      <c r="AP210" s="22" t="s">
        <v>748</v>
      </c>
      <c r="AQ210" s="39" t="str">
        <f t="shared" si="10"/>
        <v/>
      </c>
      <c r="AR210" s="22"/>
      <c r="AT210" t="str" cm="1">
        <f t="array" ref="AT210">INDEX([1]価格表!$C$9:$N$449, MATCH(AK210,[1]価格表!$A$9:$A$449,0), MATCH("オンサイト"&amp;AA210&amp;"品番",[1]価格表!$C$6:$N$6&amp;[1]価格表!$C$7:$N$7&amp;[1]価格表!$C$8:$N$8,0))</f>
        <v>J-WJHDU42/8-CP5A</v>
      </c>
      <c r="AU210" s="70" cm="1">
        <f t="array" ref="AU210">INDEX([1]価格表!$C$9:$N$449, MATCH(AK210&amp;$AU$3,[1]価格表!$A$9:$A$449&amp;[1]価格表!$B$9:$B$449,0), MATCH("オンサイト"&amp;AA210&amp;"価格",[1]価格表!$C$6:$N$6&amp;[1]価格表!$C$7:$N$7&amp;[1]価格表!$C$8:$N$8,0))</f>
        <v>179000</v>
      </c>
      <c r="AV210" s="70" cm="1">
        <f t="array" ref="AV210">INDEX([1]価格表!$C$9:$N$449, MATCH(AK210&amp;$AV$3,[1]価格表!$A$9:$A$449&amp;[1]価格表!$B$9:$B$449,0), MATCH("オンサイト"&amp;AA210&amp;"価格",[1]価格表!$C$6:$N$6&amp;[1]価格表!$C$7:$N$7&amp;[1]価格表!$C$8:$N$8,0))</f>
        <v>142560</v>
      </c>
    </row>
    <row r="211" spans="1:48" ht="24.75" customHeight="1" x14ac:dyDescent="0.2">
      <c r="A211" s="43">
        <v>208</v>
      </c>
      <c r="B211" s="20" t="s">
        <v>702</v>
      </c>
      <c r="C211" s="21" t="s">
        <v>704</v>
      </c>
      <c r="D211" s="20" t="s">
        <v>703</v>
      </c>
      <c r="E211" s="20" t="s">
        <v>197</v>
      </c>
      <c r="F211" s="21" t="s">
        <v>165</v>
      </c>
      <c r="G211" s="22" t="s">
        <v>705</v>
      </c>
      <c r="H211" s="20" t="s">
        <v>706</v>
      </c>
      <c r="I211" s="20" t="s">
        <v>708</v>
      </c>
      <c r="J211" s="22" t="s">
        <v>707</v>
      </c>
      <c r="K211" s="28" t="s">
        <v>709</v>
      </c>
      <c r="L211" s="28" t="s">
        <v>710</v>
      </c>
      <c r="M211" s="20" t="s">
        <v>711</v>
      </c>
      <c r="N211" s="20"/>
      <c r="O211" s="22" t="s">
        <v>712</v>
      </c>
      <c r="P211" s="20" t="s">
        <v>441</v>
      </c>
      <c r="Q211" s="22" t="s">
        <v>713</v>
      </c>
      <c r="R211" s="28" t="s">
        <v>714</v>
      </c>
      <c r="S211" s="20" t="s">
        <v>447</v>
      </c>
      <c r="T211" s="20"/>
      <c r="U211" s="22" t="s">
        <v>705</v>
      </c>
      <c r="V211" s="20" t="s">
        <v>706</v>
      </c>
      <c r="W211" s="22" t="s">
        <v>715</v>
      </c>
      <c r="X211" s="28" t="s">
        <v>709</v>
      </c>
      <c r="Y211" s="20" t="s">
        <v>711</v>
      </c>
      <c r="Z211" s="20"/>
      <c r="AA211" s="26">
        <v>5</v>
      </c>
      <c r="AB211" s="42" t="s">
        <v>615</v>
      </c>
      <c r="AC211" s="40"/>
      <c r="AD211" s="20">
        <v>1</v>
      </c>
      <c r="AE211" s="71">
        <v>179000</v>
      </c>
      <c r="AF211" s="23">
        <v>179000</v>
      </c>
      <c r="AG211" s="24">
        <v>45694</v>
      </c>
      <c r="AH211" s="36">
        <v>45689</v>
      </c>
      <c r="AI211" s="25" t="str">
        <f t="shared" si="11"/>
        <v>～</v>
      </c>
      <c r="AJ211" s="37">
        <f t="shared" si="12"/>
        <v>47514</v>
      </c>
      <c r="AK211" s="20" t="s">
        <v>720</v>
      </c>
      <c r="AL211" s="20" t="s">
        <v>728</v>
      </c>
      <c r="AM211" s="27">
        <v>45689</v>
      </c>
      <c r="AN211" s="20"/>
      <c r="AO211" s="27">
        <v>45747</v>
      </c>
      <c r="AP211" s="22" t="s">
        <v>748</v>
      </c>
      <c r="AQ211" s="39" t="str">
        <f t="shared" si="10"/>
        <v/>
      </c>
      <c r="AR211" s="22"/>
      <c r="AT211" t="str" cm="1">
        <f t="array" ref="AT211">INDEX([1]価格表!$C$9:$N$449, MATCH(AK211,[1]価格表!$A$9:$A$449,0), MATCH("オンサイト"&amp;AA211&amp;"品番",[1]価格表!$C$6:$N$6&amp;[1]価格表!$C$7:$N$7&amp;[1]価格表!$C$8:$N$8,0))</f>
        <v>J-WJHDU42/8-CP5A</v>
      </c>
      <c r="AU211" s="70" cm="1">
        <f t="array" ref="AU211">INDEX([1]価格表!$C$9:$N$449, MATCH(AK211&amp;$AU$3,[1]価格表!$A$9:$A$449&amp;[1]価格表!$B$9:$B$449,0), MATCH("オンサイト"&amp;AA211&amp;"価格",[1]価格表!$C$6:$N$6&amp;[1]価格表!$C$7:$N$7&amp;[1]価格表!$C$8:$N$8,0))</f>
        <v>179000</v>
      </c>
      <c r="AV211" s="70" cm="1">
        <f t="array" ref="AV211">INDEX([1]価格表!$C$9:$N$449, MATCH(AK211&amp;$AV$3,[1]価格表!$A$9:$A$449&amp;[1]価格表!$B$9:$B$449,0), MATCH("オンサイト"&amp;AA211&amp;"価格",[1]価格表!$C$6:$N$6&amp;[1]価格表!$C$7:$N$7&amp;[1]価格表!$C$8:$N$8,0))</f>
        <v>142560</v>
      </c>
    </row>
    <row r="212" spans="1:48" ht="24.75" customHeight="1" x14ac:dyDescent="0.2">
      <c r="A212" s="43">
        <v>209</v>
      </c>
      <c r="B212" s="20" t="s">
        <v>702</v>
      </c>
      <c r="C212" s="21" t="s">
        <v>704</v>
      </c>
      <c r="D212" s="20" t="s">
        <v>703</v>
      </c>
      <c r="E212" s="20" t="s">
        <v>197</v>
      </c>
      <c r="F212" s="21" t="s">
        <v>165</v>
      </c>
      <c r="G212" s="22" t="s">
        <v>705</v>
      </c>
      <c r="H212" s="20" t="s">
        <v>706</v>
      </c>
      <c r="I212" s="20" t="s">
        <v>708</v>
      </c>
      <c r="J212" s="22" t="s">
        <v>707</v>
      </c>
      <c r="K212" s="28" t="s">
        <v>709</v>
      </c>
      <c r="L212" s="28" t="s">
        <v>710</v>
      </c>
      <c r="M212" s="20" t="s">
        <v>711</v>
      </c>
      <c r="N212" s="20"/>
      <c r="O212" s="22" t="s">
        <v>712</v>
      </c>
      <c r="P212" s="20" t="s">
        <v>441</v>
      </c>
      <c r="Q212" s="22" t="s">
        <v>713</v>
      </c>
      <c r="R212" s="28" t="s">
        <v>714</v>
      </c>
      <c r="S212" s="20" t="s">
        <v>447</v>
      </c>
      <c r="T212" s="20"/>
      <c r="U212" s="22" t="s">
        <v>705</v>
      </c>
      <c r="V212" s="20" t="s">
        <v>706</v>
      </c>
      <c r="W212" s="22" t="s">
        <v>715</v>
      </c>
      <c r="X212" s="28" t="s">
        <v>709</v>
      </c>
      <c r="Y212" s="20" t="s">
        <v>711</v>
      </c>
      <c r="Z212" s="20"/>
      <c r="AA212" s="26">
        <v>5</v>
      </c>
      <c r="AB212" s="42" t="s">
        <v>615</v>
      </c>
      <c r="AC212" s="40"/>
      <c r="AD212" s="20">
        <v>1</v>
      </c>
      <c r="AE212" s="23">
        <v>28200</v>
      </c>
      <c r="AF212" s="23">
        <v>28200</v>
      </c>
      <c r="AG212" s="24">
        <v>45695</v>
      </c>
      <c r="AH212" s="36">
        <v>45689</v>
      </c>
      <c r="AI212" s="25" t="str">
        <f t="shared" si="11"/>
        <v>～</v>
      </c>
      <c r="AJ212" s="37">
        <f t="shared" si="12"/>
        <v>47514</v>
      </c>
      <c r="AK212" s="20" t="s">
        <v>717</v>
      </c>
      <c r="AL212" s="20" t="s">
        <v>729</v>
      </c>
      <c r="AM212" s="27">
        <v>45689</v>
      </c>
      <c r="AN212" s="20"/>
      <c r="AO212" s="27">
        <v>45747</v>
      </c>
      <c r="AP212" s="22" t="s">
        <v>748</v>
      </c>
      <c r="AQ212" s="39" t="str">
        <f t="shared" si="10"/>
        <v/>
      </c>
      <c r="AR212" s="22"/>
      <c r="AT212" t="str" cm="1">
        <f t="array" ref="AT212">INDEX([1]価格表!$C$9:$N$449, MATCH(AK212,[1]価格表!$A$9:$A$449,0), MATCH("オンサイト"&amp;AA212&amp;"品番",[1]価格表!$C$6:$N$6&amp;[1]価格表!$C$7:$N$7&amp;[1]価格表!$C$8:$N$8,0))</f>
        <v>J-WVU31301F2L-CP5A</v>
      </c>
      <c r="AU212" s="70" cm="1">
        <f t="array" ref="AU212">INDEX([1]価格表!$C$9:$N$449, MATCH(AK212&amp;$AU$3,[1]価格表!$A$9:$A$449&amp;[1]価格表!$B$9:$B$449,0), MATCH("オンサイト"&amp;AA212&amp;"価格",[1]価格表!$C$6:$N$6&amp;[1]価格表!$C$7:$N$7&amp;[1]価格表!$C$8:$N$8,0))</f>
        <v>28200</v>
      </c>
      <c r="AV212" s="70" cm="1">
        <f t="array" ref="AV212">INDEX([1]価格表!$C$9:$N$449, MATCH(AK212&amp;$AV$3,[1]価格表!$A$9:$A$449&amp;[1]価格表!$B$9:$B$449,0), MATCH("オンサイト"&amp;AA212&amp;"価格",[1]価格表!$C$6:$N$6&amp;[1]価格表!$C$7:$N$7&amp;[1]価格表!$C$8:$N$8,0))</f>
        <v>18600</v>
      </c>
    </row>
    <row r="213" spans="1:48" ht="24.75" customHeight="1" x14ac:dyDescent="0.2">
      <c r="A213" s="43">
        <v>210</v>
      </c>
      <c r="B213" s="20" t="s">
        <v>702</v>
      </c>
      <c r="C213" s="21" t="s">
        <v>704</v>
      </c>
      <c r="D213" s="20" t="s">
        <v>703</v>
      </c>
      <c r="E213" s="20" t="s">
        <v>197</v>
      </c>
      <c r="F213" s="21" t="s">
        <v>165</v>
      </c>
      <c r="G213" s="22" t="s">
        <v>705</v>
      </c>
      <c r="H213" s="20" t="s">
        <v>706</v>
      </c>
      <c r="I213" s="20" t="s">
        <v>708</v>
      </c>
      <c r="J213" s="22" t="s">
        <v>707</v>
      </c>
      <c r="K213" s="28" t="s">
        <v>709</v>
      </c>
      <c r="L213" s="28" t="s">
        <v>710</v>
      </c>
      <c r="M213" s="20" t="s">
        <v>711</v>
      </c>
      <c r="N213" s="20"/>
      <c r="O213" s="22" t="s">
        <v>712</v>
      </c>
      <c r="P213" s="20" t="s">
        <v>441</v>
      </c>
      <c r="Q213" s="22" t="s">
        <v>713</v>
      </c>
      <c r="R213" s="28" t="s">
        <v>714</v>
      </c>
      <c r="S213" s="20" t="s">
        <v>447</v>
      </c>
      <c r="T213" s="20"/>
      <c r="U213" s="22" t="s">
        <v>705</v>
      </c>
      <c r="V213" s="20" t="s">
        <v>706</v>
      </c>
      <c r="W213" s="22" t="s">
        <v>715</v>
      </c>
      <c r="X213" s="28" t="s">
        <v>709</v>
      </c>
      <c r="Y213" s="20" t="s">
        <v>711</v>
      </c>
      <c r="Z213" s="20"/>
      <c r="AA213" s="26">
        <v>5</v>
      </c>
      <c r="AB213" s="42" t="s">
        <v>615</v>
      </c>
      <c r="AC213" s="40"/>
      <c r="AD213" s="20">
        <v>1</v>
      </c>
      <c r="AE213" s="23">
        <v>28200</v>
      </c>
      <c r="AF213" s="23">
        <v>28200</v>
      </c>
      <c r="AG213" s="24">
        <v>45696</v>
      </c>
      <c r="AH213" s="36">
        <v>45689</v>
      </c>
      <c r="AI213" s="25" t="str">
        <f t="shared" si="11"/>
        <v>～</v>
      </c>
      <c r="AJ213" s="37">
        <f t="shared" si="12"/>
        <v>47514</v>
      </c>
      <c r="AK213" s="20" t="s">
        <v>721</v>
      </c>
      <c r="AL213" s="20" t="s">
        <v>730</v>
      </c>
      <c r="AM213" s="27">
        <v>45689</v>
      </c>
      <c r="AN213" s="20"/>
      <c r="AO213" s="27">
        <v>45747</v>
      </c>
      <c r="AP213" s="22" t="s">
        <v>748</v>
      </c>
      <c r="AQ213" s="39" t="str">
        <f t="shared" si="10"/>
        <v/>
      </c>
      <c r="AR213" s="22"/>
      <c r="AT213" t="str" cm="1">
        <f t="array" ref="AT213">INDEX([1]価格表!$C$9:$N$449, MATCH(AK213,[1]価格表!$A$9:$A$449,0), MATCH("オンサイト"&amp;AA213&amp;"品番",[1]価格表!$C$6:$N$6&amp;[1]価格表!$C$7:$N$7&amp;[1]価格表!$C$8:$N$8,0))</f>
        <v>J-WVU31301F2L-CP5A</v>
      </c>
      <c r="AU213" s="70" cm="1">
        <f t="array" ref="AU213">INDEX([1]価格表!$C$9:$N$449, MATCH(AK213&amp;$AU$3,[1]価格表!$A$9:$A$449&amp;[1]価格表!$B$9:$B$449,0), MATCH("オンサイト"&amp;AA213&amp;"価格",[1]価格表!$C$6:$N$6&amp;[1]価格表!$C$7:$N$7&amp;[1]価格表!$C$8:$N$8,0))</f>
        <v>28200</v>
      </c>
      <c r="AV213" s="70" cm="1">
        <f t="array" ref="AV213">INDEX([1]価格表!$C$9:$N$449, MATCH(AK213&amp;$AV$3,[1]価格表!$A$9:$A$449&amp;[1]価格表!$B$9:$B$449,0), MATCH("オンサイト"&amp;AA213&amp;"価格",[1]価格表!$C$6:$N$6&amp;[1]価格表!$C$7:$N$7&amp;[1]価格表!$C$8:$N$8,0))</f>
        <v>18600</v>
      </c>
    </row>
    <row r="214" spans="1:48" ht="24.75" customHeight="1" x14ac:dyDescent="0.2">
      <c r="A214" s="43">
        <v>211</v>
      </c>
      <c r="B214" s="20" t="s">
        <v>702</v>
      </c>
      <c r="C214" s="21" t="s">
        <v>704</v>
      </c>
      <c r="D214" s="20" t="s">
        <v>703</v>
      </c>
      <c r="E214" s="20" t="s">
        <v>197</v>
      </c>
      <c r="F214" s="21" t="s">
        <v>165</v>
      </c>
      <c r="G214" s="22" t="s">
        <v>705</v>
      </c>
      <c r="H214" s="20" t="s">
        <v>706</v>
      </c>
      <c r="I214" s="20" t="s">
        <v>708</v>
      </c>
      <c r="J214" s="22" t="s">
        <v>707</v>
      </c>
      <c r="K214" s="28" t="s">
        <v>709</v>
      </c>
      <c r="L214" s="28" t="s">
        <v>710</v>
      </c>
      <c r="M214" s="20" t="s">
        <v>711</v>
      </c>
      <c r="N214" s="20"/>
      <c r="O214" s="22" t="s">
        <v>712</v>
      </c>
      <c r="P214" s="20" t="s">
        <v>441</v>
      </c>
      <c r="Q214" s="22" t="s">
        <v>713</v>
      </c>
      <c r="R214" s="28" t="s">
        <v>714</v>
      </c>
      <c r="S214" s="20" t="s">
        <v>447</v>
      </c>
      <c r="T214" s="20"/>
      <c r="U214" s="22" t="s">
        <v>705</v>
      </c>
      <c r="V214" s="20" t="s">
        <v>706</v>
      </c>
      <c r="W214" s="22" t="s">
        <v>715</v>
      </c>
      <c r="X214" s="28" t="s">
        <v>709</v>
      </c>
      <c r="Y214" s="20" t="s">
        <v>711</v>
      </c>
      <c r="Z214" s="20"/>
      <c r="AA214" s="26">
        <v>5</v>
      </c>
      <c r="AB214" s="42" t="s">
        <v>615</v>
      </c>
      <c r="AC214" s="40"/>
      <c r="AD214" s="20">
        <v>1</v>
      </c>
      <c r="AE214" s="23">
        <v>28200</v>
      </c>
      <c r="AF214" s="23">
        <v>28200</v>
      </c>
      <c r="AG214" s="24">
        <v>45697</v>
      </c>
      <c r="AH214" s="36">
        <v>45689</v>
      </c>
      <c r="AI214" s="25" t="str">
        <f t="shared" si="11"/>
        <v>～</v>
      </c>
      <c r="AJ214" s="37">
        <f t="shared" si="12"/>
        <v>47514</v>
      </c>
      <c r="AK214" s="20" t="s">
        <v>721</v>
      </c>
      <c r="AL214" s="20" t="s">
        <v>731</v>
      </c>
      <c r="AM214" s="27">
        <v>45689</v>
      </c>
      <c r="AN214" s="20"/>
      <c r="AO214" s="27">
        <v>45747</v>
      </c>
      <c r="AP214" s="22" t="s">
        <v>748</v>
      </c>
      <c r="AQ214" s="39" t="str">
        <f t="shared" ref="AQ214:AQ264" si="13">IF(COUNTIF($AN214,"*消耗部品交換対象*"),IF(ISBLANK($AH214),"契約期間 未入力",EDATE($AH214,30)),"")</f>
        <v/>
      </c>
      <c r="AR214" s="22"/>
      <c r="AT214" t="str" cm="1">
        <f t="array" ref="AT214">INDEX([1]価格表!$C$9:$N$449, MATCH(AK214,[1]価格表!$A$9:$A$449,0), MATCH("オンサイト"&amp;AA214&amp;"品番",[1]価格表!$C$6:$N$6&amp;[1]価格表!$C$7:$N$7&amp;[1]価格表!$C$8:$N$8,0))</f>
        <v>J-WVU31301F2L-CP5A</v>
      </c>
      <c r="AU214" s="70" cm="1">
        <f t="array" ref="AU214">INDEX([1]価格表!$C$9:$N$449, MATCH(AK214&amp;$AU$3,[1]価格表!$A$9:$A$449&amp;[1]価格表!$B$9:$B$449,0), MATCH("オンサイト"&amp;AA214&amp;"価格",[1]価格表!$C$6:$N$6&amp;[1]価格表!$C$7:$N$7&amp;[1]価格表!$C$8:$N$8,0))</f>
        <v>28200</v>
      </c>
      <c r="AV214" s="70" cm="1">
        <f t="array" ref="AV214">INDEX([1]価格表!$C$9:$N$449, MATCH(AK214&amp;$AV$3,[1]価格表!$A$9:$A$449&amp;[1]価格表!$B$9:$B$449,0), MATCH("オンサイト"&amp;AA214&amp;"価格",[1]価格表!$C$6:$N$6&amp;[1]価格表!$C$7:$N$7&amp;[1]価格表!$C$8:$N$8,0))</f>
        <v>18600</v>
      </c>
    </row>
    <row r="215" spans="1:48" ht="24.75" customHeight="1" x14ac:dyDescent="0.2">
      <c r="A215" s="43">
        <v>212</v>
      </c>
      <c r="B215" s="20" t="s">
        <v>702</v>
      </c>
      <c r="C215" s="21" t="s">
        <v>704</v>
      </c>
      <c r="D215" s="20" t="s">
        <v>703</v>
      </c>
      <c r="E215" s="20" t="s">
        <v>197</v>
      </c>
      <c r="F215" s="21" t="s">
        <v>165</v>
      </c>
      <c r="G215" s="22" t="s">
        <v>705</v>
      </c>
      <c r="H215" s="20" t="s">
        <v>706</v>
      </c>
      <c r="I215" s="20" t="s">
        <v>708</v>
      </c>
      <c r="J215" s="22" t="s">
        <v>707</v>
      </c>
      <c r="K215" s="28" t="s">
        <v>709</v>
      </c>
      <c r="L215" s="28" t="s">
        <v>710</v>
      </c>
      <c r="M215" s="20" t="s">
        <v>711</v>
      </c>
      <c r="N215" s="20"/>
      <c r="O215" s="22" t="s">
        <v>712</v>
      </c>
      <c r="P215" s="20" t="s">
        <v>441</v>
      </c>
      <c r="Q215" s="22" t="s">
        <v>713</v>
      </c>
      <c r="R215" s="28" t="s">
        <v>714</v>
      </c>
      <c r="S215" s="20" t="s">
        <v>447</v>
      </c>
      <c r="T215" s="20"/>
      <c r="U215" s="22" t="s">
        <v>705</v>
      </c>
      <c r="V215" s="20" t="s">
        <v>706</v>
      </c>
      <c r="W215" s="22" t="s">
        <v>715</v>
      </c>
      <c r="X215" s="28" t="s">
        <v>709</v>
      </c>
      <c r="Y215" s="20" t="s">
        <v>711</v>
      </c>
      <c r="Z215" s="20"/>
      <c r="AA215" s="26">
        <v>5</v>
      </c>
      <c r="AB215" s="42" t="s">
        <v>615</v>
      </c>
      <c r="AC215" s="40"/>
      <c r="AD215" s="20">
        <v>1</v>
      </c>
      <c r="AE215" s="23">
        <v>28200</v>
      </c>
      <c r="AF215" s="23">
        <v>28200</v>
      </c>
      <c r="AG215" s="24">
        <v>45698</v>
      </c>
      <c r="AH215" s="36">
        <v>45689</v>
      </c>
      <c r="AI215" s="25" t="str">
        <f t="shared" si="11"/>
        <v>～</v>
      </c>
      <c r="AJ215" s="37">
        <f t="shared" si="12"/>
        <v>47514</v>
      </c>
      <c r="AK215" s="20" t="s">
        <v>721</v>
      </c>
      <c r="AL215" s="20" t="s">
        <v>732</v>
      </c>
      <c r="AM215" s="27">
        <v>45689</v>
      </c>
      <c r="AN215" s="20"/>
      <c r="AO215" s="27">
        <v>45747</v>
      </c>
      <c r="AP215" s="22" t="s">
        <v>748</v>
      </c>
      <c r="AQ215" s="39" t="str">
        <f t="shared" si="13"/>
        <v/>
      </c>
      <c r="AR215" s="22"/>
      <c r="AT215" t="str" cm="1">
        <f t="array" ref="AT215">INDEX([1]価格表!$C$9:$N$449, MATCH(AK215,[1]価格表!$A$9:$A$449,0), MATCH("オンサイト"&amp;AA215&amp;"品番",[1]価格表!$C$6:$N$6&amp;[1]価格表!$C$7:$N$7&amp;[1]価格表!$C$8:$N$8,0))</f>
        <v>J-WVU31301F2L-CP5A</v>
      </c>
      <c r="AU215" s="70" cm="1">
        <f t="array" ref="AU215">INDEX([1]価格表!$C$9:$N$449, MATCH(AK215&amp;$AU$3,[1]価格表!$A$9:$A$449&amp;[1]価格表!$B$9:$B$449,0), MATCH("オンサイト"&amp;AA215&amp;"価格",[1]価格表!$C$6:$N$6&amp;[1]価格表!$C$7:$N$7&amp;[1]価格表!$C$8:$N$8,0))</f>
        <v>28200</v>
      </c>
      <c r="AV215" s="70" cm="1">
        <f t="array" ref="AV215">INDEX([1]価格表!$C$9:$N$449, MATCH(AK215&amp;$AV$3,[1]価格表!$A$9:$A$449&amp;[1]価格表!$B$9:$B$449,0), MATCH("オンサイト"&amp;AA215&amp;"価格",[1]価格表!$C$6:$N$6&amp;[1]価格表!$C$7:$N$7&amp;[1]価格表!$C$8:$N$8,0))</f>
        <v>18600</v>
      </c>
    </row>
    <row r="216" spans="1:48" ht="24.75" customHeight="1" x14ac:dyDescent="0.2">
      <c r="A216" s="43">
        <v>213</v>
      </c>
      <c r="B216" s="20" t="s">
        <v>702</v>
      </c>
      <c r="C216" s="21" t="s">
        <v>704</v>
      </c>
      <c r="D216" s="20" t="s">
        <v>703</v>
      </c>
      <c r="E216" s="20" t="s">
        <v>197</v>
      </c>
      <c r="F216" s="21" t="s">
        <v>165</v>
      </c>
      <c r="G216" s="22" t="s">
        <v>705</v>
      </c>
      <c r="H216" s="20" t="s">
        <v>706</v>
      </c>
      <c r="I216" s="20" t="s">
        <v>708</v>
      </c>
      <c r="J216" s="22" t="s">
        <v>707</v>
      </c>
      <c r="K216" s="28" t="s">
        <v>709</v>
      </c>
      <c r="L216" s="28" t="s">
        <v>710</v>
      </c>
      <c r="M216" s="20" t="s">
        <v>711</v>
      </c>
      <c r="N216" s="20"/>
      <c r="O216" s="22" t="s">
        <v>712</v>
      </c>
      <c r="P216" s="20" t="s">
        <v>441</v>
      </c>
      <c r="Q216" s="22" t="s">
        <v>713</v>
      </c>
      <c r="R216" s="28" t="s">
        <v>714</v>
      </c>
      <c r="S216" s="20" t="s">
        <v>447</v>
      </c>
      <c r="T216" s="20"/>
      <c r="U216" s="22" t="s">
        <v>705</v>
      </c>
      <c r="V216" s="20" t="s">
        <v>706</v>
      </c>
      <c r="W216" s="22" t="s">
        <v>715</v>
      </c>
      <c r="X216" s="28" t="s">
        <v>709</v>
      </c>
      <c r="Y216" s="20" t="s">
        <v>711</v>
      </c>
      <c r="Z216" s="20"/>
      <c r="AA216" s="26">
        <v>5</v>
      </c>
      <c r="AB216" s="42" t="s">
        <v>615</v>
      </c>
      <c r="AC216" s="40"/>
      <c r="AD216" s="20">
        <v>1</v>
      </c>
      <c r="AE216" s="23">
        <v>28200</v>
      </c>
      <c r="AF216" s="23">
        <v>28200</v>
      </c>
      <c r="AG216" s="24">
        <v>45699</v>
      </c>
      <c r="AH216" s="36">
        <v>45689</v>
      </c>
      <c r="AI216" s="25" t="str">
        <f t="shared" si="11"/>
        <v>～</v>
      </c>
      <c r="AJ216" s="37">
        <f t="shared" si="12"/>
        <v>47514</v>
      </c>
      <c r="AK216" s="20" t="s">
        <v>721</v>
      </c>
      <c r="AL216" s="20" t="s">
        <v>733</v>
      </c>
      <c r="AM216" s="27">
        <v>45689</v>
      </c>
      <c r="AN216" s="20"/>
      <c r="AO216" s="27">
        <v>45747</v>
      </c>
      <c r="AP216" s="22" t="s">
        <v>748</v>
      </c>
      <c r="AQ216" s="39" t="str">
        <f t="shared" si="13"/>
        <v/>
      </c>
      <c r="AR216" s="22"/>
      <c r="AT216" t="str" cm="1">
        <f t="array" ref="AT216">INDEX([1]価格表!$C$9:$N$449, MATCH(AK216,[1]価格表!$A$9:$A$449,0), MATCH("オンサイト"&amp;AA216&amp;"品番",[1]価格表!$C$6:$N$6&amp;[1]価格表!$C$7:$N$7&amp;[1]価格表!$C$8:$N$8,0))</f>
        <v>J-WVU31301F2L-CP5A</v>
      </c>
      <c r="AU216" s="70" cm="1">
        <f t="array" ref="AU216">INDEX([1]価格表!$C$9:$N$449, MATCH(AK216&amp;$AU$3,[1]価格表!$A$9:$A$449&amp;[1]価格表!$B$9:$B$449,0), MATCH("オンサイト"&amp;AA216&amp;"価格",[1]価格表!$C$6:$N$6&amp;[1]価格表!$C$7:$N$7&amp;[1]価格表!$C$8:$N$8,0))</f>
        <v>28200</v>
      </c>
      <c r="AV216" s="70" cm="1">
        <f t="array" ref="AV216">INDEX([1]価格表!$C$9:$N$449, MATCH(AK216&amp;$AV$3,[1]価格表!$A$9:$A$449&amp;[1]価格表!$B$9:$B$449,0), MATCH("オンサイト"&amp;AA216&amp;"価格",[1]価格表!$C$6:$N$6&amp;[1]価格表!$C$7:$N$7&amp;[1]価格表!$C$8:$N$8,0))</f>
        <v>18600</v>
      </c>
    </row>
    <row r="217" spans="1:48" ht="24.75" customHeight="1" x14ac:dyDescent="0.2">
      <c r="A217" s="43">
        <v>214</v>
      </c>
      <c r="B217" s="20" t="s">
        <v>702</v>
      </c>
      <c r="C217" s="21" t="s">
        <v>704</v>
      </c>
      <c r="D217" s="20" t="s">
        <v>703</v>
      </c>
      <c r="E217" s="20" t="s">
        <v>197</v>
      </c>
      <c r="F217" s="21" t="s">
        <v>165</v>
      </c>
      <c r="G217" s="22" t="s">
        <v>705</v>
      </c>
      <c r="H217" s="20" t="s">
        <v>706</v>
      </c>
      <c r="I217" s="20" t="s">
        <v>708</v>
      </c>
      <c r="J217" s="22" t="s">
        <v>707</v>
      </c>
      <c r="K217" s="28" t="s">
        <v>709</v>
      </c>
      <c r="L217" s="28" t="s">
        <v>710</v>
      </c>
      <c r="M217" s="20" t="s">
        <v>711</v>
      </c>
      <c r="N217" s="20"/>
      <c r="O217" s="22" t="s">
        <v>712</v>
      </c>
      <c r="P217" s="20" t="s">
        <v>441</v>
      </c>
      <c r="Q217" s="22" t="s">
        <v>713</v>
      </c>
      <c r="R217" s="28" t="s">
        <v>714</v>
      </c>
      <c r="S217" s="20" t="s">
        <v>447</v>
      </c>
      <c r="T217" s="20"/>
      <c r="U217" s="22" t="s">
        <v>705</v>
      </c>
      <c r="V217" s="20" t="s">
        <v>706</v>
      </c>
      <c r="W217" s="22" t="s">
        <v>715</v>
      </c>
      <c r="X217" s="28" t="s">
        <v>709</v>
      </c>
      <c r="Y217" s="20" t="s">
        <v>711</v>
      </c>
      <c r="Z217" s="20"/>
      <c r="AA217" s="26">
        <v>5</v>
      </c>
      <c r="AB217" s="42" t="s">
        <v>615</v>
      </c>
      <c r="AC217" s="40"/>
      <c r="AD217" s="20">
        <v>1</v>
      </c>
      <c r="AE217" s="23">
        <v>28200</v>
      </c>
      <c r="AF217" s="23">
        <v>28200</v>
      </c>
      <c r="AG217" s="24">
        <v>45700</v>
      </c>
      <c r="AH217" s="36">
        <v>45689</v>
      </c>
      <c r="AI217" s="25" t="str">
        <f t="shared" si="11"/>
        <v>～</v>
      </c>
      <c r="AJ217" s="37">
        <f t="shared" si="12"/>
        <v>47514</v>
      </c>
      <c r="AK217" s="20" t="s">
        <v>721</v>
      </c>
      <c r="AL217" s="20" t="s">
        <v>734</v>
      </c>
      <c r="AM217" s="27">
        <v>45689</v>
      </c>
      <c r="AN217" s="20"/>
      <c r="AO217" s="27">
        <v>45747</v>
      </c>
      <c r="AP217" s="22" t="s">
        <v>748</v>
      </c>
      <c r="AQ217" s="39" t="str">
        <f t="shared" si="13"/>
        <v/>
      </c>
      <c r="AR217" s="22"/>
      <c r="AT217" t="str" cm="1">
        <f t="array" ref="AT217">INDEX([1]価格表!$C$9:$N$449, MATCH(AK217,[1]価格表!$A$9:$A$449,0), MATCH("オンサイト"&amp;AA217&amp;"品番",[1]価格表!$C$6:$N$6&amp;[1]価格表!$C$7:$N$7&amp;[1]価格表!$C$8:$N$8,0))</f>
        <v>J-WVU31301F2L-CP5A</v>
      </c>
      <c r="AU217" s="70" cm="1">
        <f t="array" ref="AU217">INDEX([1]価格表!$C$9:$N$449, MATCH(AK217&amp;$AU$3,[1]価格表!$A$9:$A$449&amp;[1]価格表!$B$9:$B$449,0), MATCH("オンサイト"&amp;AA217&amp;"価格",[1]価格表!$C$6:$N$6&amp;[1]価格表!$C$7:$N$7&amp;[1]価格表!$C$8:$N$8,0))</f>
        <v>28200</v>
      </c>
      <c r="AV217" s="70" cm="1">
        <f t="array" ref="AV217">INDEX([1]価格表!$C$9:$N$449, MATCH(AK217&amp;$AV$3,[1]価格表!$A$9:$A$449&amp;[1]価格表!$B$9:$B$449,0), MATCH("オンサイト"&amp;AA217&amp;"価格",[1]価格表!$C$6:$N$6&amp;[1]価格表!$C$7:$N$7&amp;[1]価格表!$C$8:$N$8,0))</f>
        <v>18600</v>
      </c>
    </row>
    <row r="218" spans="1:48" ht="24.75" customHeight="1" x14ac:dyDescent="0.2">
      <c r="A218" s="43">
        <v>215</v>
      </c>
      <c r="B218" s="20" t="s">
        <v>702</v>
      </c>
      <c r="C218" s="21" t="s">
        <v>704</v>
      </c>
      <c r="D218" s="20" t="s">
        <v>703</v>
      </c>
      <c r="E218" s="20" t="s">
        <v>197</v>
      </c>
      <c r="F218" s="21" t="s">
        <v>165</v>
      </c>
      <c r="G218" s="22" t="s">
        <v>705</v>
      </c>
      <c r="H218" s="20" t="s">
        <v>706</v>
      </c>
      <c r="I218" s="20" t="s">
        <v>708</v>
      </c>
      <c r="J218" s="22" t="s">
        <v>707</v>
      </c>
      <c r="K218" s="28" t="s">
        <v>709</v>
      </c>
      <c r="L218" s="28" t="s">
        <v>710</v>
      </c>
      <c r="M218" s="20" t="s">
        <v>711</v>
      </c>
      <c r="N218" s="20"/>
      <c r="O218" s="22" t="s">
        <v>712</v>
      </c>
      <c r="P218" s="20" t="s">
        <v>441</v>
      </c>
      <c r="Q218" s="22" t="s">
        <v>713</v>
      </c>
      <c r="R218" s="28" t="s">
        <v>714</v>
      </c>
      <c r="S218" s="20" t="s">
        <v>447</v>
      </c>
      <c r="T218" s="20"/>
      <c r="U218" s="22" t="s">
        <v>705</v>
      </c>
      <c r="V218" s="20" t="s">
        <v>706</v>
      </c>
      <c r="W218" s="22" t="s">
        <v>715</v>
      </c>
      <c r="X218" s="28" t="s">
        <v>709</v>
      </c>
      <c r="Y218" s="20" t="s">
        <v>711</v>
      </c>
      <c r="Z218" s="20"/>
      <c r="AA218" s="26">
        <v>5</v>
      </c>
      <c r="AB218" s="42" t="s">
        <v>615</v>
      </c>
      <c r="AC218" s="40"/>
      <c r="AD218" s="20">
        <v>1</v>
      </c>
      <c r="AE218" s="23">
        <v>28200</v>
      </c>
      <c r="AF218" s="23">
        <v>28200</v>
      </c>
      <c r="AG218" s="24">
        <v>45701</v>
      </c>
      <c r="AH218" s="36">
        <v>45689</v>
      </c>
      <c r="AI218" s="25" t="str">
        <f t="shared" si="11"/>
        <v>～</v>
      </c>
      <c r="AJ218" s="37">
        <f t="shared" si="12"/>
        <v>47514</v>
      </c>
      <c r="AK218" s="20" t="s">
        <v>721</v>
      </c>
      <c r="AL218" s="20" t="s">
        <v>735</v>
      </c>
      <c r="AM218" s="27">
        <v>45689</v>
      </c>
      <c r="AN218" s="20"/>
      <c r="AO218" s="27">
        <v>45747</v>
      </c>
      <c r="AP218" s="22" t="s">
        <v>748</v>
      </c>
      <c r="AQ218" s="39" t="str">
        <f t="shared" si="13"/>
        <v/>
      </c>
      <c r="AR218" s="22"/>
      <c r="AT218" t="str" cm="1">
        <f t="array" ref="AT218">INDEX([1]価格表!$C$9:$N$449, MATCH(AK218,[1]価格表!$A$9:$A$449,0), MATCH("オンサイト"&amp;AA218&amp;"品番",[1]価格表!$C$6:$N$6&amp;[1]価格表!$C$7:$N$7&amp;[1]価格表!$C$8:$N$8,0))</f>
        <v>J-WVU31301F2L-CP5A</v>
      </c>
      <c r="AU218" s="70" cm="1">
        <f t="array" ref="AU218">INDEX([1]価格表!$C$9:$N$449, MATCH(AK218&amp;$AU$3,[1]価格表!$A$9:$A$449&amp;[1]価格表!$B$9:$B$449,0), MATCH("オンサイト"&amp;AA218&amp;"価格",[1]価格表!$C$6:$N$6&amp;[1]価格表!$C$7:$N$7&amp;[1]価格表!$C$8:$N$8,0))</f>
        <v>28200</v>
      </c>
      <c r="AV218" s="70" cm="1">
        <f t="array" ref="AV218">INDEX([1]価格表!$C$9:$N$449, MATCH(AK218&amp;$AV$3,[1]価格表!$A$9:$A$449&amp;[1]価格表!$B$9:$B$449,0), MATCH("オンサイト"&amp;AA218&amp;"価格",[1]価格表!$C$6:$N$6&amp;[1]価格表!$C$7:$N$7&amp;[1]価格表!$C$8:$N$8,0))</f>
        <v>18600</v>
      </c>
    </row>
    <row r="219" spans="1:48" ht="24.75" customHeight="1" x14ac:dyDescent="0.2">
      <c r="A219" s="43">
        <v>216</v>
      </c>
      <c r="B219" s="20" t="s">
        <v>702</v>
      </c>
      <c r="C219" s="21" t="s">
        <v>704</v>
      </c>
      <c r="D219" s="20" t="s">
        <v>703</v>
      </c>
      <c r="E219" s="20" t="s">
        <v>197</v>
      </c>
      <c r="F219" s="21" t="s">
        <v>165</v>
      </c>
      <c r="G219" s="22" t="s">
        <v>705</v>
      </c>
      <c r="H219" s="20" t="s">
        <v>706</v>
      </c>
      <c r="I219" s="20" t="s">
        <v>708</v>
      </c>
      <c r="J219" s="22" t="s">
        <v>707</v>
      </c>
      <c r="K219" s="28" t="s">
        <v>709</v>
      </c>
      <c r="L219" s="28" t="s">
        <v>710</v>
      </c>
      <c r="M219" s="20" t="s">
        <v>711</v>
      </c>
      <c r="N219" s="20"/>
      <c r="O219" s="22" t="s">
        <v>712</v>
      </c>
      <c r="P219" s="20" t="s">
        <v>441</v>
      </c>
      <c r="Q219" s="22" t="s">
        <v>713</v>
      </c>
      <c r="R219" s="28" t="s">
        <v>714</v>
      </c>
      <c r="S219" s="20" t="s">
        <v>447</v>
      </c>
      <c r="T219" s="20"/>
      <c r="U219" s="22" t="s">
        <v>705</v>
      </c>
      <c r="V219" s="20" t="s">
        <v>706</v>
      </c>
      <c r="W219" s="22" t="s">
        <v>715</v>
      </c>
      <c r="X219" s="28" t="s">
        <v>709</v>
      </c>
      <c r="Y219" s="20" t="s">
        <v>711</v>
      </c>
      <c r="Z219" s="20"/>
      <c r="AA219" s="26">
        <v>5</v>
      </c>
      <c r="AB219" s="42" t="s">
        <v>615</v>
      </c>
      <c r="AC219" s="40"/>
      <c r="AD219" s="20">
        <v>1</v>
      </c>
      <c r="AE219" s="23">
        <v>28200</v>
      </c>
      <c r="AF219" s="23">
        <v>28200</v>
      </c>
      <c r="AG219" s="24">
        <v>45702</v>
      </c>
      <c r="AH219" s="36">
        <v>45689</v>
      </c>
      <c r="AI219" s="25" t="str">
        <f t="shared" si="11"/>
        <v>～</v>
      </c>
      <c r="AJ219" s="37">
        <f t="shared" si="12"/>
        <v>47514</v>
      </c>
      <c r="AK219" s="20" t="s">
        <v>721</v>
      </c>
      <c r="AL219" s="20" t="s">
        <v>736</v>
      </c>
      <c r="AM219" s="27">
        <v>45689</v>
      </c>
      <c r="AN219" s="20"/>
      <c r="AO219" s="27">
        <v>45747</v>
      </c>
      <c r="AP219" s="22" t="s">
        <v>748</v>
      </c>
      <c r="AQ219" s="39" t="str">
        <f t="shared" si="13"/>
        <v/>
      </c>
      <c r="AR219" s="22"/>
      <c r="AT219" t="str" cm="1">
        <f t="array" ref="AT219">INDEX([1]価格表!$C$9:$N$449, MATCH(AK219,[1]価格表!$A$9:$A$449,0), MATCH("オンサイト"&amp;AA219&amp;"品番",[1]価格表!$C$6:$N$6&amp;[1]価格表!$C$7:$N$7&amp;[1]価格表!$C$8:$N$8,0))</f>
        <v>J-WVU31301F2L-CP5A</v>
      </c>
      <c r="AU219" s="70" cm="1">
        <f t="array" ref="AU219">INDEX([1]価格表!$C$9:$N$449, MATCH(AK219&amp;$AU$3,[1]価格表!$A$9:$A$449&amp;[1]価格表!$B$9:$B$449,0), MATCH("オンサイト"&amp;AA219&amp;"価格",[1]価格表!$C$6:$N$6&amp;[1]価格表!$C$7:$N$7&amp;[1]価格表!$C$8:$N$8,0))</f>
        <v>28200</v>
      </c>
      <c r="AV219" s="70" cm="1">
        <f t="array" ref="AV219">INDEX([1]価格表!$C$9:$N$449, MATCH(AK219&amp;$AV$3,[1]価格表!$A$9:$A$449&amp;[1]価格表!$B$9:$B$449,0), MATCH("オンサイト"&amp;AA219&amp;"価格",[1]価格表!$C$6:$N$6&amp;[1]価格表!$C$7:$N$7&amp;[1]価格表!$C$8:$N$8,0))</f>
        <v>18600</v>
      </c>
    </row>
    <row r="220" spans="1:48" ht="24.75" customHeight="1" x14ac:dyDescent="0.2">
      <c r="A220" s="43">
        <v>217</v>
      </c>
      <c r="B220" s="20" t="s">
        <v>702</v>
      </c>
      <c r="C220" s="21" t="s">
        <v>704</v>
      </c>
      <c r="D220" s="20" t="s">
        <v>703</v>
      </c>
      <c r="E220" s="20" t="s">
        <v>197</v>
      </c>
      <c r="F220" s="21" t="s">
        <v>165</v>
      </c>
      <c r="G220" s="22" t="s">
        <v>705</v>
      </c>
      <c r="H220" s="20" t="s">
        <v>706</v>
      </c>
      <c r="I220" s="20" t="s">
        <v>708</v>
      </c>
      <c r="J220" s="22" t="s">
        <v>707</v>
      </c>
      <c r="K220" s="28" t="s">
        <v>709</v>
      </c>
      <c r="L220" s="28" t="s">
        <v>710</v>
      </c>
      <c r="M220" s="20" t="s">
        <v>711</v>
      </c>
      <c r="N220" s="20"/>
      <c r="O220" s="22" t="s">
        <v>712</v>
      </c>
      <c r="P220" s="20" t="s">
        <v>441</v>
      </c>
      <c r="Q220" s="22" t="s">
        <v>713</v>
      </c>
      <c r="R220" s="28" t="s">
        <v>714</v>
      </c>
      <c r="S220" s="20" t="s">
        <v>447</v>
      </c>
      <c r="T220" s="20"/>
      <c r="U220" s="22" t="s">
        <v>705</v>
      </c>
      <c r="V220" s="20" t="s">
        <v>706</v>
      </c>
      <c r="W220" s="22" t="s">
        <v>715</v>
      </c>
      <c r="X220" s="28" t="s">
        <v>709</v>
      </c>
      <c r="Y220" s="20" t="s">
        <v>711</v>
      </c>
      <c r="Z220" s="20"/>
      <c r="AA220" s="26">
        <v>5</v>
      </c>
      <c r="AB220" s="42" t="s">
        <v>615</v>
      </c>
      <c r="AC220" s="40"/>
      <c r="AD220" s="20">
        <v>1</v>
      </c>
      <c r="AE220" s="23">
        <v>28200</v>
      </c>
      <c r="AF220" s="23">
        <v>28200</v>
      </c>
      <c r="AG220" s="24">
        <v>45703</v>
      </c>
      <c r="AH220" s="36">
        <v>45689</v>
      </c>
      <c r="AI220" s="25" t="str">
        <f t="shared" si="11"/>
        <v>～</v>
      </c>
      <c r="AJ220" s="37">
        <f t="shared" si="12"/>
        <v>47514</v>
      </c>
      <c r="AK220" s="20" t="s">
        <v>721</v>
      </c>
      <c r="AL220" s="20" t="s">
        <v>737</v>
      </c>
      <c r="AM220" s="27">
        <v>45689</v>
      </c>
      <c r="AN220" s="20"/>
      <c r="AO220" s="27">
        <v>45747</v>
      </c>
      <c r="AP220" s="22" t="s">
        <v>748</v>
      </c>
      <c r="AQ220" s="39" t="str">
        <f t="shared" si="13"/>
        <v/>
      </c>
      <c r="AR220" s="22"/>
      <c r="AT220" t="str" cm="1">
        <f t="array" ref="AT220">INDEX([1]価格表!$C$9:$N$449, MATCH(AK220,[1]価格表!$A$9:$A$449,0), MATCH("オンサイト"&amp;AA220&amp;"品番",[1]価格表!$C$6:$N$6&amp;[1]価格表!$C$7:$N$7&amp;[1]価格表!$C$8:$N$8,0))</f>
        <v>J-WVU31301F2L-CP5A</v>
      </c>
      <c r="AU220" s="70" cm="1">
        <f t="array" ref="AU220">INDEX([1]価格表!$C$9:$N$449, MATCH(AK220&amp;$AU$3,[1]価格表!$A$9:$A$449&amp;[1]価格表!$B$9:$B$449,0), MATCH("オンサイト"&amp;AA220&amp;"価格",[1]価格表!$C$6:$N$6&amp;[1]価格表!$C$7:$N$7&amp;[1]価格表!$C$8:$N$8,0))</f>
        <v>28200</v>
      </c>
      <c r="AV220" s="70" cm="1">
        <f t="array" ref="AV220">INDEX([1]価格表!$C$9:$N$449, MATCH(AK220&amp;$AV$3,[1]価格表!$A$9:$A$449&amp;[1]価格表!$B$9:$B$449,0), MATCH("オンサイト"&amp;AA220&amp;"価格",[1]価格表!$C$6:$N$6&amp;[1]価格表!$C$7:$N$7&amp;[1]価格表!$C$8:$N$8,0))</f>
        <v>18600</v>
      </c>
    </row>
    <row r="221" spans="1:48" ht="24.75" customHeight="1" x14ac:dyDescent="0.2">
      <c r="A221" s="43">
        <v>218</v>
      </c>
      <c r="B221" s="20" t="s">
        <v>702</v>
      </c>
      <c r="C221" s="21" t="s">
        <v>704</v>
      </c>
      <c r="D221" s="20" t="s">
        <v>703</v>
      </c>
      <c r="E221" s="20" t="s">
        <v>197</v>
      </c>
      <c r="F221" s="21" t="s">
        <v>165</v>
      </c>
      <c r="G221" s="22" t="s">
        <v>705</v>
      </c>
      <c r="H221" s="20" t="s">
        <v>706</v>
      </c>
      <c r="I221" s="20" t="s">
        <v>708</v>
      </c>
      <c r="J221" s="22" t="s">
        <v>707</v>
      </c>
      <c r="K221" s="28" t="s">
        <v>709</v>
      </c>
      <c r="L221" s="28" t="s">
        <v>710</v>
      </c>
      <c r="M221" s="20" t="s">
        <v>711</v>
      </c>
      <c r="N221" s="20"/>
      <c r="O221" s="22" t="s">
        <v>712</v>
      </c>
      <c r="P221" s="20" t="s">
        <v>441</v>
      </c>
      <c r="Q221" s="22" t="s">
        <v>713</v>
      </c>
      <c r="R221" s="28" t="s">
        <v>714</v>
      </c>
      <c r="S221" s="20" t="s">
        <v>447</v>
      </c>
      <c r="T221" s="20"/>
      <c r="U221" s="22" t="s">
        <v>705</v>
      </c>
      <c r="V221" s="20" t="s">
        <v>706</v>
      </c>
      <c r="W221" s="22" t="s">
        <v>715</v>
      </c>
      <c r="X221" s="28" t="s">
        <v>709</v>
      </c>
      <c r="Y221" s="20" t="s">
        <v>711</v>
      </c>
      <c r="Z221" s="20"/>
      <c r="AA221" s="26">
        <v>5</v>
      </c>
      <c r="AB221" s="42" t="s">
        <v>615</v>
      </c>
      <c r="AC221" s="40"/>
      <c r="AD221" s="20">
        <v>1</v>
      </c>
      <c r="AE221" s="23">
        <v>28200</v>
      </c>
      <c r="AF221" s="23">
        <v>28200</v>
      </c>
      <c r="AG221" s="24">
        <v>45704</v>
      </c>
      <c r="AH221" s="36">
        <v>45689</v>
      </c>
      <c r="AI221" s="25" t="str">
        <f t="shared" si="11"/>
        <v>～</v>
      </c>
      <c r="AJ221" s="37">
        <f t="shared" si="12"/>
        <v>47514</v>
      </c>
      <c r="AK221" s="20" t="s">
        <v>721</v>
      </c>
      <c r="AL221" s="20" t="s">
        <v>738</v>
      </c>
      <c r="AM221" s="27">
        <v>45689</v>
      </c>
      <c r="AN221" s="20"/>
      <c r="AO221" s="27">
        <v>45747</v>
      </c>
      <c r="AP221" s="22" t="s">
        <v>748</v>
      </c>
      <c r="AQ221" s="39" t="str">
        <f t="shared" si="13"/>
        <v/>
      </c>
      <c r="AR221" s="22"/>
      <c r="AT221" t="str" cm="1">
        <f t="array" ref="AT221">INDEX([1]価格表!$C$9:$N$449, MATCH(AK221,[1]価格表!$A$9:$A$449,0), MATCH("オンサイト"&amp;AA221&amp;"品番",[1]価格表!$C$6:$N$6&amp;[1]価格表!$C$7:$N$7&amp;[1]価格表!$C$8:$N$8,0))</f>
        <v>J-WVU31301F2L-CP5A</v>
      </c>
      <c r="AU221" s="70" cm="1">
        <f t="array" ref="AU221">INDEX([1]価格表!$C$9:$N$449, MATCH(AK221&amp;$AU$3,[1]価格表!$A$9:$A$449&amp;[1]価格表!$B$9:$B$449,0), MATCH("オンサイト"&amp;AA221&amp;"価格",[1]価格表!$C$6:$N$6&amp;[1]価格表!$C$7:$N$7&amp;[1]価格表!$C$8:$N$8,0))</f>
        <v>28200</v>
      </c>
      <c r="AV221" s="70" cm="1">
        <f t="array" ref="AV221">INDEX([1]価格表!$C$9:$N$449, MATCH(AK221&amp;$AV$3,[1]価格表!$A$9:$A$449&amp;[1]価格表!$B$9:$B$449,0), MATCH("オンサイト"&amp;AA221&amp;"価格",[1]価格表!$C$6:$N$6&amp;[1]価格表!$C$7:$N$7&amp;[1]価格表!$C$8:$N$8,0))</f>
        <v>18600</v>
      </c>
    </row>
    <row r="222" spans="1:48" ht="24.75" customHeight="1" x14ac:dyDescent="0.2">
      <c r="A222" s="43">
        <v>219</v>
      </c>
      <c r="B222" s="20" t="s">
        <v>702</v>
      </c>
      <c r="C222" s="21" t="s">
        <v>704</v>
      </c>
      <c r="D222" s="20" t="s">
        <v>703</v>
      </c>
      <c r="E222" s="20" t="s">
        <v>197</v>
      </c>
      <c r="F222" s="21" t="s">
        <v>165</v>
      </c>
      <c r="G222" s="22" t="s">
        <v>705</v>
      </c>
      <c r="H222" s="20" t="s">
        <v>706</v>
      </c>
      <c r="I222" s="20" t="s">
        <v>708</v>
      </c>
      <c r="J222" s="22" t="s">
        <v>707</v>
      </c>
      <c r="K222" s="28" t="s">
        <v>709</v>
      </c>
      <c r="L222" s="28" t="s">
        <v>710</v>
      </c>
      <c r="M222" s="20" t="s">
        <v>711</v>
      </c>
      <c r="N222" s="20"/>
      <c r="O222" s="22" t="s">
        <v>712</v>
      </c>
      <c r="P222" s="20" t="s">
        <v>441</v>
      </c>
      <c r="Q222" s="22" t="s">
        <v>713</v>
      </c>
      <c r="R222" s="28" t="s">
        <v>714</v>
      </c>
      <c r="S222" s="20" t="s">
        <v>447</v>
      </c>
      <c r="T222" s="20"/>
      <c r="U222" s="22" t="s">
        <v>705</v>
      </c>
      <c r="V222" s="20" t="s">
        <v>706</v>
      </c>
      <c r="W222" s="22" t="s">
        <v>715</v>
      </c>
      <c r="X222" s="28" t="s">
        <v>709</v>
      </c>
      <c r="Y222" s="20" t="s">
        <v>711</v>
      </c>
      <c r="Z222" s="20"/>
      <c r="AA222" s="26">
        <v>5</v>
      </c>
      <c r="AB222" s="42" t="s">
        <v>615</v>
      </c>
      <c r="AC222" s="40"/>
      <c r="AD222" s="20">
        <v>1</v>
      </c>
      <c r="AE222" s="23">
        <v>28200</v>
      </c>
      <c r="AF222" s="23">
        <v>28200</v>
      </c>
      <c r="AG222" s="24">
        <v>45705</v>
      </c>
      <c r="AH222" s="36">
        <v>45689</v>
      </c>
      <c r="AI222" s="25" t="str">
        <f t="shared" si="11"/>
        <v>～</v>
      </c>
      <c r="AJ222" s="37">
        <f t="shared" si="12"/>
        <v>47514</v>
      </c>
      <c r="AK222" s="20" t="s">
        <v>721</v>
      </c>
      <c r="AL222" s="20" t="s">
        <v>739</v>
      </c>
      <c r="AM222" s="27">
        <v>45689</v>
      </c>
      <c r="AN222" s="20"/>
      <c r="AO222" s="27">
        <v>45747</v>
      </c>
      <c r="AP222" s="22" t="s">
        <v>748</v>
      </c>
      <c r="AQ222" s="39" t="str">
        <f t="shared" si="13"/>
        <v/>
      </c>
      <c r="AR222" s="22"/>
      <c r="AT222" t="str" cm="1">
        <f t="array" ref="AT222">INDEX([1]価格表!$C$9:$N$449, MATCH(AK222,[1]価格表!$A$9:$A$449,0), MATCH("オンサイト"&amp;AA222&amp;"品番",[1]価格表!$C$6:$N$6&amp;[1]価格表!$C$7:$N$7&amp;[1]価格表!$C$8:$N$8,0))</f>
        <v>J-WVU31301F2L-CP5A</v>
      </c>
      <c r="AU222" s="70" cm="1">
        <f t="array" ref="AU222">INDEX([1]価格表!$C$9:$N$449, MATCH(AK222&amp;$AU$3,[1]価格表!$A$9:$A$449&amp;[1]価格表!$B$9:$B$449,0), MATCH("オンサイト"&amp;AA222&amp;"価格",[1]価格表!$C$6:$N$6&amp;[1]価格表!$C$7:$N$7&amp;[1]価格表!$C$8:$N$8,0))</f>
        <v>28200</v>
      </c>
      <c r="AV222" s="70" cm="1">
        <f t="array" ref="AV222">INDEX([1]価格表!$C$9:$N$449, MATCH(AK222&amp;$AV$3,[1]価格表!$A$9:$A$449&amp;[1]価格表!$B$9:$B$449,0), MATCH("オンサイト"&amp;AA222&amp;"価格",[1]価格表!$C$6:$N$6&amp;[1]価格表!$C$7:$N$7&amp;[1]価格表!$C$8:$N$8,0))</f>
        <v>18600</v>
      </c>
    </row>
    <row r="223" spans="1:48" ht="24.75" customHeight="1" x14ac:dyDescent="0.2">
      <c r="A223" s="43">
        <v>220</v>
      </c>
      <c r="B223" s="20" t="s">
        <v>702</v>
      </c>
      <c r="C223" s="21" t="s">
        <v>704</v>
      </c>
      <c r="D223" s="20" t="s">
        <v>703</v>
      </c>
      <c r="E223" s="20" t="s">
        <v>197</v>
      </c>
      <c r="F223" s="21" t="s">
        <v>165</v>
      </c>
      <c r="G223" s="22" t="s">
        <v>705</v>
      </c>
      <c r="H223" s="20" t="s">
        <v>706</v>
      </c>
      <c r="I223" s="20" t="s">
        <v>708</v>
      </c>
      <c r="J223" s="22" t="s">
        <v>707</v>
      </c>
      <c r="K223" s="28" t="s">
        <v>709</v>
      </c>
      <c r="L223" s="28" t="s">
        <v>710</v>
      </c>
      <c r="M223" s="20" t="s">
        <v>711</v>
      </c>
      <c r="N223" s="20"/>
      <c r="O223" s="22" t="s">
        <v>712</v>
      </c>
      <c r="P223" s="20" t="s">
        <v>441</v>
      </c>
      <c r="Q223" s="22" t="s">
        <v>713</v>
      </c>
      <c r="R223" s="28" t="s">
        <v>714</v>
      </c>
      <c r="S223" s="20" t="s">
        <v>447</v>
      </c>
      <c r="T223" s="20"/>
      <c r="U223" s="22" t="s">
        <v>705</v>
      </c>
      <c r="V223" s="20" t="s">
        <v>706</v>
      </c>
      <c r="W223" s="22" t="s">
        <v>715</v>
      </c>
      <c r="X223" s="28" t="s">
        <v>709</v>
      </c>
      <c r="Y223" s="20" t="s">
        <v>711</v>
      </c>
      <c r="Z223" s="20"/>
      <c r="AA223" s="26">
        <v>5</v>
      </c>
      <c r="AB223" s="42" t="s">
        <v>615</v>
      </c>
      <c r="AC223" s="40"/>
      <c r="AD223" s="20">
        <v>1</v>
      </c>
      <c r="AE223" s="23">
        <v>28200</v>
      </c>
      <c r="AF223" s="23">
        <v>28200</v>
      </c>
      <c r="AG223" s="24">
        <v>45706</v>
      </c>
      <c r="AH223" s="36">
        <v>45689</v>
      </c>
      <c r="AI223" s="25" t="str">
        <f t="shared" si="11"/>
        <v>～</v>
      </c>
      <c r="AJ223" s="37">
        <f t="shared" si="12"/>
        <v>47514</v>
      </c>
      <c r="AK223" s="20" t="s">
        <v>721</v>
      </c>
      <c r="AL223" s="20" t="s">
        <v>740</v>
      </c>
      <c r="AM223" s="27">
        <v>45689</v>
      </c>
      <c r="AN223" s="20"/>
      <c r="AO223" s="27">
        <v>45747</v>
      </c>
      <c r="AP223" s="22" t="s">
        <v>748</v>
      </c>
      <c r="AQ223" s="39" t="str">
        <f t="shared" si="13"/>
        <v/>
      </c>
      <c r="AR223" s="22"/>
      <c r="AT223" t="str" cm="1">
        <f t="array" ref="AT223">INDEX([1]価格表!$C$9:$N$449, MATCH(AK223,[1]価格表!$A$9:$A$449,0), MATCH("オンサイト"&amp;AA223&amp;"品番",[1]価格表!$C$6:$N$6&amp;[1]価格表!$C$7:$N$7&amp;[1]価格表!$C$8:$N$8,0))</f>
        <v>J-WVU31301F2L-CP5A</v>
      </c>
      <c r="AU223" s="70" cm="1">
        <f t="array" ref="AU223">INDEX([1]価格表!$C$9:$N$449, MATCH(AK223&amp;$AU$3,[1]価格表!$A$9:$A$449&amp;[1]価格表!$B$9:$B$449,0), MATCH("オンサイト"&amp;AA223&amp;"価格",[1]価格表!$C$6:$N$6&amp;[1]価格表!$C$7:$N$7&amp;[1]価格表!$C$8:$N$8,0))</f>
        <v>28200</v>
      </c>
      <c r="AV223" s="70" cm="1">
        <f t="array" ref="AV223">INDEX([1]価格表!$C$9:$N$449, MATCH(AK223&amp;$AV$3,[1]価格表!$A$9:$A$449&amp;[1]価格表!$B$9:$B$449,0), MATCH("オンサイト"&amp;AA223&amp;"価格",[1]価格表!$C$6:$N$6&amp;[1]価格表!$C$7:$N$7&amp;[1]価格表!$C$8:$N$8,0))</f>
        <v>18600</v>
      </c>
    </row>
    <row r="224" spans="1:48" ht="24.75" customHeight="1" x14ac:dyDescent="0.2">
      <c r="A224" s="43">
        <v>221</v>
      </c>
      <c r="B224" s="20" t="s">
        <v>702</v>
      </c>
      <c r="C224" s="21" t="s">
        <v>704</v>
      </c>
      <c r="D224" s="20" t="s">
        <v>703</v>
      </c>
      <c r="E224" s="20" t="s">
        <v>197</v>
      </c>
      <c r="F224" s="21" t="s">
        <v>165</v>
      </c>
      <c r="G224" s="22" t="s">
        <v>705</v>
      </c>
      <c r="H224" s="20" t="s">
        <v>706</v>
      </c>
      <c r="I224" s="20" t="s">
        <v>708</v>
      </c>
      <c r="J224" s="22" t="s">
        <v>707</v>
      </c>
      <c r="K224" s="28" t="s">
        <v>709</v>
      </c>
      <c r="L224" s="28" t="s">
        <v>710</v>
      </c>
      <c r="M224" s="20" t="s">
        <v>711</v>
      </c>
      <c r="N224" s="20"/>
      <c r="O224" s="22" t="s">
        <v>712</v>
      </c>
      <c r="P224" s="20" t="s">
        <v>441</v>
      </c>
      <c r="Q224" s="22" t="s">
        <v>713</v>
      </c>
      <c r="R224" s="28" t="s">
        <v>714</v>
      </c>
      <c r="S224" s="20" t="s">
        <v>447</v>
      </c>
      <c r="T224" s="20"/>
      <c r="U224" s="22" t="s">
        <v>705</v>
      </c>
      <c r="V224" s="20" t="s">
        <v>706</v>
      </c>
      <c r="W224" s="22" t="s">
        <v>715</v>
      </c>
      <c r="X224" s="28" t="s">
        <v>709</v>
      </c>
      <c r="Y224" s="20" t="s">
        <v>711</v>
      </c>
      <c r="Z224" s="20"/>
      <c r="AA224" s="26">
        <v>5</v>
      </c>
      <c r="AB224" s="42" t="s">
        <v>615</v>
      </c>
      <c r="AC224" s="40"/>
      <c r="AD224" s="20">
        <v>1</v>
      </c>
      <c r="AE224" s="23">
        <v>78000</v>
      </c>
      <c r="AF224" s="23">
        <v>78000</v>
      </c>
      <c r="AG224" s="24">
        <v>45707</v>
      </c>
      <c r="AH224" s="36">
        <v>45689</v>
      </c>
      <c r="AI224" s="25" t="str">
        <f t="shared" si="11"/>
        <v>～</v>
      </c>
      <c r="AJ224" s="37">
        <f t="shared" si="12"/>
        <v>47514</v>
      </c>
      <c r="AK224" s="20" t="s">
        <v>718</v>
      </c>
      <c r="AL224" s="20" t="s">
        <v>741</v>
      </c>
      <c r="AM224" s="27">
        <v>45689</v>
      </c>
      <c r="AN224" s="20"/>
      <c r="AO224" s="27">
        <v>45747</v>
      </c>
      <c r="AP224" s="22" t="s">
        <v>748</v>
      </c>
      <c r="AQ224" s="39" t="str">
        <f t="shared" si="13"/>
        <v/>
      </c>
      <c r="AR224" s="22"/>
      <c r="AT224" t="str" cm="1">
        <f t="array" ref="AT224">INDEX([1]価格表!$C$9:$N$449, MATCH(AK224,[1]価格表!$A$9:$A$449,0), MATCH("オンサイト"&amp;AA224&amp;"品番",[1]価格表!$C$6:$N$6&amp;[1]価格表!$C$7:$N$7&amp;[1]価格表!$C$8:$N$8,0))</f>
        <v>J-WVU85402-V2L-CP5A</v>
      </c>
      <c r="AU224" s="70" cm="1">
        <f t="array" ref="AU224">INDEX([1]価格表!$C$9:$N$449, MATCH(AK224&amp;$AU$3,[1]価格表!$A$9:$A$449&amp;[1]価格表!$B$9:$B$449,0), MATCH("オンサイト"&amp;AA224&amp;"価格",[1]価格表!$C$6:$N$6&amp;[1]価格表!$C$7:$N$7&amp;[1]価格表!$C$8:$N$8,0))</f>
        <v>78000</v>
      </c>
      <c r="AV224" s="70" cm="1">
        <f t="array" ref="AV224">INDEX([1]価格表!$C$9:$N$449, MATCH(AK224&amp;$AV$3,[1]価格表!$A$9:$A$449&amp;[1]価格表!$B$9:$B$449,0), MATCH("オンサイト"&amp;AA224&amp;"価格",[1]価格表!$C$6:$N$6&amp;[1]価格表!$C$7:$N$7&amp;[1]価格表!$C$8:$N$8,0))</f>
        <v>52200</v>
      </c>
    </row>
    <row r="225" spans="1:50" ht="24.75" customHeight="1" x14ac:dyDescent="0.2">
      <c r="A225" s="43">
        <v>222</v>
      </c>
      <c r="B225" s="20" t="s">
        <v>702</v>
      </c>
      <c r="C225" s="21" t="s">
        <v>704</v>
      </c>
      <c r="D225" s="20" t="s">
        <v>703</v>
      </c>
      <c r="E225" s="20" t="s">
        <v>197</v>
      </c>
      <c r="F225" s="21" t="s">
        <v>165</v>
      </c>
      <c r="G225" s="22" t="s">
        <v>705</v>
      </c>
      <c r="H225" s="20" t="s">
        <v>706</v>
      </c>
      <c r="I225" s="20" t="s">
        <v>708</v>
      </c>
      <c r="J225" s="22" t="s">
        <v>707</v>
      </c>
      <c r="K225" s="28" t="s">
        <v>709</v>
      </c>
      <c r="L225" s="28" t="s">
        <v>710</v>
      </c>
      <c r="M225" s="20" t="s">
        <v>711</v>
      </c>
      <c r="N225" s="20"/>
      <c r="O225" s="22" t="s">
        <v>712</v>
      </c>
      <c r="P225" s="20" t="s">
        <v>441</v>
      </c>
      <c r="Q225" s="22" t="s">
        <v>713</v>
      </c>
      <c r="R225" s="28" t="s">
        <v>714</v>
      </c>
      <c r="S225" s="20" t="s">
        <v>447</v>
      </c>
      <c r="T225" s="20"/>
      <c r="U225" s="22" t="s">
        <v>705</v>
      </c>
      <c r="V225" s="20" t="s">
        <v>706</v>
      </c>
      <c r="W225" s="22" t="s">
        <v>715</v>
      </c>
      <c r="X225" s="28" t="s">
        <v>709</v>
      </c>
      <c r="Y225" s="20" t="s">
        <v>711</v>
      </c>
      <c r="Z225" s="20"/>
      <c r="AA225" s="26">
        <v>5</v>
      </c>
      <c r="AB225" s="42" t="s">
        <v>615</v>
      </c>
      <c r="AC225" s="40"/>
      <c r="AD225" s="20">
        <v>1</v>
      </c>
      <c r="AE225" s="23">
        <v>78000</v>
      </c>
      <c r="AF225" s="23">
        <v>78000</v>
      </c>
      <c r="AG225" s="24">
        <v>45708</v>
      </c>
      <c r="AH225" s="36">
        <v>45689</v>
      </c>
      <c r="AI225" s="25" t="str">
        <f t="shared" si="11"/>
        <v>～</v>
      </c>
      <c r="AJ225" s="37">
        <f t="shared" si="12"/>
        <v>47514</v>
      </c>
      <c r="AK225" s="20" t="s">
        <v>722</v>
      </c>
      <c r="AL225" s="20" t="s">
        <v>742</v>
      </c>
      <c r="AM225" s="27">
        <v>45689</v>
      </c>
      <c r="AN225" s="20"/>
      <c r="AO225" s="27">
        <v>45747</v>
      </c>
      <c r="AP225" s="22" t="s">
        <v>748</v>
      </c>
      <c r="AQ225" s="39" t="str">
        <f t="shared" si="13"/>
        <v/>
      </c>
      <c r="AR225" s="22"/>
      <c r="AT225" t="str" cm="1">
        <f t="array" ref="AT225">INDEX([1]価格表!$C$9:$N$449, MATCH(AK225,[1]価格表!$A$9:$A$449,0), MATCH("オンサイト"&amp;AA225&amp;"品番",[1]価格表!$C$6:$N$6&amp;[1]価格表!$C$7:$N$7&amp;[1]価格表!$C$8:$N$8,0))</f>
        <v>J-WVU85402-V2L-CP5A</v>
      </c>
      <c r="AU225" s="70" cm="1">
        <f t="array" ref="AU225">INDEX([1]価格表!$C$9:$N$449, MATCH(AK225&amp;$AU$3,[1]価格表!$A$9:$A$449&amp;[1]価格表!$B$9:$B$449,0), MATCH("オンサイト"&amp;AA225&amp;"価格",[1]価格表!$C$6:$N$6&amp;[1]価格表!$C$7:$N$7&amp;[1]価格表!$C$8:$N$8,0))</f>
        <v>78000</v>
      </c>
      <c r="AV225" s="70" cm="1">
        <f t="array" ref="AV225">INDEX([1]価格表!$C$9:$N$449, MATCH(AK225&amp;$AV$3,[1]価格表!$A$9:$A$449&amp;[1]価格表!$B$9:$B$449,0), MATCH("オンサイト"&amp;AA225&amp;"価格",[1]価格表!$C$6:$N$6&amp;[1]価格表!$C$7:$N$7&amp;[1]価格表!$C$8:$N$8,0))</f>
        <v>52200</v>
      </c>
    </row>
    <row r="226" spans="1:50" ht="24.75" customHeight="1" x14ac:dyDescent="0.2">
      <c r="A226" s="43">
        <v>223</v>
      </c>
      <c r="B226" s="20" t="s">
        <v>702</v>
      </c>
      <c r="C226" s="21" t="s">
        <v>704</v>
      </c>
      <c r="D226" s="20" t="s">
        <v>703</v>
      </c>
      <c r="E226" s="20" t="s">
        <v>197</v>
      </c>
      <c r="F226" s="21" t="s">
        <v>165</v>
      </c>
      <c r="G226" s="22" t="s">
        <v>705</v>
      </c>
      <c r="H226" s="20" t="s">
        <v>706</v>
      </c>
      <c r="I226" s="20" t="s">
        <v>708</v>
      </c>
      <c r="J226" s="22" t="s">
        <v>707</v>
      </c>
      <c r="K226" s="28" t="s">
        <v>709</v>
      </c>
      <c r="L226" s="28" t="s">
        <v>710</v>
      </c>
      <c r="M226" s="20" t="s">
        <v>711</v>
      </c>
      <c r="N226" s="20"/>
      <c r="O226" s="22" t="s">
        <v>712</v>
      </c>
      <c r="P226" s="20" t="s">
        <v>441</v>
      </c>
      <c r="Q226" s="22" t="s">
        <v>713</v>
      </c>
      <c r="R226" s="28" t="s">
        <v>714</v>
      </c>
      <c r="S226" s="20" t="s">
        <v>447</v>
      </c>
      <c r="T226" s="20"/>
      <c r="U226" s="22" t="s">
        <v>705</v>
      </c>
      <c r="V226" s="20" t="s">
        <v>706</v>
      </c>
      <c r="W226" s="22" t="s">
        <v>715</v>
      </c>
      <c r="X226" s="28" t="s">
        <v>709</v>
      </c>
      <c r="Y226" s="20" t="s">
        <v>711</v>
      </c>
      <c r="Z226" s="20"/>
      <c r="AA226" s="26">
        <v>5</v>
      </c>
      <c r="AB226" s="42" t="s">
        <v>615</v>
      </c>
      <c r="AC226" s="40"/>
      <c r="AD226" s="20">
        <v>1</v>
      </c>
      <c r="AE226" s="23">
        <v>78000</v>
      </c>
      <c r="AF226" s="23">
        <v>78000</v>
      </c>
      <c r="AG226" s="24">
        <v>45709</v>
      </c>
      <c r="AH226" s="36">
        <v>45689</v>
      </c>
      <c r="AI226" s="25" t="str">
        <f t="shared" si="11"/>
        <v>～</v>
      </c>
      <c r="AJ226" s="37">
        <f t="shared" si="12"/>
        <v>47514</v>
      </c>
      <c r="AK226" s="20" t="s">
        <v>722</v>
      </c>
      <c r="AL226" s="20" t="s">
        <v>743</v>
      </c>
      <c r="AM226" s="27">
        <v>45689</v>
      </c>
      <c r="AN226" s="20"/>
      <c r="AO226" s="27">
        <v>45747</v>
      </c>
      <c r="AP226" s="22" t="s">
        <v>748</v>
      </c>
      <c r="AQ226" s="39" t="str">
        <f t="shared" si="13"/>
        <v/>
      </c>
      <c r="AR226" s="22"/>
      <c r="AT226" t="str" cm="1">
        <f t="array" ref="AT226">INDEX([1]価格表!$C$9:$N$449, MATCH(AK226,[1]価格表!$A$9:$A$449,0), MATCH("オンサイト"&amp;AA226&amp;"品番",[1]価格表!$C$6:$N$6&amp;[1]価格表!$C$7:$N$7&amp;[1]価格表!$C$8:$N$8,0))</f>
        <v>J-WVU85402-V2L-CP5A</v>
      </c>
      <c r="AU226" s="70" cm="1">
        <f t="array" ref="AU226">INDEX([1]価格表!$C$9:$N$449, MATCH(AK226&amp;$AU$3,[1]価格表!$A$9:$A$449&amp;[1]価格表!$B$9:$B$449,0), MATCH("オンサイト"&amp;AA226&amp;"価格",[1]価格表!$C$6:$N$6&amp;[1]価格表!$C$7:$N$7&amp;[1]価格表!$C$8:$N$8,0))</f>
        <v>78000</v>
      </c>
      <c r="AV226" s="70" cm="1">
        <f t="array" ref="AV226">INDEX([1]価格表!$C$9:$N$449, MATCH(AK226&amp;$AV$3,[1]価格表!$A$9:$A$449&amp;[1]価格表!$B$9:$B$449,0), MATCH("オンサイト"&amp;AA226&amp;"価格",[1]価格表!$C$6:$N$6&amp;[1]価格表!$C$7:$N$7&amp;[1]価格表!$C$8:$N$8,0))</f>
        <v>52200</v>
      </c>
    </row>
    <row r="227" spans="1:50" ht="24.75" customHeight="1" x14ac:dyDescent="0.2">
      <c r="A227" s="43">
        <v>224</v>
      </c>
      <c r="B227" s="20" t="s">
        <v>702</v>
      </c>
      <c r="C227" s="21" t="s">
        <v>704</v>
      </c>
      <c r="D227" s="20" t="s">
        <v>703</v>
      </c>
      <c r="E227" s="20" t="s">
        <v>197</v>
      </c>
      <c r="F227" s="21" t="s">
        <v>165</v>
      </c>
      <c r="G227" s="22" t="s">
        <v>705</v>
      </c>
      <c r="H227" s="20" t="s">
        <v>706</v>
      </c>
      <c r="I227" s="20" t="s">
        <v>708</v>
      </c>
      <c r="J227" s="22" t="s">
        <v>707</v>
      </c>
      <c r="K227" s="28" t="s">
        <v>709</v>
      </c>
      <c r="L227" s="28" t="s">
        <v>710</v>
      </c>
      <c r="M227" s="20" t="s">
        <v>711</v>
      </c>
      <c r="N227" s="20"/>
      <c r="O227" s="22" t="s">
        <v>712</v>
      </c>
      <c r="P227" s="20" t="s">
        <v>441</v>
      </c>
      <c r="Q227" s="22" t="s">
        <v>713</v>
      </c>
      <c r="R227" s="28" t="s">
        <v>714</v>
      </c>
      <c r="S227" s="20" t="s">
        <v>447</v>
      </c>
      <c r="T227" s="20"/>
      <c r="U227" s="22" t="s">
        <v>705</v>
      </c>
      <c r="V227" s="20" t="s">
        <v>706</v>
      </c>
      <c r="W227" s="22" t="s">
        <v>715</v>
      </c>
      <c r="X227" s="28" t="s">
        <v>709</v>
      </c>
      <c r="Y227" s="20" t="s">
        <v>711</v>
      </c>
      <c r="Z227" s="20"/>
      <c r="AA227" s="26">
        <v>5</v>
      </c>
      <c r="AB227" s="42" t="s">
        <v>615</v>
      </c>
      <c r="AC227" s="40"/>
      <c r="AD227" s="20">
        <v>1</v>
      </c>
      <c r="AE227" s="23">
        <v>78000</v>
      </c>
      <c r="AF227" s="23">
        <v>78000</v>
      </c>
      <c r="AG227" s="24">
        <v>45710</v>
      </c>
      <c r="AH227" s="36">
        <v>45689</v>
      </c>
      <c r="AI227" s="25" t="str">
        <f t="shared" si="11"/>
        <v>～</v>
      </c>
      <c r="AJ227" s="37">
        <f t="shared" si="12"/>
        <v>47514</v>
      </c>
      <c r="AK227" s="20" t="s">
        <v>722</v>
      </c>
      <c r="AL227" s="20" t="s">
        <v>744</v>
      </c>
      <c r="AM227" s="27">
        <v>45689</v>
      </c>
      <c r="AN227" s="20"/>
      <c r="AO227" s="27">
        <v>45747</v>
      </c>
      <c r="AP227" s="22" t="s">
        <v>748</v>
      </c>
      <c r="AQ227" s="39" t="str">
        <f t="shared" si="13"/>
        <v/>
      </c>
      <c r="AR227" s="22"/>
      <c r="AT227" t="str" cm="1">
        <f t="array" ref="AT227">INDEX([1]価格表!$C$9:$N$449, MATCH(AK227,[1]価格表!$A$9:$A$449,0), MATCH("オンサイト"&amp;AA227&amp;"品番",[1]価格表!$C$6:$N$6&amp;[1]価格表!$C$7:$N$7&amp;[1]価格表!$C$8:$N$8,0))</f>
        <v>J-WVU85402-V2L-CP5A</v>
      </c>
      <c r="AU227" s="70" cm="1">
        <f t="array" ref="AU227">INDEX([1]価格表!$C$9:$N$449, MATCH(AK227&amp;$AU$3,[1]価格表!$A$9:$A$449&amp;[1]価格表!$B$9:$B$449,0), MATCH("オンサイト"&amp;AA227&amp;"価格",[1]価格表!$C$6:$N$6&amp;[1]価格表!$C$7:$N$7&amp;[1]価格表!$C$8:$N$8,0))</f>
        <v>78000</v>
      </c>
      <c r="AV227" s="70" cm="1">
        <f t="array" ref="AV227">INDEX([1]価格表!$C$9:$N$449, MATCH(AK227&amp;$AV$3,[1]価格表!$A$9:$A$449&amp;[1]価格表!$B$9:$B$449,0), MATCH("オンサイト"&amp;AA227&amp;"価格",[1]価格表!$C$6:$N$6&amp;[1]価格表!$C$7:$N$7&amp;[1]価格表!$C$8:$N$8,0))</f>
        <v>52200</v>
      </c>
    </row>
    <row r="228" spans="1:50" ht="24.75" customHeight="1" x14ac:dyDescent="0.2">
      <c r="A228" s="43">
        <v>225</v>
      </c>
      <c r="B228" s="20" t="s">
        <v>702</v>
      </c>
      <c r="C228" s="21" t="s">
        <v>704</v>
      </c>
      <c r="D228" s="20" t="s">
        <v>703</v>
      </c>
      <c r="E228" s="20" t="s">
        <v>197</v>
      </c>
      <c r="F228" s="21" t="s">
        <v>165</v>
      </c>
      <c r="G228" s="22" t="s">
        <v>705</v>
      </c>
      <c r="H228" s="20" t="s">
        <v>706</v>
      </c>
      <c r="I228" s="20" t="s">
        <v>708</v>
      </c>
      <c r="J228" s="22" t="s">
        <v>707</v>
      </c>
      <c r="K228" s="28" t="s">
        <v>709</v>
      </c>
      <c r="L228" s="28" t="s">
        <v>710</v>
      </c>
      <c r="M228" s="20" t="s">
        <v>711</v>
      </c>
      <c r="N228" s="20"/>
      <c r="O228" s="22" t="s">
        <v>712</v>
      </c>
      <c r="P228" s="20" t="s">
        <v>441</v>
      </c>
      <c r="Q228" s="22" t="s">
        <v>713</v>
      </c>
      <c r="R228" s="28" t="s">
        <v>714</v>
      </c>
      <c r="S228" s="20" t="s">
        <v>447</v>
      </c>
      <c r="T228" s="20"/>
      <c r="U228" s="22" t="s">
        <v>705</v>
      </c>
      <c r="V228" s="20" t="s">
        <v>706</v>
      </c>
      <c r="W228" s="22" t="s">
        <v>715</v>
      </c>
      <c r="X228" s="28" t="s">
        <v>709</v>
      </c>
      <c r="Y228" s="20" t="s">
        <v>711</v>
      </c>
      <c r="Z228" s="20"/>
      <c r="AA228" s="26">
        <v>5</v>
      </c>
      <c r="AB228" s="42" t="s">
        <v>615</v>
      </c>
      <c r="AC228" s="40"/>
      <c r="AD228" s="20">
        <v>1</v>
      </c>
      <c r="AE228" s="23">
        <v>78000</v>
      </c>
      <c r="AF228" s="23">
        <v>78000</v>
      </c>
      <c r="AG228" s="24">
        <v>45711</v>
      </c>
      <c r="AH228" s="36">
        <v>45689</v>
      </c>
      <c r="AI228" s="25" t="str">
        <f t="shared" si="11"/>
        <v>～</v>
      </c>
      <c r="AJ228" s="37">
        <f t="shared" si="12"/>
        <v>47514</v>
      </c>
      <c r="AK228" s="20" t="s">
        <v>722</v>
      </c>
      <c r="AL228" s="20" t="s">
        <v>745</v>
      </c>
      <c r="AM228" s="27">
        <v>45689</v>
      </c>
      <c r="AN228" s="20"/>
      <c r="AO228" s="27">
        <v>45747</v>
      </c>
      <c r="AP228" s="22" t="s">
        <v>748</v>
      </c>
      <c r="AQ228" s="39" t="str">
        <f t="shared" si="13"/>
        <v/>
      </c>
      <c r="AR228" s="22"/>
      <c r="AT228" t="str" cm="1">
        <f t="array" ref="AT228">INDEX([1]価格表!$C$9:$N$449, MATCH(AK228,[1]価格表!$A$9:$A$449,0), MATCH("オンサイト"&amp;AA228&amp;"品番",[1]価格表!$C$6:$N$6&amp;[1]価格表!$C$7:$N$7&amp;[1]価格表!$C$8:$N$8,0))</f>
        <v>J-WVU85402-V2L-CP5A</v>
      </c>
      <c r="AU228" s="70" cm="1">
        <f t="array" ref="AU228">INDEX([1]価格表!$C$9:$N$449, MATCH(AK228&amp;$AU$3,[1]価格表!$A$9:$A$449&amp;[1]価格表!$B$9:$B$449,0), MATCH("オンサイト"&amp;AA228&amp;"価格",[1]価格表!$C$6:$N$6&amp;[1]価格表!$C$7:$N$7&amp;[1]価格表!$C$8:$N$8,0))</f>
        <v>78000</v>
      </c>
      <c r="AV228" s="70" cm="1">
        <f t="array" ref="AV228">INDEX([1]価格表!$C$9:$N$449, MATCH(AK228&amp;$AV$3,[1]価格表!$A$9:$A$449&amp;[1]価格表!$B$9:$B$449,0), MATCH("オンサイト"&amp;AA228&amp;"価格",[1]価格表!$C$6:$N$6&amp;[1]価格表!$C$7:$N$7&amp;[1]価格表!$C$8:$N$8,0))</f>
        <v>52200</v>
      </c>
    </row>
    <row r="229" spans="1:50" ht="24.75" customHeight="1" x14ac:dyDescent="0.2">
      <c r="A229" s="43">
        <v>226</v>
      </c>
      <c r="B229" s="20" t="s">
        <v>702</v>
      </c>
      <c r="C229" s="21" t="s">
        <v>704</v>
      </c>
      <c r="D229" s="20" t="s">
        <v>703</v>
      </c>
      <c r="E229" s="20" t="s">
        <v>197</v>
      </c>
      <c r="F229" s="21" t="s">
        <v>165</v>
      </c>
      <c r="G229" s="22" t="s">
        <v>705</v>
      </c>
      <c r="H229" s="20" t="s">
        <v>706</v>
      </c>
      <c r="I229" s="20" t="s">
        <v>708</v>
      </c>
      <c r="J229" s="22" t="s">
        <v>707</v>
      </c>
      <c r="K229" s="28" t="s">
        <v>709</v>
      </c>
      <c r="L229" s="28" t="s">
        <v>710</v>
      </c>
      <c r="M229" s="20" t="s">
        <v>711</v>
      </c>
      <c r="N229" s="20"/>
      <c r="O229" s="22" t="s">
        <v>712</v>
      </c>
      <c r="P229" s="20" t="s">
        <v>441</v>
      </c>
      <c r="Q229" s="22" t="s">
        <v>713</v>
      </c>
      <c r="R229" s="28" t="s">
        <v>714</v>
      </c>
      <c r="S229" s="20" t="s">
        <v>447</v>
      </c>
      <c r="T229" s="20"/>
      <c r="U229" s="22" t="s">
        <v>705</v>
      </c>
      <c r="V229" s="20" t="s">
        <v>706</v>
      </c>
      <c r="W229" s="22" t="s">
        <v>715</v>
      </c>
      <c r="X229" s="28" t="s">
        <v>709</v>
      </c>
      <c r="Y229" s="20" t="s">
        <v>711</v>
      </c>
      <c r="Z229" s="20"/>
      <c r="AA229" s="26">
        <v>5</v>
      </c>
      <c r="AB229" s="42" t="s">
        <v>615</v>
      </c>
      <c r="AC229" s="40"/>
      <c r="AD229" s="20">
        <v>1</v>
      </c>
      <c r="AE229" s="23">
        <v>78000</v>
      </c>
      <c r="AF229" s="23">
        <v>78000</v>
      </c>
      <c r="AG229" s="24">
        <v>45712</v>
      </c>
      <c r="AH229" s="36">
        <v>45689</v>
      </c>
      <c r="AI229" s="25" t="str">
        <f t="shared" si="11"/>
        <v>～</v>
      </c>
      <c r="AJ229" s="37">
        <f t="shared" si="12"/>
        <v>47514</v>
      </c>
      <c r="AK229" s="20" t="s">
        <v>722</v>
      </c>
      <c r="AL229" s="20" t="s">
        <v>746</v>
      </c>
      <c r="AM229" s="27">
        <v>45689</v>
      </c>
      <c r="AN229" s="20"/>
      <c r="AO229" s="27">
        <v>45747</v>
      </c>
      <c r="AP229" s="22" t="s">
        <v>748</v>
      </c>
      <c r="AQ229" s="39" t="str">
        <f t="shared" si="13"/>
        <v/>
      </c>
      <c r="AR229" s="22"/>
      <c r="AT229" t="str" cm="1">
        <f t="array" ref="AT229">INDEX([1]価格表!$C$9:$N$449, MATCH(AK229,[1]価格表!$A$9:$A$449,0), MATCH("オンサイト"&amp;AA229&amp;"品番",[1]価格表!$C$6:$N$6&amp;[1]価格表!$C$7:$N$7&amp;[1]価格表!$C$8:$N$8,0))</f>
        <v>J-WVU85402-V2L-CP5A</v>
      </c>
      <c r="AU229" s="70" cm="1">
        <f t="array" ref="AU229">INDEX([1]価格表!$C$9:$N$449, MATCH(AK229&amp;$AU$3,[1]価格表!$A$9:$A$449&amp;[1]価格表!$B$9:$B$449,0), MATCH("オンサイト"&amp;AA229&amp;"価格",[1]価格表!$C$6:$N$6&amp;[1]価格表!$C$7:$N$7&amp;[1]価格表!$C$8:$N$8,0))</f>
        <v>78000</v>
      </c>
      <c r="AV229" s="70" cm="1">
        <f t="array" ref="AV229">INDEX([1]価格表!$C$9:$N$449, MATCH(AK229&amp;$AV$3,[1]価格表!$A$9:$A$449&amp;[1]価格表!$B$9:$B$449,0), MATCH("オンサイト"&amp;AA229&amp;"価格",[1]価格表!$C$6:$N$6&amp;[1]価格表!$C$7:$N$7&amp;[1]価格表!$C$8:$N$8,0))</f>
        <v>52200</v>
      </c>
    </row>
    <row r="230" spans="1:50" ht="24.75" customHeight="1" x14ac:dyDescent="0.2">
      <c r="A230" s="43">
        <v>227</v>
      </c>
      <c r="B230" s="20" t="s">
        <v>702</v>
      </c>
      <c r="C230" s="21" t="s">
        <v>704</v>
      </c>
      <c r="D230" s="20" t="s">
        <v>703</v>
      </c>
      <c r="E230" s="20" t="s">
        <v>197</v>
      </c>
      <c r="F230" s="21" t="s">
        <v>165</v>
      </c>
      <c r="G230" s="22" t="s">
        <v>705</v>
      </c>
      <c r="H230" s="20" t="s">
        <v>706</v>
      </c>
      <c r="I230" s="20" t="s">
        <v>708</v>
      </c>
      <c r="J230" s="22" t="s">
        <v>707</v>
      </c>
      <c r="K230" s="28" t="s">
        <v>709</v>
      </c>
      <c r="L230" s="28" t="s">
        <v>710</v>
      </c>
      <c r="M230" s="20" t="s">
        <v>711</v>
      </c>
      <c r="N230" s="20"/>
      <c r="O230" s="22" t="s">
        <v>712</v>
      </c>
      <c r="P230" s="20" t="s">
        <v>441</v>
      </c>
      <c r="Q230" s="22" t="s">
        <v>713</v>
      </c>
      <c r="R230" s="28" t="s">
        <v>714</v>
      </c>
      <c r="S230" s="20" t="s">
        <v>447</v>
      </c>
      <c r="T230" s="20"/>
      <c r="U230" s="22" t="s">
        <v>705</v>
      </c>
      <c r="V230" s="20" t="s">
        <v>706</v>
      </c>
      <c r="W230" s="22" t="s">
        <v>715</v>
      </c>
      <c r="X230" s="28" t="s">
        <v>709</v>
      </c>
      <c r="Y230" s="20" t="s">
        <v>711</v>
      </c>
      <c r="Z230" s="20"/>
      <c r="AA230" s="26">
        <v>5</v>
      </c>
      <c r="AB230" s="42" t="s">
        <v>615</v>
      </c>
      <c r="AC230" s="40"/>
      <c r="AD230" s="20">
        <v>1</v>
      </c>
      <c r="AE230" s="23">
        <v>168600</v>
      </c>
      <c r="AF230" s="23">
        <v>168600</v>
      </c>
      <c r="AG230" s="24">
        <v>45713</v>
      </c>
      <c r="AH230" s="36">
        <v>45689</v>
      </c>
      <c r="AI230" s="25" t="str">
        <f t="shared" si="11"/>
        <v>～</v>
      </c>
      <c r="AJ230" s="37">
        <f t="shared" si="12"/>
        <v>47514</v>
      </c>
      <c r="AK230" s="20" t="s">
        <v>719</v>
      </c>
      <c r="AL230" s="20" t="s">
        <v>747</v>
      </c>
      <c r="AM230" s="27">
        <v>45689</v>
      </c>
      <c r="AN230" s="20"/>
      <c r="AO230" s="27">
        <v>45747</v>
      </c>
      <c r="AP230" s="22" t="s">
        <v>748</v>
      </c>
      <c r="AQ230" s="39" t="str">
        <f t="shared" si="13"/>
        <v/>
      </c>
      <c r="AR230" s="22"/>
      <c r="AT230" t="str" cm="1">
        <f t="array" ref="AT230">INDEX([1]価格表!$C$9:$N$449, MATCH(AK230,[1]価格表!$A$9:$A$449,0), MATCH("オンサイト"&amp;AA230&amp;"品番",[1]価格表!$C$6:$N$6&amp;[1]価格表!$C$7:$N$7&amp;[1]価格表!$C$8:$N$8,0))</f>
        <v>J-WVS8573LUX-CP5A</v>
      </c>
      <c r="AU230" s="70" cm="1">
        <f t="array" ref="AU230">INDEX([1]価格表!$C$9:$N$449, MATCH(AK230&amp;$AU$3,[1]価格表!$A$9:$A$449&amp;[1]価格表!$B$9:$B$449,0), MATCH("オンサイト"&amp;AA230&amp;"価格",[1]価格表!$C$6:$N$6&amp;[1]価格表!$C$7:$N$7&amp;[1]価格表!$C$8:$N$8,0))</f>
        <v>168600</v>
      </c>
      <c r="AV230" s="70" cm="1">
        <f t="array" ref="AV230">INDEX([1]価格表!$C$9:$N$449, MATCH(AK230&amp;$AV$3,[1]価格表!$A$9:$A$449&amp;[1]価格表!$B$9:$B$449,0), MATCH("オンサイト"&amp;AA230&amp;"価格",[1]価格表!$C$6:$N$6&amp;[1]価格表!$C$7:$N$7&amp;[1]価格表!$C$8:$N$8,0))</f>
        <v>114000</v>
      </c>
      <c r="AW230" s="70">
        <f>SUM(AU206:AU230)</f>
        <v>2147200</v>
      </c>
      <c r="AX230" s="70">
        <f>SUM(AV206:AV230)</f>
        <v>1591200</v>
      </c>
    </row>
    <row r="231" spans="1:50" ht="24.75" customHeight="1" x14ac:dyDescent="0.2">
      <c r="A231" s="43">
        <v>228</v>
      </c>
      <c r="B231" s="20" t="s">
        <v>847</v>
      </c>
      <c r="C231" s="21" t="s">
        <v>883</v>
      </c>
      <c r="D231" s="20" t="s">
        <v>884</v>
      </c>
      <c r="E231" s="20" t="s">
        <v>197</v>
      </c>
      <c r="F231" s="21" t="s">
        <v>165</v>
      </c>
      <c r="G231" s="22" t="s">
        <v>848</v>
      </c>
      <c r="H231" s="20" t="s">
        <v>879</v>
      </c>
      <c r="I231" s="20" t="s">
        <v>849</v>
      </c>
      <c r="J231" s="22" t="s">
        <v>850</v>
      </c>
      <c r="K231" s="28" t="s">
        <v>851</v>
      </c>
      <c r="L231" s="28" t="s">
        <v>852</v>
      </c>
      <c r="M231" s="20" t="s">
        <v>880</v>
      </c>
      <c r="N231" s="20"/>
      <c r="O231" s="22" t="s">
        <v>853</v>
      </c>
      <c r="P231" s="20" t="s">
        <v>881</v>
      </c>
      <c r="Q231" s="22" t="s">
        <v>854</v>
      </c>
      <c r="R231" s="28" t="s">
        <v>855</v>
      </c>
      <c r="S231" s="20" t="s">
        <v>882</v>
      </c>
      <c r="T231" s="20"/>
      <c r="U231" s="22" t="s">
        <v>848</v>
      </c>
      <c r="V231" s="20" t="s">
        <v>879</v>
      </c>
      <c r="W231" s="22" t="s">
        <v>856</v>
      </c>
      <c r="X231" s="28" t="s">
        <v>852</v>
      </c>
      <c r="Y231" s="20" t="s">
        <v>880</v>
      </c>
      <c r="Z231" s="20"/>
      <c r="AA231" s="26">
        <v>5</v>
      </c>
      <c r="AB231" s="42" t="s">
        <v>189</v>
      </c>
      <c r="AC231" s="40"/>
      <c r="AD231" s="20">
        <v>1</v>
      </c>
      <c r="AE231" s="86">
        <v>67200</v>
      </c>
      <c r="AF231" s="86">
        <v>67200</v>
      </c>
      <c r="AG231" s="87">
        <v>45689</v>
      </c>
      <c r="AH231" s="36">
        <v>45717</v>
      </c>
      <c r="AI231" s="25" t="s">
        <v>857</v>
      </c>
      <c r="AJ231" s="37">
        <f t="shared" si="12"/>
        <v>47542</v>
      </c>
      <c r="AK231" s="20" t="s">
        <v>891</v>
      </c>
      <c r="AL231" s="20" t="s">
        <v>858</v>
      </c>
      <c r="AM231" s="27">
        <v>45717</v>
      </c>
      <c r="AN231" s="20"/>
      <c r="AO231" s="27">
        <v>45747</v>
      </c>
      <c r="AP231" s="22" t="s">
        <v>887</v>
      </c>
      <c r="AQ231" s="39" t="str">
        <f t="shared" si="13"/>
        <v/>
      </c>
      <c r="AR231" s="22"/>
      <c r="AT231" t="str" cm="1">
        <f t="array" ref="AT231">INDEX([1]価格表!$C$9:$N$449, MATCH(AK231,[1]価格表!$A$9:$A$449,0), MATCH("オンサイト"&amp;AA231&amp;"品番",[1]価格表!$C$6:$N$6&amp;[1]価格表!$C$7:$N$7&amp;[1]価格表!$C$8:$N$8,0))</f>
        <v>J-WVS61301Z2-CP5A</v>
      </c>
      <c r="AU231" s="70" cm="1">
        <f t="array" ref="AU231">INDEX([1]価格表!$C$9:$N$449, MATCH(AK231&amp;$AU$3,[1]価格表!$A$9:$A$449&amp;[1]価格表!$B$9:$B$449,0), MATCH("オンサイト"&amp;AA231&amp;"価格",[1]価格表!$C$6:$N$6&amp;[1]価格表!$C$7:$N$7&amp;[1]価格表!$C$8:$N$8,0))</f>
        <v>67200</v>
      </c>
      <c r="AV231" s="70" cm="1">
        <f t="array" ref="AV231">INDEX([1]価格表!$C$9:$N$449, MATCH(AK231&amp;$AV$3,[1]価格表!$A$9:$A$449&amp;[1]価格表!$B$9:$B$449,0), MATCH("オンサイト"&amp;AA231&amp;"価格",[1]価格表!$C$6:$N$6&amp;[1]価格表!$C$7:$N$7&amp;[1]価格表!$C$8:$N$8,0))</f>
        <v>45600</v>
      </c>
    </row>
    <row r="232" spans="1:50" ht="24.75" customHeight="1" x14ac:dyDescent="0.2">
      <c r="A232" s="43">
        <v>229</v>
      </c>
      <c r="B232" s="20" t="s">
        <v>847</v>
      </c>
      <c r="C232" s="21" t="s">
        <v>883</v>
      </c>
      <c r="D232" s="20" t="s">
        <v>884</v>
      </c>
      <c r="E232" s="20" t="s">
        <v>197</v>
      </c>
      <c r="F232" s="21" t="s">
        <v>165</v>
      </c>
      <c r="G232" s="22" t="s">
        <v>848</v>
      </c>
      <c r="H232" s="20" t="s">
        <v>879</v>
      </c>
      <c r="I232" s="20" t="s">
        <v>849</v>
      </c>
      <c r="J232" s="22" t="s">
        <v>850</v>
      </c>
      <c r="K232" s="28" t="s">
        <v>851</v>
      </c>
      <c r="L232" s="28" t="s">
        <v>852</v>
      </c>
      <c r="M232" s="20" t="s">
        <v>880</v>
      </c>
      <c r="N232" s="20"/>
      <c r="O232" s="22" t="s">
        <v>853</v>
      </c>
      <c r="P232" s="20" t="s">
        <v>881</v>
      </c>
      <c r="Q232" s="22" t="s">
        <v>854</v>
      </c>
      <c r="R232" s="28" t="s">
        <v>855</v>
      </c>
      <c r="S232" s="20" t="s">
        <v>882</v>
      </c>
      <c r="T232" s="20"/>
      <c r="U232" s="22" t="s">
        <v>848</v>
      </c>
      <c r="V232" s="20" t="s">
        <v>879</v>
      </c>
      <c r="W232" s="22" t="s">
        <v>856</v>
      </c>
      <c r="X232" s="28" t="s">
        <v>852</v>
      </c>
      <c r="Y232" s="20" t="s">
        <v>880</v>
      </c>
      <c r="Z232" s="20"/>
      <c r="AA232" s="26">
        <v>5</v>
      </c>
      <c r="AB232" s="42" t="s">
        <v>189</v>
      </c>
      <c r="AC232" s="40"/>
      <c r="AD232" s="20">
        <v>1</v>
      </c>
      <c r="AE232" s="86">
        <v>67200</v>
      </c>
      <c r="AF232" s="86">
        <v>67200</v>
      </c>
      <c r="AG232" s="87">
        <v>45689</v>
      </c>
      <c r="AH232" s="36">
        <v>45717</v>
      </c>
      <c r="AI232" s="25" t="s">
        <v>857</v>
      </c>
      <c r="AJ232" s="37">
        <f t="shared" si="12"/>
        <v>47542</v>
      </c>
      <c r="AK232" s="20" t="s">
        <v>406</v>
      </c>
      <c r="AL232" s="20" t="s">
        <v>859</v>
      </c>
      <c r="AM232" s="27">
        <v>45717</v>
      </c>
      <c r="AN232" s="20"/>
      <c r="AO232" s="27">
        <v>45747</v>
      </c>
      <c r="AP232" s="22" t="s">
        <v>887</v>
      </c>
      <c r="AQ232" s="39" t="str">
        <f t="shared" si="13"/>
        <v/>
      </c>
      <c r="AR232" s="22"/>
      <c r="AT232" t="str" cm="1">
        <f t="array" ref="AT232">INDEX([1]価格表!$C$9:$N$449, MATCH(AK232,[1]価格表!$A$9:$A$449,0), MATCH("オンサイト"&amp;AA232&amp;"品番",[1]価格表!$C$6:$N$6&amp;[1]価格表!$C$7:$N$7&amp;[1]価格表!$C$8:$N$8,0))</f>
        <v>J-WVS61301Z2-CP5A</v>
      </c>
      <c r="AU232" s="70" cm="1">
        <f t="array" ref="AU232">INDEX([1]価格表!$C$9:$N$449, MATCH(AK232&amp;$AU$3,[1]価格表!$A$9:$A$449&amp;[1]価格表!$B$9:$B$449,0), MATCH("オンサイト"&amp;AA232&amp;"価格",[1]価格表!$C$6:$N$6&amp;[1]価格表!$C$7:$N$7&amp;[1]価格表!$C$8:$N$8,0))</f>
        <v>67200</v>
      </c>
      <c r="AV232" s="70" cm="1">
        <f t="array" ref="AV232">INDEX([1]価格表!$C$9:$N$449, MATCH(AK232&amp;$AV$3,[1]価格表!$A$9:$A$449&amp;[1]価格表!$B$9:$B$449,0), MATCH("オンサイト"&amp;AA232&amp;"価格",[1]価格表!$C$6:$N$6&amp;[1]価格表!$C$7:$N$7&amp;[1]価格表!$C$8:$N$8,0))</f>
        <v>45600</v>
      </c>
    </row>
    <row r="233" spans="1:50" ht="24.75" customHeight="1" x14ac:dyDescent="0.2">
      <c r="A233" s="43">
        <v>230</v>
      </c>
      <c r="B233" s="20" t="s">
        <v>847</v>
      </c>
      <c r="C233" s="21" t="s">
        <v>883</v>
      </c>
      <c r="D233" s="20" t="s">
        <v>884</v>
      </c>
      <c r="E233" s="20" t="s">
        <v>197</v>
      </c>
      <c r="F233" s="21" t="s">
        <v>165</v>
      </c>
      <c r="G233" s="22" t="s">
        <v>848</v>
      </c>
      <c r="H233" s="20" t="s">
        <v>879</v>
      </c>
      <c r="I233" s="20" t="s">
        <v>849</v>
      </c>
      <c r="J233" s="22" t="s">
        <v>850</v>
      </c>
      <c r="K233" s="28" t="s">
        <v>851</v>
      </c>
      <c r="L233" s="28" t="s">
        <v>852</v>
      </c>
      <c r="M233" s="20" t="s">
        <v>880</v>
      </c>
      <c r="N233" s="20"/>
      <c r="O233" s="22" t="s">
        <v>853</v>
      </c>
      <c r="P233" s="20" t="s">
        <v>881</v>
      </c>
      <c r="Q233" s="22" t="s">
        <v>854</v>
      </c>
      <c r="R233" s="28" t="s">
        <v>855</v>
      </c>
      <c r="S233" s="20" t="s">
        <v>882</v>
      </c>
      <c r="T233" s="20"/>
      <c r="U233" s="22" t="s">
        <v>848</v>
      </c>
      <c r="V233" s="20" t="s">
        <v>879</v>
      </c>
      <c r="W233" s="22" t="s">
        <v>856</v>
      </c>
      <c r="X233" s="28" t="s">
        <v>852</v>
      </c>
      <c r="Y233" s="20" t="s">
        <v>880</v>
      </c>
      <c r="Z233" s="20"/>
      <c r="AA233" s="26">
        <v>5</v>
      </c>
      <c r="AB233" s="42" t="s">
        <v>189</v>
      </c>
      <c r="AC233" s="40"/>
      <c r="AD233" s="20">
        <v>1</v>
      </c>
      <c r="AE233" s="86">
        <v>67200</v>
      </c>
      <c r="AF233" s="86">
        <v>67200</v>
      </c>
      <c r="AG233" s="87">
        <v>45689</v>
      </c>
      <c r="AH233" s="36">
        <v>45717</v>
      </c>
      <c r="AI233" s="25" t="s">
        <v>857</v>
      </c>
      <c r="AJ233" s="37">
        <f t="shared" si="12"/>
        <v>47542</v>
      </c>
      <c r="AK233" s="20" t="s">
        <v>406</v>
      </c>
      <c r="AL233" s="20" t="s">
        <v>860</v>
      </c>
      <c r="AM233" s="27">
        <v>45717</v>
      </c>
      <c r="AN233" s="20"/>
      <c r="AO233" s="27">
        <v>45747</v>
      </c>
      <c r="AP233" s="22" t="s">
        <v>887</v>
      </c>
      <c r="AQ233" s="39" t="str">
        <f t="shared" si="13"/>
        <v/>
      </c>
      <c r="AR233" s="22"/>
      <c r="AT233" t="str" cm="1">
        <f t="array" ref="AT233">INDEX([1]価格表!$C$9:$N$449, MATCH(AK233,[1]価格表!$A$9:$A$449,0), MATCH("オンサイト"&amp;AA233&amp;"品番",[1]価格表!$C$6:$N$6&amp;[1]価格表!$C$7:$N$7&amp;[1]価格表!$C$8:$N$8,0))</f>
        <v>J-WVS61301Z2-CP5A</v>
      </c>
      <c r="AU233" s="70" cm="1">
        <f t="array" ref="AU233">INDEX([1]価格表!$C$9:$N$449, MATCH(AK233&amp;$AU$3,[1]価格表!$A$9:$A$449&amp;[1]価格表!$B$9:$B$449,0), MATCH("オンサイト"&amp;AA233&amp;"価格",[1]価格表!$C$6:$N$6&amp;[1]価格表!$C$7:$N$7&amp;[1]価格表!$C$8:$N$8,0))</f>
        <v>67200</v>
      </c>
      <c r="AV233" s="70" cm="1">
        <f t="array" ref="AV233">INDEX([1]価格表!$C$9:$N$449, MATCH(AK233&amp;$AV$3,[1]価格表!$A$9:$A$449&amp;[1]価格表!$B$9:$B$449,0), MATCH("オンサイト"&amp;AA233&amp;"価格",[1]価格表!$C$6:$N$6&amp;[1]価格表!$C$7:$N$7&amp;[1]価格表!$C$8:$N$8,0))</f>
        <v>45600</v>
      </c>
    </row>
    <row r="234" spans="1:50" ht="24.75" customHeight="1" x14ac:dyDescent="0.2">
      <c r="A234" s="43">
        <v>231</v>
      </c>
      <c r="B234" s="20" t="s">
        <v>847</v>
      </c>
      <c r="C234" s="21" t="s">
        <v>883</v>
      </c>
      <c r="D234" s="20" t="s">
        <v>884</v>
      </c>
      <c r="E234" s="20" t="s">
        <v>197</v>
      </c>
      <c r="F234" s="21" t="s">
        <v>165</v>
      </c>
      <c r="G234" s="22" t="s">
        <v>848</v>
      </c>
      <c r="H234" s="20" t="s">
        <v>879</v>
      </c>
      <c r="I234" s="20" t="s">
        <v>849</v>
      </c>
      <c r="J234" s="22" t="s">
        <v>850</v>
      </c>
      <c r="K234" s="28" t="s">
        <v>851</v>
      </c>
      <c r="L234" s="28" t="s">
        <v>852</v>
      </c>
      <c r="M234" s="20" t="s">
        <v>880</v>
      </c>
      <c r="N234" s="20"/>
      <c r="O234" s="22" t="s">
        <v>853</v>
      </c>
      <c r="P234" s="20" t="s">
        <v>881</v>
      </c>
      <c r="Q234" s="22" t="s">
        <v>854</v>
      </c>
      <c r="R234" s="28" t="s">
        <v>855</v>
      </c>
      <c r="S234" s="20" t="s">
        <v>882</v>
      </c>
      <c r="T234" s="20"/>
      <c r="U234" s="22" t="s">
        <v>848</v>
      </c>
      <c r="V234" s="20" t="s">
        <v>879</v>
      </c>
      <c r="W234" s="22" t="s">
        <v>856</v>
      </c>
      <c r="X234" s="28" t="s">
        <v>852</v>
      </c>
      <c r="Y234" s="20" t="s">
        <v>880</v>
      </c>
      <c r="Z234" s="20"/>
      <c r="AA234" s="26">
        <v>5</v>
      </c>
      <c r="AB234" s="42" t="s">
        <v>189</v>
      </c>
      <c r="AC234" s="40"/>
      <c r="AD234" s="20">
        <v>1</v>
      </c>
      <c r="AE234" s="86">
        <v>67200</v>
      </c>
      <c r="AF234" s="86">
        <v>67200</v>
      </c>
      <c r="AG234" s="87">
        <v>45689</v>
      </c>
      <c r="AH234" s="36">
        <v>45717</v>
      </c>
      <c r="AI234" s="25" t="s">
        <v>857</v>
      </c>
      <c r="AJ234" s="37">
        <f t="shared" si="12"/>
        <v>47542</v>
      </c>
      <c r="AK234" s="20" t="s">
        <v>406</v>
      </c>
      <c r="AL234" s="20" t="s">
        <v>861</v>
      </c>
      <c r="AM234" s="27">
        <v>45717</v>
      </c>
      <c r="AN234" s="20"/>
      <c r="AO234" s="27">
        <v>45747</v>
      </c>
      <c r="AP234" s="22" t="s">
        <v>887</v>
      </c>
      <c r="AQ234" s="39" t="str">
        <f t="shared" si="13"/>
        <v/>
      </c>
      <c r="AR234" s="22"/>
      <c r="AT234" t="str" cm="1">
        <f t="array" ref="AT234">INDEX([1]価格表!$C$9:$N$449, MATCH(AK234,[1]価格表!$A$9:$A$449,0), MATCH("オンサイト"&amp;AA234&amp;"品番",[1]価格表!$C$6:$N$6&amp;[1]価格表!$C$7:$N$7&amp;[1]価格表!$C$8:$N$8,0))</f>
        <v>J-WVS61301Z2-CP5A</v>
      </c>
      <c r="AU234" s="70" cm="1">
        <f t="array" ref="AU234">INDEX([1]価格表!$C$9:$N$449, MATCH(AK234&amp;$AU$3,[1]価格表!$A$9:$A$449&amp;[1]価格表!$B$9:$B$449,0), MATCH("オンサイト"&amp;AA234&amp;"価格",[1]価格表!$C$6:$N$6&amp;[1]価格表!$C$7:$N$7&amp;[1]価格表!$C$8:$N$8,0))</f>
        <v>67200</v>
      </c>
      <c r="AV234" s="70" cm="1">
        <f t="array" ref="AV234">INDEX([1]価格表!$C$9:$N$449, MATCH(AK234&amp;$AV$3,[1]価格表!$A$9:$A$449&amp;[1]価格表!$B$9:$B$449,0), MATCH("オンサイト"&amp;AA234&amp;"価格",[1]価格表!$C$6:$N$6&amp;[1]価格表!$C$7:$N$7&amp;[1]価格表!$C$8:$N$8,0))</f>
        <v>45600</v>
      </c>
    </row>
    <row r="235" spans="1:50" ht="24.75" customHeight="1" x14ac:dyDescent="0.2">
      <c r="A235" s="43">
        <v>232</v>
      </c>
      <c r="B235" s="20" t="s">
        <v>847</v>
      </c>
      <c r="C235" s="21" t="s">
        <v>883</v>
      </c>
      <c r="D235" s="20" t="s">
        <v>884</v>
      </c>
      <c r="E235" s="20" t="s">
        <v>197</v>
      </c>
      <c r="F235" s="21" t="s">
        <v>165</v>
      </c>
      <c r="G235" s="22" t="s">
        <v>848</v>
      </c>
      <c r="H235" s="20" t="s">
        <v>879</v>
      </c>
      <c r="I235" s="20" t="s">
        <v>849</v>
      </c>
      <c r="J235" s="22" t="s">
        <v>850</v>
      </c>
      <c r="K235" s="28" t="s">
        <v>851</v>
      </c>
      <c r="L235" s="28" t="s">
        <v>852</v>
      </c>
      <c r="M235" s="20" t="s">
        <v>880</v>
      </c>
      <c r="N235" s="20"/>
      <c r="O235" s="22" t="s">
        <v>853</v>
      </c>
      <c r="P235" s="20" t="s">
        <v>881</v>
      </c>
      <c r="Q235" s="22" t="s">
        <v>854</v>
      </c>
      <c r="R235" s="28" t="s">
        <v>855</v>
      </c>
      <c r="S235" s="20" t="s">
        <v>882</v>
      </c>
      <c r="T235" s="20"/>
      <c r="U235" s="22" t="s">
        <v>848</v>
      </c>
      <c r="V235" s="20" t="s">
        <v>879</v>
      </c>
      <c r="W235" s="22" t="s">
        <v>856</v>
      </c>
      <c r="X235" s="28" t="s">
        <v>852</v>
      </c>
      <c r="Y235" s="20" t="s">
        <v>880</v>
      </c>
      <c r="Z235" s="20"/>
      <c r="AA235" s="26">
        <v>5</v>
      </c>
      <c r="AB235" s="42" t="s">
        <v>189</v>
      </c>
      <c r="AC235" s="40"/>
      <c r="AD235" s="20">
        <v>1</v>
      </c>
      <c r="AE235" s="86">
        <v>67200</v>
      </c>
      <c r="AF235" s="86">
        <v>67200</v>
      </c>
      <c r="AG235" s="87">
        <v>45689</v>
      </c>
      <c r="AH235" s="36">
        <v>45717</v>
      </c>
      <c r="AI235" s="25" t="s">
        <v>857</v>
      </c>
      <c r="AJ235" s="37">
        <f t="shared" si="12"/>
        <v>47542</v>
      </c>
      <c r="AK235" s="20" t="s">
        <v>406</v>
      </c>
      <c r="AL235" s="20" t="s">
        <v>862</v>
      </c>
      <c r="AM235" s="27">
        <v>45717</v>
      </c>
      <c r="AN235" s="20"/>
      <c r="AO235" s="27">
        <v>45747</v>
      </c>
      <c r="AP235" s="22" t="s">
        <v>887</v>
      </c>
      <c r="AQ235" s="39" t="str">
        <f t="shared" si="13"/>
        <v/>
      </c>
      <c r="AR235" s="22"/>
      <c r="AT235" t="str" cm="1">
        <f t="array" ref="AT235">INDEX([1]価格表!$C$9:$N$449, MATCH(AK235,[1]価格表!$A$9:$A$449,0), MATCH("オンサイト"&amp;AA235&amp;"品番",[1]価格表!$C$6:$N$6&amp;[1]価格表!$C$7:$N$7&amp;[1]価格表!$C$8:$N$8,0))</f>
        <v>J-WVS61301Z2-CP5A</v>
      </c>
      <c r="AU235" s="70" cm="1">
        <f t="array" ref="AU235">INDEX([1]価格表!$C$9:$N$449, MATCH(AK235&amp;$AU$3,[1]価格表!$A$9:$A$449&amp;[1]価格表!$B$9:$B$449,0), MATCH("オンサイト"&amp;AA235&amp;"価格",[1]価格表!$C$6:$N$6&amp;[1]価格表!$C$7:$N$7&amp;[1]価格表!$C$8:$N$8,0))</f>
        <v>67200</v>
      </c>
      <c r="AV235" s="70" cm="1">
        <f t="array" ref="AV235">INDEX([1]価格表!$C$9:$N$449, MATCH(AK235&amp;$AV$3,[1]価格表!$A$9:$A$449&amp;[1]価格表!$B$9:$B$449,0), MATCH("オンサイト"&amp;AA235&amp;"価格",[1]価格表!$C$6:$N$6&amp;[1]価格表!$C$7:$N$7&amp;[1]価格表!$C$8:$N$8,0))</f>
        <v>45600</v>
      </c>
    </row>
    <row r="236" spans="1:50" ht="24.75" customHeight="1" x14ac:dyDescent="0.2">
      <c r="A236" s="43">
        <v>233</v>
      </c>
      <c r="B236" s="20" t="s">
        <v>847</v>
      </c>
      <c r="C236" s="21" t="s">
        <v>883</v>
      </c>
      <c r="D236" s="20" t="s">
        <v>884</v>
      </c>
      <c r="E236" s="20" t="s">
        <v>197</v>
      </c>
      <c r="F236" s="21" t="s">
        <v>165</v>
      </c>
      <c r="G236" s="22" t="s">
        <v>848</v>
      </c>
      <c r="H236" s="20" t="s">
        <v>879</v>
      </c>
      <c r="I236" s="20" t="s">
        <v>849</v>
      </c>
      <c r="J236" s="22" t="s">
        <v>850</v>
      </c>
      <c r="K236" s="28" t="s">
        <v>851</v>
      </c>
      <c r="L236" s="28" t="s">
        <v>852</v>
      </c>
      <c r="M236" s="20" t="s">
        <v>880</v>
      </c>
      <c r="N236" s="20"/>
      <c r="O236" s="22" t="s">
        <v>853</v>
      </c>
      <c r="P236" s="20" t="s">
        <v>881</v>
      </c>
      <c r="Q236" s="22" t="s">
        <v>854</v>
      </c>
      <c r="R236" s="28" t="s">
        <v>855</v>
      </c>
      <c r="S236" s="20" t="s">
        <v>882</v>
      </c>
      <c r="T236" s="20"/>
      <c r="U236" s="22" t="s">
        <v>848</v>
      </c>
      <c r="V236" s="20" t="s">
        <v>879</v>
      </c>
      <c r="W236" s="22" t="s">
        <v>856</v>
      </c>
      <c r="X236" s="28" t="s">
        <v>852</v>
      </c>
      <c r="Y236" s="20" t="s">
        <v>880</v>
      </c>
      <c r="Z236" s="20"/>
      <c r="AA236" s="26">
        <v>5</v>
      </c>
      <c r="AB236" s="42" t="s">
        <v>189</v>
      </c>
      <c r="AC236" s="40"/>
      <c r="AD236" s="20">
        <v>1</v>
      </c>
      <c r="AE236" s="86">
        <v>67200</v>
      </c>
      <c r="AF236" s="86">
        <v>67200</v>
      </c>
      <c r="AG236" s="87">
        <v>45689</v>
      </c>
      <c r="AH236" s="36">
        <v>45717</v>
      </c>
      <c r="AI236" s="25" t="s">
        <v>857</v>
      </c>
      <c r="AJ236" s="37">
        <f t="shared" si="12"/>
        <v>47542</v>
      </c>
      <c r="AK236" s="20" t="s">
        <v>406</v>
      </c>
      <c r="AL236" s="20" t="s">
        <v>863</v>
      </c>
      <c r="AM236" s="27">
        <v>45717</v>
      </c>
      <c r="AN236" s="20"/>
      <c r="AO236" s="27">
        <v>45747</v>
      </c>
      <c r="AP236" s="22" t="s">
        <v>887</v>
      </c>
      <c r="AQ236" s="39" t="str">
        <f t="shared" si="13"/>
        <v/>
      </c>
      <c r="AR236" s="22"/>
      <c r="AT236" t="str" cm="1">
        <f t="array" ref="AT236">INDEX([1]価格表!$C$9:$N$449, MATCH(AK236,[1]価格表!$A$9:$A$449,0), MATCH("オンサイト"&amp;AA236&amp;"品番",[1]価格表!$C$6:$N$6&amp;[1]価格表!$C$7:$N$7&amp;[1]価格表!$C$8:$N$8,0))</f>
        <v>J-WVS61301Z2-CP5A</v>
      </c>
      <c r="AU236" s="70" cm="1">
        <f t="array" ref="AU236">INDEX([1]価格表!$C$9:$N$449, MATCH(AK236&amp;$AU$3,[1]価格表!$A$9:$A$449&amp;[1]価格表!$B$9:$B$449,0), MATCH("オンサイト"&amp;AA236&amp;"価格",[1]価格表!$C$6:$N$6&amp;[1]価格表!$C$7:$N$7&amp;[1]価格表!$C$8:$N$8,0))</f>
        <v>67200</v>
      </c>
      <c r="AV236" s="70" cm="1">
        <f t="array" ref="AV236">INDEX([1]価格表!$C$9:$N$449, MATCH(AK236&amp;$AV$3,[1]価格表!$A$9:$A$449&amp;[1]価格表!$B$9:$B$449,0), MATCH("オンサイト"&amp;AA236&amp;"価格",[1]価格表!$C$6:$N$6&amp;[1]価格表!$C$7:$N$7&amp;[1]価格表!$C$8:$N$8,0))</f>
        <v>45600</v>
      </c>
    </row>
    <row r="237" spans="1:50" ht="24.75" customHeight="1" x14ac:dyDescent="0.2">
      <c r="A237" s="43">
        <v>234</v>
      </c>
      <c r="B237" s="20" t="s">
        <v>847</v>
      </c>
      <c r="C237" s="21" t="s">
        <v>883</v>
      </c>
      <c r="D237" s="20" t="s">
        <v>884</v>
      </c>
      <c r="E237" s="20" t="s">
        <v>197</v>
      </c>
      <c r="F237" s="21" t="s">
        <v>165</v>
      </c>
      <c r="G237" s="22" t="s">
        <v>848</v>
      </c>
      <c r="H237" s="20" t="s">
        <v>879</v>
      </c>
      <c r="I237" s="20" t="s">
        <v>849</v>
      </c>
      <c r="J237" s="22" t="s">
        <v>850</v>
      </c>
      <c r="K237" s="28" t="s">
        <v>851</v>
      </c>
      <c r="L237" s="28" t="s">
        <v>852</v>
      </c>
      <c r="M237" s="20" t="s">
        <v>880</v>
      </c>
      <c r="N237" s="20"/>
      <c r="O237" s="22" t="s">
        <v>853</v>
      </c>
      <c r="P237" s="20" t="s">
        <v>881</v>
      </c>
      <c r="Q237" s="22" t="s">
        <v>854</v>
      </c>
      <c r="R237" s="28" t="s">
        <v>855</v>
      </c>
      <c r="S237" s="20" t="s">
        <v>882</v>
      </c>
      <c r="T237" s="20"/>
      <c r="U237" s="22" t="s">
        <v>848</v>
      </c>
      <c r="V237" s="20" t="s">
        <v>879</v>
      </c>
      <c r="W237" s="22" t="s">
        <v>856</v>
      </c>
      <c r="X237" s="28" t="s">
        <v>852</v>
      </c>
      <c r="Y237" s="20" t="s">
        <v>880</v>
      </c>
      <c r="Z237" s="20"/>
      <c r="AA237" s="26">
        <v>5</v>
      </c>
      <c r="AB237" s="42" t="s">
        <v>189</v>
      </c>
      <c r="AC237" s="40"/>
      <c r="AD237" s="20">
        <v>1</v>
      </c>
      <c r="AE237" s="86">
        <v>67200</v>
      </c>
      <c r="AF237" s="86">
        <v>67200</v>
      </c>
      <c r="AG237" s="87">
        <v>45689</v>
      </c>
      <c r="AH237" s="36">
        <v>45717</v>
      </c>
      <c r="AI237" s="25" t="s">
        <v>857</v>
      </c>
      <c r="AJ237" s="37">
        <f t="shared" si="12"/>
        <v>47542</v>
      </c>
      <c r="AK237" s="20" t="s">
        <v>406</v>
      </c>
      <c r="AL237" s="20" t="s">
        <v>864</v>
      </c>
      <c r="AM237" s="27">
        <v>45717</v>
      </c>
      <c r="AN237" s="20"/>
      <c r="AO237" s="27">
        <v>45747</v>
      </c>
      <c r="AP237" s="22" t="s">
        <v>887</v>
      </c>
      <c r="AQ237" s="39" t="str">
        <f t="shared" si="13"/>
        <v/>
      </c>
      <c r="AR237" s="22"/>
      <c r="AT237" t="str" cm="1">
        <f t="array" ref="AT237">INDEX([1]価格表!$C$9:$N$449, MATCH(AK237,[1]価格表!$A$9:$A$449,0), MATCH("オンサイト"&amp;AA237&amp;"品番",[1]価格表!$C$6:$N$6&amp;[1]価格表!$C$7:$N$7&amp;[1]価格表!$C$8:$N$8,0))</f>
        <v>J-WVS61301Z2-CP5A</v>
      </c>
      <c r="AU237" s="70" cm="1">
        <f t="array" ref="AU237">INDEX([1]価格表!$C$9:$N$449, MATCH(AK237&amp;$AU$3,[1]価格表!$A$9:$A$449&amp;[1]価格表!$B$9:$B$449,0), MATCH("オンサイト"&amp;AA237&amp;"価格",[1]価格表!$C$6:$N$6&amp;[1]価格表!$C$7:$N$7&amp;[1]価格表!$C$8:$N$8,0))</f>
        <v>67200</v>
      </c>
      <c r="AV237" s="70" cm="1">
        <f t="array" ref="AV237">INDEX([1]価格表!$C$9:$N$449, MATCH(AK237&amp;$AV$3,[1]価格表!$A$9:$A$449&amp;[1]価格表!$B$9:$B$449,0), MATCH("オンサイト"&amp;AA237&amp;"価格",[1]価格表!$C$6:$N$6&amp;[1]価格表!$C$7:$N$7&amp;[1]価格表!$C$8:$N$8,0))</f>
        <v>45600</v>
      </c>
    </row>
    <row r="238" spans="1:50" ht="24.75" customHeight="1" x14ac:dyDescent="0.2">
      <c r="A238" s="43">
        <v>235</v>
      </c>
      <c r="B238" s="20" t="s">
        <v>847</v>
      </c>
      <c r="C238" s="21" t="s">
        <v>883</v>
      </c>
      <c r="D238" s="20" t="s">
        <v>884</v>
      </c>
      <c r="E238" s="20" t="s">
        <v>197</v>
      </c>
      <c r="F238" s="21" t="s">
        <v>165</v>
      </c>
      <c r="G238" s="22" t="s">
        <v>848</v>
      </c>
      <c r="H238" s="20" t="s">
        <v>879</v>
      </c>
      <c r="I238" s="20" t="s">
        <v>849</v>
      </c>
      <c r="J238" s="22" t="s">
        <v>850</v>
      </c>
      <c r="K238" s="28" t="s">
        <v>851</v>
      </c>
      <c r="L238" s="28" t="s">
        <v>852</v>
      </c>
      <c r="M238" s="20" t="s">
        <v>880</v>
      </c>
      <c r="N238" s="20"/>
      <c r="O238" s="22" t="s">
        <v>853</v>
      </c>
      <c r="P238" s="20" t="s">
        <v>881</v>
      </c>
      <c r="Q238" s="22" t="s">
        <v>854</v>
      </c>
      <c r="R238" s="28" t="s">
        <v>855</v>
      </c>
      <c r="S238" s="20" t="s">
        <v>882</v>
      </c>
      <c r="T238" s="20"/>
      <c r="U238" s="22" t="s">
        <v>848</v>
      </c>
      <c r="V238" s="20" t="s">
        <v>879</v>
      </c>
      <c r="W238" s="22" t="s">
        <v>856</v>
      </c>
      <c r="X238" s="28" t="s">
        <v>852</v>
      </c>
      <c r="Y238" s="20" t="s">
        <v>880</v>
      </c>
      <c r="Z238" s="20"/>
      <c r="AA238" s="26">
        <v>5</v>
      </c>
      <c r="AB238" s="42" t="s">
        <v>189</v>
      </c>
      <c r="AC238" s="40"/>
      <c r="AD238" s="20">
        <v>1</v>
      </c>
      <c r="AE238" s="86">
        <v>67200</v>
      </c>
      <c r="AF238" s="86">
        <v>67200</v>
      </c>
      <c r="AG238" s="87">
        <v>45689</v>
      </c>
      <c r="AH238" s="36">
        <v>45717</v>
      </c>
      <c r="AI238" s="25" t="s">
        <v>857</v>
      </c>
      <c r="AJ238" s="37">
        <f t="shared" si="12"/>
        <v>47542</v>
      </c>
      <c r="AK238" s="20" t="s">
        <v>406</v>
      </c>
      <c r="AL238" s="20" t="s">
        <v>865</v>
      </c>
      <c r="AM238" s="27">
        <v>45717</v>
      </c>
      <c r="AN238" s="20"/>
      <c r="AO238" s="27">
        <v>45747</v>
      </c>
      <c r="AP238" s="22" t="s">
        <v>887</v>
      </c>
      <c r="AQ238" s="39" t="str">
        <f t="shared" si="13"/>
        <v/>
      </c>
      <c r="AR238" s="22"/>
      <c r="AT238" t="str" cm="1">
        <f t="array" ref="AT238">INDEX([1]価格表!$C$9:$N$449, MATCH(AK238,[1]価格表!$A$9:$A$449,0), MATCH("オンサイト"&amp;AA238&amp;"品番",[1]価格表!$C$6:$N$6&amp;[1]価格表!$C$7:$N$7&amp;[1]価格表!$C$8:$N$8,0))</f>
        <v>J-WVS61301Z2-CP5A</v>
      </c>
      <c r="AU238" s="70" cm="1">
        <f t="array" ref="AU238">INDEX([1]価格表!$C$9:$N$449, MATCH(AK238&amp;$AU$3,[1]価格表!$A$9:$A$449&amp;[1]価格表!$B$9:$B$449,0), MATCH("オンサイト"&amp;AA238&amp;"価格",[1]価格表!$C$6:$N$6&amp;[1]価格表!$C$7:$N$7&amp;[1]価格表!$C$8:$N$8,0))</f>
        <v>67200</v>
      </c>
      <c r="AV238" s="70" cm="1">
        <f t="array" ref="AV238">INDEX([1]価格表!$C$9:$N$449, MATCH(AK238&amp;$AV$3,[1]価格表!$A$9:$A$449&amp;[1]価格表!$B$9:$B$449,0), MATCH("オンサイト"&amp;AA238&amp;"価格",[1]価格表!$C$6:$N$6&amp;[1]価格表!$C$7:$N$7&amp;[1]価格表!$C$8:$N$8,0))</f>
        <v>45600</v>
      </c>
    </row>
    <row r="239" spans="1:50" ht="24.75" customHeight="1" x14ac:dyDescent="0.2">
      <c r="A239" s="43">
        <v>236</v>
      </c>
      <c r="B239" s="20" t="s">
        <v>847</v>
      </c>
      <c r="C239" s="21" t="s">
        <v>883</v>
      </c>
      <c r="D239" s="20" t="s">
        <v>884</v>
      </c>
      <c r="E239" s="20" t="s">
        <v>197</v>
      </c>
      <c r="F239" s="21" t="s">
        <v>165</v>
      </c>
      <c r="G239" s="22" t="s">
        <v>848</v>
      </c>
      <c r="H239" s="20" t="s">
        <v>879</v>
      </c>
      <c r="I239" s="20" t="s">
        <v>849</v>
      </c>
      <c r="J239" s="22" t="s">
        <v>850</v>
      </c>
      <c r="K239" s="28" t="s">
        <v>851</v>
      </c>
      <c r="L239" s="28" t="s">
        <v>852</v>
      </c>
      <c r="M239" s="20" t="s">
        <v>880</v>
      </c>
      <c r="N239" s="20"/>
      <c r="O239" s="22" t="s">
        <v>853</v>
      </c>
      <c r="P239" s="20" t="s">
        <v>881</v>
      </c>
      <c r="Q239" s="22" t="s">
        <v>854</v>
      </c>
      <c r="R239" s="28" t="s">
        <v>855</v>
      </c>
      <c r="S239" s="20" t="s">
        <v>882</v>
      </c>
      <c r="T239" s="20"/>
      <c r="U239" s="22" t="s">
        <v>848</v>
      </c>
      <c r="V239" s="20" t="s">
        <v>879</v>
      </c>
      <c r="W239" s="22" t="s">
        <v>856</v>
      </c>
      <c r="X239" s="28" t="s">
        <v>852</v>
      </c>
      <c r="Y239" s="20" t="s">
        <v>880</v>
      </c>
      <c r="Z239" s="20"/>
      <c r="AA239" s="26">
        <v>5</v>
      </c>
      <c r="AB239" s="42" t="s">
        <v>189</v>
      </c>
      <c r="AC239" s="40"/>
      <c r="AD239" s="20">
        <v>1</v>
      </c>
      <c r="AE239" s="86">
        <v>268800</v>
      </c>
      <c r="AF239" s="86">
        <v>268800</v>
      </c>
      <c r="AG239" s="87">
        <v>45689</v>
      </c>
      <c r="AH239" s="36">
        <v>45717</v>
      </c>
      <c r="AI239" s="25" t="s">
        <v>857</v>
      </c>
      <c r="AJ239" s="37">
        <f t="shared" si="12"/>
        <v>47542</v>
      </c>
      <c r="AK239" s="20" t="s">
        <v>892</v>
      </c>
      <c r="AL239" s="20" t="s">
        <v>866</v>
      </c>
      <c r="AM239" s="27">
        <v>45717</v>
      </c>
      <c r="AN239" s="20" t="s">
        <v>57</v>
      </c>
      <c r="AO239" s="27">
        <v>45747</v>
      </c>
      <c r="AP239" s="22" t="s">
        <v>887</v>
      </c>
      <c r="AQ239" s="39">
        <f t="shared" si="13"/>
        <v>46631</v>
      </c>
      <c r="AR239" s="22" t="s">
        <v>889</v>
      </c>
      <c r="AT239" t="str" cm="1">
        <f t="array" ref="AT239">INDEX([1]価格表!$C$9:$N$449, MATCH(AK239,[1]価格表!$A$9:$A$449,0), MATCH("オンサイト"&amp;AA239&amp;"品番",[1]価格表!$C$6:$N$6&amp;[1]価格表!$C$7:$N$7&amp;[1]価格表!$C$8:$N$8,0))</f>
        <v>J-WJNU300/2-CP5A</v>
      </c>
      <c r="AU239" s="70" cm="1">
        <f t="array" ref="AU239">INDEX([1]価格表!$C$9:$N$449, MATCH(AK239&amp;$AU$3,[1]価格表!$A$9:$A$449&amp;[1]価格表!$B$9:$B$449,0), MATCH("オンサイト"&amp;AA239&amp;"価格",[1]価格表!$C$6:$N$6&amp;[1]価格表!$C$7:$N$7&amp;[1]価格表!$C$8:$N$8,0))</f>
        <v>268800</v>
      </c>
      <c r="AV239" s="70" cm="1">
        <f t="array" ref="AV239">INDEX([1]価格表!$C$9:$N$449, MATCH(AK239&amp;$AV$3,[1]価格表!$A$9:$A$449&amp;[1]価格表!$B$9:$B$449,0), MATCH("オンサイト"&amp;AA239&amp;"価格",[1]価格表!$C$6:$N$6&amp;[1]価格表!$C$7:$N$7&amp;[1]価格表!$C$8:$N$8,0))</f>
        <v>232200</v>
      </c>
      <c r="AW239">
        <f>SUBTOTAL(9,AU231:AU239)</f>
        <v>806400</v>
      </c>
      <c r="AX239">
        <f>SUBTOTAL(9,AV231:AV239)</f>
        <v>597000</v>
      </c>
    </row>
    <row r="240" spans="1:50" ht="24.75" customHeight="1" x14ac:dyDescent="0.2">
      <c r="A240" s="43">
        <v>237</v>
      </c>
      <c r="B240" s="20" t="s">
        <v>888</v>
      </c>
      <c r="C240" s="21" t="s">
        <v>883</v>
      </c>
      <c r="D240" s="20" t="s">
        <v>884</v>
      </c>
      <c r="E240" s="20" t="s">
        <v>197</v>
      </c>
      <c r="F240" s="21" t="s">
        <v>165</v>
      </c>
      <c r="G240" s="22" t="s">
        <v>848</v>
      </c>
      <c r="H240" s="20" t="s">
        <v>879</v>
      </c>
      <c r="I240" s="20" t="s">
        <v>849</v>
      </c>
      <c r="J240" s="22" t="s">
        <v>850</v>
      </c>
      <c r="K240" s="28" t="s">
        <v>851</v>
      </c>
      <c r="L240" s="28" t="s">
        <v>852</v>
      </c>
      <c r="M240" s="20" t="s">
        <v>880</v>
      </c>
      <c r="N240" s="20"/>
      <c r="O240" s="22" t="s">
        <v>853</v>
      </c>
      <c r="P240" s="20" t="s">
        <v>881</v>
      </c>
      <c r="Q240" s="22" t="s">
        <v>854</v>
      </c>
      <c r="R240" s="28" t="s">
        <v>855</v>
      </c>
      <c r="S240" s="20" t="s">
        <v>882</v>
      </c>
      <c r="T240" s="20"/>
      <c r="U240" s="22" t="s">
        <v>848</v>
      </c>
      <c r="V240" s="20" t="s">
        <v>879</v>
      </c>
      <c r="W240" s="22" t="s">
        <v>856</v>
      </c>
      <c r="X240" s="28" t="s">
        <v>852</v>
      </c>
      <c r="Y240" s="20" t="s">
        <v>880</v>
      </c>
      <c r="Z240" s="20"/>
      <c r="AA240" s="26">
        <v>5</v>
      </c>
      <c r="AB240" s="42" t="s">
        <v>189</v>
      </c>
      <c r="AC240" s="40"/>
      <c r="AD240" s="20">
        <v>1</v>
      </c>
      <c r="AE240" s="86">
        <v>67200</v>
      </c>
      <c r="AF240" s="86">
        <v>67200</v>
      </c>
      <c r="AG240" s="87">
        <v>45689</v>
      </c>
      <c r="AH240" s="36">
        <v>45717</v>
      </c>
      <c r="AI240" s="25" t="s">
        <v>857</v>
      </c>
      <c r="AJ240" s="37">
        <f t="shared" si="12"/>
        <v>47542</v>
      </c>
      <c r="AK240" s="20" t="s">
        <v>406</v>
      </c>
      <c r="AL240" s="20" t="s">
        <v>867</v>
      </c>
      <c r="AM240" s="27">
        <v>45717</v>
      </c>
      <c r="AN240" s="20"/>
      <c r="AO240" s="27">
        <v>45747</v>
      </c>
      <c r="AP240" s="22" t="s">
        <v>885</v>
      </c>
      <c r="AQ240" s="39" t="str">
        <f t="shared" si="13"/>
        <v/>
      </c>
      <c r="AR240" s="22"/>
      <c r="AT240" t="str" cm="1">
        <f t="array" ref="AT240">INDEX([1]価格表!$C$9:$N$449, MATCH(AK240,[1]価格表!$A$9:$A$449,0), MATCH("オンサイト"&amp;AA240&amp;"品番",[1]価格表!$C$6:$N$6&amp;[1]価格表!$C$7:$N$7&amp;[1]価格表!$C$8:$N$8,0))</f>
        <v>J-WVS61301Z2-CP5A</v>
      </c>
      <c r="AU240" s="70" cm="1">
        <f t="array" ref="AU240">INDEX([1]価格表!$C$9:$N$449, MATCH(AK240&amp;$AU$3,[1]価格表!$A$9:$A$449&amp;[1]価格表!$B$9:$B$449,0), MATCH("オンサイト"&amp;AA240&amp;"価格",[1]価格表!$C$6:$N$6&amp;[1]価格表!$C$7:$N$7&amp;[1]価格表!$C$8:$N$8,0))</f>
        <v>67200</v>
      </c>
      <c r="AV240" s="70" cm="1">
        <f t="array" ref="AV240">INDEX([1]価格表!$C$9:$N$449, MATCH(AK240&amp;$AV$3,[1]価格表!$A$9:$A$449&amp;[1]価格表!$B$9:$B$449,0), MATCH("オンサイト"&amp;AA240&amp;"価格",[1]価格表!$C$6:$N$6&amp;[1]価格表!$C$7:$N$7&amp;[1]価格表!$C$8:$N$8,0))</f>
        <v>45600</v>
      </c>
    </row>
    <row r="241" spans="1:50" ht="24.75" customHeight="1" x14ac:dyDescent="0.2">
      <c r="A241" s="43">
        <v>238</v>
      </c>
      <c r="B241" s="20" t="s">
        <v>888</v>
      </c>
      <c r="C241" s="21" t="s">
        <v>883</v>
      </c>
      <c r="D241" s="20" t="s">
        <v>884</v>
      </c>
      <c r="E241" s="20" t="s">
        <v>197</v>
      </c>
      <c r="F241" s="21" t="s">
        <v>165</v>
      </c>
      <c r="G241" s="22" t="s">
        <v>848</v>
      </c>
      <c r="H241" s="20" t="s">
        <v>879</v>
      </c>
      <c r="I241" s="20" t="s">
        <v>849</v>
      </c>
      <c r="J241" s="22" t="s">
        <v>850</v>
      </c>
      <c r="K241" s="28" t="s">
        <v>851</v>
      </c>
      <c r="L241" s="28" t="s">
        <v>852</v>
      </c>
      <c r="M241" s="20" t="s">
        <v>880</v>
      </c>
      <c r="N241" s="20"/>
      <c r="O241" s="22" t="s">
        <v>853</v>
      </c>
      <c r="P241" s="20" t="s">
        <v>881</v>
      </c>
      <c r="Q241" s="22" t="s">
        <v>854</v>
      </c>
      <c r="R241" s="28" t="s">
        <v>855</v>
      </c>
      <c r="S241" s="20" t="s">
        <v>882</v>
      </c>
      <c r="T241" s="20"/>
      <c r="U241" s="22" t="s">
        <v>848</v>
      </c>
      <c r="V241" s="20" t="s">
        <v>879</v>
      </c>
      <c r="W241" s="22" t="s">
        <v>856</v>
      </c>
      <c r="X241" s="28" t="s">
        <v>852</v>
      </c>
      <c r="Y241" s="20" t="s">
        <v>880</v>
      </c>
      <c r="Z241" s="20"/>
      <c r="AA241" s="26">
        <v>5</v>
      </c>
      <c r="AB241" s="42" t="s">
        <v>189</v>
      </c>
      <c r="AC241" s="40"/>
      <c r="AD241" s="20">
        <v>1</v>
      </c>
      <c r="AE241" s="86">
        <v>37800</v>
      </c>
      <c r="AF241" s="86">
        <v>37800</v>
      </c>
      <c r="AG241" s="87">
        <v>45689</v>
      </c>
      <c r="AH241" s="36">
        <v>45717</v>
      </c>
      <c r="AI241" s="25" t="s">
        <v>857</v>
      </c>
      <c r="AJ241" s="37">
        <f t="shared" si="12"/>
        <v>47542</v>
      </c>
      <c r="AK241" s="20" t="s">
        <v>970</v>
      </c>
      <c r="AL241" s="20" t="s">
        <v>868</v>
      </c>
      <c r="AM241" s="27">
        <v>45717</v>
      </c>
      <c r="AN241" s="20"/>
      <c r="AO241" s="27">
        <v>45747</v>
      </c>
      <c r="AP241" s="22" t="s">
        <v>885</v>
      </c>
      <c r="AQ241" s="39" t="str">
        <f t="shared" si="13"/>
        <v/>
      </c>
      <c r="AR241" s="22"/>
      <c r="AT241" t="s">
        <v>894</v>
      </c>
      <c r="AU241" s="70">
        <v>37800</v>
      </c>
      <c r="AV241" s="70">
        <v>25800</v>
      </c>
    </row>
    <row r="242" spans="1:50" ht="24.75" customHeight="1" x14ac:dyDescent="0.2">
      <c r="A242" s="43">
        <v>239</v>
      </c>
      <c r="B242" s="20" t="s">
        <v>888</v>
      </c>
      <c r="C242" s="21" t="s">
        <v>883</v>
      </c>
      <c r="D242" s="20" t="s">
        <v>884</v>
      </c>
      <c r="E242" s="20" t="s">
        <v>197</v>
      </c>
      <c r="F242" s="21" t="s">
        <v>165</v>
      </c>
      <c r="G242" s="22" t="s">
        <v>848</v>
      </c>
      <c r="H242" s="20" t="s">
        <v>879</v>
      </c>
      <c r="I242" s="20" t="s">
        <v>849</v>
      </c>
      <c r="J242" s="22" t="s">
        <v>850</v>
      </c>
      <c r="K242" s="28" t="s">
        <v>851</v>
      </c>
      <c r="L242" s="28" t="s">
        <v>852</v>
      </c>
      <c r="M242" s="20" t="s">
        <v>880</v>
      </c>
      <c r="N242" s="20"/>
      <c r="O242" s="22" t="s">
        <v>853</v>
      </c>
      <c r="P242" s="20" t="s">
        <v>881</v>
      </c>
      <c r="Q242" s="22" t="s">
        <v>854</v>
      </c>
      <c r="R242" s="28" t="s">
        <v>855</v>
      </c>
      <c r="S242" s="20" t="s">
        <v>882</v>
      </c>
      <c r="T242" s="20"/>
      <c r="U242" s="22" t="s">
        <v>848</v>
      </c>
      <c r="V242" s="20" t="s">
        <v>879</v>
      </c>
      <c r="W242" s="22" t="s">
        <v>856</v>
      </c>
      <c r="X242" s="28" t="s">
        <v>852</v>
      </c>
      <c r="Y242" s="20" t="s">
        <v>880</v>
      </c>
      <c r="Z242" s="20"/>
      <c r="AA242" s="26">
        <v>5</v>
      </c>
      <c r="AB242" s="42" t="s">
        <v>189</v>
      </c>
      <c r="AC242" s="40"/>
      <c r="AD242" s="20">
        <v>1</v>
      </c>
      <c r="AE242" s="86">
        <v>37800</v>
      </c>
      <c r="AF242" s="86">
        <v>37800</v>
      </c>
      <c r="AG242" s="87">
        <v>45689</v>
      </c>
      <c r="AH242" s="36">
        <v>45717</v>
      </c>
      <c r="AI242" s="25" t="s">
        <v>857</v>
      </c>
      <c r="AJ242" s="37">
        <f t="shared" si="12"/>
        <v>47542</v>
      </c>
      <c r="AK242" s="20" t="s">
        <v>970</v>
      </c>
      <c r="AL242" s="20" t="s">
        <v>869</v>
      </c>
      <c r="AM242" s="27">
        <v>45717</v>
      </c>
      <c r="AN242" s="20"/>
      <c r="AO242" s="27">
        <v>45747</v>
      </c>
      <c r="AP242" s="22" t="s">
        <v>885</v>
      </c>
      <c r="AQ242" s="39" t="str">
        <f t="shared" si="13"/>
        <v/>
      </c>
      <c r="AR242" s="22"/>
      <c r="AT242" t="s">
        <v>894</v>
      </c>
      <c r="AU242" s="70">
        <v>37800</v>
      </c>
      <c r="AV242" s="70">
        <v>25800</v>
      </c>
    </row>
    <row r="243" spans="1:50" ht="24.75" customHeight="1" x14ac:dyDescent="0.2">
      <c r="A243" s="43">
        <v>240</v>
      </c>
      <c r="B243" s="20" t="s">
        <v>888</v>
      </c>
      <c r="C243" s="21" t="s">
        <v>883</v>
      </c>
      <c r="D243" s="20" t="s">
        <v>884</v>
      </c>
      <c r="E243" s="20" t="s">
        <v>197</v>
      </c>
      <c r="F243" s="21" t="s">
        <v>165</v>
      </c>
      <c r="G243" s="22" t="s">
        <v>848</v>
      </c>
      <c r="H243" s="20" t="s">
        <v>879</v>
      </c>
      <c r="I243" s="20" t="s">
        <v>849</v>
      </c>
      <c r="J243" s="22" t="s">
        <v>850</v>
      </c>
      <c r="K243" s="28" t="s">
        <v>851</v>
      </c>
      <c r="L243" s="28" t="s">
        <v>852</v>
      </c>
      <c r="M243" s="20" t="s">
        <v>880</v>
      </c>
      <c r="N243" s="20"/>
      <c r="O243" s="22" t="s">
        <v>853</v>
      </c>
      <c r="P243" s="20" t="s">
        <v>881</v>
      </c>
      <c r="Q243" s="22" t="s">
        <v>854</v>
      </c>
      <c r="R243" s="28" t="s">
        <v>855</v>
      </c>
      <c r="S243" s="20" t="s">
        <v>882</v>
      </c>
      <c r="T243" s="20"/>
      <c r="U243" s="22" t="s">
        <v>848</v>
      </c>
      <c r="V243" s="20" t="s">
        <v>879</v>
      </c>
      <c r="W243" s="22" t="s">
        <v>856</v>
      </c>
      <c r="X243" s="28" t="s">
        <v>852</v>
      </c>
      <c r="Y243" s="20" t="s">
        <v>880</v>
      </c>
      <c r="Z243" s="20"/>
      <c r="AA243" s="26">
        <v>5</v>
      </c>
      <c r="AB243" s="42" t="s">
        <v>189</v>
      </c>
      <c r="AC243" s="40"/>
      <c r="AD243" s="20">
        <v>1</v>
      </c>
      <c r="AE243" s="86">
        <v>37800</v>
      </c>
      <c r="AF243" s="86">
        <v>37800</v>
      </c>
      <c r="AG243" s="87">
        <v>45689</v>
      </c>
      <c r="AH243" s="36">
        <v>45717</v>
      </c>
      <c r="AI243" s="25" t="s">
        <v>857</v>
      </c>
      <c r="AJ243" s="37">
        <f t="shared" si="12"/>
        <v>47542</v>
      </c>
      <c r="AK243" s="20" t="s">
        <v>970</v>
      </c>
      <c r="AL243" s="20" t="s">
        <v>870</v>
      </c>
      <c r="AM243" s="27">
        <v>45717</v>
      </c>
      <c r="AN243" s="20"/>
      <c r="AO243" s="27">
        <v>45747</v>
      </c>
      <c r="AP243" s="22" t="s">
        <v>885</v>
      </c>
      <c r="AQ243" s="39" t="str">
        <f t="shared" si="13"/>
        <v/>
      </c>
      <c r="AR243" s="22"/>
      <c r="AT243" t="s">
        <v>894</v>
      </c>
      <c r="AU243" s="70">
        <v>37800</v>
      </c>
      <c r="AV243" s="70">
        <v>25800</v>
      </c>
    </row>
    <row r="244" spans="1:50" ht="24.75" customHeight="1" x14ac:dyDescent="0.2">
      <c r="A244" s="43">
        <v>241</v>
      </c>
      <c r="B244" s="20" t="s">
        <v>888</v>
      </c>
      <c r="C244" s="21" t="s">
        <v>883</v>
      </c>
      <c r="D244" s="20" t="s">
        <v>884</v>
      </c>
      <c r="E244" s="20" t="s">
        <v>197</v>
      </c>
      <c r="F244" s="21" t="s">
        <v>165</v>
      </c>
      <c r="G244" s="22" t="s">
        <v>848</v>
      </c>
      <c r="H244" s="20" t="s">
        <v>879</v>
      </c>
      <c r="I244" s="20" t="s">
        <v>849</v>
      </c>
      <c r="J244" s="22" t="s">
        <v>850</v>
      </c>
      <c r="K244" s="28" t="s">
        <v>851</v>
      </c>
      <c r="L244" s="28" t="s">
        <v>852</v>
      </c>
      <c r="M244" s="20" t="s">
        <v>880</v>
      </c>
      <c r="N244" s="20"/>
      <c r="O244" s="22" t="s">
        <v>853</v>
      </c>
      <c r="P244" s="20" t="s">
        <v>881</v>
      </c>
      <c r="Q244" s="22" t="s">
        <v>854</v>
      </c>
      <c r="R244" s="28" t="s">
        <v>855</v>
      </c>
      <c r="S244" s="20" t="s">
        <v>882</v>
      </c>
      <c r="T244" s="20"/>
      <c r="U244" s="22" t="s">
        <v>848</v>
      </c>
      <c r="V244" s="20" t="s">
        <v>879</v>
      </c>
      <c r="W244" s="22" t="s">
        <v>856</v>
      </c>
      <c r="X244" s="28" t="s">
        <v>852</v>
      </c>
      <c r="Y244" s="20" t="s">
        <v>880</v>
      </c>
      <c r="Z244" s="20"/>
      <c r="AA244" s="26">
        <v>5</v>
      </c>
      <c r="AB244" s="42" t="s">
        <v>189</v>
      </c>
      <c r="AC244" s="40"/>
      <c r="AD244" s="20">
        <v>1</v>
      </c>
      <c r="AE244" s="86">
        <v>37800</v>
      </c>
      <c r="AF244" s="86">
        <v>37800</v>
      </c>
      <c r="AG244" s="87">
        <v>45689</v>
      </c>
      <c r="AH244" s="36">
        <v>45717</v>
      </c>
      <c r="AI244" s="25" t="s">
        <v>857</v>
      </c>
      <c r="AJ244" s="37">
        <f t="shared" si="12"/>
        <v>47542</v>
      </c>
      <c r="AK244" s="20" t="s">
        <v>970</v>
      </c>
      <c r="AL244" s="20" t="s">
        <v>871</v>
      </c>
      <c r="AM244" s="27">
        <v>45717</v>
      </c>
      <c r="AN244" s="20"/>
      <c r="AO244" s="27">
        <v>45747</v>
      </c>
      <c r="AP244" s="22" t="s">
        <v>885</v>
      </c>
      <c r="AQ244" s="39" t="str">
        <f t="shared" si="13"/>
        <v/>
      </c>
      <c r="AR244" s="22"/>
      <c r="AT244" t="s">
        <v>894</v>
      </c>
      <c r="AU244" s="70">
        <v>37800</v>
      </c>
      <c r="AV244" s="70">
        <v>25800</v>
      </c>
    </row>
    <row r="245" spans="1:50" ht="24.75" customHeight="1" x14ac:dyDescent="0.2">
      <c r="A245" s="43">
        <v>242</v>
      </c>
      <c r="B245" s="20" t="s">
        <v>888</v>
      </c>
      <c r="C245" s="21" t="s">
        <v>883</v>
      </c>
      <c r="D245" s="20" t="s">
        <v>884</v>
      </c>
      <c r="E245" s="20" t="s">
        <v>197</v>
      </c>
      <c r="F245" s="21" t="s">
        <v>165</v>
      </c>
      <c r="G245" s="22" t="s">
        <v>848</v>
      </c>
      <c r="H245" s="20" t="s">
        <v>879</v>
      </c>
      <c r="I245" s="20" t="s">
        <v>849</v>
      </c>
      <c r="J245" s="22" t="s">
        <v>850</v>
      </c>
      <c r="K245" s="28" t="s">
        <v>851</v>
      </c>
      <c r="L245" s="28" t="s">
        <v>852</v>
      </c>
      <c r="M245" s="20" t="s">
        <v>880</v>
      </c>
      <c r="N245" s="20"/>
      <c r="O245" s="22" t="s">
        <v>853</v>
      </c>
      <c r="P245" s="20" t="s">
        <v>881</v>
      </c>
      <c r="Q245" s="22" t="s">
        <v>854</v>
      </c>
      <c r="R245" s="28" t="s">
        <v>855</v>
      </c>
      <c r="S245" s="20" t="s">
        <v>882</v>
      </c>
      <c r="T245" s="20"/>
      <c r="U245" s="22" t="s">
        <v>848</v>
      </c>
      <c r="V245" s="20" t="s">
        <v>879</v>
      </c>
      <c r="W245" s="22" t="s">
        <v>856</v>
      </c>
      <c r="X245" s="28" t="s">
        <v>852</v>
      </c>
      <c r="Y245" s="20" t="s">
        <v>880</v>
      </c>
      <c r="Z245" s="20"/>
      <c r="AA245" s="26">
        <v>5</v>
      </c>
      <c r="AB245" s="42" t="s">
        <v>189</v>
      </c>
      <c r="AC245" s="40"/>
      <c r="AD245" s="20">
        <v>1</v>
      </c>
      <c r="AE245" s="86">
        <v>37800</v>
      </c>
      <c r="AF245" s="86">
        <v>37800</v>
      </c>
      <c r="AG245" s="87">
        <v>45689</v>
      </c>
      <c r="AH245" s="36">
        <v>45717</v>
      </c>
      <c r="AI245" s="25" t="s">
        <v>857</v>
      </c>
      <c r="AJ245" s="37">
        <f t="shared" si="12"/>
        <v>47542</v>
      </c>
      <c r="AK245" s="20" t="s">
        <v>970</v>
      </c>
      <c r="AL245" s="20" t="s">
        <v>872</v>
      </c>
      <c r="AM245" s="27">
        <v>45717</v>
      </c>
      <c r="AN245" s="20"/>
      <c r="AO245" s="27">
        <v>45747</v>
      </c>
      <c r="AP245" s="22" t="s">
        <v>885</v>
      </c>
      <c r="AQ245" s="39" t="str">
        <f t="shared" si="13"/>
        <v/>
      </c>
      <c r="AR245" s="22"/>
      <c r="AT245" t="s">
        <v>894</v>
      </c>
      <c r="AU245" s="70">
        <v>37800</v>
      </c>
      <c r="AV245" s="70">
        <v>25800</v>
      </c>
    </row>
    <row r="246" spans="1:50" ht="24.75" customHeight="1" x14ac:dyDescent="0.2">
      <c r="A246" s="43">
        <v>243</v>
      </c>
      <c r="B246" s="20" t="s">
        <v>888</v>
      </c>
      <c r="C246" s="21" t="s">
        <v>883</v>
      </c>
      <c r="D246" s="20" t="s">
        <v>884</v>
      </c>
      <c r="E246" s="20" t="s">
        <v>197</v>
      </c>
      <c r="F246" s="21" t="s">
        <v>165</v>
      </c>
      <c r="G246" s="22" t="s">
        <v>848</v>
      </c>
      <c r="H246" s="20" t="s">
        <v>879</v>
      </c>
      <c r="I246" s="20" t="s">
        <v>849</v>
      </c>
      <c r="J246" s="22" t="s">
        <v>850</v>
      </c>
      <c r="K246" s="28" t="s">
        <v>851</v>
      </c>
      <c r="L246" s="28" t="s">
        <v>852</v>
      </c>
      <c r="M246" s="20" t="s">
        <v>880</v>
      </c>
      <c r="N246" s="20"/>
      <c r="O246" s="22" t="s">
        <v>853</v>
      </c>
      <c r="P246" s="20" t="s">
        <v>881</v>
      </c>
      <c r="Q246" s="22" t="s">
        <v>854</v>
      </c>
      <c r="R246" s="28" t="s">
        <v>855</v>
      </c>
      <c r="S246" s="20" t="s">
        <v>882</v>
      </c>
      <c r="T246" s="20"/>
      <c r="U246" s="22" t="s">
        <v>848</v>
      </c>
      <c r="V246" s="20" t="s">
        <v>879</v>
      </c>
      <c r="W246" s="22" t="s">
        <v>856</v>
      </c>
      <c r="X246" s="28" t="s">
        <v>852</v>
      </c>
      <c r="Y246" s="20" t="s">
        <v>880</v>
      </c>
      <c r="Z246" s="20"/>
      <c r="AA246" s="26">
        <v>5</v>
      </c>
      <c r="AB246" s="42" t="s">
        <v>189</v>
      </c>
      <c r="AC246" s="40"/>
      <c r="AD246" s="20">
        <v>1</v>
      </c>
      <c r="AE246" s="86">
        <v>37800</v>
      </c>
      <c r="AF246" s="86">
        <v>37800</v>
      </c>
      <c r="AG246" s="87">
        <v>45689</v>
      </c>
      <c r="AH246" s="36">
        <v>45717</v>
      </c>
      <c r="AI246" s="25" t="s">
        <v>857</v>
      </c>
      <c r="AJ246" s="37">
        <f t="shared" si="12"/>
        <v>47542</v>
      </c>
      <c r="AK246" s="20" t="s">
        <v>970</v>
      </c>
      <c r="AL246" s="20" t="s">
        <v>873</v>
      </c>
      <c r="AM246" s="27">
        <v>45717</v>
      </c>
      <c r="AN246" s="20"/>
      <c r="AO246" s="27">
        <v>45747</v>
      </c>
      <c r="AP246" s="22" t="s">
        <v>885</v>
      </c>
      <c r="AQ246" s="39" t="str">
        <f t="shared" si="13"/>
        <v/>
      </c>
      <c r="AR246" s="22"/>
      <c r="AT246" t="s">
        <v>894</v>
      </c>
      <c r="AU246" s="70">
        <v>37800</v>
      </c>
      <c r="AV246" s="70">
        <v>25800</v>
      </c>
    </row>
    <row r="247" spans="1:50" ht="24.75" customHeight="1" x14ac:dyDescent="0.2">
      <c r="A247" s="43">
        <v>244</v>
      </c>
      <c r="B247" s="20" t="s">
        <v>888</v>
      </c>
      <c r="C247" s="21" t="s">
        <v>883</v>
      </c>
      <c r="D247" s="20" t="s">
        <v>884</v>
      </c>
      <c r="E247" s="20" t="s">
        <v>197</v>
      </c>
      <c r="F247" s="21" t="s">
        <v>165</v>
      </c>
      <c r="G247" s="22" t="s">
        <v>848</v>
      </c>
      <c r="H247" s="20" t="s">
        <v>879</v>
      </c>
      <c r="I247" s="20" t="s">
        <v>849</v>
      </c>
      <c r="J247" s="22" t="s">
        <v>850</v>
      </c>
      <c r="K247" s="28" t="s">
        <v>851</v>
      </c>
      <c r="L247" s="28" t="s">
        <v>852</v>
      </c>
      <c r="M247" s="20" t="s">
        <v>880</v>
      </c>
      <c r="N247" s="20"/>
      <c r="O247" s="22" t="s">
        <v>853</v>
      </c>
      <c r="P247" s="20" t="s">
        <v>881</v>
      </c>
      <c r="Q247" s="22" t="s">
        <v>854</v>
      </c>
      <c r="R247" s="28" t="s">
        <v>855</v>
      </c>
      <c r="S247" s="20" t="s">
        <v>882</v>
      </c>
      <c r="T247" s="20"/>
      <c r="U247" s="22" t="s">
        <v>848</v>
      </c>
      <c r="V247" s="20" t="s">
        <v>879</v>
      </c>
      <c r="W247" s="22" t="s">
        <v>856</v>
      </c>
      <c r="X247" s="28" t="s">
        <v>852</v>
      </c>
      <c r="Y247" s="20" t="s">
        <v>880</v>
      </c>
      <c r="Z247" s="20"/>
      <c r="AA247" s="26">
        <v>5</v>
      </c>
      <c r="AB247" s="42" t="s">
        <v>189</v>
      </c>
      <c r="AC247" s="40"/>
      <c r="AD247" s="20">
        <v>1</v>
      </c>
      <c r="AE247" s="86">
        <v>136800</v>
      </c>
      <c r="AF247" s="86">
        <v>136800</v>
      </c>
      <c r="AG247" s="87">
        <v>45689</v>
      </c>
      <c r="AH247" s="36">
        <v>45717</v>
      </c>
      <c r="AI247" s="25" t="s">
        <v>857</v>
      </c>
      <c r="AJ247" s="37">
        <f t="shared" si="12"/>
        <v>47542</v>
      </c>
      <c r="AK247" s="20" t="s">
        <v>685</v>
      </c>
      <c r="AL247" s="20" t="s">
        <v>874</v>
      </c>
      <c r="AM247" s="27">
        <v>45717</v>
      </c>
      <c r="AN247" s="20" t="s">
        <v>57</v>
      </c>
      <c r="AO247" s="27">
        <v>45747</v>
      </c>
      <c r="AP247" s="22" t="s">
        <v>885</v>
      </c>
      <c r="AQ247" s="39">
        <f t="shared" si="13"/>
        <v>46631</v>
      </c>
      <c r="AR247" s="22" t="s">
        <v>889</v>
      </c>
      <c r="AT247" t="s">
        <v>897</v>
      </c>
      <c r="AU247" s="70">
        <v>136800</v>
      </c>
      <c r="AV247" s="70">
        <v>124800</v>
      </c>
      <c r="AW247">
        <f>SUBTOTAL(9,AU240:AU247)</f>
        <v>430800</v>
      </c>
      <c r="AX247">
        <f>SUBTOTAL(9,AV240:AV247)</f>
        <v>325200</v>
      </c>
    </row>
    <row r="248" spans="1:50" ht="24.75" customHeight="1" x14ac:dyDescent="0.2">
      <c r="A248" s="43">
        <v>245</v>
      </c>
      <c r="B248" s="20" t="s">
        <v>890</v>
      </c>
      <c r="C248" s="21" t="s">
        <v>883</v>
      </c>
      <c r="D248" s="20" t="s">
        <v>884</v>
      </c>
      <c r="E248" s="20" t="s">
        <v>197</v>
      </c>
      <c r="F248" s="21" t="s">
        <v>165</v>
      </c>
      <c r="G248" s="22" t="s">
        <v>848</v>
      </c>
      <c r="H248" s="20" t="s">
        <v>879</v>
      </c>
      <c r="I248" s="20" t="s">
        <v>849</v>
      </c>
      <c r="J248" s="22" t="s">
        <v>850</v>
      </c>
      <c r="K248" s="28" t="s">
        <v>851</v>
      </c>
      <c r="L248" s="28" t="s">
        <v>852</v>
      </c>
      <c r="M248" s="20" t="s">
        <v>880</v>
      </c>
      <c r="N248" s="20"/>
      <c r="O248" s="22" t="s">
        <v>853</v>
      </c>
      <c r="P248" s="20" t="s">
        <v>881</v>
      </c>
      <c r="Q248" s="22" t="s">
        <v>854</v>
      </c>
      <c r="R248" s="28" t="s">
        <v>855</v>
      </c>
      <c r="S248" s="20" t="s">
        <v>882</v>
      </c>
      <c r="T248" s="20"/>
      <c r="U248" s="22" t="s">
        <v>848</v>
      </c>
      <c r="V248" s="20" t="s">
        <v>879</v>
      </c>
      <c r="W248" s="22" t="s">
        <v>856</v>
      </c>
      <c r="X248" s="28" t="s">
        <v>852</v>
      </c>
      <c r="Y248" s="20" t="s">
        <v>880</v>
      </c>
      <c r="Z248" s="20"/>
      <c r="AA248" s="26">
        <v>5</v>
      </c>
      <c r="AB248" s="42" t="s">
        <v>189</v>
      </c>
      <c r="AC248" s="40"/>
      <c r="AD248" s="20">
        <v>1</v>
      </c>
      <c r="AE248" s="86">
        <v>37800</v>
      </c>
      <c r="AF248" s="86">
        <v>37800</v>
      </c>
      <c r="AG248" s="87">
        <v>45689</v>
      </c>
      <c r="AH248" s="36">
        <v>45717</v>
      </c>
      <c r="AI248" s="25" t="s">
        <v>857</v>
      </c>
      <c r="AJ248" s="37">
        <f t="shared" si="12"/>
        <v>47542</v>
      </c>
      <c r="AK248" s="20" t="s">
        <v>970</v>
      </c>
      <c r="AL248" s="20" t="s">
        <v>875</v>
      </c>
      <c r="AM248" s="27">
        <v>45717</v>
      </c>
      <c r="AN248" s="20"/>
      <c r="AO248" s="27">
        <v>45747</v>
      </c>
      <c r="AP248" s="22" t="s">
        <v>886</v>
      </c>
      <c r="AQ248" s="39" t="str">
        <f t="shared" si="13"/>
        <v/>
      </c>
      <c r="AR248" s="22"/>
      <c r="AT248" t="s">
        <v>893</v>
      </c>
      <c r="AU248" s="70">
        <v>37800</v>
      </c>
      <c r="AV248" s="70">
        <v>25800</v>
      </c>
    </row>
    <row r="249" spans="1:50" ht="24.75" customHeight="1" x14ac:dyDescent="0.2">
      <c r="A249" s="43">
        <v>246</v>
      </c>
      <c r="B249" s="20" t="s">
        <v>890</v>
      </c>
      <c r="C249" s="21" t="s">
        <v>883</v>
      </c>
      <c r="D249" s="20" t="s">
        <v>884</v>
      </c>
      <c r="E249" s="20" t="s">
        <v>197</v>
      </c>
      <c r="F249" s="21" t="s">
        <v>165</v>
      </c>
      <c r="G249" s="22" t="s">
        <v>848</v>
      </c>
      <c r="H249" s="20" t="s">
        <v>879</v>
      </c>
      <c r="I249" s="20" t="s">
        <v>849</v>
      </c>
      <c r="J249" s="22" t="s">
        <v>850</v>
      </c>
      <c r="K249" s="28" t="s">
        <v>851</v>
      </c>
      <c r="L249" s="28" t="s">
        <v>852</v>
      </c>
      <c r="M249" s="20" t="s">
        <v>880</v>
      </c>
      <c r="N249" s="20"/>
      <c r="O249" s="22" t="s">
        <v>853</v>
      </c>
      <c r="P249" s="20" t="s">
        <v>881</v>
      </c>
      <c r="Q249" s="22" t="s">
        <v>854</v>
      </c>
      <c r="R249" s="28" t="s">
        <v>855</v>
      </c>
      <c r="S249" s="20" t="s">
        <v>882</v>
      </c>
      <c r="T249" s="20"/>
      <c r="U249" s="22" t="s">
        <v>848</v>
      </c>
      <c r="V249" s="20" t="s">
        <v>879</v>
      </c>
      <c r="W249" s="22" t="s">
        <v>856</v>
      </c>
      <c r="X249" s="28" t="s">
        <v>852</v>
      </c>
      <c r="Y249" s="20" t="s">
        <v>880</v>
      </c>
      <c r="Z249" s="20"/>
      <c r="AA249" s="26">
        <v>5</v>
      </c>
      <c r="AB249" s="42" t="s">
        <v>189</v>
      </c>
      <c r="AC249" s="40"/>
      <c r="AD249" s="20">
        <v>1</v>
      </c>
      <c r="AE249" s="86">
        <v>37800</v>
      </c>
      <c r="AF249" s="86">
        <v>37800</v>
      </c>
      <c r="AG249" s="87">
        <v>45689</v>
      </c>
      <c r="AH249" s="36">
        <v>45717</v>
      </c>
      <c r="AI249" s="25" t="s">
        <v>857</v>
      </c>
      <c r="AJ249" s="37">
        <f t="shared" si="12"/>
        <v>47542</v>
      </c>
      <c r="AK249" s="20" t="s">
        <v>970</v>
      </c>
      <c r="AL249" s="20" t="s">
        <v>876</v>
      </c>
      <c r="AM249" s="27">
        <v>45717</v>
      </c>
      <c r="AN249" s="20"/>
      <c r="AO249" s="27">
        <v>45747</v>
      </c>
      <c r="AP249" s="22" t="s">
        <v>886</v>
      </c>
      <c r="AQ249" s="39" t="str">
        <f t="shared" si="13"/>
        <v/>
      </c>
      <c r="AR249" s="22"/>
      <c r="AT249" t="s">
        <v>893</v>
      </c>
      <c r="AU249" s="70">
        <v>37800</v>
      </c>
      <c r="AV249" s="70">
        <v>25800</v>
      </c>
    </row>
    <row r="250" spans="1:50" ht="24.75" customHeight="1" x14ac:dyDescent="0.2">
      <c r="A250" s="43">
        <v>247</v>
      </c>
      <c r="B250" s="20" t="s">
        <v>890</v>
      </c>
      <c r="C250" s="21" t="s">
        <v>883</v>
      </c>
      <c r="D250" s="20" t="s">
        <v>884</v>
      </c>
      <c r="E250" s="20" t="s">
        <v>197</v>
      </c>
      <c r="F250" s="21" t="s">
        <v>165</v>
      </c>
      <c r="G250" s="22" t="s">
        <v>848</v>
      </c>
      <c r="H250" s="20" t="s">
        <v>879</v>
      </c>
      <c r="I250" s="20" t="s">
        <v>849</v>
      </c>
      <c r="J250" s="22" t="s">
        <v>850</v>
      </c>
      <c r="K250" s="28" t="s">
        <v>851</v>
      </c>
      <c r="L250" s="28" t="s">
        <v>852</v>
      </c>
      <c r="M250" s="20" t="s">
        <v>880</v>
      </c>
      <c r="N250" s="20"/>
      <c r="O250" s="22" t="s">
        <v>853</v>
      </c>
      <c r="P250" s="20" t="s">
        <v>881</v>
      </c>
      <c r="Q250" s="22" t="s">
        <v>854</v>
      </c>
      <c r="R250" s="28" t="s">
        <v>855</v>
      </c>
      <c r="S250" s="20" t="s">
        <v>882</v>
      </c>
      <c r="T250" s="20"/>
      <c r="U250" s="22" t="s">
        <v>848</v>
      </c>
      <c r="V250" s="20" t="s">
        <v>879</v>
      </c>
      <c r="W250" s="22" t="s">
        <v>856</v>
      </c>
      <c r="X250" s="28" t="s">
        <v>852</v>
      </c>
      <c r="Y250" s="20" t="s">
        <v>880</v>
      </c>
      <c r="Z250" s="20"/>
      <c r="AA250" s="26">
        <v>5</v>
      </c>
      <c r="AB250" s="42" t="s">
        <v>189</v>
      </c>
      <c r="AC250" s="40"/>
      <c r="AD250" s="20">
        <v>1</v>
      </c>
      <c r="AE250" s="86">
        <v>37800</v>
      </c>
      <c r="AF250" s="86">
        <v>37800</v>
      </c>
      <c r="AG250" s="87">
        <v>45689</v>
      </c>
      <c r="AH250" s="36">
        <v>45717</v>
      </c>
      <c r="AI250" s="25" t="s">
        <v>857</v>
      </c>
      <c r="AJ250" s="37">
        <f t="shared" si="12"/>
        <v>47542</v>
      </c>
      <c r="AK250" s="20" t="s">
        <v>970</v>
      </c>
      <c r="AL250" s="20" t="s">
        <v>877</v>
      </c>
      <c r="AM250" s="27">
        <v>45717</v>
      </c>
      <c r="AN250" s="20"/>
      <c r="AO250" s="27">
        <v>45747</v>
      </c>
      <c r="AP250" s="22" t="s">
        <v>886</v>
      </c>
      <c r="AQ250" s="39" t="str">
        <f t="shared" si="13"/>
        <v/>
      </c>
      <c r="AR250" s="22"/>
      <c r="AT250" t="s">
        <v>893</v>
      </c>
      <c r="AU250" s="70">
        <v>37800</v>
      </c>
      <c r="AV250" s="70">
        <v>25800</v>
      </c>
    </row>
    <row r="251" spans="1:50" ht="24.75" customHeight="1" x14ac:dyDescent="0.2">
      <c r="A251" s="43">
        <v>248</v>
      </c>
      <c r="B251" s="20" t="s">
        <v>890</v>
      </c>
      <c r="C251" s="21" t="s">
        <v>883</v>
      </c>
      <c r="D251" s="20" t="s">
        <v>884</v>
      </c>
      <c r="E251" s="20" t="s">
        <v>197</v>
      </c>
      <c r="F251" s="21" t="s">
        <v>165</v>
      </c>
      <c r="G251" s="22" t="s">
        <v>848</v>
      </c>
      <c r="H251" s="20" t="s">
        <v>879</v>
      </c>
      <c r="I251" s="20" t="s">
        <v>849</v>
      </c>
      <c r="J251" s="22" t="s">
        <v>850</v>
      </c>
      <c r="K251" s="28" t="s">
        <v>851</v>
      </c>
      <c r="L251" s="28" t="s">
        <v>852</v>
      </c>
      <c r="M251" s="20" t="s">
        <v>880</v>
      </c>
      <c r="N251" s="20"/>
      <c r="O251" s="22" t="s">
        <v>853</v>
      </c>
      <c r="P251" s="20" t="s">
        <v>881</v>
      </c>
      <c r="Q251" s="22" t="s">
        <v>854</v>
      </c>
      <c r="R251" s="28" t="s">
        <v>855</v>
      </c>
      <c r="S251" s="20" t="s">
        <v>882</v>
      </c>
      <c r="T251" s="20"/>
      <c r="U251" s="22" t="s">
        <v>848</v>
      </c>
      <c r="V251" s="20" t="s">
        <v>879</v>
      </c>
      <c r="W251" s="22" t="s">
        <v>856</v>
      </c>
      <c r="X251" s="28" t="s">
        <v>852</v>
      </c>
      <c r="Y251" s="20" t="s">
        <v>880</v>
      </c>
      <c r="Z251" s="20"/>
      <c r="AA251" s="26">
        <v>5</v>
      </c>
      <c r="AB251" s="42" t="s">
        <v>189</v>
      </c>
      <c r="AC251" s="40"/>
      <c r="AD251" s="20">
        <v>1</v>
      </c>
      <c r="AE251" s="86">
        <v>97200</v>
      </c>
      <c r="AF251" s="86">
        <v>97200</v>
      </c>
      <c r="AG251" s="87">
        <v>45689</v>
      </c>
      <c r="AH251" s="36">
        <v>45717</v>
      </c>
      <c r="AI251" s="25" t="s">
        <v>857</v>
      </c>
      <c r="AJ251" s="37">
        <f t="shared" si="12"/>
        <v>47542</v>
      </c>
      <c r="AK251" s="20" t="s">
        <v>895</v>
      </c>
      <c r="AL251" s="20" t="s">
        <v>878</v>
      </c>
      <c r="AM251" s="27">
        <v>45717</v>
      </c>
      <c r="AN251" s="20" t="s">
        <v>57</v>
      </c>
      <c r="AO251" s="27">
        <v>45747</v>
      </c>
      <c r="AP251" s="22" t="s">
        <v>886</v>
      </c>
      <c r="AQ251" s="39">
        <f t="shared" si="13"/>
        <v>46631</v>
      </c>
      <c r="AR251" s="22" t="s">
        <v>889</v>
      </c>
      <c r="AT251" t="s">
        <v>896</v>
      </c>
      <c r="AU251" s="70">
        <v>97200</v>
      </c>
      <c r="AV251" s="70">
        <v>92400</v>
      </c>
      <c r="AW251">
        <f>SUBTOTAL(9,AU248:AU251)</f>
        <v>210600</v>
      </c>
      <c r="AX251">
        <f>SUBTOTAL(9,AV248:AV251)</f>
        <v>169800</v>
      </c>
    </row>
    <row r="252" spans="1:50" ht="24.75" customHeight="1" x14ac:dyDescent="0.2">
      <c r="A252" s="43">
        <v>249</v>
      </c>
      <c r="B252" s="20" t="s">
        <v>923</v>
      </c>
      <c r="C252" s="21" t="s">
        <v>578</v>
      </c>
      <c r="D252" s="20" t="s">
        <v>579</v>
      </c>
      <c r="E252" s="20" t="s">
        <v>197</v>
      </c>
      <c r="F252" s="21" t="s">
        <v>580</v>
      </c>
      <c r="G252" s="22" t="s">
        <v>924</v>
      </c>
      <c r="H252" s="20" t="s">
        <v>899</v>
      </c>
      <c r="I252" s="20" t="s">
        <v>900</v>
      </c>
      <c r="J252" s="22" t="s">
        <v>901</v>
      </c>
      <c r="K252" s="28" t="s">
        <v>902</v>
      </c>
      <c r="L252" s="28" t="s">
        <v>918</v>
      </c>
      <c r="M252" s="20" t="s">
        <v>919</v>
      </c>
      <c r="N252" s="20"/>
      <c r="O252" s="22" t="s">
        <v>587</v>
      </c>
      <c r="P252" s="20" t="s">
        <v>903</v>
      </c>
      <c r="Q252" s="22" t="s">
        <v>904</v>
      </c>
      <c r="R252" s="28" t="s">
        <v>905</v>
      </c>
      <c r="S252" s="20" t="s">
        <v>906</v>
      </c>
      <c r="T252" s="20"/>
      <c r="U252" s="22" t="s">
        <v>898</v>
      </c>
      <c r="V252" s="20" t="s">
        <v>899</v>
      </c>
      <c r="W252" s="22" t="s">
        <v>907</v>
      </c>
      <c r="X252" s="28" t="s">
        <v>908</v>
      </c>
      <c r="Y252" s="20" t="s">
        <v>909</v>
      </c>
      <c r="Z252" s="20"/>
      <c r="AA252" s="26">
        <v>5</v>
      </c>
      <c r="AB252" s="42" t="s">
        <v>189</v>
      </c>
      <c r="AC252" s="40"/>
      <c r="AD252" s="20">
        <v>1</v>
      </c>
      <c r="AE252" s="23">
        <v>36000</v>
      </c>
      <c r="AF252" s="23">
        <v>36000</v>
      </c>
      <c r="AG252" s="24">
        <v>45717</v>
      </c>
      <c r="AH252" s="36">
        <v>45748</v>
      </c>
      <c r="AI252" s="25" t="s">
        <v>857</v>
      </c>
      <c r="AJ252" s="37">
        <v>47573</v>
      </c>
      <c r="AK252" s="20" t="s">
        <v>76</v>
      </c>
      <c r="AL252" s="20" t="s">
        <v>910</v>
      </c>
      <c r="AM252" s="36">
        <v>45734</v>
      </c>
      <c r="AN252" s="20"/>
      <c r="AO252" s="27">
        <v>45747</v>
      </c>
      <c r="AP252" s="22" t="s">
        <v>920</v>
      </c>
      <c r="AQ252" s="39" t="str">
        <f t="shared" si="13"/>
        <v/>
      </c>
      <c r="AR252" s="22"/>
      <c r="AT252" t="s">
        <v>925</v>
      </c>
      <c r="AU252" s="70">
        <v>53400</v>
      </c>
      <c r="AV252" s="70">
        <v>36000</v>
      </c>
    </row>
    <row r="253" spans="1:50" ht="24.75" customHeight="1" x14ac:dyDescent="0.2">
      <c r="A253" s="43">
        <v>250</v>
      </c>
      <c r="B253" s="20" t="s">
        <v>923</v>
      </c>
      <c r="C253" s="21" t="s">
        <v>578</v>
      </c>
      <c r="D253" s="20" t="s">
        <v>579</v>
      </c>
      <c r="E253" s="20" t="s">
        <v>197</v>
      </c>
      <c r="F253" s="21" t="s">
        <v>580</v>
      </c>
      <c r="G253" s="22" t="s">
        <v>898</v>
      </c>
      <c r="H253" s="20" t="s">
        <v>899</v>
      </c>
      <c r="I253" s="20" t="s">
        <v>900</v>
      </c>
      <c r="J253" s="22" t="s">
        <v>901</v>
      </c>
      <c r="K253" s="28" t="s">
        <v>902</v>
      </c>
      <c r="L253" s="28" t="s">
        <v>918</v>
      </c>
      <c r="M253" s="20" t="s">
        <v>919</v>
      </c>
      <c r="N253" s="20"/>
      <c r="O253" s="22" t="s">
        <v>587</v>
      </c>
      <c r="P253" s="20" t="s">
        <v>903</v>
      </c>
      <c r="Q253" s="22" t="s">
        <v>904</v>
      </c>
      <c r="R253" s="28" t="s">
        <v>905</v>
      </c>
      <c r="S253" s="20" t="s">
        <v>906</v>
      </c>
      <c r="T253" s="20"/>
      <c r="U253" s="22" t="s">
        <v>898</v>
      </c>
      <c r="V253" s="20" t="s">
        <v>899</v>
      </c>
      <c r="W253" s="22" t="s">
        <v>907</v>
      </c>
      <c r="X253" s="28" t="s">
        <v>908</v>
      </c>
      <c r="Y253" s="20" t="s">
        <v>909</v>
      </c>
      <c r="Z253" s="20"/>
      <c r="AA253" s="26">
        <v>5</v>
      </c>
      <c r="AB253" s="42" t="s">
        <v>189</v>
      </c>
      <c r="AC253" s="40"/>
      <c r="AD253" s="20">
        <v>1</v>
      </c>
      <c r="AE253" s="23">
        <v>36000</v>
      </c>
      <c r="AF253" s="23">
        <v>36000</v>
      </c>
      <c r="AG253" s="24">
        <v>45717</v>
      </c>
      <c r="AH253" s="36">
        <v>45748</v>
      </c>
      <c r="AI253" s="25" t="s">
        <v>857</v>
      </c>
      <c r="AJ253" s="37">
        <v>47573</v>
      </c>
      <c r="AK253" s="20" t="s">
        <v>76</v>
      </c>
      <c r="AL253" s="20" t="s">
        <v>912</v>
      </c>
      <c r="AM253" s="36">
        <v>45734</v>
      </c>
      <c r="AN253" s="20"/>
      <c r="AO253" s="27">
        <v>45747</v>
      </c>
      <c r="AP253" s="22" t="s">
        <v>920</v>
      </c>
      <c r="AQ253" s="39" t="str">
        <f t="shared" si="13"/>
        <v/>
      </c>
      <c r="AR253" s="22"/>
      <c r="AT253" t="s">
        <v>922</v>
      </c>
      <c r="AU253">
        <v>53400</v>
      </c>
      <c r="AV253">
        <v>36000</v>
      </c>
    </row>
    <row r="254" spans="1:50" ht="24.75" customHeight="1" x14ac:dyDescent="0.2">
      <c r="A254" s="43">
        <v>251</v>
      </c>
      <c r="B254" s="20" t="s">
        <v>923</v>
      </c>
      <c r="C254" s="21" t="s">
        <v>578</v>
      </c>
      <c r="D254" s="20" t="s">
        <v>579</v>
      </c>
      <c r="E254" s="20" t="s">
        <v>197</v>
      </c>
      <c r="F254" s="21" t="s">
        <v>580</v>
      </c>
      <c r="G254" s="22" t="s">
        <v>898</v>
      </c>
      <c r="H254" s="20" t="s">
        <v>899</v>
      </c>
      <c r="I254" s="20" t="s">
        <v>900</v>
      </c>
      <c r="J254" s="22" t="s">
        <v>901</v>
      </c>
      <c r="K254" s="28" t="s">
        <v>902</v>
      </c>
      <c r="L254" s="28" t="s">
        <v>918</v>
      </c>
      <c r="M254" s="20" t="s">
        <v>919</v>
      </c>
      <c r="N254" s="20"/>
      <c r="O254" s="22" t="s">
        <v>587</v>
      </c>
      <c r="P254" s="20" t="s">
        <v>903</v>
      </c>
      <c r="Q254" s="22" t="s">
        <v>904</v>
      </c>
      <c r="R254" s="28" t="s">
        <v>905</v>
      </c>
      <c r="S254" s="20" t="s">
        <v>906</v>
      </c>
      <c r="T254" s="20"/>
      <c r="U254" s="22" t="s">
        <v>898</v>
      </c>
      <c r="V254" s="20" t="s">
        <v>899</v>
      </c>
      <c r="W254" s="22" t="s">
        <v>907</v>
      </c>
      <c r="X254" s="28" t="s">
        <v>908</v>
      </c>
      <c r="Y254" s="20" t="s">
        <v>909</v>
      </c>
      <c r="Z254" s="20"/>
      <c r="AA254" s="26">
        <v>5</v>
      </c>
      <c r="AB254" s="42" t="s">
        <v>189</v>
      </c>
      <c r="AC254" s="40"/>
      <c r="AD254" s="20">
        <v>1</v>
      </c>
      <c r="AE254" s="23">
        <v>36000</v>
      </c>
      <c r="AF254" s="23">
        <v>36000</v>
      </c>
      <c r="AG254" s="24">
        <v>45717</v>
      </c>
      <c r="AH254" s="36">
        <v>45748</v>
      </c>
      <c r="AI254" s="25" t="s">
        <v>857</v>
      </c>
      <c r="AJ254" s="37">
        <v>47573</v>
      </c>
      <c r="AK254" s="20" t="s">
        <v>76</v>
      </c>
      <c r="AL254" s="20" t="s">
        <v>913</v>
      </c>
      <c r="AM254" s="36">
        <v>45734</v>
      </c>
      <c r="AN254" s="20"/>
      <c r="AO254" s="27">
        <v>45747</v>
      </c>
      <c r="AP254" s="22" t="s">
        <v>920</v>
      </c>
      <c r="AQ254" s="39" t="str">
        <f t="shared" si="13"/>
        <v/>
      </c>
      <c r="AR254" s="22"/>
      <c r="AT254" t="s">
        <v>922</v>
      </c>
      <c r="AU254">
        <v>53400</v>
      </c>
      <c r="AV254">
        <v>36000</v>
      </c>
    </row>
    <row r="255" spans="1:50" ht="24.75" customHeight="1" x14ac:dyDescent="0.2">
      <c r="A255" s="43">
        <v>252</v>
      </c>
      <c r="B255" s="20" t="s">
        <v>923</v>
      </c>
      <c r="C255" s="21" t="s">
        <v>578</v>
      </c>
      <c r="D255" s="20" t="s">
        <v>579</v>
      </c>
      <c r="E255" s="20" t="s">
        <v>197</v>
      </c>
      <c r="F255" s="21" t="s">
        <v>580</v>
      </c>
      <c r="G255" s="22" t="s">
        <v>898</v>
      </c>
      <c r="H255" s="20" t="s">
        <v>899</v>
      </c>
      <c r="I255" s="20" t="s">
        <v>900</v>
      </c>
      <c r="J255" s="22" t="s">
        <v>901</v>
      </c>
      <c r="K255" s="28" t="s">
        <v>902</v>
      </c>
      <c r="L255" s="28" t="s">
        <v>918</v>
      </c>
      <c r="M255" s="20" t="s">
        <v>919</v>
      </c>
      <c r="N255" s="20"/>
      <c r="O255" s="22" t="s">
        <v>587</v>
      </c>
      <c r="P255" s="20" t="s">
        <v>903</v>
      </c>
      <c r="Q255" s="22" t="s">
        <v>904</v>
      </c>
      <c r="R255" s="28" t="s">
        <v>905</v>
      </c>
      <c r="S255" s="20" t="s">
        <v>906</v>
      </c>
      <c r="T255" s="20"/>
      <c r="U255" s="22" t="s">
        <v>898</v>
      </c>
      <c r="V255" s="20" t="s">
        <v>899</v>
      </c>
      <c r="W255" s="22" t="s">
        <v>907</v>
      </c>
      <c r="X255" s="28" t="s">
        <v>908</v>
      </c>
      <c r="Y255" s="20" t="s">
        <v>909</v>
      </c>
      <c r="Z255" s="20"/>
      <c r="AA255" s="26">
        <v>5</v>
      </c>
      <c r="AB255" s="42" t="s">
        <v>189</v>
      </c>
      <c r="AC255" s="40"/>
      <c r="AD255" s="20">
        <v>1</v>
      </c>
      <c r="AE255" s="23">
        <v>36000</v>
      </c>
      <c r="AF255" s="23">
        <v>36000</v>
      </c>
      <c r="AG255" s="24">
        <v>45717</v>
      </c>
      <c r="AH255" s="36">
        <v>45748</v>
      </c>
      <c r="AI255" s="25" t="s">
        <v>857</v>
      </c>
      <c r="AJ255" s="37">
        <v>47573</v>
      </c>
      <c r="AK255" s="20" t="s">
        <v>76</v>
      </c>
      <c r="AL255" s="20" t="s">
        <v>914</v>
      </c>
      <c r="AM255" s="36">
        <v>45734</v>
      </c>
      <c r="AN255" s="20"/>
      <c r="AO255" s="27">
        <v>45747</v>
      </c>
      <c r="AP255" s="22" t="s">
        <v>920</v>
      </c>
      <c r="AQ255" s="39" t="str">
        <f t="shared" si="13"/>
        <v/>
      </c>
      <c r="AR255" s="22"/>
      <c r="AT255" t="s">
        <v>922</v>
      </c>
      <c r="AU255">
        <v>53400</v>
      </c>
      <c r="AV255">
        <v>36000</v>
      </c>
    </row>
    <row r="256" spans="1:50" ht="24.75" customHeight="1" x14ac:dyDescent="0.2">
      <c r="A256" s="43">
        <v>253</v>
      </c>
      <c r="B256" s="20" t="s">
        <v>923</v>
      </c>
      <c r="C256" s="21" t="s">
        <v>578</v>
      </c>
      <c r="D256" s="20" t="s">
        <v>579</v>
      </c>
      <c r="E256" s="20" t="s">
        <v>197</v>
      </c>
      <c r="F256" s="21" t="s">
        <v>580</v>
      </c>
      <c r="G256" s="22" t="s">
        <v>898</v>
      </c>
      <c r="H256" s="20" t="s">
        <v>899</v>
      </c>
      <c r="I256" s="20" t="s">
        <v>900</v>
      </c>
      <c r="J256" s="22" t="s">
        <v>901</v>
      </c>
      <c r="K256" s="28" t="s">
        <v>902</v>
      </c>
      <c r="L256" s="28" t="s">
        <v>918</v>
      </c>
      <c r="M256" s="20" t="s">
        <v>919</v>
      </c>
      <c r="N256" s="20"/>
      <c r="O256" s="22" t="s">
        <v>926</v>
      </c>
      <c r="P256" s="20" t="s">
        <v>903</v>
      </c>
      <c r="Q256" s="22" t="s">
        <v>904</v>
      </c>
      <c r="R256" s="28" t="s">
        <v>905</v>
      </c>
      <c r="S256" s="20" t="s">
        <v>906</v>
      </c>
      <c r="T256" s="20"/>
      <c r="U256" s="22" t="s">
        <v>898</v>
      </c>
      <c r="V256" s="20" t="s">
        <v>899</v>
      </c>
      <c r="W256" s="22" t="s">
        <v>907</v>
      </c>
      <c r="X256" s="28" t="s">
        <v>908</v>
      </c>
      <c r="Y256" s="20" t="s">
        <v>909</v>
      </c>
      <c r="Z256" s="20"/>
      <c r="AA256" s="26">
        <v>5</v>
      </c>
      <c r="AB256" s="42" t="s">
        <v>189</v>
      </c>
      <c r="AC256" s="40"/>
      <c r="AD256" s="20">
        <v>1</v>
      </c>
      <c r="AE256" s="23">
        <v>36000</v>
      </c>
      <c r="AF256" s="23">
        <v>36000</v>
      </c>
      <c r="AG256" s="24">
        <v>45717</v>
      </c>
      <c r="AH256" s="36">
        <v>45748</v>
      </c>
      <c r="AI256" s="25" t="s">
        <v>857</v>
      </c>
      <c r="AJ256" s="37">
        <v>47573</v>
      </c>
      <c r="AK256" s="20" t="s">
        <v>76</v>
      </c>
      <c r="AL256" s="20" t="s">
        <v>915</v>
      </c>
      <c r="AM256" s="36">
        <v>45734</v>
      </c>
      <c r="AN256" s="20"/>
      <c r="AO256" s="27">
        <v>45747</v>
      </c>
      <c r="AP256" s="22" t="s">
        <v>920</v>
      </c>
      <c r="AQ256" s="39" t="str">
        <f t="shared" si="13"/>
        <v/>
      </c>
      <c r="AR256" s="22"/>
      <c r="AT256" t="s">
        <v>922</v>
      </c>
      <c r="AU256">
        <v>53400</v>
      </c>
      <c r="AV256">
        <v>36000</v>
      </c>
    </row>
    <row r="257" spans="1:50" ht="24.75" customHeight="1" x14ac:dyDescent="0.2">
      <c r="A257" s="43">
        <v>254</v>
      </c>
      <c r="B257" s="20" t="s">
        <v>923</v>
      </c>
      <c r="C257" s="21" t="s">
        <v>578</v>
      </c>
      <c r="D257" s="20" t="s">
        <v>579</v>
      </c>
      <c r="E257" s="20" t="s">
        <v>197</v>
      </c>
      <c r="F257" s="21" t="s">
        <v>580</v>
      </c>
      <c r="G257" s="22" t="s">
        <v>898</v>
      </c>
      <c r="H257" s="20" t="s">
        <v>899</v>
      </c>
      <c r="I257" s="20" t="s">
        <v>900</v>
      </c>
      <c r="J257" s="22" t="s">
        <v>901</v>
      </c>
      <c r="K257" s="28" t="s">
        <v>902</v>
      </c>
      <c r="L257" s="28" t="s">
        <v>918</v>
      </c>
      <c r="M257" s="20" t="s">
        <v>919</v>
      </c>
      <c r="N257" s="20"/>
      <c r="O257" s="22" t="s">
        <v>587</v>
      </c>
      <c r="P257" s="20" t="s">
        <v>903</v>
      </c>
      <c r="Q257" s="22" t="s">
        <v>904</v>
      </c>
      <c r="R257" s="28" t="s">
        <v>905</v>
      </c>
      <c r="S257" s="20" t="s">
        <v>906</v>
      </c>
      <c r="T257" s="20"/>
      <c r="U257" s="22" t="s">
        <v>898</v>
      </c>
      <c r="V257" s="20" t="s">
        <v>899</v>
      </c>
      <c r="W257" s="22" t="s">
        <v>907</v>
      </c>
      <c r="X257" s="28" t="s">
        <v>908</v>
      </c>
      <c r="Y257" s="20" t="s">
        <v>909</v>
      </c>
      <c r="Z257" s="20"/>
      <c r="AA257" s="26">
        <v>5</v>
      </c>
      <c r="AB257" s="42" t="s">
        <v>189</v>
      </c>
      <c r="AC257" s="40"/>
      <c r="AD257" s="20">
        <v>1</v>
      </c>
      <c r="AE257" s="23">
        <v>36000</v>
      </c>
      <c r="AF257" s="23">
        <v>36000</v>
      </c>
      <c r="AG257" s="24">
        <v>45717</v>
      </c>
      <c r="AH257" s="36">
        <v>45748</v>
      </c>
      <c r="AI257" s="25" t="s">
        <v>857</v>
      </c>
      <c r="AJ257" s="37">
        <v>47573</v>
      </c>
      <c r="AK257" s="20" t="s">
        <v>76</v>
      </c>
      <c r="AL257" s="20" t="s">
        <v>916</v>
      </c>
      <c r="AM257" s="36">
        <v>45734</v>
      </c>
      <c r="AN257" s="20"/>
      <c r="AO257" s="27">
        <v>45747</v>
      </c>
      <c r="AP257" s="22" t="s">
        <v>920</v>
      </c>
      <c r="AQ257" s="39" t="str">
        <f t="shared" si="13"/>
        <v/>
      </c>
      <c r="AR257" s="22"/>
      <c r="AT257" t="s">
        <v>922</v>
      </c>
      <c r="AU257">
        <v>53400</v>
      </c>
      <c r="AV257">
        <v>36000</v>
      </c>
    </row>
    <row r="258" spans="1:50" ht="24.75" customHeight="1" x14ac:dyDescent="0.2">
      <c r="A258" s="43">
        <v>255</v>
      </c>
      <c r="B258" s="20" t="s">
        <v>923</v>
      </c>
      <c r="C258" s="21" t="s">
        <v>578</v>
      </c>
      <c r="D258" s="20" t="s">
        <v>579</v>
      </c>
      <c r="E258" s="20" t="s">
        <v>197</v>
      </c>
      <c r="F258" s="21" t="s">
        <v>580</v>
      </c>
      <c r="G258" s="22" t="s">
        <v>898</v>
      </c>
      <c r="H258" s="20" t="s">
        <v>899</v>
      </c>
      <c r="I258" s="20" t="s">
        <v>900</v>
      </c>
      <c r="J258" s="22" t="s">
        <v>901</v>
      </c>
      <c r="K258" s="28" t="s">
        <v>902</v>
      </c>
      <c r="L258" s="28" t="s">
        <v>918</v>
      </c>
      <c r="M258" s="20" t="s">
        <v>919</v>
      </c>
      <c r="N258" s="20"/>
      <c r="O258" s="22" t="s">
        <v>926</v>
      </c>
      <c r="P258" s="20" t="s">
        <v>903</v>
      </c>
      <c r="Q258" s="22" t="s">
        <v>904</v>
      </c>
      <c r="R258" s="28" t="s">
        <v>905</v>
      </c>
      <c r="S258" s="20" t="s">
        <v>906</v>
      </c>
      <c r="T258" s="20"/>
      <c r="U258" s="22" t="s">
        <v>898</v>
      </c>
      <c r="V258" s="20" t="s">
        <v>899</v>
      </c>
      <c r="W258" s="22" t="s">
        <v>907</v>
      </c>
      <c r="X258" s="28" t="s">
        <v>908</v>
      </c>
      <c r="Y258" s="20" t="s">
        <v>909</v>
      </c>
      <c r="Z258" s="20"/>
      <c r="AA258" s="26">
        <v>5</v>
      </c>
      <c r="AB258" s="42" t="s">
        <v>189</v>
      </c>
      <c r="AC258" s="40"/>
      <c r="AD258" s="20">
        <v>1</v>
      </c>
      <c r="AE258" s="23">
        <v>124800</v>
      </c>
      <c r="AF258" s="23">
        <v>124800</v>
      </c>
      <c r="AG258" s="24">
        <v>45717</v>
      </c>
      <c r="AH258" s="36">
        <v>45748</v>
      </c>
      <c r="AI258" s="25" t="s">
        <v>857</v>
      </c>
      <c r="AJ258" s="37">
        <v>47573</v>
      </c>
      <c r="AK258" s="20" t="s">
        <v>685</v>
      </c>
      <c r="AL258" s="20" t="s">
        <v>917</v>
      </c>
      <c r="AM258" s="36">
        <v>45734</v>
      </c>
      <c r="AN258" s="20" t="s">
        <v>57</v>
      </c>
      <c r="AO258" s="27">
        <v>45747</v>
      </c>
      <c r="AP258" s="22" t="s">
        <v>920</v>
      </c>
      <c r="AQ258" s="39">
        <f t="shared" si="13"/>
        <v>46661</v>
      </c>
      <c r="AR258" s="22" t="s">
        <v>921</v>
      </c>
      <c r="AT258" t="s">
        <v>897</v>
      </c>
      <c r="AU258">
        <v>136800</v>
      </c>
      <c r="AV258">
        <v>124800</v>
      </c>
      <c r="AW258">
        <v>457200</v>
      </c>
      <c r="AX258">
        <v>340800</v>
      </c>
    </row>
    <row r="259" spans="1:50" ht="24.75" customHeight="1" x14ac:dyDescent="0.2">
      <c r="A259" s="43">
        <v>256</v>
      </c>
      <c r="B259" s="20" t="s">
        <v>964</v>
      </c>
      <c r="C259" s="21" t="s">
        <v>420</v>
      </c>
      <c r="D259" s="20" t="s">
        <v>422</v>
      </c>
      <c r="E259" s="20" t="s">
        <v>197</v>
      </c>
      <c r="F259" s="21" t="s">
        <v>165</v>
      </c>
      <c r="G259" s="22" t="s">
        <v>944</v>
      </c>
      <c r="H259" s="20" t="s">
        <v>945</v>
      </c>
      <c r="I259" s="20" t="s">
        <v>849</v>
      </c>
      <c r="J259" s="22" t="s">
        <v>946</v>
      </c>
      <c r="K259" s="28" t="s">
        <v>947</v>
      </c>
      <c r="L259" s="28" t="s">
        <v>948</v>
      </c>
      <c r="M259" s="20" t="s">
        <v>949</v>
      </c>
      <c r="N259" s="20"/>
      <c r="O259" s="22" t="s">
        <v>712</v>
      </c>
      <c r="P259" s="20" t="s">
        <v>950</v>
      </c>
      <c r="Q259" s="22" t="s">
        <v>951</v>
      </c>
      <c r="R259" s="28" t="s">
        <v>952</v>
      </c>
      <c r="S259" s="20" t="s">
        <v>953</v>
      </c>
      <c r="T259" s="20"/>
      <c r="U259" s="22" t="s">
        <v>944</v>
      </c>
      <c r="V259" s="20" t="s">
        <v>945</v>
      </c>
      <c r="W259" s="22" t="s">
        <v>954</v>
      </c>
      <c r="X259" s="28" t="s">
        <v>948</v>
      </c>
      <c r="Y259" s="20" t="s">
        <v>949</v>
      </c>
      <c r="Z259" s="20"/>
      <c r="AA259" s="26">
        <v>5</v>
      </c>
      <c r="AB259" s="42" t="s">
        <v>189</v>
      </c>
      <c r="AC259" s="40"/>
      <c r="AD259" s="20">
        <v>1</v>
      </c>
      <c r="AE259" s="23">
        <v>124800</v>
      </c>
      <c r="AF259" s="23">
        <v>124800</v>
      </c>
      <c r="AG259" s="24">
        <v>45717</v>
      </c>
      <c r="AH259" s="36">
        <v>45744</v>
      </c>
      <c r="AI259" s="25" t="s">
        <v>857</v>
      </c>
      <c r="AJ259" s="37">
        <v>47569</v>
      </c>
      <c r="AK259" s="20" t="s">
        <v>685</v>
      </c>
      <c r="AL259" s="20" t="s">
        <v>955</v>
      </c>
      <c r="AM259" s="36">
        <v>45741</v>
      </c>
      <c r="AN259" s="20" t="s">
        <v>57</v>
      </c>
      <c r="AO259" s="27">
        <v>45747</v>
      </c>
      <c r="AP259" s="22" t="s">
        <v>965</v>
      </c>
      <c r="AQ259" s="39">
        <f t="shared" si="13"/>
        <v>46658</v>
      </c>
      <c r="AR259" s="22" t="s">
        <v>967</v>
      </c>
      <c r="AT259" t="s">
        <v>956</v>
      </c>
      <c r="AU259">
        <v>136800</v>
      </c>
      <c r="AV259">
        <v>124800</v>
      </c>
    </row>
    <row r="260" spans="1:50" ht="24.75" customHeight="1" x14ac:dyDescent="0.2">
      <c r="A260" s="43">
        <v>257</v>
      </c>
      <c r="B260" s="20" t="s">
        <v>964</v>
      </c>
      <c r="C260" s="21" t="s">
        <v>420</v>
      </c>
      <c r="D260" s="20" t="s">
        <v>422</v>
      </c>
      <c r="E260" s="20" t="s">
        <v>197</v>
      </c>
      <c r="F260" s="21" t="s">
        <v>165</v>
      </c>
      <c r="G260" s="22" t="s">
        <v>944</v>
      </c>
      <c r="H260" s="20" t="s">
        <v>945</v>
      </c>
      <c r="I260" s="20" t="s">
        <v>849</v>
      </c>
      <c r="J260" s="22" t="s">
        <v>946</v>
      </c>
      <c r="K260" s="28" t="s">
        <v>947</v>
      </c>
      <c r="L260" s="28" t="s">
        <v>948</v>
      </c>
      <c r="M260" s="20" t="s">
        <v>949</v>
      </c>
      <c r="N260" s="20"/>
      <c r="O260" s="22" t="s">
        <v>712</v>
      </c>
      <c r="P260" s="20" t="s">
        <v>950</v>
      </c>
      <c r="Q260" s="22" t="s">
        <v>951</v>
      </c>
      <c r="R260" s="28" t="s">
        <v>952</v>
      </c>
      <c r="S260" s="20" t="s">
        <v>953</v>
      </c>
      <c r="T260" s="20"/>
      <c r="U260" s="22" t="s">
        <v>944</v>
      </c>
      <c r="V260" s="20" t="s">
        <v>945</v>
      </c>
      <c r="W260" s="22" t="s">
        <v>954</v>
      </c>
      <c r="X260" s="28" t="s">
        <v>948</v>
      </c>
      <c r="Y260" s="20" t="s">
        <v>949</v>
      </c>
      <c r="Z260" s="20"/>
      <c r="AA260" s="26">
        <v>5</v>
      </c>
      <c r="AB260" s="42" t="s">
        <v>189</v>
      </c>
      <c r="AC260" s="40"/>
      <c r="AD260" s="20">
        <v>1</v>
      </c>
      <c r="AE260" s="23">
        <v>15000</v>
      </c>
      <c r="AF260" s="23">
        <v>15000</v>
      </c>
      <c r="AG260" s="24">
        <v>45717</v>
      </c>
      <c r="AH260" s="36">
        <v>45744</v>
      </c>
      <c r="AI260" s="25" t="s">
        <v>857</v>
      </c>
      <c r="AJ260" s="37">
        <v>47569</v>
      </c>
      <c r="AK260" s="20" t="s">
        <v>957</v>
      </c>
      <c r="AL260" s="20" t="s">
        <v>958</v>
      </c>
      <c r="AM260" s="36">
        <v>45741</v>
      </c>
      <c r="AN260" s="20"/>
      <c r="AO260" s="27">
        <v>45747</v>
      </c>
      <c r="AP260" s="22" t="s">
        <v>965</v>
      </c>
      <c r="AQ260" s="39" t="str">
        <f t="shared" si="13"/>
        <v/>
      </c>
      <c r="AR260" s="22"/>
      <c r="AT260" t="s">
        <v>959</v>
      </c>
      <c r="AU260">
        <v>22200</v>
      </c>
      <c r="AV260">
        <v>15000</v>
      </c>
    </row>
    <row r="261" spans="1:50" ht="24.75" customHeight="1" x14ac:dyDescent="0.2">
      <c r="A261" s="43">
        <v>258</v>
      </c>
      <c r="B261" s="20" t="s">
        <v>964</v>
      </c>
      <c r="C261" s="21" t="s">
        <v>420</v>
      </c>
      <c r="D261" s="20" t="s">
        <v>422</v>
      </c>
      <c r="E261" s="20" t="s">
        <v>197</v>
      </c>
      <c r="F261" s="21" t="s">
        <v>165</v>
      </c>
      <c r="G261" s="22" t="s">
        <v>968</v>
      </c>
      <c r="H261" s="20" t="s">
        <v>945</v>
      </c>
      <c r="I261" s="20" t="s">
        <v>849</v>
      </c>
      <c r="J261" s="22" t="s">
        <v>946</v>
      </c>
      <c r="K261" s="28" t="s">
        <v>947</v>
      </c>
      <c r="L261" s="28" t="s">
        <v>948</v>
      </c>
      <c r="M261" s="20" t="s">
        <v>949</v>
      </c>
      <c r="N261" s="20"/>
      <c r="O261" s="22" t="s">
        <v>712</v>
      </c>
      <c r="P261" s="20" t="s">
        <v>950</v>
      </c>
      <c r="Q261" s="22" t="s">
        <v>951</v>
      </c>
      <c r="R261" s="28" t="s">
        <v>952</v>
      </c>
      <c r="S261" s="20" t="s">
        <v>953</v>
      </c>
      <c r="T261" s="20"/>
      <c r="U261" s="22" t="s">
        <v>944</v>
      </c>
      <c r="V261" s="20" t="s">
        <v>945</v>
      </c>
      <c r="W261" s="22" t="s">
        <v>954</v>
      </c>
      <c r="X261" s="28" t="s">
        <v>948</v>
      </c>
      <c r="Y261" s="20" t="s">
        <v>949</v>
      </c>
      <c r="Z261" s="20"/>
      <c r="AA261" s="26">
        <v>5</v>
      </c>
      <c r="AB261" s="42" t="s">
        <v>189</v>
      </c>
      <c r="AC261" s="40"/>
      <c r="AD261" s="20">
        <v>1</v>
      </c>
      <c r="AE261" s="23">
        <v>15000</v>
      </c>
      <c r="AF261" s="23">
        <v>15000</v>
      </c>
      <c r="AG261" s="24">
        <v>45717</v>
      </c>
      <c r="AH261" s="36">
        <v>45744</v>
      </c>
      <c r="AI261" s="25" t="s">
        <v>857</v>
      </c>
      <c r="AJ261" s="37">
        <v>47569</v>
      </c>
      <c r="AK261" s="20" t="s">
        <v>957</v>
      </c>
      <c r="AL261" s="20" t="s">
        <v>960</v>
      </c>
      <c r="AM261" s="36">
        <v>45741</v>
      </c>
      <c r="AN261" s="20"/>
      <c r="AO261" s="27">
        <v>45747</v>
      </c>
      <c r="AP261" s="22" t="s">
        <v>965</v>
      </c>
      <c r="AQ261" s="39" t="str">
        <f t="shared" si="13"/>
        <v/>
      </c>
      <c r="AR261" s="22"/>
      <c r="AT261" t="s">
        <v>959</v>
      </c>
      <c r="AU261">
        <v>22200</v>
      </c>
      <c r="AV261">
        <v>15000</v>
      </c>
    </row>
    <row r="262" spans="1:50" ht="24.75" customHeight="1" x14ac:dyDescent="0.2">
      <c r="A262" s="43">
        <v>259</v>
      </c>
      <c r="B262" s="20" t="s">
        <v>964</v>
      </c>
      <c r="C262" s="21" t="s">
        <v>420</v>
      </c>
      <c r="D262" s="20" t="s">
        <v>422</v>
      </c>
      <c r="E262" s="20" t="s">
        <v>197</v>
      </c>
      <c r="F262" s="21" t="s">
        <v>165</v>
      </c>
      <c r="G262" s="22" t="s">
        <v>944</v>
      </c>
      <c r="H262" s="20" t="s">
        <v>945</v>
      </c>
      <c r="I262" s="20" t="s">
        <v>849</v>
      </c>
      <c r="J262" s="22" t="s">
        <v>946</v>
      </c>
      <c r="K262" s="28" t="s">
        <v>947</v>
      </c>
      <c r="L262" s="28" t="s">
        <v>948</v>
      </c>
      <c r="M262" s="20" t="s">
        <v>949</v>
      </c>
      <c r="N262" s="20"/>
      <c r="O262" s="22" t="s">
        <v>712</v>
      </c>
      <c r="P262" s="20" t="s">
        <v>950</v>
      </c>
      <c r="Q262" s="22" t="s">
        <v>951</v>
      </c>
      <c r="R262" s="28" t="s">
        <v>952</v>
      </c>
      <c r="S262" s="20" t="s">
        <v>953</v>
      </c>
      <c r="T262" s="20"/>
      <c r="U262" s="22" t="s">
        <v>944</v>
      </c>
      <c r="V262" s="20" t="s">
        <v>945</v>
      </c>
      <c r="W262" s="22" t="s">
        <v>954</v>
      </c>
      <c r="X262" s="28" t="s">
        <v>948</v>
      </c>
      <c r="Y262" s="20" t="s">
        <v>949</v>
      </c>
      <c r="Z262" s="20"/>
      <c r="AA262" s="26">
        <v>5</v>
      </c>
      <c r="AB262" s="42" t="s">
        <v>189</v>
      </c>
      <c r="AC262" s="40"/>
      <c r="AD262" s="20">
        <v>1</v>
      </c>
      <c r="AE262" s="23">
        <v>18600</v>
      </c>
      <c r="AF262" s="23">
        <v>18600</v>
      </c>
      <c r="AG262" s="24">
        <v>45717</v>
      </c>
      <c r="AH262" s="36">
        <v>45744</v>
      </c>
      <c r="AI262" s="25" t="s">
        <v>857</v>
      </c>
      <c r="AJ262" s="37">
        <v>47569</v>
      </c>
      <c r="AK262" s="20" t="s">
        <v>717</v>
      </c>
      <c r="AL262" s="20" t="s">
        <v>961</v>
      </c>
      <c r="AM262" s="36">
        <v>45741</v>
      </c>
      <c r="AN262" s="20"/>
      <c r="AO262" s="27">
        <v>45747</v>
      </c>
      <c r="AP262" s="22" t="s">
        <v>965</v>
      </c>
      <c r="AQ262" s="39" t="str">
        <f t="shared" si="13"/>
        <v/>
      </c>
      <c r="AR262" s="22"/>
      <c r="AT262" t="s">
        <v>966</v>
      </c>
      <c r="AU262">
        <v>28200</v>
      </c>
      <c r="AV262">
        <v>18600</v>
      </c>
    </row>
    <row r="263" spans="1:50" ht="24.75" customHeight="1" x14ac:dyDescent="0.2">
      <c r="A263" s="43">
        <v>260</v>
      </c>
      <c r="B263" s="20" t="s">
        <v>964</v>
      </c>
      <c r="C263" s="21" t="s">
        <v>420</v>
      </c>
      <c r="D263" s="20" t="s">
        <v>422</v>
      </c>
      <c r="E263" s="20" t="s">
        <v>197</v>
      </c>
      <c r="F263" s="21" t="s">
        <v>165</v>
      </c>
      <c r="G263" s="22" t="s">
        <v>944</v>
      </c>
      <c r="H263" s="20" t="s">
        <v>945</v>
      </c>
      <c r="I263" s="20" t="s">
        <v>849</v>
      </c>
      <c r="J263" s="22" t="s">
        <v>946</v>
      </c>
      <c r="K263" s="28" t="s">
        <v>947</v>
      </c>
      <c r="L263" s="28" t="s">
        <v>948</v>
      </c>
      <c r="M263" s="20" t="s">
        <v>949</v>
      </c>
      <c r="N263" s="20"/>
      <c r="O263" s="22" t="s">
        <v>712</v>
      </c>
      <c r="P263" s="20" t="s">
        <v>950</v>
      </c>
      <c r="Q263" s="22" t="s">
        <v>951</v>
      </c>
      <c r="R263" s="28" t="s">
        <v>952</v>
      </c>
      <c r="S263" s="20" t="s">
        <v>953</v>
      </c>
      <c r="T263" s="20"/>
      <c r="U263" s="22" t="s">
        <v>944</v>
      </c>
      <c r="V263" s="20" t="s">
        <v>945</v>
      </c>
      <c r="W263" s="22" t="s">
        <v>954</v>
      </c>
      <c r="X263" s="28" t="s">
        <v>948</v>
      </c>
      <c r="Y263" s="20" t="s">
        <v>949</v>
      </c>
      <c r="Z263" s="20"/>
      <c r="AA263" s="26">
        <v>5</v>
      </c>
      <c r="AB263" s="42" t="s">
        <v>189</v>
      </c>
      <c r="AC263" s="40"/>
      <c r="AD263" s="20">
        <v>1</v>
      </c>
      <c r="AE263" s="23">
        <v>18600</v>
      </c>
      <c r="AF263" s="23">
        <v>18600</v>
      </c>
      <c r="AG263" s="24">
        <v>45717</v>
      </c>
      <c r="AH263" s="36">
        <v>45744</v>
      </c>
      <c r="AI263" s="25" t="s">
        <v>857</v>
      </c>
      <c r="AJ263" s="37">
        <v>47569</v>
      </c>
      <c r="AK263" s="20" t="s">
        <v>717</v>
      </c>
      <c r="AL263" s="20" t="s">
        <v>962</v>
      </c>
      <c r="AM263" s="36">
        <v>45741</v>
      </c>
      <c r="AN263" s="20"/>
      <c r="AO263" s="27">
        <v>45747</v>
      </c>
      <c r="AP263" s="22" t="s">
        <v>965</v>
      </c>
      <c r="AQ263" s="39" t="str">
        <f t="shared" si="13"/>
        <v/>
      </c>
      <c r="AR263" s="22"/>
      <c r="AT263" t="s">
        <v>966</v>
      </c>
      <c r="AU263">
        <v>28200</v>
      </c>
      <c r="AV263">
        <v>18600</v>
      </c>
    </row>
    <row r="264" spans="1:50" ht="24.75" customHeight="1" x14ac:dyDescent="0.2">
      <c r="A264" s="43">
        <v>261</v>
      </c>
      <c r="B264" s="20" t="s">
        <v>964</v>
      </c>
      <c r="C264" s="21" t="s">
        <v>420</v>
      </c>
      <c r="D264" s="20" t="s">
        <v>422</v>
      </c>
      <c r="E264" s="20" t="s">
        <v>197</v>
      </c>
      <c r="F264" s="21" t="s">
        <v>165</v>
      </c>
      <c r="G264" s="22" t="s">
        <v>944</v>
      </c>
      <c r="H264" s="20" t="s">
        <v>945</v>
      </c>
      <c r="I264" s="20" t="s">
        <v>849</v>
      </c>
      <c r="J264" s="22" t="s">
        <v>946</v>
      </c>
      <c r="K264" s="28" t="s">
        <v>947</v>
      </c>
      <c r="L264" s="28" t="s">
        <v>948</v>
      </c>
      <c r="M264" s="20" t="s">
        <v>949</v>
      </c>
      <c r="N264" s="20"/>
      <c r="O264" s="22" t="s">
        <v>712</v>
      </c>
      <c r="P264" s="20" t="s">
        <v>950</v>
      </c>
      <c r="Q264" s="22" t="s">
        <v>951</v>
      </c>
      <c r="R264" s="28" t="s">
        <v>952</v>
      </c>
      <c r="S264" s="20" t="s">
        <v>953</v>
      </c>
      <c r="T264" s="20"/>
      <c r="U264" s="22" t="s">
        <v>944</v>
      </c>
      <c r="V264" s="20" t="s">
        <v>945</v>
      </c>
      <c r="W264" s="22" t="s">
        <v>954</v>
      </c>
      <c r="X264" s="28" t="s">
        <v>948</v>
      </c>
      <c r="Y264" s="20" t="s">
        <v>949</v>
      </c>
      <c r="Z264" s="20"/>
      <c r="AA264" s="26">
        <v>5</v>
      </c>
      <c r="AB264" s="42" t="s">
        <v>189</v>
      </c>
      <c r="AC264" s="40"/>
      <c r="AD264" s="20">
        <v>1</v>
      </c>
      <c r="AE264" s="23">
        <v>18600</v>
      </c>
      <c r="AF264" s="23">
        <v>18600</v>
      </c>
      <c r="AG264" s="24">
        <v>45717</v>
      </c>
      <c r="AH264" s="36">
        <v>45744</v>
      </c>
      <c r="AI264" s="25" t="s">
        <v>857</v>
      </c>
      <c r="AJ264" s="37">
        <v>47569</v>
      </c>
      <c r="AK264" s="20" t="s">
        <v>717</v>
      </c>
      <c r="AL264" s="20" t="s">
        <v>963</v>
      </c>
      <c r="AM264" s="36">
        <v>45741</v>
      </c>
      <c r="AN264" s="20"/>
      <c r="AO264" s="27">
        <v>45747</v>
      </c>
      <c r="AP264" s="22" t="s">
        <v>965</v>
      </c>
      <c r="AQ264" s="39" t="str">
        <f t="shared" si="13"/>
        <v/>
      </c>
      <c r="AR264" s="22"/>
      <c r="AT264" t="s">
        <v>966</v>
      </c>
      <c r="AU264">
        <v>28200</v>
      </c>
      <c r="AV264">
        <v>18600</v>
      </c>
      <c r="AW264">
        <f>SUM(AU259:AU264)</f>
        <v>265800</v>
      </c>
      <c r="AX264">
        <f>SUM(AV259:AV264)</f>
        <v>210600</v>
      </c>
    </row>
    <row r="265" spans="1:50" ht="24.75" customHeight="1" x14ac:dyDescent="0.2">
      <c r="A265" s="43">
        <v>262</v>
      </c>
      <c r="B265" s="20"/>
      <c r="C265" s="21"/>
      <c r="D265" s="20"/>
      <c r="E265" s="20"/>
      <c r="F265" s="21"/>
      <c r="G265" s="22"/>
      <c r="H265" s="20"/>
      <c r="I265" s="20"/>
      <c r="J265" s="22"/>
      <c r="K265" s="28"/>
      <c r="L265" s="28"/>
      <c r="M265" s="20"/>
      <c r="N265" s="20"/>
      <c r="O265" s="22"/>
      <c r="P265" s="20"/>
      <c r="Q265" s="22"/>
      <c r="R265" s="28"/>
      <c r="S265" s="20"/>
      <c r="T265" s="20"/>
      <c r="U265" s="22"/>
      <c r="V265" s="20"/>
      <c r="W265" s="22"/>
      <c r="X265" s="28"/>
      <c r="Y265" s="20"/>
      <c r="Z265" s="20"/>
      <c r="AA265" s="26"/>
      <c r="AB265" s="42"/>
      <c r="AC265" s="40"/>
      <c r="AD265" s="20"/>
      <c r="AE265" s="23"/>
      <c r="AF265" s="23" t="str">
        <f t="shared" ref="AF265:AF294" si="14">IF(ISBLANK($AE265),"",$AE265*$AD265)</f>
        <v/>
      </c>
      <c r="AG265" s="24"/>
      <c r="AH265" s="36"/>
      <c r="AI265" s="25" t="str">
        <f t="shared" ref="AI265:AI293" si="15">IF(ISBLANK($AH265),"","～")</f>
        <v/>
      </c>
      <c r="AJ265" s="37" t="str">
        <f t="shared" ref="AJ265:AJ293" si="16">IF(ISBLANK($AH265),"",DATE(YEAR($AH265)+$AA265,MONTH($AH265),DAY($AH265)-1))</f>
        <v/>
      </c>
      <c r="AK265" s="20"/>
      <c r="AL265" s="20"/>
      <c r="AM265" s="27"/>
      <c r="AN265" s="20"/>
      <c r="AO265" s="27"/>
      <c r="AP265" s="22"/>
      <c r="AQ265" s="39" t="s">
        <v>911</v>
      </c>
      <c r="AR265" s="22"/>
    </row>
    <row r="266" spans="1:50" ht="24.75" customHeight="1" x14ac:dyDescent="0.2">
      <c r="A266" s="43">
        <v>263</v>
      </c>
      <c r="B266" s="20"/>
      <c r="C266" s="21"/>
      <c r="D266" s="20"/>
      <c r="E266" s="20"/>
      <c r="F266" s="21"/>
      <c r="G266" s="22"/>
      <c r="H266" s="20"/>
      <c r="I266" s="20"/>
      <c r="J266" s="22"/>
      <c r="K266" s="28"/>
      <c r="L266" s="28"/>
      <c r="M266" s="20"/>
      <c r="N266" s="20"/>
      <c r="O266" s="22"/>
      <c r="P266" s="20"/>
      <c r="Q266" s="22"/>
      <c r="R266" s="28"/>
      <c r="S266" s="20"/>
      <c r="T266" s="20"/>
      <c r="U266" s="22"/>
      <c r="V266" s="20"/>
      <c r="W266" s="22"/>
      <c r="X266" s="28"/>
      <c r="Y266" s="20"/>
      <c r="Z266" s="20"/>
      <c r="AA266" s="26"/>
      <c r="AB266" s="42"/>
      <c r="AC266" s="40"/>
      <c r="AD266" s="20"/>
      <c r="AE266" s="23"/>
      <c r="AF266" s="23" t="str">
        <f t="shared" si="14"/>
        <v/>
      </c>
      <c r="AG266" s="24"/>
      <c r="AH266" s="36"/>
      <c r="AI266" s="25" t="str">
        <f t="shared" si="15"/>
        <v/>
      </c>
      <c r="AJ266" s="37" t="str">
        <f t="shared" si="16"/>
        <v/>
      </c>
      <c r="AK266" s="20"/>
      <c r="AL266" s="20"/>
      <c r="AM266" s="27"/>
      <c r="AN266" s="20"/>
      <c r="AO266" s="27"/>
      <c r="AP266" s="22"/>
      <c r="AQ266" s="39" t="s">
        <v>911</v>
      </c>
      <c r="AR266" s="22"/>
    </row>
    <row r="267" spans="1:50" ht="24.75" customHeight="1" x14ac:dyDescent="0.2">
      <c r="A267" s="43">
        <v>264</v>
      </c>
      <c r="B267" s="20"/>
      <c r="C267" s="21"/>
      <c r="D267" s="20"/>
      <c r="E267" s="20"/>
      <c r="F267" s="21"/>
      <c r="G267" s="22"/>
      <c r="H267" s="20"/>
      <c r="I267" s="20"/>
      <c r="J267" s="22"/>
      <c r="K267" s="28"/>
      <c r="L267" s="28"/>
      <c r="M267" s="20"/>
      <c r="N267" s="20"/>
      <c r="O267" s="22"/>
      <c r="P267" s="20"/>
      <c r="Q267" s="22"/>
      <c r="R267" s="28"/>
      <c r="S267" s="20"/>
      <c r="T267" s="20"/>
      <c r="U267" s="22"/>
      <c r="V267" s="20"/>
      <c r="W267" s="22"/>
      <c r="X267" s="28"/>
      <c r="Y267" s="20"/>
      <c r="Z267" s="20"/>
      <c r="AA267" s="26"/>
      <c r="AB267" s="42"/>
      <c r="AC267" s="40"/>
      <c r="AD267" s="20"/>
      <c r="AE267" s="23"/>
      <c r="AF267" s="23" t="str">
        <f t="shared" si="14"/>
        <v/>
      </c>
      <c r="AG267" s="24"/>
      <c r="AH267" s="36"/>
      <c r="AI267" s="25" t="str">
        <f t="shared" si="15"/>
        <v/>
      </c>
      <c r="AJ267" s="37" t="str">
        <f t="shared" si="16"/>
        <v/>
      </c>
      <c r="AK267" s="20"/>
      <c r="AL267" s="20"/>
      <c r="AM267" s="27"/>
      <c r="AN267" s="20"/>
      <c r="AO267" s="27"/>
      <c r="AP267" s="22"/>
      <c r="AQ267" s="39" t="s">
        <v>911</v>
      </c>
      <c r="AR267" s="22"/>
    </row>
    <row r="268" spans="1:50" ht="24.75" customHeight="1" x14ac:dyDescent="0.2">
      <c r="A268" s="43">
        <v>265</v>
      </c>
      <c r="B268" s="20"/>
      <c r="C268" s="21"/>
      <c r="D268" s="20"/>
      <c r="E268" s="20"/>
      <c r="F268" s="21"/>
      <c r="G268" s="22"/>
      <c r="H268" s="20"/>
      <c r="I268" s="20"/>
      <c r="J268" s="22"/>
      <c r="K268" s="28"/>
      <c r="L268" s="28"/>
      <c r="M268" s="20"/>
      <c r="N268" s="20"/>
      <c r="O268" s="22"/>
      <c r="P268" s="20"/>
      <c r="Q268" s="22"/>
      <c r="R268" s="28"/>
      <c r="S268" s="20"/>
      <c r="T268" s="20"/>
      <c r="U268" s="22"/>
      <c r="V268" s="20"/>
      <c r="W268" s="22"/>
      <c r="X268" s="28"/>
      <c r="Y268" s="20"/>
      <c r="Z268" s="20"/>
      <c r="AA268" s="26"/>
      <c r="AB268" s="42"/>
      <c r="AC268" s="40"/>
      <c r="AD268" s="20"/>
      <c r="AE268" s="23"/>
      <c r="AF268" s="23" t="str">
        <f t="shared" si="14"/>
        <v/>
      </c>
      <c r="AG268" s="24"/>
      <c r="AH268" s="36"/>
      <c r="AI268" s="25" t="str">
        <f t="shared" si="15"/>
        <v/>
      </c>
      <c r="AJ268" s="37" t="str">
        <f t="shared" si="16"/>
        <v/>
      </c>
      <c r="AK268" s="20"/>
      <c r="AL268" s="20"/>
      <c r="AM268" s="27"/>
      <c r="AN268" s="20"/>
      <c r="AO268" s="27"/>
      <c r="AP268" s="22"/>
      <c r="AQ268" s="39" t="s">
        <v>911</v>
      </c>
      <c r="AR268" s="22"/>
    </row>
    <row r="269" spans="1:50" ht="24.75" customHeight="1" x14ac:dyDescent="0.2">
      <c r="A269" s="43">
        <v>266</v>
      </c>
      <c r="B269" s="20"/>
      <c r="C269" s="21"/>
      <c r="D269" s="20"/>
      <c r="E269" s="20"/>
      <c r="F269" s="21"/>
      <c r="G269" s="22"/>
      <c r="H269" s="20"/>
      <c r="I269" s="20"/>
      <c r="J269" s="22"/>
      <c r="K269" s="28"/>
      <c r="L269" s="28"/>
      <c r="M269" s="20"/>
      <c r="N269" s="20"/>
      <c r="O269" s="22"/>
      <c r="P269" s="20"/>
      <c r="Q269" s="22"/>
      <c r="R269" s="28"/>
      <c r="S269" s="20"/>
      <c r="T269" s="20"/>
      <c r="U269" s="22"/>
      <c r="V269" s="20"/>
      <c r="W269" s="22"/>
      <c r="X269" s="28"/>
      <c r="Y269" s="20"/>
      <c r="Z269" s="20"/>
      <c r="AA269" s="26"/>
      <c r="AB269" s="42"/>
      <c r="AC269" s="40"/>
      <c r="AD269" s="20"/>
      <c r="AE269" s="23"/>
      <c r="AF269" s="23" t="str">
        <f t="shared" si="14"/>
        <v/>
      </c>
      <c r="AG269" s="24"/>
      <c r="AH269" s="36"/>
      <c r="AI269" s="25" t="str">
        <f t="shared" si="15"/>
        <v/>
      </c>
      <c r="AJ269" s="37" t="str">
        <f t="shared" si="16"/>
        <v/>
      </c>
      <c r="AK269" s="20"/>
      <c r="AL269" s="20"/>
      <c r="AM269" s="27"/>
      <c r="AN269" s="20"/>
      <c r="AO269" s="27"/>
      <c r="AP269" s="22"/>
      <c r="AQ269" s="39" t="s">
        <v>911</v>
      </c>
      <c r="AR269" s="22"/>
    </row>
    <row r="270" spans="1:50" ht="24.75" customHeight="1" x14ac:dyDescent="0.2">
      <c r="A270" s="43">
        <v>267</v>
      </c>
      <c r="B270" s="20"/>
      <c r="C270" s="21"/>
      <c r="D270" s="20"/>
      <c r="E270" s="20"/>
      <c r="F270" s="21"/>
      <c r="G270" s="22"/>
      <c r="H270" s="20"/>
      <c r="I270" s="20"/>
      <c r="J270" s="22"/>
      <c r="K270" s="28"/>
      <c r="L270" s="28"/>
      <c r="M270" s="20"/>
      <c r="N270" s="20"/>
      <c r="O270" s="22"/>
      <c r="P270" s="20"/>
      <c r="Q270" s="22"/>
      <c r="R270" s="28"/>
      <c r="S270" s="20"/>
      <c r="T270" s="20"/>
      <c r="U270" s="22"/>
      <c r="V270" s="20"/>
      <c r="W270" s="22"/>
      <c r="X270" s="28"/>
      <c r="Y270" s="20"/>
      <c r="Z270" s="20"/>
      <c r="AA270" s="26"/>
      <c r="AB270" s="42"/>
      <c r="AC270" s="40"/>
      <c r="AD270" s="20"/>
      <c r="AE270" s="23"/>
      <c r="AF270" s="23" t="str">
        <f t="shared" si="14"/>
        <v/>
      </c>
      <c r="AG270" s="24"/>
      <c r="AH270" s="36"/>
      <c r="AI270" s="25" t="str">
        <f t="shared" si="15"/>
        <v/>
      </c>
      <c r="AJ270" s="37" t="str">
        <f t="shared" si="16"/>
        <v/>
      </c>
      <c r="AK270" s="20"/>
      <c r="AL270" s="20"/>
      <c r="AM270" s="27"/>
      <c r="AN270" s="20"/>
      <c r="AO270" s="27"/>
      <c r="AP270" s="22"/>
      <c r="AQ270" s="39" t="s">
        <v>911</v>
      </c>
      <c r="AR270" s="22"/>
    </row>
    <row r="271" spans="1:50" ht="24.75" customHeight="1" x14ac:dyDescent="0.2">
      <c r="A271" s="43">
        <v>268</v>
      </c>
      <c r="B271" s="20"/>
      <c r="C271" s="21"/>
      <c r="D271" s="20"/>
      <c r="E271" s="20"/>
      <c r="F271" s="21"/>
      <c r="G271" s="22"/>
      <c r="H271" s="20"/>
      <c r="I271" s="20"/>
      <c r="J271" s="22"/>
      <c r="K271" s="28"/>
      <c r="L271" s="28"/>
      <c r="M271" s="20"/>
      <c r="N271" s="20"/>
      <c r="O271" s="22"/>
      <c r="P271" s="20"/>
      <c r="Q271" s="22"/>
      <c r="R271" s="28"/>
      <c r="S271" s="20"/>
      <c r="T271" s="20"/>
      <c r="U271" s="22"/>
      <c r="V271" s="20"/>
      <c r="W271" s="22"/>
      <c r="X271" s="28"/>
      <c r="Y271" s="20"/>
      <c r="Z271" s="20"/>
      <c r="AA271" s="26"/>
      <c r="AB271" s="42"/>
      <c r="AC271" s="40"/>
      <c r="AD271" s="20"/>
      <c r="AE271" s="23"/>
      <c r="AF271" s="23" t="str">
        <f t="shared" si="14"/>
        <v/>
      </c>
      <c r="AG271" s="24"/>
      <c r="AH271" s="36"/>
      <c r="AI271" s="25" t="str">
        <f t="shared" si="15"/>
        <v/>
      </c>
      <c r="AJ271" s="37" t="str">
        <f t="shared" si="16"/>
        <v/>
      </c>
      <c r="AK271" s="20"/>
      <c r="AL271" s="20"/>
      <c r="AM271" s="27"/>
      <c r="AN271" s="20"/>
      <c r="AO271" s="27"/>
      <c r="AP271" s="22"/>
      <c r="AQ271" s="39" t="s">
        <v>911</v>
      </c>
      <c r="AR271" s="22"/>
    </row>
    <row r="272" spans="1:50" ht="24.75" customHeight="1" x14ac:dyDescent="0.2">
      <c r="A272" s="43">
        <v>269</v>
      </c>
      <c r="B272" s="20"/>
      <c r="C272" s="21"/>
      <c r="D272" s="20"/>
      <c r="E272" s="20"/>
      <c r="F272" s="21"/>
      <c r="G272" s="22"/>
      <c r="H272" s="20"/>
      <c r="I272" s="20"/>
      <c r="J272" s="22"/>
      <c r="K272" s="28"/>
      <c r="L272" s="28"/>
      <c r="M272" s="20"/>
      <c r="N272" s="20"/>
      <c r="O272" s="22"/>
      <c r="P272" s="20"/>
      <c r="Q272" s="22"/>
      <c r="R272" s="28"/>
      <c r="S272" s="20"/>
      <c r="T272" s="20"/>
      <c r="U272" s="22"/>
      <c r="V272" s="20"/>
      <c r="W272" s="22"/>
      <c r="X272" s="28"/>
      <c r="Y272" s="20"/>
      <c r="Z272" s="20"/>
      <c r="AA272" s="26"/>
      <c r="AB272" s="42"/>
      <c r="AC272" s="40"/>
      <c r="AD272" s="20"/>
      <c r="AE272" s="23"/>
      <c r="AF272" s="23" t="str">
        <f t="shared" si="14"/>
        <v/>
      </c>
      <c r="AG272" s="24"/>
      <c r="AH272" s="36"/>
      <c r="AI272" s="25" t="str">
        <f t="shared" si="15"/>
        <v/>
      </c>
      <c r="AJ272" s="37" t="str">
        <f t="shared" si="16"/>
        <v/>
      </c>
      <c r="AK272" s="20"/>
      <c r="AL272" s="20"/>
      <c r="AM272" s="27"/>
      <c r="AN272" s="20"/>
      <c r="AO272" s="58"/>
      <c r="AP272" s="22"/>
      <c r="AQ272" s="39" t="s">
        <v>911</v>
      </c>
      <c r="AR272" s="22"/>
    </row>
    <row r="273" spans="1:44" ht="24.75" customHeight="1" x14ac:dyDescent="0.2">
      <c r="A273" s="43">
        <v>270</v>
      </c>
      <c r="B273" s="20"/>
      <c r="C273" s="21"/>
      <c r="D273" s="20"/>
      <c r="E273" s="20"/>
      <c r="F273" s="21"/>
      <c r="G273" s="22"/>
      <c r="H273" s="20"/>
      <c r="I273" s="20"/>
      <c r="J273" s="22"/>
      <c r="K273" s="28"/>
      <c r="L273" s="28"/>
      <c r="M273" s="20"/>
      <c r="N273" s="20"/>
      <c r="O273" s="22"/>
      <c r="P273" s="20"/>
      <c r="Q273" s="22"/>
      <c r="R273" s="28"/>
      <c r="S273" s="20"/>
      <c r="T273" s="20"/>
      <c r="U273" s="22"/>
      <c r="V273" s="20"/>
      <c r="W273" s="22"/>
      <c r="X273" s="28"/>
      <c r="Y273" s="20"/>
      <c r="Z273" s="20"/>
      <c r="AA273" s="26"/>
      <c r="AB273" s="42"/>
      <c r="AC273" s="40"/>
      <c r="AD273" s="20"/>
      <c r="AE273" s="23"/>
      <c r="AF273" s="23" t="str">
        <f t="shared" si="14"/>
        <v/>
      </c>
      <c r="AG273" s="24"/>
      <c r="AH273" s="36"/>
      <c r="AI273" s="25" t="str">
        <f t="shared" si="15"/>
        <v/>
      </c>
      <c r="AJ273" s="37" t="str">
        <f t="shared" si="16"/>
        <v/>
      </c>
      <c r="AK273" s="20"/>
      <c r="AL273" s="20"/>
      <c r="AM273" s="27"/>
      <c r="AN273" s="20"/>
      <c r="AO273" s="58"/>
      <c r="AP273" s="22"/>
      <c r="AQ273" s="39" t="s">
        <v>911</v>
      </c>
      <c r="AR273" s="22"/>
    </row>
    <row r="274" spans="1:44" ht="24.75" customHeight="1" x14ac:dyDescent="0.2">
      <c r="A274" s="43">
        <v>271</v>
      </c>
      <c r="B274" s="20"/>
      <c r="C274" s="21"/>
      <c r="D274" s="20"/>
      <c r="E274" s="20"/>
      <c r="F274" s="21"/>
      <c r="G274" s="22"/>
      <c r="H274" s="20"/>
      <c r="I274" s="20"/>
      <c r="J274" s="22"/>
      <c r="K274" s="28"/>
      <c r="L274" s="28"/>
      <c r="M274" s="20"/>
      <c r="N274" s="20"/>
      <c r="O274" s="22"/>
      <c r="P274" s="20"/>
      <c r="Q274" s="22"/>
      <c r="R274" s="28"/>
      <c r="S274" s="20"/>
      <c r="T274" s="20"/>
      <c r="U274" s="22"/>
      <c r="V274" s="20"/>
      <c r="W274" s="22"/>
      <c r="X274" s="28"/>
      <c r="Y274" s="20"/>
      <c r="Z274" s="20"/>
      <c r="AA274" s="26"/>
      <c r="AB274" s="42"/>
      <c r="AC274" s="40"/>
      <c r="AD274" s="20"/>
      <c r="AE274" s="23"/>
      <c r="AF274" s="23" t="str">
        <f t="shared" si="14"/>
        <v/>
      </c>
      <c r="AG274" s="24"/>
      <c r="AH274" s="36"/>
      <c r="AI274" s="25" t="str">
        <f t="shared" si="15"/>
        <v/>
      </c>
      <c r="AJ274" s="37" t="str">
        <f t="shared" si="16"/>
        <v/>
      </c>
      <c r="AK274" s="20"/>
      <c r="AL274" s="20"/>
      <c r="AM274" s="27"/>
      <c r="AN274" s="20"/>
      <c r="AO274" s="58"/>
      <c r="AP274" s="22"/>
      <c r="AQ274" s="39" t="s">
        <v>911</v>
      </c>
      <c r="AR274" s="22"/>
    </row>
    <row r="275" spans="1:44" ht="24.75" customHeight="1" x14ac:dyDescent="0.2">
      <c r="A275" s="43">
        <v>272</v>
      </c>
      <c r="B275" s="20"/>
      <c r="C275" s="21"/>
      <c r="D275" s="20"/>
      <c r="E275" s="20"/>
      <c r="F275" s="21"/>
      <c r="G275" s="22"/>
      <c r="H275" s="20"/>
      <c r="I275" s="20"/>
      <c r="J275" s="22"/>
      <c r="K275" s="28"/>
      <c r="L275" s="28"/>
      <c r="M275" s="20"/>
      <c r="N275" s="20"/>
      <c r="O275" s="22"/>
      <c r="P275" s="20"/>
      <c r="Q275" s="22"/>
      <c r="R275" s="28"/>
      <c r="S275" s="20"/>
      <c r="T275" s="20"/>
      <c r="U275" s="22"/>
      <c r="V275" s="20"/>
      <c r="W275" s="22"/>
      <c r="X275" s="28"/>
      <c r="Y275" s="20"/>
      <c r="Z275" s="20"/>
      <c r="AA275" s="26"/>
      <c r="AB275" s="42"/>
      <c r="AC275" s="40"/>
      <c r="AD275" s="20"/>
      <c r="AE275" s="23"/>
      <c r="AF275" s="23" t="str">
        <f t="shared" si="14"/>
        <v/>
      </c>
      <c r="AG275" s="24"/>
      <c r="AH275" s="36"/>
      <c r="AI275" s="25" t="str">
        <f t="shared" si="15"/>
        <v/>
      </c>
      <c r="AJ275" s="37" t="str">
        <f t="shared" si="16"/>
        <v/>
      </c>
      <c r="AK275" s="20"/>
      <c r="AL275" s="20"/>
      <c r="AM275" s="27"/>
      <c r="AN275" s="20"/>
      <c r="AO275" s="58"/>
      <c r="AP275" s="22"/>
      <c r="AQ275" s="39" t="s">
        <v>911</v>
      </c>
      <c r="AR275" s="22"/>
    </row>
    <row r="276" spans="1:44" ht="24.75" customHeight="1" x14ac:dyDescent="0.2">
      <c r="A276" s="43">
        <v>273</v>
      </c>
      <c r="B276" s="20"/>
      <c r="C276" s="21"/>
      <c r="D276" s="20"/>
      <c r="E276" s="20"/>
      <c r="F276" s="21"/>
      <c r="G276" s="22"/>
      <c r="H276" s="20"/>
      <c r="I276" s="20"/>
      <c r="J276" s="22"/>
      <c r="K276" s="28"/>
      <c r="L276" s="28"/>
      <c r="M276" s="20"/>
      <c r="N276" s="20"/>
      <c r="O276" s="22"/>
      <c r="P276" s="20"/>
      <c r="Q276" s="22"/>
      <c r="R276" s="28"/>
      <c r="S276" s="20"/>
      <c r="T276" s="20"/>
      <c r="U276" s="22"/>
      <c r="V276" s="20"/>
      <c r="W276" s="22"/>
      <c r="X276" s="28"/>
      <c r="Y276" s="20"/>
      <c r="Z276" s="20"/>
      <c r="AA276" s="26"/>
      <c r="AB276" s="42"/>
      <c r="AC276" s="40"/>
      <c r="AD276" s="20"/>
      <c r="AE276" s="23"/>
      <c r="AF276" s="23" t="str">
        <f t="shared" si="14"/>
        <v/>
      </c>
      <c r="AG276" s="24"/>
      <c r="AH276" s="36"/>
      <c r="AI276" s="25" t="str">
        <f t="shared" si="15"/>
        <v/>
      </c>
      <c r="AJ276" s="37" t="str">
        <f t="shared" si="16"/>
        <v/>
      </c>
      <c r="AK276" s="20"/>
      <c r="AL276" s="20"/>
      <c r="AM276" s="27"/>
      <c r="AN276" s="20"/>
      <c r="AO276" s="58"/>
      <c r="AP276" s="22"/>
      <c r="AQ276" s="39" t="s">
        <v>911</v>
      </c>
      <c r="AR276" s="22"/>
    </row>
    <row r="277" spans="1:44" ht="24.75" customHeight="1" x14ac:dyDescent="0.2">
      <c r="A277" s="43">
        <v>274</v>
      </c>
      <c r="B277" s="20"/>
      <c r="C277" s="21"/>
      <c r="D277" s="20"/>
      <c r="E277" s="20"/>
      <c r="F277" s="21"/>
      <c r="G277" s="22"/>
      <c r="H277" s="20"/>
      <c r="I277" s="20"/>
      <c r="J277" s="22"/>
      <c r="K277" s="28"/>
      <c r="L277" s="28"/>
      <c r="M277" s="20"/>
      <c r="N277" s="20"/>
      <c r="O277" s="22"/>
      <c r="P277" s="20"/>
      <c r="Q277" s="22"/>
      <c r="R277" s="28"/>
      <c r="S277" s="20"/>
      <c r="T277" s="20"/>
      <c r="U277" s="22"/>
      <c r="V277" s="20"/>
      <c r="W277" s="59"/>
      <c r="X277" s="22"/>
      <c r="Y277" s="20"/>
      <c r="Z277" s="20"/>
      <c r="AA277" s="26"/>
      <c r="AB277" s="42"/>
      <c r="AC277" s="40"/>
      <c r="AD277" s="20"/>
      <c r="AE277" s="23"/>
      <c r="AF277" s="23" t="str">
        <f t="shared" si="14"/>
        <v/>
      </c>
      <c r="AG277" s="24"/>
      <c r="AH277" s="36"/>
      <c r="AI277" s="25" t="str">
        <f t="shared" si="15"/>
        <v/>
      </c>
      <c r="AJ277" s="37" t="str">
        <f t="shared" si="16"/>
        <v/>
      </c>
      <c r="AK277" s="20"/>
      <c r="AL277" s="20"/>
      <c r="AM277" s="36"/>
      <c r="AN277" s="20"/>
      <c r="AO277" s="27"/>
      <c r="AP277" s="22"/>
      <c r="AQ277" s="39" t="s">
        <v>911</v>
      </c>
      <c r="AR277" s="22"/>
    </row>
    <row r="278" spans="1:44" ht="24.75" customHeight="1" x14ac:dyDescent="0.2">
      <c r="A278" s="43">
        <v>275</v>
      </c>
      <c r="B278" s="20"/>
      <c r="C278" s="21"/>
      <c r="D278" s="20"/>
      <c r="E278" s="20"/>
      <c r="F278" s="21"/>
      <c r="G278" s="22"/>
      <c r="H278" s="20"/>
      <c r="I278" s="20"/>
      <c r="J278" s="22"/>
      <c r="K278" s="28"/>
      <c r="L278" s="28"/>
      <c r="M278" s="20"/>
      <c r="N278" s="20"/>
      <c r="O278" s="22"/>
      <c r="P278" s="20"/>
      <c r="Q278" s="22"/>
      <c r="R278" s="28"/>
      <c r="S278" s="20"/>
      <c r="T278" s="20"/>
      <c r="U278" s="22"/>
      <c r="V278" s="20"/>
      <c r="W278" s="59"/>
      <c r="X278" s="22"/>
      <c r="Y278" s="20"/>
      <c r="Z278" s="20"/>
      <c r="AA278" s="26"/>
      <c r="AB278" s="42"/>
      <c r="AC278" s="40"/>
      <c r="AD278" s="20"/>
      <c r="AE278" s="23"/>
      <c r="AF278" s="23" t="str">
        <f t="shared" si="14"/>
        <v/>
      </c>
      <c r="AG278" s="24"/>
      <c r="AH278" s="36"/>
      <c r="AI278" s="25" t="str">
        <f t="shared" si="15"/>
        <v/>
      </c>
      <c r="AJ278" s="37" t="str">
        <f t="shared" si="16"/>
        <v/>
      </c>
      <c r="AK278" s="20"/>
      <c r="AL278" s="20"/>
      <c r="AM278" s="36"/>
      <c r="AN278" s="20"/>
      <c r="AO278" s="27"/>
      <c r="AP278" s="22"/>
      <c r="AQ278" s="39" t="s">
        <v>911</v>
      </c>
      <c r="AR278" s="22"/>
    </row>
    <row r="279" spans="1:44" ht="24.75" customHeight="1" x14ac:dyDescent="0.2">
      <c r="A279" s="43">
        <v>276</v>
      </c>
      <c r="B279" s="20"/>
      <c r="C279" s="21"/>
      <c r="D279" s="20"/>
      <c r="E279" s="20"/>
      <c r="F279" s="21"/>
      <c r="G279" s="22"/>
      <c r="H279" s="20"/>
      <c r="I279" s="20"/>
      <c r="J279" s="22"/>
      <c r="K279" s="28"/>
      <c r="L279" s="28"/>
      <c r="M279" s="20"/>
      <c r="N279" s="20"/>
      <c r="O279" s="22"/>
      <c r="P279" s="20"/>
      <c r="Q279" s="22"/>
      <c r="R279" s="28"/>
      <c r="S279" s="20"/>
      <c r="T279" s="20"/>
      <c r="U279" s="22"/>
      <c r="V279" s="20"/>
      <c r="W279" s="22"/>
      <c r="X279" s="28"/>
      <c r="Y279" s="20"/>
      <c r="Z279" s="20"/>
      <c r="AA279" s="26"/>
      <c r="AB279" s="42"/>
      <c r="AC279" s="40"/>
      <c r="AD279" s="20"/>
      <c r="AE279" s="23"/>
      <c r="AF279" s="23" t="str">
        <f t="shared" si="14"/>
        <v/>
      </c>
      <c r="AG279" s="24"/>
      <c r="AH279" s="36"/>
      <c r="AI279" s="25" t="str">
        <f t="shared" si="15"/>
        <v/>
      </c>
      <c r="AJ279" s="37" t="str">
        <f t="shared" si="16"/>
        <v/>
      </c>
      <c r="AK279" s="20"/>
      <c r="AL279" s="20"/>
      <c r="AM279" s="36"/>
      <c r="AN279" s="20"/>
      <c r="AO279" s="27"/>
      <c r="AP279" s="22"/>
      <c r="AQ279" s="39" t="s">
        <v>911</v>
      </c>
      <c r="AR279" s="22"/>
    </row>
    <row r="280" spans="1:44" ht="24.75" customHeight="1" x14ac:dyDescent="0.2">
      <c r="A280" s="43">
        <v>277</v>
      </c>
      <c r="B280" s="20"/>
      <c r="C280" s="21"/>
      <c r="D280" s="20"/>
      <c r="E280" s="20"/>
      <c r="F280" s="21"/>
      <c r="G280" s="22"/>
      <c r="H280" s="20"/>
      <c r="I280" s="20"/>
      <c r="J280" s="22"/>
      <c r="K280" s="28"/>
      <c r="L280" s="28"/>
      <c r="M280" s="20"/>
      <c r="N280" s="20"/>
      <c r="O280" s="22"/>
      <c r="P280" s="20"/>
      <c r="Q280" s="22"/>
      <c r="R280" s="28"/>
      <c r="S280" s="20"/>
      <c r="T280" s="20"/>
      <c r="U280" s="22"/>
      <c r="V280" s="20"/>
      <c r="W280" s="22"/>
      <c r="X280" s="28"/>
      <c r="Y280" s="20"/>
      <c r="Z280" s="20"/>
      <c r="AA280" s="26"/>
      <c r="AB280" s="42"/>
      <c r="AC280" s="40"/>
      <c r="AD280" s="20"/>
      <c r="AE280" s="23"/>
      <c r="AF280" s="23" t="str">
        <f t="shared" si="14"/>
        <v/>
      </c>
      <c r="AG280" s="24"/>
      <c r="AH280" s="36"/>
      <c r="AI280" s="25" t="str">
        <f t="shared" si="15"/>
        <v/>
      </c>
      <c r="AJ280" s="37" t="str">
        <f t="shared" si="16"/>
        <v/>
      </c>
      <c r="AK280" s="20"/>
      <c r="AL280" s="20"/>
      <c r="AM280" s="36"/>
      <c r="AN280" s="20"/>
      <c r="AO280" s="27"/>
      <c r="AP280" s="22"/>
      <c r="AQ280" s="39" t="s">
        <v>911</v>
      </c>
      <c r="AR280" s="22"/>
    </row>
    <row r="281" spans="1:44" ht="24.75" customHeight="1" x14ac:dyDescent="0.2">
      <c r="A281" s="43">
        <v>278</v>
      </c>
      <c r="B281" s="20"/>
      <c r="C281" s="21"/>
      <c r="D281" s="20"/>
      <c r="E281" s="20"/>
      <c r="F281" s="21"/>
      <c r="G281" s="22"/>
      <c r="H281" s="20"/>
      <c r="I281" s="20"/>
      <c r="J281" s="22"/>
      <c r="K281" s="28"/>
      <c r="L281" s="28"/>
      <c r="M281" s="20"/>
      <c r="N281" s="20"/>
      <c r="O281" s="22"/>
      <c r="P281" s="20"/>
      <c r="Q281" s="22"/>
      <c r="R281" s="28"/>
      <c r="S281" s="20"/>
      <c r="T281" s="20"/>
      <c r="U281" s="22"/>
      <c r="V281" s="20"/>
      <c r="W281" s="22"/>
      <c r="X281" s="28"/>
      <c r="Y281" s="20"/>
      <c r="Z281" s="20"/>
      <c r="AA281" s="26"/>
      <c r="AB281" s="42"/>
      <c r="AC281" s="40"/>
      <c r="AD281" s="20"/>
      <c r="AE281" s="23"/>
      <c r="AF281" s="23" t="str">
        <f t="shared" si="14"/>
        <v/>
      </c>
      <c r="AG281" s="24"/>
      <c r="AH281" s="36"/>
      <c r="AI281" s="25" t="str">
        <f t="shared" si="15"/>
        <v/>
      </c>
      <c r="AJ281" s="37" t="str">
        <f t="shared" si="16"/>
        <v/>
      </c>
      <c r="AK281" s="20"/>
      <c r="AL281" s="20"/>
      <c r="AM281" s="36"/>
      <c r="AN281" s="20"/>
      <c r="AO281" s="27"/>
      <c r="AP281" s="22"/>
      <c r="AQ281" s="39" t="s">
        <v>911</v>
      </c>
      <c r="AR281" s="22"/>
    </row>
    <row r="282" spans="1:44" ht="24.75" customHeight="1" x14ac:dyDescent="0.2">
      <c r="A282" s="43">
        <v>279</v>
      </c>
      <c r="B282" s="20"/>
      <c r="C282" s="21"/>
      <c r="D282" s="20"/>
      <c r="E282" s="20"/>
      <c r="F282" s="21"/>
      <c r="G282" s="22"/>
      <c r="H282" s="20"/>
      <c r="I282" s="20"/>
      <c r="J282" s="22"/>
      <c r="K282" s="28"/>
      <c r="L282" s="28"/>
      <c r="M282" s="20"/>
      <c r="N282" s="20"/>
      <c r="O282" s="22"/>
      <c r="P282" s="20"/>
      <c r="Q282" s="22"/>
      <c r="R282" s="28"/>
      <c r="S282" s="20"/>
      <c r="T282" s="20"/>
      <c r="U282" s="22"/>
      <c r="V282" s="20"/>
      <c r="W282" s="22"/>
      <c r="X282" s="28"/>
      <c r="Y282" s="20"/>
      <c r="Z282" s="20"/>
      <c r="AA282" s="26"/>
      <c r="AB282" s="42"/>
      <c r="AC282" s="40"/>
      <c r="AD282" s="20"/>
      <c r="AE282" s="23"/>
      <c r="AF282" s="23" t="str">
        <f t="shared" si="14"/>
        <v/>
      </c>
      <c r="AG282" s="24"/>
      <c r="AH282" s="36"/>
      <c r="AI282" s="25" t="str">
        <f t="shared" si="15"/>
        <v/>
      </c>
      <c r="AJ282" s="37" t="str">
        <f t="shared" si="16"/>
        <v/>
      </c>
      <c r="AK282" s="20"/>
      <c r="AL282" s="20"/>
      <c r="AM282" s="36"/>
      <c r="AN282" s="20"/>
      <c r="AO282" s="27"/>
      <c r="AP282" s="22"/>
      <c r="AQ282" s="39" t="s">
        <v>911</v>
      </c>
      <c r="AR282" s="22"/>
    </row>
    <row r="283" spans="1:44" ht="24.75" customHeight="1" x14ac:dyDescent="0.2">
      <c r="A283" s="43">
        <v>280</v>
      </c>
      <c r="B283" s="20"/>
      <c r="C283" s="21"/>
      <c r="D283" s="20"/>
      <c r="E283" s="20"/>
      <c r="F283" s="21"/>
      <c r="G283" s="22"/>
      <c r="H283" s="20"/>
      <c r="I283" s="20"/>
      <c r="J283" s="22"/>
      <c r="K283" s="28"/>
      <c r="L283" s="28"/>
      <c r="M283" s="20"/>
      <c r="N283" s="20"/>
      <c r="O283" s="22"/>
      <c r="P283" s="20"/>
      <c r="Q283" s="22"/>
      <c r="R283" s="28"/>
      <c r="S283" s="20"/>
      <c r="T283" s="20"/>
      <c r="U283" s="22"/>
      <c r="V283" s="20"/>
      <c r="W283" s="22"/>
      <c r="X283" s="28"/>
      <c r="Y283" s="20"/>
      <c r="Z283" s="20"/>
      <c r="AA283" s="26"/>
      <c r="AB283" s="42"/>
      <c r="AC283" s="40"/>
      <c r="AD283" s="20"/>
      <c r="AE283" s="23"/>
      <c r="AF283" s="23" t="str">
        <f t="shared" si="14"/>
        <v/>
      </c>
      <c r="AG283" s="24"/>
      <c r="AH283" s="36"/>
      <c r="AI283" s="25" t="str">
        <f t="shared" si="15"/>
        <v/>
      </c>
      <c r="AJ283" s="37" t="str">
        <f t="shared" si="16"/>
        <v/>
      </c>
      <c r="AK283" s="20"/>
      <c r="AL283" s="20"/>
      <c r="AM283" s="36"/>
      <c r="AN283" s="20"/>
      <c r="AO283" s="27"/>
      <c r="AP283" s="22"/>
      <c r="AQ283" s="39" t="s">
        <v>911</v>
      </c>
      <c r="AR283" s="22"/>
    </row>
    <row r="284" spans="1:44" ht="24.75" customHeight="1" x14ac:dyDescent="0.2">
      <c r="A284" s="43">
        <v>281</v>
      </c>
      <c r="B284" s="20"/>
      <c r="C284" s="21"/>
      <c r="D284" s="20"/>
      <c r="E284" s="20"/>
      <c r="F284" s="21"/>
      <c r="G284" s="22"/>
      <c r="H284" s="20"/>
      <c r="I284" s="20"/>
      <c r="J284" s="22"/>
      <c r="K284" s="28"/>
      <c r="L284" s="28"/>
      <c r="M284" s="20"/>
      <c r="N284" s="20"/>
      <c r="O284" s="22"/>
      <c r="P284" s="20"/>
      <c r="Q284" s="22"/>
      <c r="R284" s="28"/>
      <c r="S284" s="20"/>
      <c r="T284" s="20"/>
      <c r="U284" s="22"/>
      <c r="V284" s="20"/>
      <c r="W284" s="22"/>
      <c r="X284" s="28"/>
      <c r="Y284" s="20"/>
      <c r="Z284" s="20"/>
      <c r="AA284" s="26"/>
      <c r="AB284" s="42"/>
      <c r="AC284" s="40"/>
      <c r="AD284" s="20"/>
      <c r="AE284" s="23"/>
      <c r="AF284" s="23" t="str">
        <f t="shared" si="14"/>
        <v/>
      </c>
      <c r="AG284" s="24"/>
      <c r="AH284" s="36"/>
      <c r="AI284" s="25" t="str">
        <f t="shared" si="15"/>
        <v/>
      </c>
      <c r="AJ284" s="37" t="str">
        <f t="shared" si="16"/>
        <v/>
      </c>
      <c r="AK284" s="20"/>
      <c r="AL284" s="20"/>
      <c r="AM284" s="36"/>
      <c r="AN284" s="20"/>
      <c r="AO284" s="27"/>
      <c r="AP284" s="22"/>
      <c r="AQ284" s="39" t="s">
        <v>911</v>
      </c>
      <c r="AR284" s="22"/>
    </row>
    <row r="285" spans="1:44" ht="24.75" customHeight="1" x14ac:dyDescent="0.2">
      <c r="A285" s="43">
        <v>282</v>
      </c>
      <c r="B285" s="20"/>
      <c r="C285" s="21"/>
      <c r="D285" s="20"/>
      <c r="E285" s="20"/>
      <c r="F285" s="21"/>
      <c r="G285" s="22"/>
      <c r="H285" s="20"/>
      <c r="I285" s="20"/>
      <c r="J285" s="22"/>
      <c r="K285" s="28"/>
      <c r="L285" s="28"/>
      <c r="M285" s="20"/>
      <c r="N285" s="20"/>
      <c r="O285" s="22"/>
      <c r="P285" s="20"/>
      <c r="Q285" s="22"/>
      <c r="R285" s="28"/>
      <c r="S285" s="20"/>
      <c r="T285" s="20"/>
      <c r="U285" s="22"/>
      <c r="V285" s="20"/>
      <c r="W285" s="22"/>
      <c r="X285" s="28"/>
      <c r="Y285" s="20"/>
      <c r="Z285" s="20"/>
      <c r="AA285" s="26"/>
      <c r="AB285" s="42"/>
      <c r="AC285" s="40"/>
      <c r="AD285" s="20"/>
      <c r="AE285" s="23"/>
      <c r="AF285" s="23" t="str">
        <f t="shared" si="14"/>
        <v/>
      </c>
      <c r="AG285" s="24"/>
      <c r="AH285" s="36"/>
      <c r="AI285" s="25" t="str">
        <f t="shared" si="15"/>
        <v/>
      </c>
      <c r="AJ285" s="37" t="str">
        <f t="shared" si="16"/>
        <v/>
      </c>
      <c r="AK285" s="20"/>
      <c r="AL285" s="20"/>
      <c r="AM285" s="36"/>
      <c r="AN285" s="20"/>
      <c r="AO285" s="27"/>
      <c r="AP285" s="22"/>
      <c r="AQ285" s="39" t="s">
        <v>911</v>
      </c>
      <c r="AR285" s="22"/>
    </row>
    <row r="286" spans="1:44" ht="24.75" customHeight="1" x14ac:dyDescent="0.2">
      <c r="A286" s="43">
        <v>283</v>
      </c>
      <c r="B286" s="20"/>
      <c r="C286" s="21"/>
      <c r="D286" s="20"/>
      <c r="E286" s="20"/>
      <c r="F286" s="21"/>
      <c r="G286" s="22"/>
      <c r="H286" s="20"/>
      <c r="I286" s="20"/>
      <c r="J286" s="22"/>
      <c r="K286" s="28"/>
      <c r="L286" s="28"/>
      <c r="M286" s="20"/>
      <c r="N286" s="20"/>
      <c r="O286" s="22"/>
      <c r="P286" s="20"/>
      <c r="Q286" s="22"/>
      <c r="R286" s="28"/>
      <c r="S286" s="20"/>
      <c r="T286" s="20"/>
      <c r="U286" s="22"/>
      <c r="V286" s="20"/>
      <c r="W286" s="22"/>
      <c r="X286" s="28"/>
      <c r="Y286" s="20"/>
      <c r="Z286" s="20"/>
      <c r="AA286" s="26"/>
      <c r="AB286" s="42"/>
      <c r="AC286" s="40"/>
      <c r="AD286" s="20"/>
      <c r="AE286" s="23"/>
      <c r="AF286" s="23" t="str">
        <f t="shared" si="14"/>
        <v/>
      </c>
      <c r="AG286" s="24"/>
      <c r="AH286" s="36"/>
      <c r="AI286" s="25" t="str">
        <f t="shared" si="15"/>
        <v/>
      </c>
      <c r="AJ286" s="37" t="str">
        <f t="shared" si="16"/>
        <v/>
      </c>
      <c r="AK286" s="20"/>
      <c r="AL286" s="20"/>
      <c r="AM286" s="36"/>
      <c r="AN286" s="20"/>
      <c r="AO286" s="27"/>
      <c r="AP286" s="22"/>
      <c r="AQ286" s="39" t="s">
        <v>911</v>
      </c>
      <c r="AR286" s="22"/>
    </row>
    <row r="287" spans="1:44" ht="24.75" customHeight="1" x14ac:dyDescent="0.2">
      <c r="A287" s="43">
        <v>284</v>
      </c>
      <c r="B287" s="20"/>
      <c r="C287" s="21"/>
      <c r="D287" s="20"/>
      <c r="E287" s="20"/>
      <c r="F287" s="21"/>
      <c r="G287" s="22"/>
      <c r="H287" s="20"/>
      <c r="I287" s="20"/>
      <c r="J287" s="22"/>
      <c r="K287" s="28"/>
      <c r="L287" s="28"/>
      <c r="M287" s="20"/>
      <c r="N287" s="20"/>
      <c r="O287" s="22"/>
      <c r="P287" s="20"/>
      <c r="Q287" s="22"/>
      <c r="R287" s="28"/>
      <c r="S287" s="20"/>
      <c r="T287" s="20"/>
      <c r="U287" s="22"/>
      <c r="V287" s="20"/>
      <c r="W287" s="22"/>
      <c r="X287" s="28"/>
      <c r="Y287" s="20"/>
      <c r="Z287" s="20"/>
      <c r="AA287" s="26"/>
      <c r="AB287" s="42"/>
      <c r="AC287" s="40"/>
      <c r="AD287" s="20"/>
      <c r="AE287" s="23"/>
      <c r="AF287" s="23" t="str">
        <f t="shared" si="14"/>
        <v/>
      </c>
      <c r="AG287" s="24"/>
      <c r="AH287" s="36"/>
      <c r="AI287" s="25" t="str">
        <f t="shared" si="15"/>
        <v/>
      </c>
      <c r="AJ287" s="37" t="str">
        <f t="shared" si="16"/>
        <v/>
      </c>
      <c r="AK287" s="20"/>
      <c r="AL287" s="20"/>
      <c r="AM287" s="36"/>
      <c r="AN287" s="20"/>
      <c r="AO287" s="27"/>
      <c r="AP287" s="22"/>
      <c r="AQ287" s="39" t="s">
        <v>911</v>
      </c>
      <c r="AR287" s="22"/>
    </row>
    <row r="288" spans="1:44" ht="24.75" customHeight="1" x14ac:dyDescent="0.2">
      <c r="A288" s="43">
        <v>285</v>
      </c>
      <c r="B288" s="20"/>
      <c r="C288" s="21"/>
      <c r="D288" s="20"/>
      <c r="E288" s="20"/>
      <c r="F288" s="21"/>
      <c r="G288" s="22"/>
      <c r="H288" s="20"/>
      <c r="I288" s="20"/>
      <c r="J288" s="22"/>
      <c r="K288" s="28"/>
      <c r="L288" s="28"/>
      <c r="M288" s="20"/>
      <c r="N288" s="20"/>
      <c r="O288" s="22"/>
      <c r="P288" s="20"/>
      <c r="Q288" s="22"/>
      <c r="R288" s="28"/>
      <c r="S288" s="20"/>
      <c r="T288" s="20"/>
      <c r="U288" s="22"/>
      <c r="V288" s="20"/>
      <c r="W288" s="22"/>
      <c r="X288" s="28"/>
      <c r="Y288" s="20"/>
      <c r="Z288" s="20"/>
      <c r="AA288" s="26"/>
      <c r="AB288" s="42"/>
      <c r="AC288" s="40"/>
      <c r="AD288" s="20"/>
      <c r="AE288" s="23"/>
      <c r="AF288" s="23" t="str">
        <f t="shared" si="14"/>
        <v/>
      </c>
      <c r="AG288" s="24"/>
      <c r="AH288" s="36"/>
      <c r="AI288" s="25" t="str">
        <f t="shared" si="15"/>
        <v/>
      </c>
      <c r="AJ288" s="37" t="str">
        <f t="shared" si="16"/>
        <v/>
      </c>
      <c r="AK288" s="20"/>
      <c r="AL288" s="20"/>
      <c r="AM288" s="36"/>
      <c r="AN288" s="20"/>
      <c r="AO288" s="27"/>
      <c r="AP288" s="22"/>
      <c r="AQ288" s="39" t="s">
        <v>911</v>
      </c>
      <c r="AR288" s="22"/>
    </row>
    <row r="289" spans="1:44" ht="24.75" customHeight="1" x14ac:dyDescent="0.2">
      <c r="A289" s="43">
        <v>286</v>
      </c>
      <c r="B289" s="20"/>
      <c r="C289" s="21"/>
      <c r="D289" s="20"/>
      <c r="E289" s="20"/>
      <c r="F289" s="21"/>
      <c r="G289" s="22"/>
      <c r="H289" s="20"/>
      <c r="I289" s="20"/>
      <c r="J289" s="22"/>
      <c r="K289" s="28"/>
      <c r="L289" s="28"/>
      <c r="M289" s="20"/>
      <c r="N289" s="20"/>
      <c r="O289" s="22"/>
      <c r="P289" s="20"/>
      <c r="Q289" s="22"/>
      <c r="R289" s="28"/>
      <c r="S289" s="20"/>
      <c r="T289" s="20"/>
      <c r="U289" s="22"/>
      <c r="V289" s="20"/>
      <c r="W289" s="22"/>
      <c r="X289" s="28"/>
      <c r="Y289" s="20"/>
      <c r="Z289" s="20"/>
      <c r="AA289" s="26"/>
      <c r="AB289" s="42"/>
      <c r="AC289" s="40"/>
      <c r="AD289" s="20"/>
      <c r="AE289" s="23"/>
      <c r="AF289" s="23" t="str">
        <f t="shared" si="14"/>
        <v/>
      </c>
      <c r="AG289" s="24"/>
      <c r="AH289" s="36"/>
      <c r="AI289" s="25" t="str">
        <f t="shared" si="15"/>
        <v/>
      </c>
      <c r="AJ289" s="37" t="str">
        <f t="shared" si="16"/>
        <v/>
      </c>
      <c r="AK289" s="20"/>
      <c r="AL289" s="20"/>
      <c r="AM289" s="36"/>
      <c r="AN289" s="20"/>
      <c r="AO289" s="27"/>
      <c r="AP289" s="22"/>
      <c r="AQ289" s="39" t="s">
        <v>911</v>
      </c>
      <c r="AR289" s="22"/>
    </row>
    <row r="290" spans="1:44" ht="24.75" customHeight="1" x14ac:dyDescent="0.2">
      <c r="A290" s="43">
        <v>287</v>
      </c>
      <c r="B290" s="20"/>
      <c r="C290" s="21"/>
      <c r="D290" s="20"/>
      <c r="E290" s="20"/>
      <c r="F290" s="21"/>
      <c r="G290" s="22"/>
      <c r="H290" s="20"/>
      <c r="I290" s="20"/>
      <c r="J290" s="22"/>
      <c r="K290" s="28"/>
      <c r="L290" s="28"/>
      <c r="M290" s="20"/>
      <c r="N290" s="20"/>
      <c r="O290" s="22"/>
      <c r="P290" s="20"/>
      <c r="Q290" s="22"/>
      <c r="R290" s="28"/>
      <c r="S290" s="20"/>
      <c r="T290" s="20"/>
      <c r="U290" s="22"/>
      <c r="V290" s="20"/>
      <c r="W290" s="22"/>
      <c r="X290" s="28"/>
      <c r="Y290" s="20"/>
      <c r="Z290" s="20"/>
      <c r="AA290" s="26"/>
      <c r="AB290" s="42"/>
      <c r="AC290" s="40"/>
      <c r="AD290" s="20"/>
      <c r="AE290" s="23"/>
      <c r="AF290" s="23" t="str">
        <f t="shared" si="14"/>
        <v/>
      </c>
      <c r="AG290" s="24"/>
      <c r="AH290" s="36"/>
      <c r="AI290" s="25" t="str">
        <f t="shared" si="15"/>
        <v/>
      </c>
      <c r="AJ290" s="37" t="str">
        <f t="shared" si="16"/>
        <v/>
      </c>
      <c r="AK290" s="20"/>
      <c r="AL290" s="20"/>
      <c r="AM290" s="36"/>
      <c r="AN290" s="20"/>
      <c r="AO290" s="27"/>
      <c r="AP290" s="22"/>
      <c r="AQ290" s="39" t="s">
        <v>911</v>
      </c>
      <c r="AR290" s="22"/>
    </row>
    <row r="291" spans="1:44" ht="24.75" customHeight="1" x14ac:dyDescent="0.2">
      <c r="A291" s="43">
        <v>288</v>
      </c>
      <c r="B291" s="20"/>
      <c r="C291" s="21"/>
      <c r="D291" s="20"/>
      <c r="E291" s="20"/>
      <c r="F291" s="21"/>
      <c r="G291" s="22"/>
      <c r="H291" s="20"/>
      <c r="I291" s="20"/>
      <c r="J291" s="22"/>
      <c r="K291" s="28"/>
      <c r="L291" s="28"/>
      <c r="M291" s="20"/>
      <c r="N291" s="20"/>
      <c r="O291" s="22"/>
      <c r="P291" s="20"/>
      <c r="Q291" s="22"/>
      <c r="R291" s="28"/>
      <c r="S291" s="20"/>
      <c r="T291" s="20"/>
      <c r="U291" s="22"/>
      <c r="V291" s="20"/>
      <c r="W291" s="22"/>
      <c r="X291" s="28"/>
      <c r="Y291" s="20"/>
      <c r="Z291" s="20"/>
      <c r="AA291" s="26"/>
      <c r="AB291" s="42"/>
      <c r="AC291" s="40"/>
      <c r="AD291" s="20"/>
      <c r="AE291" s="23"/>
      <c r="AF291" s="23" t="str">
        <f t="shared" si="14"/>
        <v/>
      </c>
      <c r="AG291" s="24"/>
      <c r="AH291" s="36"/>
      <c r="AI291" s="25" t="str">
        <f t="shared" si="15"/>
        <v/>
      </c>
      <c r="AJ291" s="37" t="str">
        <f t="shared" si="16"/>
        <v/>
      </c>
      <c r="AK291" s="20"/>
      <c r="AL291" s="20"/>
      <c r="AM291" s="36"/>
      <c r="AN291" s="20"/>
      <c r="AO291" s="27"/>
      <c r="AP291" s="22"/>
      <c r="AQ291" s="39" t="s">
        <v>911</v>
      </c>
      <c r="AR291" s="22"/>
    </row>
    <row r="292" spans="1:44" ht="24.75" customHeight="1" x14ac:dyDescent="0.2">
      <c r="A292" s="43">
        <v>289</v>
      </c>
      <c r="B292" s="20"/>
      <c r="C292" s="21"/>
      <c r="D292" s="20"/>
      <c r="E292" s="20"/>
      <c r="F292" s="21"/>
      <c r="G292" s="22"/>
      <c r="H292" s="20"/>
      <c r="I292" s="20"/>
      <c r="J292" s="22"/>
      <c r="K292" s="28"/>
      <c r="L292" s="28"/>
      <c r="M292" s="20"/>
      <c r="N292" s="20"/>
      <c r="O292" s="22"/>
      <c r="P292" s="20"/>
      <c r="Q292" s="22"/>
      <c r="R292" s="28"/>
      <c r="S292" s="20"/>
      <c r="T292" s="20"/>
      <c r="U292" s="22"/>
      <c r="V292" s="20"/>
      <c r="W292" s="22"/>
      <c r="X292" s="28"/>
      <c r="Y292" s="20"/>
      <c r="Z292" s="20"/>
      <c r="AA292" s="26"/>
      <c r="AB292" s="42"/>
      <c r="AC292" s="40"/>
      <c r="AD292" s="20"/>
      <c r="AE292" s="23"/>
      <c r="AF292" s="23" t="str">
        <f t="shared" si="14"/>
        <v/>
      </c>
      <c r="AG292" s="24"/>
      <c r="AH292" s="36"/>
      <c r="AI292" s="25" t="str">
        <f t="shared" si="15"/>
        <v/>
      </c>
      <c r="AJ292" s="37" t="str">
        <f t="shared" si="16"/>
        <v/>
      </c>
      <c r="AK292" s="20"/>
      <c r="AL292" s="20"/>
      <c r="AM292" s="36"/>
      <c r="AN292" s="20"/>
      <c r="AO292" s="27"/>
      <c r="AP292" s="22"/>
      <c r="AQ292" s="39" t="s">
        <v>911</v>
      </c>
      <c r="AR292" s="22"/>
    </row>
    <row r="293" spans="1:44" ht="24.75" customHeight="1" x14ac:dyDescent="0.2">
      <c r="A293" s="43">
        <v>290</v>
      </c>
      <c r="B293" s="20"/>
      <c r="C293" s="21"/>
      <c r="D293" s="20"/>
      <c r="E293" s="20"/>
      <c r="F293" s="21"/>
      <c r="G293" s="22"/>
      <c r="H293" s="20"/>
      <c r="I293" s="20"/>
      <c r="J293" s="22"/>
      <c r="K293" s="28"/>
      <c r="L293" s="28"/>
      <c r="M293" s="20"/>
      <c r="N293" s="20"/>
      <c r="O293" s="22"/>
      <c r="P293" s="20"/>
      <c r="Q293" s="22"/>
      <c r="R293" s="28"/>
      <c r="S293" s="20"/>
      <c r="T293" s="20"/>
      <c r="U293" s="22"/>
      <c r="V293" s="20"/>
      <c r="W293" s="22"/>
      <c r="X293" s="28"/>
      <c r="Y293" s="20"/>
      <c r="Z293" s="20"/>
      <c r="AA293" s="26"/>
      <c r="AB293" s="42"/>
      <c r="AC293" s="40"/>
      <c r="AD293" s="20"/>
      <c r="AE293" s="23"/>
      <c r="AF293" s="23" t="str">
        <f t="shared" si="14"/>
        <v/>
      </c>
      <c r="AG293" s="24"/>
      <c r="AH293" s="36"/>
      <c r="AI293" s="25" t="str">
        <f t="shared" si="15"/>
        <v/>
      </c>
      <c r="AJ293" s="37" t="str">
        <f t="shared" si="16"/>
        <v/>
      </c>
      <c r="AK293" s="20"/>
      <c r="AL293" s="20"/>
      <c r="AM293" s="36"/>
      <c r="AN293" s="20"/>
      <c r="AO293" s="27"/>
      <c r="AP293" s="22"/>
      <c r="AQ293" s="39" t="s">
        <v>911</v>
      </c>
      <c r="AR293" s="22"/>
    </row>
    <row r="294" spans="1:44" ht="24.75" customHeight="1" x14ac:dyDescent="0.2">
      <c r="A294" s="43">
        <v>291</v>
      </c>
      <c r="B294" s="20"/>
      <c r="C294" s="21"/>
      <c r="D294" s="20"/>
      <c r="E294" s="20"/>
      <c r="F294" s="21"/>
      <c r="G294" s="22"/>
      <c r="H294" s="20"/>
      <c r="I294" s="20"/>
      <c r="J294" s="22"/>
      <c r="K294" s="28"/>
      <c r="L294" s="28"/>
      <c r="M294" s="20"/>
      <c r="N294" s="20"/>
      <c r="O294" s="22"/>
      <c r="P294" s="20"/>
      <c r="Q294" s="22"/>
      <c r="R294" s="28"/>
      <c r="S294" s="20"/>
      <c r="T294" s="20"/>
      <c r="U294" s="22"/>
      <c r="V294" s="20"/>
      <c r="W294" s="22"/>
      <c r="X294" s="28"/>
      <c r="Y294" s="20"/>
      <c r="Z294" s="20"/>
      <c r="AA294" s="26"/>
      <c r="AB294" s="42"/>
      <c r="AC294" s="40"/>
      <c r="AD294" s="20"/>
      <c r="AE294" s="23"/>
      <c r="AF294" s="23" t="str">
        <f t="shared" si="14"/>
        <v/>
      </c>
      <c r="AG294" s="24"/>
      <c r="AH294" s="36"/>
      <c r="AI294" s="25" t="str">
        <f t="shared" ref="AI294:AI357" si="17">IF(ISBLANK($AH294),"","～")</f>
        <v/>
      </c>
      <c r="AJ294" s="37" t="str">
        <f t="shared" ref="AJ294:AJ328" si="18">IF(ISBLANK($AH294),"",DATE(YEAR($AH294)+$AA294,MONTH($AH294),DAY($AH294)-1))</f>
        <v/>
      </c>
      <c r="AK294" s="20"/>
      <c r="AL294" s="20"/>
      <c r="AM294" s="36"/>
      <c r="AN294" s="20"/>
      <c r="AO294" s="27"/>
      <c r="AP294" s="22"/>
      <c r="AQ294" s="39" t="s">
        <v>911</v>
      </c>
      <c r="AR294" s="22"/>
    </row>
    <row r="295" spans="1:44" ht="24.75" customHeight="1" x14ac:dyDescent="0.2">
      <c r="A295" s="43">
        <v>292</v>
      </c>
      <c r="B295" s="20"/>
      <c r="C295" s="21"/>
      <c r="D295" s="20"/>
      <c r="E295" s="20"/>
      <c r="F295" s="21"/>
      <c r="G295" s="22"/>
      <c r="H295" s="20"/>
      <c r="I295" s="20"/>
      <c r="J295" s="22"/>
      <c r="K295" s="28"/>
      <c r="L295" s="28"/>
      <c r="M295" s="20"/>
      <c r="N295" s="20"/>
      <c r="O295" s="22"/>
      <c r="P295" s="20"/>
      <c r="Q295" s="22"/>
      <c r="R295" s="28"/>
      <c r="S295" s="20"/>
      <c r="T295" s="20"/>
      <c r="U295" s="22"/>
      <c r="V295" s="20"/>
      <c r="W295" s="22"/>
      <c r="X295" s="28"/>
      <c r="Y295" s="20"/>
      <c r="Z295" s="20"/>
      <c r="AA295" s="26"/>
      <c r="AB295" s="42"/>
      <c r="AC295" s="40"/>
      <c r="AD295" s="20"/>
      <c r="AE295" s="23"/>
      <c r="AF295" s="23" t="str">
        <f t="shared" ref="AF295:AF296" si="19">IF(ISBLANK($AE295),"",$AE295*$AD295)</f>
        <v/>
      </c>
      <c r="AG295" s="24"/>
      <c r="AH295" s="36"/>
      <c r="AI295" s="25" t="str">
        <f t="shared" si="17"/>
        <v/>
      </c>
      <c r="AJ295" s="37" t="str">
        <f t="shared" si="18"/>
        <v/>
      </c>
      <c r="AK295" s="20"/>
      <c r="AL295" s="20"/>
      <c r="AM295" s="36"/>
      <c r="AN295" s="20"/>
      <c r="AO295" s="27"/>
      <c r="AP295" s="22"/>
      <c r="AQ295" s="39" t="s">
        <v>911</v>
      </c>
      <c r="AR295" s="22"/>
    </row>
    <row r="296" spans="1:44" ht="24.75" customHeight="1" x14ac:dyDescent="0.2">
      <c r="A296" s="43">
        <v>293</v>
      </c>
      <c r="B296" s="20"/>
      <c r="C296" s="21"/>
      <c r="D296" s="20"/>
      <c r="E296" s="20"/>
      <c r="F296" s="21"/>
      <c r="G296" s="22"/>
      <c r="H296" s="20"/>
      <c r="I296" s="20"/>
      <c r="J296" s="22"/>
      <c r="K296" s="28"/>
      <c r="L296" s="28"/>
      <c r="M296" s="20"/>
      <c r="N296" s="20"/>
      <c r="O296" s="22"/>
      <c r="P296" s="20"/>
      <c r="Q296" s="22"/>
      <c r="R296" s="28"/>
      <c r="S296" s="20"/>
      <c r="T296" s="20"/>
      <c r="U296" s="22"/>
      <c r="V296" s="20"/>
      <c r="W296" s="22"/>
      <c r="X296" s="28"/>
      <c r="Y296" s="20"/>
      <c r="Z296" s="20"/>
      <c r="AA296" s="26"/>
      <c r="AB296" s="42"/>
      <c r="AC296" s="40"/>
      <c r="AD296" s="20"/>
      <c r="AE296" s="23"/>
      <c r="AF296" s="23" t="str">
        <f t="shared" si="19"/>
        <v/>
      </c>
      <c r="AG296" s="24"/>
      <c r="AH296" s="36"/>
      <c r="AI296" s="25" t="str">
        <f t="shared" si="17"/>
        <v/>
      </c>
      <c r="AJ296" s="37" t="str">
        <f t="shared" si="18"/>
        <v/>
      </c>
      <c r="AK296" s="20"/>
      <c r="AL296" s="20"/>
      <c r="AM296" s="36"/>
      <c r="AN296" s="20"/>
      <c r="AO296" s="27"/>
      <c r="AP296" s="22"/>
      <c r="AQ296" s="39" t="s">
        <v>911</v>
      </c>
      <c r="AR296" s="22"/>
    </row>
    <row r="297" spans="1:44" ht="24.75" customHeight="1" x14ac:dyDescent="0.2">
      <c r="A297" s="43">
        <v>294</v>
      </c>
      <c r="B297" s="20"/>
      <c r="C297" s="21"/>
      <c r="D297" s="20"/>
      <c r="E297" s="20"/>
      <c r="F297" s="21"/>
      <c r="G297" s="22"/>
      <c r="H297" s="20"/>
      <c r="I297" s="20"/>
      <c r="J297" s="22"/>
      <c r="K297" s="28"/>
      <c r="L297" s="28"/>
      <c r="M297" s="20"/>
      <c r="N297" s="20"/>
      <c r="O297" s="22"/>
      <c r="P297" s="20"/>
      <c r="Q297" s="22"/>
      <c r="R297" s="28"/>
      <c r="S297" s="20"/>
      <c r="T297" s="20"/>
      <c r="U297" s="22"/>
      <c r="V297" s="20"/>
      <c r="W297" s="22"/>
      <c r="X297" s="28"/>
      <c r="Y297" s="20"/>
      <c r="Z297" s="20"/>
      <c r="AA297" s="26"/>
      <c r="AB297" s="42"/>
      <c r="AC297" s="40"/>
      <c r="AD297" s="20"/>
      <c r="AE297" s="23"/>
      <c r="AF297" s="23" t="str">
        <f t="shared" ref="AF297:AF358" si="20">IF(ISBLANK($AE297),"",$AE297*$AD297)</f>
        <v/>
      </c>
      <c r="AG297" s="24"/>
      <c r="AH297" s="36"/>
      <c r="AI297" s="25" t="str">
        <f t="shared" si="17"/>
        <v/>
      </c>
      <c r="AJ297" s="37" t="str">
        <f t="shared" si="18"/>
        <v/>
      </c>
      <c r="AK297" s="20"/>
      <c r="AL297" s="20"/>
      <c r="AM297" s="36"/>
      <c r="AN297" s="20"/>
      <c r="AO297" s="27"/>
      <c r="AP297" s="22"/>
      <c r="AQ297" s="39" t="s">
        <v>911</v>
      </c>
      <c r="AR297" s="22"/>
    </row>
    <row r="298" spans="1:44" ht="24.75" customHeight="1" x14ac:dyDescent="0.2">
      <c r="A298" s="43">
        <v>295</v>
      </c>
      <c r="B298" s="20"/>
      <c r="C298" s="21"/>
      <c r="D298" s="20"/>
      <c r="E298" s="20"/>
      <c r="F298" s="21"/>
      <c r="G298" s="22"/>
      <c r="H298" s="20"/>
      <c r="I298" s="20"/>
      <c r="J298" s="22"/>
      <c r="K298" s="28"/>
      <c r="L298" s="28"/>
      <c r="M298" s="20"/>
      <c r="N298" s="20"/>
      <c r="O298" s="22"/>
      <c r="P298" s="20"/>
      <c r="Q298" s="22"/>
      <c r="R298" s="28"/>
      <c r="S298" s="20"/>
      <c r="T298" s="20"/>
      <c r="U298" s="22"/>
      <c r="V298" s="20"/>
      <c r="W298" s="22"/>
      <c r="X298" s="28"/>
      <c r="Y298" s="20"/>
      <c r="Z298" s="20"/>
      <c r="AA298" s="26"/>
      <c r="AB298" s="42"/>
      <c r="AC298" s="40"/>
      <c r="AD298" s="20"/>
      <c r="AE298" s="23"/>
      <c r="AF298" s="23" t="str">
        <f t="shared" si="20"/>
        <v/>
      </c>
      <c r="AG298" s="24"/>
      <c r="AH298" s="36"/>
      <c r="AI298" s="25" t="str">
        <f t="shared" si="17"/>
        <v/>
      </c>
      <c r="AJ298" s="37" t="str">
        <f t="shared" si="18"/>
        <v/>
      </c>
      <c r="AK298" s="20"/>
      <c r="AL298" s="20"/>
      <c r="AM298" s="36"/>
      <c r="AN298" s="20"/>
      <c r="AO298" s="27"/>
      <c r="AP298" s="22"/>
      <c r="AQ298" s="39" t="s">
        <v>911</v>
      </c>
      <c r="AR298" s="22"/>
    </row>
    <row r="299" spans="1:44" ht="24.75" customHeight="1" x14ac:dyDescent="0.2">
      <c r="A299" s="43">
        <v>296</v>
      </c>
      <c r="B299" s="20"/>
      <c r="C299" s="21"/>
      <c r="D299" s="20"/>
      <c r="E299" s="20"/>
      <c r="F299" s="21"/>
      <c r="G299" s="22"/>
      <c r="H299" s="20"/>
      <c r="I299" s="20"/>
      <c r="J299" s="22"/>
      <c r="K299" s="28"/>
      <c r="L299" s="28"/>
      <c r="M299" s="20"/>
      <c r="N299" s="20"/>
      <c r="O299" s="22"/>
      <c r="P299" s="20"/>
      <c r="Q299" s="22"/>
      <c r="R299" s="28"/>
      <c r="S299" s="20"/>
      <c r="T299" s="20"/>
      <c r="U299" s="22"/>
      <c r="V299" s="20"/>
      <c r="W299" s="22"/>
      <c r="X299" s="28"/>
      <c r="Y299" s="20"/>
      <c r="Z299" s="20"/>
      <c r="AA299" s="26"/>
      <c r="AB299" s="42"/>
      <c r="AC299" s="40"/>
      <c r="AD299" s="20"/>
      <c r="AE299" s="23"/>
      <c r="AF299" s="23" t="str">
        <f t="shared" si="20"/>
        <v/>
      </c>
      <c r="AG299" s="24"/>
      <c r="AH299" s="36"/>
      <c r="AI299" s="25" t="str">
        <f t="shared" si="17"/>
        <v/>
      </c>
      <c r="AJ299" s="37" t="str">
        <f t="shared" si="18"/>
        <v/>
      </c>
      <c r="AK299" s="20"/>
      <c r="AL299" s="20"/>
      <c r="AM299" s="36"/>
      <c r="AN299" s="20"/>
      <c r="AO299" s="27"/>
      <c r="AP299" s="22"/>
      <c r="AQ299" s="39" t="s">
        <v>911</v>
      </c>
      <c r="AR299" s="22"/>
    </row>
    <row r="300" spans="1:44" ht="24.75" customHeight="1" x14ac:dyDescent="0.2">
      <c r="A300" s="43">
        <v>297</v>
      </c>
      <c r="B300" s="20"/>
      <c r="C300" s="21"/>
      <c r="D300" s="20"/>
      <c r="E300" s="20"/>
      <c r="F300" s="21"/>
      <c r="G300" s="22"/>
      <c r="H300" s="20"/>
      <c r="I300" s="20"/>
      <c r="J300" s="22"/>
      <c r="K300" s="28"/>
      <c r="L300" s="28"/>
      <c r="M300" s="20"/>
      <c r="N300" s="20"/>
      <c r="O300" s="22"/>
      <c r="P300" s="20"/>
      <c r="Q300" s="22"/>
      <c r="R300" s="28"/>
      <c r="S300" s="20"/>
      <c r="T300" s="20"/>
      <c r="U300" s="22"/>
      <c r="V300" s="20"/>
      <c r="W300" s="22"/>
      <c r="X300" s="28"/>
      <c r="Y300" s="20"/>
      <c r="Z300" s="20"/>
      <c r="AA300" s="26"/>
      <c r="AB300" s="42"/>
      <c r="AC300" s="40"/>
      <c r="AD300" s="20"/>
      <c r="AE300" s="23"/>
      <c r="AF300" s="23" t="str">
        <f t="shared" si="20"/>
        <v/>
      </c>
      <c r="AG300" s="24"/>
      <c r="AH300" s="36"/>
      <c r="AI300" s="25" t="str">
        <f t="shared" si="17"/>
        <v/>
      </c>
      <c r="AJ300" s="37" t="str">
        <f t="shared" si="18"/>
        <v/>
      </c>
      <c r="AK300" s="20"/>
      <c r="AL300" s="20"/>
      <c r="AM300" s="36"/>
      <c r="AN300" s="20"/>
      <c r="AO300" s="27"/>
      <c r="AP300" s="22"/>
      <c r="AQ300" s="39" t="s">
        <v>911</v>
      </c>
      <c r="AR300" s="22"/>
    </row>
    <row r="301" spans="1:44" ht="24.75" customHeight="1" x14ac:dyDescent="0.2">
      <c r="A301" s="43">
        <v>298</v>
      </c>
      <c r="B301" s="20"/>
      <c r="C301" s="21"/>
      <c r="D301" s="20"/>
      <c r="E301" s="20"/>
      <c r="F301" s="21"/>
      <c r="G301" s="22"/>
      <c r="H301" s="20"/>
      <c r="I301" s="20"/>
      <c r="J301" s="22"/>
      <c r="K301" s="28"/>
      <c r="L301" s="28"/>
      <c r="M301" s="20"/>
      <c r="N301" s="20"/>
      <c r="O301" s="22"/>
      <c r="P301" s="20"/>
      <c r="Q301" s="22"/>
      <c r="R301" s="28"/>
      <c r="S301" s="20"/>
      <c r="T301" s="20"/>
      <c r="U301" s="22"/>
      <c r="V301" s="20"/>
      <c r="W301" s="22"/>
      <c r="X301" s="28"/>
      <c r="Y301" s="20"/>
      <c r="Z301" s="20"/>
      <c r="AA301" s="26"/>
      <c r="AB301" s="42"/>
      <c r="AC301" s="40"/>
      <c r="AD301" s="20"/>
      <c r="AE301" s="23"/>
      <c r="AF301" s="23" t="str">
        <f t="shared" si="20"/>
        <v/>
      </c>
      <c r="AG301" s="24"/>
      <c r="AH301" s="36"/>
      <c r="AI301" s="25" t="str">
        <f t="shared" si="17"/>
        <v/>
      </c>
      <c r="AJ301" s="37" t="str">
        <f t="shared" si="18"/>
        <v/>
      </c>
      <c r="AK301" s="20"/>
      <c r="AL301" s="20"/>
      <c r="AM301" s="36"/>
      <c r="AN301" s="20"/>
      <c r="AO301" s="27"/>
      <c r="AP301" s="22"/>
      <c r="AQ301" s="39" t="s">
        <v>911</v>
      </c>
      <c r="AR301" s="22"/>
    </row>
    <row r="302" spans="1:44" ht="24.75" customHeight="1" x14ac:dyDescent="0.2">
      <c r="A302" s="43">
        <v>299</v>
      </c>
      <c r="B302" s="20"/>
      <c r="C302" s="21"/>
      <c r="D302" s="20"/>
      <c r="E302" s="20"/>
      <c r="F302" s="21"/>
      <c r="G302" s="22"/>
      <c r="H302" s="20"/>
      <c r="I302" s="20"/>
      <c r="J302" s="22"/>
      <c r="K302" s="28"/>
      <c r="L302" s="28"/>
      <c r="M302" s="20"/>
      <c r="N302" s="20"/>
      <c r="O302" s="22"/>
      <c r="P302" s="20"/>
      <c r="Q302" s="22"/>
      <c r="R302" s="28"/>
      <c r="S302" s="20"/>
      <c r="T302" s="20"/>
      <c r="U302" s="22"/>
      <c r="V302" s="20"/>
      <c r="W302" s="22"/>
      <c r="X302" s="28"/>
      <c r="Y302" s="20"/>
      <c r="Z302" s="20"/>
      <c r="AA302" s="26"/>
      <c r="AB302" s="42"/>
      <c r="AC302" s="40"/>
      <c r="AD302" s="20"/>
      <c r="AE302" s="23"/>
      <c r="AF302" s="23" t="str">
        <f t="shared" si="20"/>
        <v/>
      </c>
      <c r="AG302" s="24"/>
      <c r="AH302" s="36"/>
      <c r="AI302" s="25" t="str">
        <f t="shared" si="17"/>
        <v/>
      </c>
      <c r="AJ302" s="37" t="str">
        <f t="shared" si="18"/>
        <v/>
      </c>
      <c r="AK302" s="20"/>
      <c r="AL302" s="20"/>
      <c r="AM302" s="36"/>
      <c r="AN302" s="20"/>
      <c r="AO302" s="27"/>
      <c r="AP302" s="22"/>
      <c r="AQ302" s="39" t="s">
        <v>911</v>
      </c>
      <c r="AR302" s="22"/>
    </row>
    <row r="303" spans="1:44" ht="24.75" customHeight="1" x14ac:dyDescent="0.2">
      <c r="A303" s="43">
        <v>300</v>
      </c>
      <c r="B303" s="20"/>
      <c r="C303" s="21"/>
      <c r="D303" s="20"/>
      <c r="E303" s="20"/>
      <c r="F303" s="21"/>
      <c r="G303" s="22"/>
      <c r="H303" s="20"/>
      <c r="I303" s="20"/>
      <c r="J303" s="22"/>
      <c r="K303" s="28"/>
      <c r="L303" s="28"/>
      <c r="M303" s="20"/>
      <c r="N303" s="20"/>
      <c r="O303" s="22"/>
      <c r="P303" s="20"/>
      <c r="Q303" s="22"/>
      <c r="R303" s="28"/>
      <c r="S303" s="20"/>
      <c r="T303" s="20"/>
      <c r="U303" s="22"/>
      <c r="V303" s="20"/>
      <c r="W303" s="22"/>
      <c r="X303" s="28"/>
      <c r="Y303" s="20"/>
      <c r="Z303" s="20"/>
      <c r="AA303" s="26"/>
      <c r="AB303" s="42"/>
      <c r="AC303" s="40"/>
      <c r="AD303" s="20"/>
      <c r="AE303" s="23"/>
      <c r="AF303" s="23" t="str">
        <f t="shared" si="20"/>
        <v/>
      </c>
      <c r="AG303" s="24"/>
      <c r="AH303" s="36"/>
      <c r="AI303" s="25" t="str">
        <f t="shared" si="17"/>
        <v/>
      </c>
      <c r="AJ303" s="37" t="str">
        <f t="shared" si="18"/>
        <v/>
      </c>
      <c r="AK303" s="20"/>
      <c r="AL303" s="20"/>
      <c r="AM303" s="36"/>
      <c r="AN303" s="20"/>
      <c r="AO303" s="27"/>
      <c r="AP303" s="22"/>
      <c r="AQ303" s="39" t="s">
        <v>911</v>
      </c>
      <c r="AR303" s="22"/>
    </row>
    <row r="304" spans="1:44" ht="24.75" customHeight="1" x14ac:dyDescent="0.2">
      <c r="A304" s="43">
        <v>301</v>
      </c>
      <c r="B304" s="20"/>
      <c r="C304" s="21"/>
      <c r="D304" s="20"/>
      <c r="E304" s="20"/>
      <c r="F304" s="21"/>
      <c r="G304" s="22"/>
      <c r="H304" s="20"/>
      <c r="I304" s="20"/>
      <c r="J304" s="22"/>
      <c r="K304" s="28"/>
      <c r="L304" s="28"/>
      <c r="M304" s="20"/>
      <c r="N304" s="20"/>
      <c r="O304" s="22"/>
      <c r="P304" s="20"/>
      <c r="Q304" s="22"/>
      <c r="R304" s="28"/>
      <c r="S304" s="20"/>
      <c r="T304" s="20"/>
      <c r="U304" s="22"/>
      <c r="V304" s="20"/>
      <c r="W304" s="22"/>
      <c r="X304" s="28"/>
      <c r="Y304" s="20"/>
      <c r="Z304" s="20"/>
      <c r="AA304" s="26"/>
      <c r="AB304" s="42"/>
      <c r="AC304" s="40"/>
      <c r="AD304" s="20"/>
      <c r="AE304" s="23"/>
      <c r="AF304" s="23" t="str">
        <f t="shared" si="20"/>
        <v/>
      </c>
      <c r="AG304" s="24"/>
      <c r="AH304" s="36"/>
      <c r="AI304" s="25" t="str">
        <f t="shared" si="17"/>
        <v/>
      </c>
      <c r="AJ304" s="37" t="str">
        <f t="shared" si="18"/>
        <v/>
      </c>
      <c r="AK304" s="20"/>
      <c r="AL304" s="20"/>
      <c r="AM304" s="36"/>
      <c r="AN304" s="20"/>
      <c r="AO304" s="27"/>
      <c r="AP304" s="22"/>
      <c r="AQ304" s="39" t="s">
        <v>911</v>
      </c>
      <c r="AR304" s="22"/>
    </row>
    <row r="305" spans="1:44" ht="24.75" customHeight="1" x14ac:dyDescent="0.2">
      <c r="A305" s="43">
        <v>302</v>
      </c>
      <c r="B305" s="20"/>
      <c r="C305" s="21"/>
      <c r="D305" s="20"/>
      <c r="E305" s="20"/>
      <c r="F305" s="21"/>
      <c r="G305" s="22"/>
      <c r="H305" s="20"/>
      <c r="I305" s="20"/>
      <c r="J305" s="22"/>
      <c r="K305" s="28"/>
      <c r="L305" s="28"/>
      <c r="M305" s="20"/>
      <c r="N305" s="20"/>
      <c r="O305" s="22"/>
      <c r="P305" s="20"/>
      <c r="Q305" s="22"/>
      <c r="R305" s="28"/>
      <c r="S305" s="20"/>
      <c r="T305" s="20"/>
      <c r="U305" s="22"/>
      <c r="V305" s="20"/>
      <c r="W305" s="22"/>
      <c r="X305" s="28"/>
      <c r="Y305" s="20"/>
      <c r="Z305" s="20"/>
      <c r="AA305" s="26"/>
      <c r="AB305" s="42"/>
      <c r="AC305" s="40"/>
      <c r="AD305" s="20"/>
      <c r="AE305" s="23"/>
      <c r="AF305" s="23" t="str">
        <f t="shared" si="20"/>
        <v/>
      </c>
      <c r="AG305" s="24"/>
      <c r="AH305" s="36"/>
      <c r="AI305" s="25" t="str">
        <f t="shared" si="17"/>
        <v/>
      </c>
      <c r="AJ305" s="37" t="str">
        <f t="shared" si="18"/>
        <v/>
      </c>
      <c r="AK305" s="20"/>
      <c r="AL305" s="20"/>
      <c r="AM305" s="36"/>
      <c r="AN305" s="20"/>
      <c r="AO305" s="27"/>
      <c r="AP305" s="22"/>
      <c r="AQ305" s="39" t="s">
        <v>911</v>
      </c>
      <c r="AR305" s="22"/>
    </row>
    <row r="306" spans="1:44" ht="24.75" customHeight="1" x14ac:dyDescent="0.2">
      <c r="A306" s="43">
        <v>303</v>
      </c>
      <c r="B306" s="20"/>
      <c r="C306" s="21"/>
      <c r="D306" s="20"/>
      <c r="E306" s="20"/>
      <c r="F306" s="21"/>
      <c r="G306" s="22"/>
      <c r="H306" s="20"/>
      <c r="I306" s="20"/>
      <c r="J306" s="22"/>
      <c r="K306" s="28"/>
      <c r="L306" s="28"/>
      <c r="M306" s="20"/>
      <c r="N306" s="20"/>
      <c r="O306" s="22"/>
      <c r="P306" s="20"/>
      <c r="Q306" s="22"/>
      <c r="R306" s="28"/>
      <c r="S306" s="20"/>
      <c r="T306" s="20"/>
      <c r="U306" s="22"/>
      <c r="V306" s="20"/>
      <c r="W306" s="22"/>
      <c r="X306" s="28"/>
      <c r="Y306" s="20"/>
      <c r="Z306" s="20"/>
      <c r="AA306" s="26"/>
      <c r="AB306" s="42"/>
      <c r="AC306" s="40"/>
      <c r="AD306" s="20"/>
      <c r="AE306" s="23"/>
      <c r="AF306" s="23" t="str">
        <f t="shared" si="20"/>
        <v/>
      </c>
      <c r="AG306" s="24"/>
      <c r="AH306" s="36"/>
      <c r="AI306" s="25" t="str">
        <f t="shared" si="17"/>
        <v/>
      </c>
      <c r="AJ306" s="37" t="str">
        <f t="shared" ref="AJ306:AJ322" si="21">IF(ISBLANK($AH306),"",DATE(YEAR($AH306)+$AA306,MONTH($AH306),DAY($AH306)-1))</f>
        <v/>
      </c>
      <c r="AK306" s="20"/>
      <c r="AL306" s="20"/>
      <c r="AM306" s="36"/>
      <c r="AN306" s="20"/>
      <c r="AO306" s="27"/>
      <c r="AP306" s="22"/>
      <c r="AQ306" s="39" t="s">
        <v>911</v>
      </c>
      <c r="AR306" s="22"/>
    </row>
    <row r="307" spans="1:44" ht="24.75" customHeight="1" x14ac:dyDescent="0.2">
      <c r="A307" s="43">
        <v>304</v>
      </c>
      <c r="B307" s="20"/>
      <c r="C307" s="21"/>
      <c r="D307" s="20"/>
      <c r="E307" s="20"/>
      <c r="F307" s="21"/>
      <c r="G307" s="22"/>
      <c r="H307" s="20"/>
      <c r="I307" s="20"/>
      <c r="J307" s="22"/>
      <c r="K307" s="28"/>
      <c r="L307" s="28"/>
      <c r="M307" s="20"/>
      <c r="N307" s="20"/>
      <c r="O307" s="22"/>
      <c r="P307" s="20"/>
      <c r="Q307" s="22"/>
      <c r="R307" s="28"/>
      <c r="S307" s="20"/>
      <c r="T307" s="20"/>
      <c r="U307" s="22"/>
      <c r="V307" s="20"/>
      <c r="W307" s="22"/>
      <c r="X307" s="28"/>
      <c r="Y307" s="20"/>
      <c r="Z307" s="20"/>
      <c r="AA307" s="26"/>
      <c r="AB307" s="42"/>
      <c r="AC307" s="40"/>
      <c r="AD307" s="20"/>
      <c r="AE307" s="23"/>
      <c r="AF307" s="23" t="str">
        <f t="shared" si="20"/>
        <v/>
      </c>
      <c r="AG307" s="24"/>
      <c r="AH307" s="36"/>
      <c r="AI307" s="25" t="str">
        <f t="shared" si="17"/>
        <v/>
      </c>
      <c r="AJ307" s="37" t="str">
        <f t="shared" si="21"/>
        <v/>
      </c>
      <c r="AK307" s="20"/>
      <c r="AL307" s="20"/>
      <c r="AM307" s="36"/>
      <c r="AN307" s="20"/>
      <c r="AO307" s="27"/>
      <c r="AP307" s="22"/>
      <c r="AQ307" s="39" t="s">
        <v>911</v>
      </c>
      <c r="AR307" s="22"/>
    </row>
    <row r="308" spans="1:44" ht="24.75" customHeight="1" x14ac:dyDescent="0.2">
      <c r="A308" s="43">
        <v>305</v>
      </c>
      <c r="B308" s="20"/>
      <c r="C308" s="21"/>
      <c r="D308" s="20"/>
      <c r="E308" s="20"/>
      <c r="F308" s="21"/>
      <c r="G308" s="22"/>
      <c r="H308" s="20"/>
      <c r="I308" s="20"/>
      <c r="J308" s="22"/>
      <c r="K308" s="28"/>
      <c r="L308" s="28"/>
      <c r="M308" s="20"/>
      <c r="N308" s="20"/>
      <c r="O308" s="22"/>
      <c r="P308" s="20"/>
      <c r="Q308" s="22"/>
      <c r="R308" s="28"/>
      <c r="S308" s="20"/>
      <c r="T308" s="20"/>
      <c r="U308" s="22"/>
      <c r="V308" s="20"/>
      <c r="W308" s="22"/>
      <c r="X308" s="28"/>
      <c r="Y308" s="20"/>
      <c r="Z308" s="20"/>
      <c r="AA308" s="26"/>
      <c r="AB308" s="42"/>
      <c r="AC308" s="40"/>
      <c r="AD308" s="20"/>
      <c r="AE308" s="23"/>
      <c r="AF308" s="23" t="str">
        <f t="shared" si="20"/>
        <v/>
      </c>
      <c r="AG308" s="24"/>
      <c r="AH308" s="36"/>
      <c r="AI308" s="25" t="str">
        <f t="shared" si="17"/>
        <v/>
      </c>
      <c r="AJ308" s="37" t="str">
        <f t="shared" si="21"/>
        <v/>
      </c>
      <c r="AK308" s="20"/>
      <c r="AL308" s="20"/>
      <c r="AM308" s="36"/>
      <c r="AN308" s="20"/>
      <c r="AO308" s="27"/>
      <c r="AP308" s="22"/>
      <c r="AQ308" s="39" t="s">
        <v>911</v>
      </c>
      <c r="AR308" s="22"/>
    </row>
    <row r="309" spans="1:44" ht="24.75" customHeight="1" x14ac:dyDescent="0.2">
      <c r="A309" s="43">
        <v>306</v>
      </c>
      <c r="B309" s="20"/>
      <c r="C309" s="21"/>
      <c r="D309" s="20"/>
      <c r="E309" s="20"/>
      <c r="F309" s="21"/>
      <c r="G309" s="22"/>
      <c r="H309" s="20"/>
      <c r="I309" s="20"/>
      <c r="J309" s="22"/>
      <c r="K309" s="28"/>
      <c r="L309" s="28"/>
      <c r="M309" s="20"/>
      <c r="N309" s="20"/>
      <c r="O309" s="22"/>
      <c r="P309" s="20"/>
      <c r="Q309" s="22"/>
      <c r="R309" s="28"/>
      <c r="S309" s="20"/>
      <c r="T309" s="20"/>
      <c r="U309" s="22"/>
      <c r="V309" s="20"/>
      <c r="W309" s="22"/>
      <c r="X309" s="28"/>
      <c r="Y309" s="20"/>
      <c r="Z309" s="20"/>
      <c r="AA309" s="26"/>
      <c r="AB309" s="42"/>
      <c r="AC309" s="40"/>
      <c r="AD309" s="20"/>
      <c r="AE309" s="23"/>
      <c r="AF309" s="23" t="str">
        <f t="shared" si="20"/>
        <v/>
      </c>
      <c r="AG309" s="24"/>
      <c r="AH309" s="36"/>
      <c r="AI309" s="25" t="str">
        <f t="shared" si="17"/>
        <v/>
      </c>
      <c r="AJ309" s="37" t="str">
        <f t="shared" si="21"/>
        <v/>
      </c>
      <c r="AK309" s="20"/>
      <c r="AL309" s="20"/>
      <c r="AM309" s="36"/>
      <c r="AN309" s="20"/>
      <c r="AO309" s="27"/>
      <c r="AP309" s="22"/>
      <c r="AQ309" s="39" t="s">
        <v>911</v>
      </c>
      <c r="AR309" s="22"/>
    </row>
    <row r="310" spans="1:44" ht="24.75" customHeight="1" x14ac:dyDescent="0.2">
      <c r="A310" s="43">
        <v>307</v>
      </c>
      <c r="B310" s="20"/>
      <c r="C310" s="21"/>
      <c r="D310" s="20"/>
      <c r="E310" s="20"/>
      <c r="F310" s="21"/>
      <c r="G310" s="22"/>
      <c r="H310" s="20"/>
      <c r="I310" s="20"/>
      <c r="J310" s="22"/>
      <c r="K310" s="28"/>
      <c r="L310" s="28"/>
      <c r="M310" s="20"/>
      <c r="N310" s="20"/>
      <c r="O310" s="22"/>
      <c r="P310" s="20"/>
      <c r="Q310" s="22"/>
      <c r="R310" s="28"/>
      <c r="S310" s="20"/>
      <c r="T310" s="20"/>
      <c r="U310" s="22"/>
      <c r="V310" s="20"/>
      <c r="W310" s="22"/>
      <c r="X310" s="28"/>
      <c r="Y310" s="20"/>
      <c r="Z310" s="20"/>
      <c r="AA310" s="26"/>
      <c r="AB310" s="42"/>
      <c r="AC310" s="40"/>
      <c r="AD310" s="20"/>
      <c r="AE310" s="23"/>
      <c r="AF310" s="23" t="str">
        <f t="shared" si="20"/>
        <v/>
      </c>
      <c r="AG310" s="24"/>
      <c r="AH310" s="36"/>
      <c r="AI310" s="25" t="str">
        <f t="shared" si="17"/>
        <v/>
      </c>
      <c r="AJ310" s="37" t="str">
        <f t="shared" si="21"/>
        <v/>
      </c>
      <c r="AK310" s="20"/>
      <c r="AL310" s="20"/>
      <c r="AM310" s="36"/>
      <c r="AN310" s="20"/>
      <c r="AO310" s="27"/>
      <c r="AP310" s="22"/>
      <c r="AQ310" s="39" t="s">
        <v>911</v>
      </c>
      <c r="AR310" s="22"/>
    </row>
    <row r="311" spans="1:44" ht="24.75" customHeight="1" x14ac:dyDescent="0.2">
      <c r="A311" s="43">
        <v>308</v>
      </c>
      <c r="B311" s="20"/>
      <c r="C311" s="21"/>
      <c r="D311" s="20"/>
      <c r="E311" s="20"/>
      <c r="F311" s="21"/>
      <c r="G311" s="22"/>
      <c r="H311" s="20"/>
      <c r="I311" s="20"/>
      <c r="J311" s="22"/>
      <c r="K311" s="28"/>
      <c r="L311" s="28"/>
      <c r="M311" s="20"/>
      <c r="N311" s="20"/>
      <c r="O311" s="22"/>
      <c r="P311" s="20"/>
      <c r="Q311" s="22"/>
      <c r="R311" s="28"/>
      <c r="S311" s="20"/>
      <c r="T311" s="20"/>
      <c r="U311" s="22"/>
      <c r="V311" s="20"/>
      <c r="W311" s="22"/>
      <c r="X311" s="28"/>
      <c r="Y311" s="20"/>
      <c r="Z311" s="20"/>
      <c r="AA311" s="26"/>
      <c r="AB311" s="42"/>
      <c r="AC311" s="40"/>
      <c r="AD311" s="20"/>
      <c r="AE311" s="23"/>
      <c r="AF311" s="23" t="str">
        <f t="shared" si="20"/>
        <v/>
      </c>
      <c r="AG311" s="24"/>
      <c r="AH311" s="36"/>
      <c r="AI311" s="25" t="str">
        <f t="shared" si="17"/>
        <v/>
      </c>
      <c r="AJ311" s="37" t="str">
        <f t="shared" si="21"/>
        <v/>
      </c>
      <c r="AK311" s="20"/>
      <c r="AL311" s="20"/>
      <c r="AM311" s="36"/>
      <c r="AN311" s="20"/>
      <c r="AO311" s="27"/>
      <c r="AP311" s="22"/>
      <c r="AQ311" s="39" t="s">
        <v>911</v>
      </c>
      <c r="AR311" s="22"/>
    </row>
    <row r="312" spans="1:44" ht="24.75" customHeight="1" x14ac:dyDescent="0.2">
      <c r="A312" s="43">
        <v>309</v>
      </c>
      <c r="B312" s="20"/>
      <c r="C312" s="21"/>
      <c r="D312" s="20"/>
      <c r="E312" s="20"/>
      <c r="F312" s="21"/>
      <c r="G312" s="22"/>
      <c r="H312" s="20"/>
      <c r="I312" s="20"/>
      <c r="J312" s="22"/>
      <c r="K312" s="28"/>
      <c r="L312" s="28"/>
      <c r="M312" s="20"/>
      <c r="N312" s="20"/>
      <c r="O312" s="22"/>
      <c r="P312" s="20"/>
      <c r="Q312" s="22"/>
      <c r="R312" s="28"/>
      <c r="S312" s="20"/>
      <c r="T312" s="20"/>
      <c r="U312" s="22"/>
      <c r="V312" s="20"/>
      <c r="W312" s="22"/>
      <c r="X312" s="28"/>
      <c r="Y312" s="20"/>
      <c r="Z312" s="20"/>
      <c r="AA312" s="26"/>
      <c r="AB312" s="42"/>
      <c r="AC312" s="40"/>
      <c r="AD312" s="20"/>
      <c r="AE312" s="23"/>
      <c r="AF312" s="23" t="str">
        <f t="shared" si="20"/>
        <v/>
      </c>
      <c r="AG312" s="24"/>
      <c r="AH312" s="36"/>
      <c r="AI312" s="25" t="str">
        <f t="shared" si="17"/>
        <v/>
      </c>
      <c r="AJ312" s="37" t="str">
        <f t="shared" si="21"/>
        <v/>
      </c>
      <c r="AK312" s="20"/>
      <c r="AL312" s="20"/>
      <c r="AM312" s="36"/>
      <c r="AN312" s="20"/>
      <c r="AO312" s="27"/>
      <c r="AP312" s="22"/>
      <c r="AQ312" s="39" t="s">
        <v>911</v>
      </c>
      <c r="AR312" s="22"/>
    </row>
    <row r="313" spans="1:44" ht="24.75" customHeight="1" x14ac:dyDescent="0.2">
      <c r="A313" s="43">
        <v>310</v>
      </c>
      <c r="B313" s="20"/>
      <c r="C313" s="21"/>
      <c r="D313" s="20"/>
      <c r="E313" s="20"/>
      <c r="F313" s="21"/>
      <c r="G313" s="22"/>
      <c r="H313" s="20"/>
      <c r="I313" s="20"/>
      <c r="J313" s="22"/>
      <c r="K313" s="28"/>
      <c r="L313" s="28"/>
      <c r="M313" s="20"/>
      <c r="N313" s="20"/>
      <c r="O313" s="22"/>
      <c r="P313" s="20"/>
      <c r="Q313" s="22"/>
      <c r="R313" s="28"/>
      <c r="S313" s="20"/>
      <c r="T313" s="20"/>
      <c r="U313" s="22"/>
      <c r="V313" s="20"/>
      <c r="W313" s="22"/>
      <c r="X313" s="28"/>
      <c r="Y313" s="20"/>
      <c r="Z313" s="20"/>
      <c r="AA313" s="26"/>
      <c r="AB313" s="42"/>
      <c r="AC313" s="40"/>
      <c r="AD313" s="20"/>
      <c r="AE313" s="23"/>
      <c r="AF313" s="23" t="str">
        <f t="shared" si="20"/>
        <v/>
      </c>
      <c r="AG313" s="24"/>
      <c r="AH313" s="36"/>
      <c r="AI313" s="25" t="str">
        <f t="shared" si="17"/>
        <v/>
      </c>
      <c r="AJ313" s="37" t="str">
        <f t="shared" si="21"/>
        <v/>
      </c>
      <c r="AK313" s="20"/>
      <c r="AL313" s="20"/>
      <c r="AM313" s="36"/>
      <c r="AN313" s="20"/>
      <c r="AO313" s="27"/>
      <c r="AP313" s="22"/>
      <c r="AQ313" s="39" t="s">
        <v>911</v>
      </c>
      <c r="AR313" s="22"/>
    </row>
    <row r="314" spans="1:44" ht="24.75" customHeight="1" x14ac:dyDescent="0.2">
      <c r="A314" s="43">
        <v>311</v>
      </c>
      <c r="B314" s="20"/>
      <c r="C314" s="21"/>
      <c r="D314" s="20"/>
      <c r="E314" s="20"/>
      <c r="F314" s="21"/>
      <c r="G314" s="22"/>
      <c r="H314" s="20"/>
      <c r="I314" s="20"/>
      <c r="J314" s="22"/>
      <c r="K314" s="28"/>
      <c r="L314" s="28"/>
      <c r="M314" s="20"/>
      <c r="N314" s="20"/>
      <c r="O314" s="22"/>
      <c r="P314" s="20"/>
      <c r="Q314" s="22"/>
      <c r="R314" s="28"/>
      <c r="S314" s="20"/>
      <c r="T314" s="20"/>
      <c r="U314" s="22"/>
      <c r="V314" s="20"/>
      <c r="W314" s="22"/>
      <c r="X314" s="28"/>
      <c r="Y314" s="20"/>
      <c r="Z314" s="20"/>
      <c r="AA314" s="26"/>
      <c r="AB314" s="42"/>
      <c r="AC314" s="40"/>
      <c r="AD314" s="20"/>
      <c r="AE314" s="23"/>
      <c r="AF314" s="23" t="str">
        <f t="shared" si="20"/>
        <v/>
      </c>
      <c r="AG314" s="24"/>
      <c r="AH314" s="36"/>
      <c r="AI314" s="25" t="str">
        <f t="shared" si="17"/>
        <v/>
      </c>
      <c r="AJ314" s="37" t="str">
        <f t="shared" si="21"/>
        <v/>
      </c>
      <c r="AK314" s="20"/>
      <c r="AL314" s="20"/>
      <c r="AM314" s="36"/>
      <c r="AN314" s="20"/>
      <c r="AO314" s="27"/>
      <c r="AP314" s="22"/>
      <c r="AQ314" s="39" t="s">
        <v>911</v>
      </c>
      <c r="AR314" s="22"/>
    </row>
    <row r="315" spans="1:44" ht="24.75" customHeight="1" x14ac:dyDescent="0.2">
      <c r="A315" s="43">
        <v>312</v>
      </c>
      <c r="B315" s="20"/>
      <c r="C315" s="21"/>
      <c r="D315" s="20"/>
      <c r="E315" s="20"/>
      <c r="F315" s="21"/>
      <c r="G315" s="22"/>
      <c r="H315" s="20"/>
      <c r="I315" s="20"/>
      <c r="J315" s="22"/>
      <c r="K315" s="28"/>
      <c r="L315" s="28"/>
      <c r="M315" s="20"/>
      <c r="N315" s="20"/>
      <c r="O315" s="22"/>
      <c r="P315" s="20"/>
      <c r="Q315" s="22"/>
      <c r="R315" s="28"/>
      <c r="S315" s="20"/>
      <c r="T315" s="20"/>
      <c r="U315" s="22"/>
      <c r="V315" s="20"/>
      <c r="W315" s="22"/>
      <c r="X315" s="28"/>
      <c r="Y315" s="20"/>
      <c r="Z315" s="20"/>
      <c r="AA315" s="26"/>
      <c r="AB315" s="42"/>
      <c r="AC315" s="40"/>
      <c r="AD315" s="20"/>
      <c r="AE315" s="23"/>
      <c r="AF315" s="23" t="str">
        <f t="shared" si="20"/>
        <v/>
      </c>
      <c r="AG315" s="24"/>
      <c r="AH315" s="36"/>
      <c r="AI315" s="25" t="str">
        <f t="shared" si="17"/>
        <v/>
      </c>
      <c r="AJ315" s="37" t="str">
        <f t="shared" si="21"/>
        <v/>
      </c>
      <c r="AK315" s="20"/>
      <c r="AL315" s="20"/>
      <c r="AM315" s="36"/>
      <c r="AN315" s="20"/>
      <c r="AO315" s="27"/>
      <c r="AP315" s="22"/>
      <c r="AQ315" s="39" t="s">
        <v>911</v>
      </c>
      <c r="AR315" s="22"/>
    </row>
    <row r="316" spans="1:44" ht="24.75" customHeight="1" x14ac:dyDescent="0.2">
      <c r="A316" s="43">
        <v>313</v>
      </c>
      <c r="B316" s="20"/>
      <c r="C316" s="21"/>
      <c r="D316" s="20"/>
      <c r="E316" s="20"/>
      <c r="F316" s="21"/>
      <c r="G316" s="22"/>
      <c r="H316" s="20"/>
      <c r="I316" s="20"/>
      <c r="J316" s="22"/>
      <c r="K316" s="28"/>
      <c r="L316" s="28"/>
      <c r="M316" s="20"/>
      <c r="N316" s="20"/>
      <c r="O316" s="22"/>
      <c r="P316" s="20"/>
      <c r="Q316" s="22"/>
      <c r="R316" s="28"/>
      <c r="S316" s="20"/>
      <c r="T316" s="20"/>
      <c r="U316" s="22"/>
      <c r="V316" s="20"/>
      <c r="W316" s="22"/>
      <c r="X316" s="28"/>
      <c r="Y316" s="20"/>
      <c r="Z316" s="20"/>
      <c r="AA316" s="26"/>
      <c r="AB316" s="42"/>
      <c r="AC316" s="40"/>
      <c r="AD316" s="20"/>
      <c r="AE316" s="23"/>
      <c r="AF316" s="23" t="str">
        <f t="shared" si="20"/>
        <v/>
      </c>
      <c r="AG316" s="24"/>
      <c r="AH316" s="36"/>
      <c r="AI316" s="25" t="str">
        <f t="shared" si="17"/>
        <v/>
      </c>
      <c r="AJ316" s="37" t="str">
        <f t="shared" si="21"/>
        <v/>
      </c>
      <c r="AK316" s="20"/>
      <c r="AL316" s="20"/>
      <c r="AM316" s="36"/>
      <c r="AN316" s="20"/>
      <c r="AO316" s="27"/>
      <c r="AP316" s="22"/>
      <c r="AQ316" s="39" t="s">
        <v>911</v>
      </c>
      <c r="AR316" s="22"/>
    </row>
    <row r="317" spans="1:44" ht="24.75" customHeight="1" x14ac:dyDescent="0.2">
      <c r="A317" s="43">
        <v>314</v>
      </c>
      <c r="B317" s="20"/>
      <c r="C317" s="21"/>
      <c r="D317" s="20"/>
      <c r="E317" s="20"/>
      <c r="F317" s="21"/>
      <c r="G317" s="22"/>
      <c r="H317" s="20"/>
      <c r="I317" s="20"/>
      <c r="J317" s="22"/>
      <c r="K317" s="28"/>
      <c r="L317" s="28"/>
      <c r="M317" s="20"/>
      <c r="N317" s="20"/>
      <c r="O317" s="22"/>
      <c r="P317" s="20"/>
      <c r="Q317" s="22"/>
      <c r="R317" s="28"/>
      <c r="S317" s="20"/>
      <c r="T317" s="20"/>
      <c r="U317" s="22"/>
      <c r="V317" s="20"/>
      <c r="W317" s="22"/>
      <c r="X317" s="28"/>
      <c r="Y317" s="20"/>
      <c r="Z317" s="20"/>
      <c r="AA317" s="26"/>
      <c r="AB317" s="42"/>
      <c r="AC317" s="40"/>
      <c r="AD317" s="20"/>
      <c r="AE317" s="23"/>
      <c r="AF317" s="23" t="str">
        <f t="shared" si="20"/>
        <v/>
      </c>
      <c r="AG317" s="24"/>
      <c r="AH317" s="36"/>
      <c r="AI317" s="25" t="str">
        <f t="shared" si="17"/>
        <v/>
      </c>
      <c r="AJ317" s="37" t="str">
        <f t="shared" si="21"/>
        <v/>
      </c>
      <c r="AK317" s="20"/>
      <c r="AL317" s="20"/>
      <c r="AM317" s="36"/>
      <c r="AN317" s="20"/>
      <c r="AO317" s="27"/>
      <c r="AP317" s="22"/>
      <c r="AQ317" s="39" t="s">
        <v>911</v>
      </c>
      <c r="AR317" s="22"/>
    </row>
    <row r="318" spans="1:44" ht="24.75" customHeight="1" x14ac:dyDescent="0.2">
      <c r="A318" s="43">
        <v>315</v>
      </c>
      <c r="B318" s="20"/>
      <c r="C318" s="21"/>
      <c r="D318" s="20"/>
      <c r="E318" s="20"/>
      <c r="F318" s="21"/>
      <c r="G318" s="22"/>
      <c r="H318" s="20"/>
      <c r="I318" s="20"/>
      <c r="J318" s="22"/>
      <c r="K318" s="28"/>
      <c r="L318" s="28"/>
      <c r="M318" s="20"/>
      <c r="N318" s="20"/>
      <c r="O318" s="22"/>
      <c r="P318" s="20"/>
      <c r="Q318" s="22"/>
      <c r="R318" s="28"/>
      <c r="S318" s="20"/>
      <c r="T318" s="20"/>
      <c r="U318" s="22"/>
      <c r="V318" s="20"/>
      <c r="W318" s="22"/>
      <c r="X318" s="28"/>
      <c r="Y318" s="20"/>
      <c r="Z318" s="20"/>
      <c r="AA318" s="26"/>
      <c r="AB318" s="42"/>
      <c r="AC318" s="40"/>
      <c r="AD318" s="20"/>
      <c r="AE318" s="23"/>
      <c r="AF318" s="23" t="str">
        <f t="shared" si="20"/>
        <v/>
      </c>
      <c r="AG318" s="24"/>
      <c r="AH318" s="36"/>
      <c r="AI318" s="25" t="str">
        <f t="shared" si="17"/>
        <v/>
      </c>
      <c r="AJ318" s="37" t="str">
        <f t="shared" si="21"/>
        <v/>
      </c>
      <c r="AK318" s="20"/>
      <c r="AL318" s="20"/>
      <c r="AM318" s="36"/>
      <c r="AN318" s="20"/>
      <c r="AO318" s="27"/>
      <c r="AP318" s="22"/>
      <c r="AQ318" s="39" t="s">
        <v>911</v>
      </c>
      <c r="AR318" s="22"/>
    </row>
    <row r="319" spans="1:44" ht="24.75" customHeight="1" x14ac:dyDescent="0.2">
      <c r="A319" s="43">
        <v>316</v>
      </c>
      <c r="B319" s="20"/>
      <c r="C319" s="21"/>
      <c r="D319" s="20"/>
      <c r="E319" s="20"/>
      <c r="F319" s="21"/>
      <c r="G319" s="22"/>
      <c r="H319" s="20"/>
      <c r="I319" s="20"/>
      <c r="J319" s="22"/>
      <c r="K319" s="28"/>
      <c r="L319" s="28"/>
      <c r="M319" s="20"/>
      <c r="N319" s="20"/>
      <c r="O319" s="22"/>
      <c r="P319" s="20"/>
      <c r="Q319" s="22"/>
      <c r="R319" s="28"/>
      <c r="S319" s="20"/>
      <c r="T319" s="20"/>
      <c r="U319" s="22"/>
      <c r="V319" s="20"/>
      <c r="W319" s="22"/>
      <c r="X319" s="28"/>
      <c r="Y319" s="20"/>
      <c r="Z319" s="20"/>
      <c r="AA319" s="26"/>
      <c r="AB319" s="42"/>
      <c r="AC319" s="40"/>
      <c r="AD319" s="20"/>
      <c r="AE319" s="23"/>
      <c r="AF319" s="23" t="str">
        <f t="shared" si="20"/>
        <v/>
      </c>
      <c r="AG319" s="24"/>
      <c r="AH319" s="36"/>
      <c r="AI319" s="25" t="str">
        <f t="shared" si="17"/>
        <v/>
      </c>
      <c r="AJ319" s="37" t="str">
        <f t="shared" si="21"/>
        <v/>
      </c>
      <c r="AK319" s="20"/>
      <c r="AL319" s="20"/>
      <c r="AM319" s="36"/>
      <c r="AN319" s="20"/>
      <c r="AO319" s="27"/>
      <c r="AP319" s="22"/>
      <c r="AQ319" s="39" t="s">
        <v>911</v>
      </c>
      <c r="AR319" s="22"/>
    </row>
    <row r="320" spans="1:44" ht="24.75" customHeight="1" x14ac:dyDescent="0.2">
      <c r="A320" s="43">
        <v>317</v>
      </c>
      <c r="B320" s="20"/>
      <c r="C320" s="21"/>
      <c r="D320" s="20"/>
      <c r="E320" s="20"/>
      <c r="F320" s="21"/>
      <c r="G320" s="22"/>
      <c r="H320" s="20"/>
      <c r="I320" s="20"/>
      <c r="J320" s="22"/>
      <c r="K320" s="28"/>
      <c r="L320" s="28"/>
      <c r="M320" s="20"/>
      <c r="N320" s="20"/>
      <c r="O320" s="22"/>
      <c r="P320" s="20"/>
      <c r="Q320" s="22"/>
      <c r="R320" s="28"/>
      <c r="S320" s="20"/>
      <c r="T320" s="20"/>
      <c r="U320" s="22"/>
      <c r="V320" s="20"/>
      <c r="W320" s="22"/>
      <c r="X320" s="28"/>
      <c r="Y320" s="20"/>
      <c r="Z320" s="20"/>
      <c r="AA320" s="26"/>
      <c r="AB320" s="42"/>
      <c r="AC320" s="40"/>
      <c r="AD320" s="20"/>
      <c r="AE320" s="23"/>
      <c r="AF320" s="23" t="str">
        <f t="shared" si="20"/>
        <v/>
      </c>
      <c r="AG320" s="24"/>
      <c r="AH320" s="36"/>
      <c r="AI320" s="25" t="str">
        <f t="shared" si="17"/>
        <v/>
      </c>
      <c r="AJ320" s="37" t="str">
        <f t="shared" si="21"/>
        <v/>
      </c>
      <c r="AK320" s="20"/>
      <c r="AL320" s="20"/>
      <c r="AM320" s="36"/>
      <c r="AN320" s="20"/>
      <c r="AO320" s="27"/>
      <c r="AP320" s="22"/>
      <c r="AQ320" s="39" t="s">
        <v>911</v>
      </c>
      <c r="AR320" s="22"/>
    </row>
    <row r="321" spans="1:44" ht="24.75" customHeight="1" x14ac:dyDescent="0.2">
      <c r="A321" s="43">
        <v>318</v>
      </c>
      <c r="B321" s="20"/>
      <c r="C321" s="21"/>
      <c r="D321" s="20"/>
      <c r="E321" s="20"/>
      <c r="F321" s="21"/>
      <c r="G321" s="22"/>
      <c r="H321" s="20"/>
      <c r="I321" s="20"/>
      <c r="J321" s="22"/>
      <c r="K321" s="28"/>
      <c r="L321" s="28"/>
      <c r="M321" s="20"/>
      <c r="N321" s="20"/>
      <c r="O321" s="22"/>
      <c r="P321" s="20"/>
      <c r="Q321" s="22"/>
      <c r="R321" s="28"/>
      <c r="S321" s="20"/>
      <c r="T321" s="20"/>
      <c r="U321" s="22"/>
      <c r="V321" s="20"/>
      <c r="W321" s="22"/>
      <c r="X321" s="28"/>
      <c r="Y321" s="20"/>
      <c r="Z321" s="20"/>
      <c r="AA321" s="26"/>
      <c r="AB321" s="42"/>
      <c r="AC321" s="40"/>
      <c r="AD321" s="20"/>
      <c r="AE321" s="23"/>
      <c r="AF321" s="23" t="str">
        <f t="shared" si="20"/>
        <v/>
      </c>
      <c r="AG321" s="24"/>
      <c r="AH321" s="36"/>
      <c r="AI321" s="25" t="str">
        <f t="shared" si="17"/>
        <v/>
      </c>
      <c r="AJ321" s="37" t="str">
        <f t="shared" si="21"/>
        <v/>
      </c>
      <c r="AK321" s="20"/>
      <c r="AL321" s="20"/>
      <c r="AM321" s="36"/>
      <c r="AN321" s="20"/>
      <c r="AO321" s="27"/>
      <c r="AP321" s="22"/>
      <c r="AQ321" s="39" t="s">
        <v>911</v>
      </c>
      <c r="AR321" s="22"/>
    </row>
    <row r="322" spans="1:44" ht="24.75" customHeight="1" x14ac:dyDescent="0.2">
      <c r="A322" s="43">
        <v>319</v>
      </c>
      <c r="B322" s="20"/>
      <c r="C322" s="21"/>
      <c r="D322" s="20"/>
      <c r="E322" s="20"/>
      <c r="F322" s="21"/>
      <c r="G322" s="22"/>
      <c r="H322" s="20"/>
      <c r="I322" s="20"/>
      <c r="J322" s="22"/>
      <c r="K322" s="28"/>
      <c r="L322" s="28"/>
      <c r="M322" s="20"/>
      <c r="N322" s="20"/>
      <c r="O322" s="22"/>
      <c r="P322" s="20"/>
      <c r="Q322" s="22"/>
      <c r="R322" s="28"/>
      <c r="S322" s="20"/>
      <c r="T322" s="20"/>
      <c r="U322" s="22"/>
      <c r="V322" s="20"/>
      <c r="W322" s="22"/>
      <c r="X322" s="28"/>
      <c r="Y322" s="20"/>
      <c r="Z322" s="20"/>
      <c r="AA322" s="26"/>
      <c r="AB322" s="42"/>
      <c r="AC322" s="40"/>
      <c r="AD322" s="20"/>
      <c r="AE322" s="23"/>
      <c r="AF322" s="23" t="str">
        <f t="shared" si="20"/>
        <v/>
      </c>
      <c r="AG322" s="24"/>
      <c r="AH322" s="36"/>
      <c r="AI322" s="25" t="str">
        <f t="shared" si="17"/>
        <v/>
      </c>
      <c r="AJ322" s="37" t="str">
        <f t="shared" si="21"/>
        <v/>
      </c>
      <c r="AK322" s="20"/>
      <c r="AL322" s="20"/>
      <c r="AM322" s="36"/>
      <c r="AN322" s="20"/>
      <c r="AO322" s="27"/>
      <c r="AP322" s="22"/>
      <c r="AQ322" s="39" t="s">
        <v>911</v>
      </c>
      <c r="AR322" s="22"/>
    </row>
    <row r="323" spans="1:44" ht="24.75" customHeight="1" x14ac:dyDescent="0.2">
      <c r="A323" s="43">
        <v>320</v>
      </c>
      <c r="B323" s="20"/>
      <c r="C323" s="21"/>
      <c r="D323" s="20"/>
      <c r="E323" s="20"/>
      <c r="F323" s="21"/>
      <c r="G323" s="22"/>
      <c r="H323" s="20"/>
      <c r="I323" s="20"/>
      <c r="J323" s="22"/>
      <c r="K323" s="28"/>
      <c r="L323" s="28"/>
      <c r="M323" s="20"/>
      <c r="N323" s="20"/>
      <c r="O323" s="22"/>
      <c r="P323" s="20"/>
      <c r="Q323" s="22"/>
      <c r="R323" s="28"/>
      <c r="S323" s="20"/>
      <c r="T323" s="20"/>
      <c r="U323" s="22"/>
      <c r="V323" s="20"/>
      <c r="W323" s="22"/>
      <c r="X323" s="28"/>
      <c r="Y323" s="20"/>
      <c r="Z323" s="20"/>
      <c r="AA323" s="26"/>
      <c r="AB323" s="42"/>
      <c r="AC323" s="40"/>
      <c r="AD323" s="20"/>
      <c r="AE323" s="23"/>
      <c r="AF323" s="23" t="str">
        <f t="shared" si="20"/>
        <v/>
      </c>
      <c r="AG323" s="24"/>
      <c r="AH323" s="36"/>
      <c r="AI323" s="25" t="str">
        <f t="shared" si="17"/>
        <v/>
      </c>
      <c r="AJ323" s="37" t="str">
        <f t="shared" si="18"/>
        <v/>
      </c>
      <c r="AK323" s="20"/>
      <c r="AL323" s="20"/>
      <c r="AM323" s="36"/>
      <c r="AN323" s="20"/>
      <c r="AO323" s="27"/>
      <c r="AP323" s="22"/>
      <c r="AQ323" s="39" t="s">
        <v>911</v>
      </c>
      <c r="AR323" s="22"/>
    </row>
    <row r="324" spans="1:44" ht="24.75" customHeight="1" x14ac:dyDescent="0.2">
      <c r="A324" s="43">
        <v>321</v>
      </c>
      <c r="B324" s="20"/>
      <c r="C324" s="21"/>
      <c r="D324" s="20"/>
      <c r="E324" s="20"/>
      <c r="F324" s="21"/>
      <c r="G324" s="22"/>
      <c r="H324" s="20"/>
      <c r="I324" s="20"/>
      <c r="J324" s="22"/>
      <c r="K324" s="28"/>
      <c r="L324" s="28"/>
      <c r="M324" s="20"/>
      <c r="N324" s="20"/>
      <c r="O324" s="22"/>
      <c r="P324" s="20"/>
      <c r="Q324" s="22"/>
      <c r="R324" s="28"/>
      <c r="S324" s="20"/>
      <c r="T324" s="20"/>
      <c r="U324" s="22"/>
      <c r="V324" s="20"/>
      <c r="W324" s="22"/>
      <c r="X324" s="28"/>
      <c r="Y324" s="20"/>
      <c r="Z324" s="20"/>
      <c r="AA324" s="26"/>
      <c r="AB324" s="42"/>
      <c r="AC324" s="40"/>
      <c r="AD324" s="20"/>
      <c r="AE324" s="23"/>
      <c r="AF324" s="23" t="str">
        <f t="shared" si="20"/>
        <v/>
      </c>
      <c r="AG324" s="24"/>
      <c r="AH324" s="36"/>
      <c r="AI324" s="25" t="str">
        <f t="shared" si="17"/>
        <v/>
      </c>
      <c r="AJ324" s="37" t="str">
        <f t="shared" si="18"/>
        <v/>
      </c>
      <c r="AK324" s="20"/>
      <c r="AL324" s="20"/>
      <c r="AM324" s="36"/>
      <c r="AN324" s="20"/>
      <c r="AO324" s="27"/>
      <c r="AP324" s="22"/>
      <c r="AQ324" s="39" t="s">
        <v>911</v>
      </c>
      <c r="AR324" s="22"/>
    </row>
    <row r="325" spans="1:44" ht="24.75" customHeight="1" x14ac:dyDescent="0.2">
      <c r="A325" s="43">
        <v>322</v>
      </c>
      <c r="B325" s="20"/>
      <c r="C325" s="21"/>
      <c r="D325" s="20"/>
      <c r="E325" s="20"/>
      <c r="F325" s="21"/>
      <c r="G325" s="22"/>
      <c r="H325" s="20"/>
      <c r="I325" s="20"/>
      <c r="J325" s="22"/>
      <c r="K325" s="28"/>
      <c r="L325" s="28"/>
      <c r="M325" s="20"/>
      <c r="N325" s="20"/>
      <c r="O325" s="22"/>
      <c r="P325" s="20"/>
      <c r="Q325" s="22"/>
      <c r="R325" s="28"/>
      <c r="S325" s="20"/>
      <c r="T325" s="20"/>
      <c r="U325" s="22"/>
      <c r="V325" s="20"/>
      <c r="W325" s="22"/>
      <c r="X325" s="28"/>
      <c r="Y325" s="20"/>
      <c r="Z325" s="20"/>
      <c r="AA325" s="26"/>
      <c r="AB325" s="42"/>
      <c r="AC325" s="40"/>
      <c r="AD325" s="20"/>
      <c r="AE325" s="23"/>
      <c r="AF325" s="23" t="str">
        <f t="shared" si="20"/>
        <v/>
      </c>
      <c r="AG325" s="24"/>
      <c r="AH325" s="36"/>
      <c r="AI325" s="25" t="str">
        <f t="shared" si="17"/>
        <v/>
      </c>
      <c r="AJ325" s="37" t="str">
        <f t="shared" si="18"/>
        <v/>
      </c>
      <c r="AK325" s="20"/>
      <c r="AL325" s="20"/>
      <c r="AM325" s="36"/>
      <c r="AN325" s="20"/>
      <c r="AO325" s="27"/>
      <c r="AP325" s="22"/>
      <c r="AQ325" s="39" t="s">
        <v>911</v>
      </c>
      <c r="AR325" s="22"/>
    </row>
    <row r="326" spans="1:44" ht="24.75" customHeight="1" x14ac:dyDescent="0.2">
      <c r="A326" s="43">
        <v>323</v>
      </c>
      <c r="B326" s="20"/>
      <c r="C326" s="21"/>
      <c r="D326" s="20"/>
      <c r="E326" s="20"/>
      <c r="F326" s="21"/>
      <c r="G326" s="22"/>
      <c r="H326" s="20"/>
      <c r="I326" s="20"/>
      <c r="J326" s="22"/>
      <c r="K326" s="28"/>
      <c r="L326" s="28"/>
      <c r="M326" s="20"/>
      <c r="N326" s="20"/>
      <c r="O326" s="22"/>
      <c r="P326" s="20"/>
      <c r="Q326" s="22"/>
      <c r="R326" s="28"/>
      <c r="S326" s="20"/>
      <c r="T326" s="20"/>
      <c r="U326" s="22"/>
      <c r="V326" s="20"/>
      <c r="W326" s="22"/>
      <c r="X326" s="28"/>
      <c r="Y326" s="20"/>
      <c r="Z326" s="20"/>
      <c r="AA326" s="26"/>
      <c r="AB326" s="42"/>
      <c r="AC326" s="40"/>
      <c r="AD326" s="20"/>
      <c r="AE326" s="23"/>
      <c r="AF326" s="23" t="str">
        <f t="shared" si="20"/>
        <v/>
      </c>
      <c r="AG326" s="24"/>
      <c r="AH326" s="36"/>
      <c r="AI326" s="25" t="str">
        <f t="shared" si="17"/>
        <v/>
      </c>
      <c r="AJ326" s="37" t="str">
        <f t="shared" si="18"/>
        <v/>
      </c>
      <c r="AK326" s="20"/>
      <c r="AL326" s="20"/>
      <c r="AM326" s="36"/>
      <c r="AN326" s="20"/>
      <c r="AO326" s="27"/>
      <c r="AP326" s="22"/>
      <c r="AQ326" s="39" t="s">
        <v>911</v>
      </c>
      <c r="AR326" s="22"/>
    </row>
    <row r="327" spans="1:44" ht="24.75" customHeight="1" x14ac:dyDescent="0.2">
      <c r="A327" s="43">
        <v>324</v>
      </c>
      <c r="B327" s="20"/>
      <c r="C327" s="21"/>
      <c r="D327" s="20"/>
      <c r="E327" s="20"/>
      <c r="F327" s="21"/>
      <c r="G327" s="22"/>
      <c r="H327" s="20"/>
      <c r="I327" s="20"/>
      <c r="J327" s="22"/>
      <c r="K327" s="28"/>
      <c r="L327" s="28"/>
      <c r="M327" s="20"/>
      <c r="N327" s="20"/>
      <c r="O327" s="22"/>
      <c r="P327" s="20"/>
      <c r="Q327" s="22"/>
      <c r="R327" s="28"/>
      <c r="S327" s="20"/>
      <c r="T327" s="20"/>
      <c r="U327" s="22"/>
      <c r="V327" s="20"/>
      <c r="W327" s="22"/>
      <c r="X327" s="28"/>
      <c r="Y327" s="20"/>
      <c r="Z327" s="20"/>
      <c r="AA327" s="26"/>
      <c r="AB327" s="42"/>
      <c r="AC327" s="40"/>
      <c r="AD327" s="20"/>
      <c r="AE327" s="23"/>
      <c r="AF327" s="23" t="str">
        <f t="shared" si="20"/>
        <v/>
      </c>
      <c r="AG327" s="24"/>
      <c r="AH327" s="36"/>
      <c r="AI327" s="25" t="str">
        <f t="shared" si="17"/>
        <v/>
      </c>
      <c r="AJ327" s="37" t="str">
        <f t="shared" si="18"/>
        <v/>
      </c>
      <c r="AK327" s="20"/>
      <c r="AL327" s="20"/>
      <c r="AM327" s="36"/>
      <c r="AN327" s="20"/>
      <c r="AO327" s="27"/>
      <c r="AP327" s="22"/>
      <c r="AQ327" s="39" t="s">
        <v>911</v>
      </c>
      <c r="AR327" s="22"/>
    </row>
    <row r="328" spans="1:44" ht="24.75" customHeight="1" x14ac:dyDescent="0.2">
      <c r="A328" s="43">
        <v>325</v>
      </c>
      <c r="B328" s="20"/>
      <c r="C328" s="21"/>
      <c r="D328" s="20"/>
      <c r="E328" s="20"/>
      <c r="F328" s="21"/>
      <c r="G328" s="22"/>
      <c r="H328" s="20"/>
      <c r="I328" s="20"/>
      <c r="J328" s="22"/>
      <c r="K328" s="28"/>
      <c r="L328" s="28"/>
      <c r="M328" s="20"/>
      <c r="N328" s="20"/>
      <c r="O328" s="22"/>
      <c r="P328" s="20"/>
      <c r="Q328" s="22"/>
      <c r="R328" s="28"/>
      <c r="S328" s="20"/>
      <c r="T328" s="20"/>
      <c r="U328" s="22"/>
      <c r="V328" s="20"/>
      <c r="W328" s="22"/>
      <c r="X328" s="28"/>
      <c r="Y328" s="20"/>
      <c r="Z328" s="20"/>
      <c r="AA328" s="26"/>
      <c r="AB328" s="42"/>
      <c r="AC328" s="40"/>
      <c r="AD328" s="20"/>
      <c r="AE328" s="23"/>
      <c r="AF328" s="23" t="str">
        <f t="shared" si="20"/>
        <v/>
      </c>
      <c r="AG328" s="24"/>
      <c r="AH328" s="36"/>
      <c r="AI328" s="25" t="str">
        <f t="shared" si="17"/>
        <v/>
      </c>
      <c r="AJ328" s="37" t="str">
        <f t="shared" si="18"/>
        <v/>
      </c>
      <c r="AK328" s="20"/>
      <c r="AL328" s="20"/>
      <c r="AM328" s="36"/>
      <c r="AN328" s="20"/>
      <c r="AO328" s="27"/>
      <c r="AP328" s="22"/>
      <c r="AQ328" s="39" t="s">
        <v>911</v>
      </c>
      <c r="AR328" s="22"/>
    </row>
    <row r="329" spans="1:44" ht="24.75" customHeight="1" x14ac:dyDescent="0.2">
      <c r="A329" s="43">
        <v>326</v>
      </c>
      <c r="B329" s="20"/>
      <c r="C329" s="21"/>
      <c r="D329" s="20"/>
      <c r="E329" s="20"/>
      <c r="F329" s="21"/>
      <c r="G329" s="22"/>
      <c r="H329" s="20"/>
      <c r="I329" s="20"/>
      <c r="J329" s="22"/>
      <c r="K329" s="28"/>
      <c r="L329" s="28"/>
      <c r="M329" s="20"/>
      <c r="N329" s="20"/>
      <c r="O329" s="22"/>
      <c r="P329" s="20"/>
      <c r="Q329" s="22"/>
      <c r="R329" s="28"/>
      <c r="S329" s="20"/>
      <c r="T329" s="20"/>
      <c r="U329" s="22"/>
      <c r="V329" s="20"/>
      <c r="W329" s="22"/>
      <c r="X329" s="28"/>
      <c r="Y329" s="20"/>
      <c r="Z329" s="20"/>
      <c r="AA329" s="26"/>
      <c r="AB329" s="42"/>
      <c r="AC329" s="40"/>
      <c r="AD329" s="20"/>
      <c r="AE329" s="23"/>
      <c r="AF329" s="23" t="str">
        <f t="shared" si="20"/>
        <v/>
      </c>
      <c r="AG329" s="24"/>
      <c r="AH329" s="36"/>
      <c r="AI329" s="25" t="str">
        <f t="shared" si="17"/>
        <v/>
      </c>
      <c r="AJ329" s="37" t="str">
        <f t="shared" ref="AJ329:AJ358" si="22">IF(ISBLANK($AH329),"",DATE(YEAR($AH329)+$AA329,MONTH($AH329),DAY($AH329)-1))</f>
        <v/>
      </c>
      <c r="AK329" s="20"/>
      <c r="AL329" s="20"/>
      <c r="AM329" s="27"/>
      <c r="AN329" s="20"/>
      <c r="AO329" s="27"/>
      <c r="AP329" s="22"/>
      <c r="AQ329" s="39" t="s">
        <v>911</v>
      </c>
      <c r="AR329" s="22"/>
    </row>
    <row r="330" spans="1:44" ht="24.75" customHeight="1" x14ac:dyDescent="0.2">
      <c r="A330" s="43">
        <v>327</v>
      </c>
      <c r="B330" s="20"/>
      <c r="C330" s="21"/>
      <c r="D330" s="20"/>
      <c r="E330" s="20"/>
      <c r="F330" s="21"/>
      <c r="G330" s="22"/>
      <c r="H330" s="20"/>
      <c r="I330" s="20"/>
      <c r="J330" s="22"/>
      <c r="K330" s="28"/>
      <c r="L330" s="28"/>
      <c r="M330" s="20"/>
      <c r="N330" s="20"/>
      <c r="O330" s="22"/>
      <c r="P330" s="20"/>
      <c r="Q330" s="22"/>
      <c r="R330" s="28"/>
      <c r="S330" s="20"/>
      <c r="T330" s="20"/>
      <c r="U330" s="22"/>
      <c r="V330" s="20"/>
      <c r="W330" s="22"/>
      <c r="X330" s="28"/>
      <c r="Y330" s="20"/>
      <c r="Z330" s="20"/>
      <c r="AA330" s="26"/>
      <c r="AB330" s="42"/>
      <c r="AC330" s="40"/>
      <c r="AD330" s="20"/>
      <c r="AE330" s="23"/>
      <c r="AF330" s="23" t="str">
        <f t="shared" si="20"/>
        <v/>
      </c>
      <c r="AG330" s="24"/>
      <c r="AH330" s="36"/>
      <c r="AI330" s="25" t="str">
        <f t="shared" si="17"/>
        <v/>
      </c>
      <c r="AJ330" s="37" t="str">
        <f t="shared" si="22"/>
        <v/>
      </c>
      <c r="AK330" s="20"/>
      <c r="AL330" s="20"/>
      <c r="AM330" s="27"/>
      <c r="AN330" s="20"/>
      <c r="AO330" s="27"/>
      <c r="AP330" s="22"/>
      <c r="AQ330" s="39" t="s">
        <v>911</v>
      </c>
      <c r="AR330" s="22"/>
    </row>
    <row r="331" spans="1:44" ht="24.75" customHeight="1" x14ac:dyDescent="0.2">
      <c r="A331" s="43">
        <v>328</v>
      </c>
      <c r="B331" s="20"/>
      <c r="C331" s="21"/>
      <c r="D331" s="20"/>
      <c r="E331" s="20"/>
      <c r="F331" s="21"/>
      <c r="G331" s="22"/>
      <c r="H331" s="20"/>
      <c r="I331" s="20"/>
      <c r="J331" s="22"/>
      <c r="K331" s="28"/>
      <c r="L331" s="28"/>
      <c r="M331" s="20"/>
      <c r="N331" s="20"/>
      <c r="O331" s="22"/>
      <c r="P331" s="20"/>
      <c r="Q331" s="22"/>
      <c r="R331" s="28"/>
      <c r="S331" s="20"/>
      <c r="T331" s="20"/>
      <c r="U331" s="22"/>
      <c r="V331" s="20"/>
      <c r="W331" s="22"/>
      <c r="X331" s="28"/>
      <c r="Y331" s="20"/>
      <c r="Z331" s="20"/>
      <c r="AA331" s="26"/>
      <c r="AB331" s="42"/>
      <c r="AC331" s="40"/>
      <c r="AD331" s="20"/>
      <c r="AE331" s="23"/>
      <c r="AF331" s="23" t="str">
        <f t="shared" si="20"/>
        <v/>
      </c>
      <c r="AG331" s="24"/>
      <c r="AH331" s="36"/>
      <c r="AI331" s="25" t="str">
        <f t="shared" si="17"/>
        <v/>
      </c>
      <c r="AJ331" s="37" t="str">
        <f t="shared" si="22"/>
        <v/>
      </c>
      <c r="AK331" s="20"/>
      <c r="AL331" s="20"/>
      <c r="AM331" s="27"/>
      <c r="AN331" s="20"/>
      <c r="AO331" s="27"/>
      <c r="AP331" s="22"/>
      <c r="AQ331" s="39" t="s">
        <v>911</v>
      </c>
      <c r="AR331" s="22"/>
    </row>
    <row r="332" spans="1:44" ht="24.75" customHeight="1" x14ac:dyDescent="0.2">
      <c r="A332" s="43">
        <v>329</v>
      </c>
      <c r="B332" s="20"/>
      <c r="C332" s="21"/>
      <c r="D332" s="20"/>
      <c r="E332" s="20"/>
      <c r="F332" s="21"/>
      <c r="G332" s="22"/>
      <c r="H332" s="20"/>
      <c r="I332" s="20"/>
      <c r="J332" s="22"/>
      <c r="K332" s="28"/>
      <c r="L332" s="28"/>
      <c r="M332" s="20"/>
      <c r="N332" s="20"/>
      <c r="O332" s="22"/>
      <c r="P332" s="20"/>
      <c r="Q332" s="22"/>
      <c r="R332" s="28"/>
      <c r="S332" s="20"/>
      <c r="T332" s="20"/>
      <c r="U332" s="22"/>
      <c r="V332" s="20"/>
      <c r="W332" s="22"/>
      <c r="X332" s="28"/>
      <c r="Y332" s="20"/>
      <c r="Z332" s="20"/>
      <c r="AA332" s="26"/>
      <c r="AB332" s="42"/>
      <c r="AC332" s="40"/>
      <c r="AD332" s="20"/>
      <c r="AE332" s="23"/>
      <c r="AF332" s="23" t="str">
        <f t="shared" si="20"/>
        <v/>
      </c>
      <c r="AG332" s="24"/>
      <c r="AH332" s="36"/>
      <c r="AI332" s="25" t="str">
        <f t="shared" si="17"/>
        <v/>
      </c>
      <c r="AJ332" s="37" t="str">
        <f t="shared" si="22"/>
        <v/>
      </c>
      <c r="AK332" s="20"/>
      <c r="AL332" s="20"/>
      <c r="AM332" s="27"/>
      <c r="AN332" s="20"/>
      <c r="AO332" s="27"/>
      <c r="AP332" s="22"/>
      <c r="AQ332" s="39" t="s">
        <v>911</v>
      </c>
      <c r="AR332" s="22"/>
    </row>
    <row r="333" spans="1:44" ht="24.75" customHeight="1" x14ac:dyDescent="0.2">
      <c r="A333" s="43">
        <v>330</v>
      </c>
      <c r="B333" s="20"/>
      <c r="C333" s="21"/>
      <c r="D333" s="20"/>
      <c r="E333" s="20"/>
      <c r="F333" s="21"/>
      <c r="G333" s="22"/>
      <c r="H333" s="20"/>
      <c r="I333" s="20"/>
      <c r="J333" s="22"/>
      <c r="K333" s="28"/>
      <c r="L333" s="28"/>
      <c r="M333" s="20"/>
      <c r="N333" s="20"/>
      <c r="O333" s="22"/>
      <c r="P333" s="20"/>
      <c r="Q333" s="22"/>
      <c r="R333" s="28"/>
      <c r="S333" s="20"/>
      <c r="T333" s="20"/>
      <c r="U333" s="22"/>
      <c r="V333" s="20"/>
      <c r="W333" s="22"/>
      <c r="X333" s="28"/>
      <c r="Y333" s="20"/>
      <c r="Z333" s="20"/>
      <c r="AA333" s="26"/>
      <c r="AB333" s="42"/>
      <c r="AC333" s="40"/>
      <c r="AD333" s="20"/>
      <c r="AE333" s="23"/>
      <c r="AF333" s="23" t="str">
        <f t="shared" si="20"/>
        <v/>
      </c>
      <c r="AG333" s="24"/>
      <c r="AH333" s="36"/>
      <c r="AI333" s="25" t="str">
        <f t="shared" si="17"/>
        <v/>
      </c>
      <c r="AJ333" s="37" t="str">
        <f t="shared" si="22"/>
        <v/>
      </c>
      <c r="AK333" s="20"/>
      <c r="AL333" s="20"/>
      <c r="AM333" s="27"/>
      <c r="AN333" s="20"/>
      <c r="AO333" s="27"/>
      <c r="AP333" s="22"/>
      <c r="AQ333" s="39" t="s">
        <v>911</v>
      </c>
      <c r="AR333" s="22"/>
    </row>
    <row r="334" spans="1:44" ht="24.75" customHeight="1" x14ac:dyDescent="0.2">
      <c r="A334" s="43">
        <v>331</v>
      </c>
      <c r="B334" s="20"/>
      <c r="C334" s="21"/>
      <c r="D334" s="20"/>
      <c r="E334" s="20"/>
      <c r="F334" s="21"/>
      <c r="G334" s="22"/>
      <c r="H334" s="20"/>
      <c r="I334" s="20"/>
      <c r="J334" s="22"/>
      <c r="K334" s="28"/>
      <c r="L334" s="28"/>
      <c r="M334" s="20"/>
      <c r="N334" s="20"/>
      <c r="O334" s="22"/>
      <c r="P334" s="20"/>
      <c r="Q334" s="22"/>
      <c r="R334" s="28"/>
      <c r="S334" s="20"/>
      <c r="T334" s="20"/>
      <c r="U334" s="22"/>
      <c r="V334" s="20"/>
      <c r="W334" s="22"/>
      <c r="X334" s="28"/>
      <c r="Y334" s="20"/>
      <c r="Z334" s="20"/>
      <c r="AA334" s="26"/>
      <c r="AB334" s="42"/>
      <c r="AC334" s="40"/>
      <c r="AD334" s="20"/>
      <c r="AE334" s="23"/>
      <c r="AF334" s="23" t="str">
        <f t="shared" si="20"/>
        <v/>
      </c>
      <c r="AG334" s="24"/>
      <c r="AH334" s="36"/>
      <c r="AI334" s="25" t="str">
        <f t="shared" si="17"/>
        <v/>
      </c>
      <c r="AJ334" s="37" t="str">
        <f t="shared" si="22"/>
        <v/>
      </c>
      <c r="AK334" s="20"/>
      <c r="AL334" s="20"/>
      <c r="AM334" s="27"/>
      <c r="AN334" s="20"/>
      <c r="AO334" s="27"/>
      <c r="AP334" s="22"/>
      <c r="AQ334" s="39" t="s">
        <v>911</v>
      </c>
      <c r="AR334" s="22"/>
    </row>
    <row r="335" spans="1:44" ht="24.75" customHeight="1" x14ac:dyDescent="0.2">
      <c r="A335" s="43">
        <v>332</v>
      </c>
      <c r="B335" s="20"/>
      <c r="C335" s="21"/>
      <c r="D335" s="20"/>
      <c r="E335" s="20"/>
      <c r="F335" s="21"/>
      <c r="G335" s="22"/>
      <c r="H335" s="20"/>
      <c r="I335" s="20"/>
      <c r="J335" s="22"/>
      <c r="K335" s="28"/>
      <c r="L335" s="28"/>
      <c r="M335" s="20"/>
      <c r="N335" s="20"/>
      <c r="O335" s="22"/>
      <c r="P335" s="20"/>
      <c r="Q335" s="22"/>
      <c r="R335" s="28"/>
      <c r="S335" s="20"/>
      <c r="T335" s="20"/>
      <c r="U335" s="22"/>
      <c r="V335" s="20"/>
      <c r="W335" s="22"/>
      <c r="X335" s="28"/>
      <c r="Y335" s="20"/>
      <c r="Z335" s="20"/>
      <c r="AA335" s="26"/>
      <c r="AB335" s="42"/>
      <c r="AC335" s="40"/>
      <c r="AD335" s="20"/>
      <c r="AE335" s="23"/>
      <c r="AF335" s="23" t="str">
        <f t="shared" si="20"/>
        <v/>
      </c>
      <c r="AG335" s="24"/>
      <c r="AH335" s="36"/>
      <c r="AI335" s="25" t="str">
        <f t="shared" si="17"/>
        <v/>
      </c>
      <c r="AJ335" s="37" t="str">
        <f t="shared" si="22"/>
        <v/>
      </c>
      <c r="AK335" s="20"/>
      <c r="AL335" s="20"/>
      <c r="AM335" s="27"/>
      <c r="AN335" s="20"/>
      <c r="AO335" s="27"/>
      <c r="AP335" s="22"/>
      <c r="AQ335" s="39" t="s">
        <v>911</v>
      </c>
      <c r="AR335" s="22"/>
    </row>
    <row r="336" spans="1:44" ht="24.75" customHeight="1" x14ac:dyDescent="0.2">
      <c r="A336" s="43">
        <v>333</v>
      </c>
      <c r="B336" s="20"/>
      <c r="C336" s="21"/>
      <c r="D336" s="20"/>
      <c r="E336" s="20"/>
      <c r="F336" s="21"/>
      <c r="G336" s="22"/>
      <c r="H336" s="20"/>
      <c r="I336" s="20"/>
      <c r="J336" s="22"/>
      <c r="K336" s="28"/>
      <c r="L336" s="28"/>
      <c r="M336" s="20"/>
      <c r="N336" s="20"/>
      <c r="O336" s="22"/>
      <c r="P336" s="20"/>
      <c r="Q336" s="22"/>
      <c r="R336" s="28"/>
      <c r="S336" s="20"/>
      <c r="T336" s="20"/>
      <c r="U336" s="22"/>
      <c r="V336" s="20"/>
      <c r="W336" s="22"/>
      <c r="X336" s="28"/>
      <c r="Y336" s="20"/>
      <c r="Z336" s="20"/>
      <c r="AA336" s="26"/>
      <c r="AB336" s="42"/>
      <c r="AC336" s="40"/>
      <c r="AD336" s="20"/>
      <c r="AE336" s="23"/>
      <c r="AF336" s="23" t="str">
        <f t="shared" si="20"/>
        <v/>
      </c>
      <c r="AG336" s="24"/>
      <c r="AH336" s="36"/>
      <c r="AI336" s="25" t="str">
        <f t="shared" si="17"/>
        <v/>
      </c>
      <c r="AJ336" s="37" t="str">
        <f t="shared" si="22"/>
        <v/>
      </c>
      <c r="AK336" s="20"/>
      <c r="AL336" s="20"/>
      <c r="AM336" s="27"/>
      <c r="AN336" s="20"/>
      <c r="AO336" s="27"/>
      <c r="AP336" s="22"/>
      <c r="AQ336" s="39" t="s">
        <v>911</v>
      </c>
      <c r="AR336" s="22"/>
    </row>
    <row r="337" spans="1:50" ht="24.75" customHeight="1" x14ac:dyDescent="0.2">
      <c r="A337" s="43">
        <v>334</v>
      </c>
      <c r="B337" s="20"/>
      <c r="C337" s="21"/>
      <c r="D337" s="20"/>
      <c r="E337" s="20"/>
      <c r="F337" s="21"/>
      <c r="G337" s="22"/>
      <c r="H337" s="20"/>
      <c r="I337" s="20"/>
      <c r="J337" s="22"/>
      <c r="K337" s="28"/>
      <c r="L337" s="28"/>
      <c r="M337" s="20"/>
      <c r="N337" s="20"/>
      <c r="O337" s="22"/>
      <c r="P337" s="20"/>
      <c r="Q337" s="22"/>
      <c r="R337" s="28"/>
      <c r="S337" s="20"/>
      <c r="T337" s="20"/>
      <c r="U337" s="22"/>
      <c r="V337" s="20"/>
      <c r="W337" s="22"/>
      <c r="X337" s="28"/>
      <c r="Y337" s="20"/>
      <c r="Z337" s="20"/>
      <c r="AA337" s="26"/>
      <c r="AB337" s="42"/>
      <c r="AC337" s="40"/>
      <c r="AD337" s="20"/>
      <c r="AE337" s="23"/>
      <c r="AF337" s="23" t="str">
        <f t="shared" si="20"/>
        <v/>
      </c>
      <c r="AG337" s="24"/>
      <c r="AH337" s="36"/>
      <c r="AI337" s="25" t="str">
        <f t="shared" si="17"/>
        <v/>
      </c>
      <c r="AJ337" s="37" t="str">
        <f t="shared" si="22"/>
        <v/>
      </c>
      <c r="AK337" s="20"/>
      <c r="AL337" s="20"/>
      <c r="AM337" s="27"/>
      <c r="AN337" s="20"/>
      <c r="AO337" s="27"/>
      <c r="AP337" s="22"/>
      <c r="AQ337" s="39" t="s">
        <v>911</v>
      </c>
      <c r="AR337" s="22"/>
    </row>
    <row r="338" spans="1:50" ht="24.75" customHeight="1" x14ac:dyDescent="0.2">
      <c r="A338" s="43">
        <v>335</v>
      </c>
      <c r="B338" s="20"/>
      <c r="C338" s="21"/>
      <c r="D338" s="20"/>
      <c r="E338" s="20"/>
      <c r="F338" s="21"/>
      <c r="G338" s="22"/>
      <c r="H338" s="20"/>
      <c r="I338" s="20"/>
      <c r="J338" s="22"/>
      <c r="K338" s="28"/>
      <c r="L338" s="28"/>
      <c r="M338" s="20"/>
      <c r="N338" s="20"/>
      <c r="O338" s="22"/>
      <c r="P338" s="20"/>
      <c r="Q338" s="22"/>
      <c r="R338" s="28"/>
      <c r="S338" s="20"/>
      <c r="T338" s="20"/>
      <c r="U338" s="22"/>
      <c r="V338" s="20"/>
      <c r="W338" s="22"/>
      <c r="X338" s="28"/>
      <c r="Y338" s="20"/>
      <c r="Z338" s="20"/>
      <c r="AA338" s="26"/>
      <c r="AB338" s="42"/>
      <c r="AC338" s="40"/>
      <c r="AD338" s="20"/>
      <c r="AE338" s="23"/>
      <c r="AF338" s="23" t="str">
        <f t="shared" si="20"/>
        <v/>
      </c>
      <c r="AG338" s="24"/>
      <c r="AH338" s="36"/>
      <c r="AI338" s="25" t="str">
        <f t="shared" si="17"/>
        <v/>
      </c>
      <c r="AJ338" s="37" t="str">
        <f t="shared" si="22"/>
        <v/>
      </c>
      <c r="AK338" s="20"/>
      <c r="AL338" s="20"/>
      <c r="AM338" s="27"/>
      <c r="AN338" s="20"/>
      <c r="AO338" s="27"/>
      <c r="AP338" s="22"/>
      <c r="AQ338" s="39" t="s">
        <v>911</v>
      </c>
      <c r="AR338" s="22"/>
    </row>
    <row r="339" spans="1:50" ht="24.75" customHeight="1" x14ac:dyDescent="0.2">
      <c r="A339" s="43">
        <v>336</v>
      </c>
      <c r="B339" s="20"/>
      <c r="C339" s="21"/>
      <c r="D339" s="20"/>
      <c r="E339" s="20"/>
      <c r="F339" s="21"/>
      <c r="G339" s="22"/>
      <c r="H339" s="20"/>
      <c r="I339" s="20"/>
      <c r="J339" s="22"/>
      <c r="K339" s="28"/>
      <c r="L339" s="28"/>
      <c r="M339" s="20"/>
      <c r="N339" s="20"/>
      <c r="O339" s="22"/>
      <c r="P339" s="20"/>
      <c r="Q339" s="22"/>
      <c r="R339" s="28"/>
      <c r="S339" s="20"/>
      <c r="T339" s="20"/>
      <c r="U339" s="22"/>
      <c r="V339" s="20"/>
      <c r="W339" s="22"/>
      <c r="X339" s="28"/>
      <c r="Y339" s="20"/>
      <c r="Z339" s="20"/>
      <c r="AA339" s="26"/>
      <c r="AB339" s="42"/>
      <c r="AC339" s="40"/>
      <c r="AD339" s="20"/>
      <c r="AE339" s="23"/>
      <c r="AF339" s="23" t="str">
        <f t="shared" si="20"/>
        <v/>
      </c>
      <c r="AG339" s="24"/>
      <c r="AH339" s="36"/>
      <c r="AI339" s="25" t="str">
        <f t="shared" si="17"/>
        <v/>
      </c>
      <c r="AJ339" s="37" t="str">
        <f t="shared" si="22"/>
        <v/>
      </c>
      <c r="AK339" s="20"/>
      <c r="AL339" s="20"/>
      <c r="AM339" s="27"/>
      <c r="AN339" s="20"/>
      <c r="AO339" s="27"/>
      <c r="AP339" s="22"/>
      <c r="AQ339" s="39" t="s">
        <v>911</v>
      </c>
      <c r="AR339" s="22"/>
    </row>
    <row r="340" spans="1:50" ht="24.75" customHeight="1" x14ac:dyDescent="0.2">
      <c r="A340" s="43">
        <v>337</v>
      </c>
      <c r="B340" s="20"/>
      <c r="C340" s="21"/>
      <c r="D340" s="20"/>
      <c r="E340" s="20"/>
      <c r="F340" s="21"/>
      <c r="G340" s="22"/>
      <c r="H340" s="20"/>
      <c r="I340" s="20"/>
      <c r="J340" s="22"/>
      <c r="K340" s="28"/>
      <c r="L340" s="28"/>
      <c r="M340" s="20"/>
      <c r="N340" s="20"/>
      <c r="O340" s="22"/>
      <c r="P340" s="20"/>
      <c r="Q340" s="22"/>
      <c r="R340" s="28"/>
      <c r="S340" s="20"/>
      <c r="T340" s="20"/>
      <c r="U340" s="22"/>
      <c r="V340" s="20"/>
      <c r="W340" s="22"/>
      <c r="X340" s="28"/>
      <c r="Y340" s="20"/>
      <c r="Z340" s="20"/>
      <c r="AA340" s="26"/>
      <c r="AB340" s="42"/>
      <c r="AC340" s="40"/>
      <c r="AD340" s="20"/>
      <c r="AE340" s="23"/>
      <c r="AF340" s="23" t="str">
        <f t="shared" si="20"/>
        <v/>
      </c>
      <c r="AG340" s="24"/>
      <c r="AH340" s="36"/>
      <c r="AI340" s="25" t="str">
        <f t="shared" si="17"/>
        <v/>
      </c>
      <c r="AJ340" s="37" t="str">
        <f t="shared" si="22"/>
        <v/>
      </c>
      <c r="AK340" s="20"/>
      <c r="AL340" s="20"/>
      <c r="AM340" s="27"/>
      <c r="AN340" s="20"/>
      <c r="AO340" s="27"/>
      <c r="AP340" s="22"/>
      <c r="AQ340" s="39" t="s">
        <v>911</v>
      </c>
      <c r="AR340" s="22"/>
    </row>
    <row r="341" spans="1:50" ht="24.75" customHeight="1" x14ac:dyDescent="0.2">
      <c r="A341" s="43">
        <v>338</v>
      </c>
      <c r="B341" s="20"/>
      <c r="C341" s="21"/>
      <c r="D341" s="20"/>
      <c r="E341" s="20"/>
      <c r="F341" s="21"/>
      <c r="G341" s="22"/>
      <c r="H341" s="20"/>
      <c r="I341" s="20"/>
      <c r="J341" s="22"/>
      <c r="K341" s="28"/>
      <c r="L341" s="28"/>
      <c r="M341" s="20"/>
      <c r="N341" s="20"/>
      <c r="O341" s="22"/>
      <c r="P341" s="20"/>
      <c r="Q341" s="22"/>
      <c r="R341" s="28"/>
      <c r="S341" s="20"/>
      <c r="T341" s="20"/>
      <c r="U341" s="22"/>
      <c r="V341" s="20"/>
      <c r="W341" s="22"/>
      <c r="X341" s="28"/>
      <c r="Y341" s="20"/>
      <c r="Z341" s="20"/>
      <c r="AA341" s="26"/>
      <c r="AB341" s="42"/>
      <c r="AC341" s="40"/>
      <c r="AD341" s="20"/>
      <c r="AE341" s="23"/>
      <c r="AF341" s="23" t="str">
        <f t="shared" si="20"/>
        <v/>
      </c>
      <c r="AG341" s="24"/>
      <c r="AH341" s="36"/>
      <c r="AI341" s="25" t="str">
        <f t="shared" si="17"/>
        <v/>
      </c>
      <c r="AJ341" s="37" t="str">
        <f t="shared" si="22"/>
        <v/>
      </c>
      <c r="AK341" s="20"/>
      <c r="AL341" s="20"/>
      <c r="AM341" s="27"/>
      <c r="AN341" s="20"/>
      <c r="AO341" s="27"/>
      <c r="AP341" s="22"/>
      <c r="AQ341" s="39" t="s">
        <v>911</v>
      </c>
      <c r="AR341" s="22"/>
      <c r="AS341" s="11"/>
      <c r="AT341" s="11"/>
      <c r="AU341" s="11"/>
      <c r="AV341" s="11"/>
      <c r="AW341" s="11"/>
      <c r="AX341" s="11"/>
    </row>
    <row r="342" spans="1:50" ht="24.75" customHeight="1" x14ac:dyDescent="0.2">
      <c r="A342" s="43">
        <v>339</v>
      </c>
      <c r="B342" s="20"/>
      <c r="C342" s="21"/>
      <c r="D342" s="20"/>
      <c r="E342" s="20"/>
      <c r="F342" s="21"/>
      <c r="G342" s="22"/>
      <c r="H342" s="20"/>
      <c r="I342" s="20"/>
      <c r="J342" s="22"/>
      <c r="K342" s="28"/>
      <c r="L342" s="28"/>
      <c r="M342" s="20"/>
      <c r="N342" s="20"/>
      <c r="O342" s="22"/>
      <c r="P342" s="20"/>
      <c r="Q342" s="22"/>
      <c r="R342" s="28"/>
      <c r="S342" s="20"/>
      <c r="T342" s="20"/>
      <c r="U342" s="22"/>
      <c r="V342" s="20"/>
      <c r="W342" s="22"/>
      <c r="X342" s="28"/>
      <c r="Y342" s="20"/>
      <c r="Z342" s="20"/>
      <c r="AA342" s="26"/>
      <c r="AB342" s="42"/>
      <c r="AC342" s="40"/>
      <c r="AD342" s="20"/>
      <c r="AE342" s="23"/>
      <c r="AF342" s="23" t="str">
        <f t="shared" si="20"/>
        <v/>
      </c>
      <c r="AG342" s="24"/>
      <c r="AH342" s="36"/>
      <c r="AI342" s="25" t="str">
        <f t="shared" si="17"/>
        <v/>
      </c>
      <c r="AJ342" s="37" t="str">
        <f t="shared" si="22"/>
        <v/>
      </c>
      <c r="AK342" s="20"/>
      <c r="AL342" s="20"/>
      <c r="AM342" s="27"/>
      <c r="AN342" s="20"/>
      <c r="AO342" s="27"/>
      <c r="AP342" s="22"/>
      <c r="AQ342" s="39" t="s">
        <v>911</v>
      </c>
      <c r="AR342" s="22"/>
      <c r="AS342" s="11"/>
      <c r="AT342" s="11"/>
      <c r="AU342" s="11"/>
      <c r="AV342" s="11"/>
      <c r="AW342" s="11"/>
      <c r="AX342" s="11"/>
    </row>
    <row r="343" spans="1:50" ht="24.75" customHeight="1" x14ac:dyDescent="0.2">
      <c r="A343" s="43">
        <v>340</v>
      </c>
      <c r="B343" s="20"/>
      <c r="C343" s="21"/>
      <c r="D343" s="20"/>
      <c r="E343" s="20"/>
      <c r="F343" s="21"/>
      <c r="G343" s="22"/>
      <c r="H343" s="20"/>
      <c r="I343" s="20"/>
      <c r="J343" s="22"/>
      <c r="K343" s="28"/>
      <c r="L343" s="28"/>
      <c r="M343" s="20"/>
      <c r="N343" s="20"/>
      <c r="O343" s="22"/>
      <c r="P343" s="20"/>
      <c r="Q343" s="22"/>
      <c r="R343" s="28"/>
      <c r="S343" s="20"/>
      <c r="T343" s="20"/>
      <c r="U343" s="22"/>
      <c r="V343" s="20"/>
      <c r="W343" s="22"/>
      <c r="X343" s="28"/>
      <c r="Y343" s="20"/>
      <c r="Z343" s="20"/>
      <c r="AA343" s="26"/>
      <c r="AB343" s="42"/>
      <c r="AC343" s="40"/>
      <c r="AD343" s="20"/>
      <c r="AE343" s="23"/>
      <c r="AF343" s="23" t="str">
        <f t="shared" si="20"/>
        <v/>
      </c>
      <c r="AG343" s="24"/>
      <c r="AH343" s="36"/>
      <c r="AI343" s="25" t="str">
        <f t="shared" si="17"/>
        <v/>
      </c>
      <c r="AJ343" s="37" t="str">
        <f t="shared" si="22"/>
        <v/>
      </c>
      <c r="AK343" s="20"/>
      <c r="AL343" s="20"/>
      <c r="AM343" s="27"/>
      <c r="AN343" s="20"/>
      <c r="AO343" s="27"/>
      <c r="AP343" s="22"/>
      <c r="AQ343" s="39" t="s">
        <v>911</v>
      </c>
      <c r="AR343" s="22"/>
    </row>
    <row r="344" spans="1:50" ht="24.75" customHeight="1" x14ac:dyDescent="0.2">
      <c r="A344" s="43">
        <v>341</v>
      </c>
      <c r="B344" s="20"/>
      <c r="C344" s="21"/>
      <c r="D344" s="20"/>
      <c r="E344" s="20"/>
      <c r="F344" s="21"/>
      <c r="G344" s="22"/>
      <c r="H344" s="20"/>
      <c r="I344" s="20"/>
      <c r="J344" s="22"/>
      <c r="K344" s="28"/>
      <c r="L344" s="28"/>
      <c r="M344" s="20"/>
      <c r="N344" s="20"/>
      <c r="O344" s="22"/>
      <c r="P344" s="20"/>
      <c r="Q344" s="22"/>
      <c r="R344" s="28"/>
      <c r="S344" s="20"/>
      <c r="T344" s="20"/>
      <c r="U344" s="22"/>
      <c r="V344" s="20"/>
      <c r="W344" s="22"/>
      <c r="X344" s="28"/>
      <c r="Y344" s="20"/>
      <c r="Z344" s="20"/>
      <c r="AA344" s="26"/>
      <c r="AB344" s="42"/>
      <c r="AC344" s="40"/>
      <c r="AD344" s="20"/>
      <c r="AE344" s="23"/>
      <c r="AF344" s="23" t="str">
        <f t="shared" si="20"/>
        <v/>
      </c>
      <c r="AG344" s="24"/>
      <c r="AH344" s="36"/>
      <c r="AI344" s="25" t="str">
        <f t="shared" si="17"/>
        <v/>
      </c>
      <c r="AJ344" s="37" t="str">
        <f t="shared" si="22"/>
        <v/>
      </c>
      <c r="AK344" s="20"/>
      <c r="AL344" s="20"/>
      <c r="AM344" s="27"/>
      <c r="AN344" s="20"/>
      <c r="AO344" s="27"/>
      <c r="AP344" s="22"/>
      <c r="AQ344" s="39" t="s">
        <v>911</v>
      </c>
      <c r="AR344" s="22"/>
    </row>
    <row r="345" spans="1:50" ht="24.75" customHeight="1" x14ac:dyDescent="0.2">
      <c r="A345" s="43">
        <v>342</v>
      </c>
      <c r="B345" s="20"/>
      <c r="C345" s="21"/>
      <c r="D345" s="20"/>
      <c r="E345" s="20"/>
      <c r="F345" s="21"/>
      <c r="G345" s="22"/>
      <c r="H345" s="20"/>
      <c r="I345" s="20"/>
      <c r="J345" s="22"/>
      <c r="K345" s="28"/>
      <c r="L345" s="28"/>
      <c r="M345" s="20"/>
      <c r="N345" s="20"/>
      <c r="O345" s="22"/>
      <c r="P345" s="20"/>
      <c r="Q345" s="22"/>
      <c r="R345" s="28"/>
      <c r="S345" s="20"/>
      <c r="T345" s="20"/>
      <c r="U345" s="22"/>
      <c r="V345" s="20"/>
      <c r="W345" s="22"/>
      <c r="X345" s="28"/>
      <c r="Y345" s="20"/>
      <c r="Z345" s="20"/>
      <c r="AA345" s="26"/>
      <c r="AB345" s="42"/>
      <c r="AC345" s="40"/>
      <c r="AD345" s="20"/>
      <c r="AE345" s="23"/>
      <c r="AF345" s="23" t="str">
        <f t="shared" si="20"/>
        <v/>
      </c>
      <c r="AG345" s="24"/>
      <c r="AH345" s="36"/>
      <c r="AI345" s="25" t="str">
        <f t="shared" si="17"/>
        <v/>
      </c>
      <c r="AJ345" s="37" t="str">
        <f t="shared" si="22"/>
        <v/>
      </c>
      <c r="AK345" s="20"/>
      <c r="AL345" s="20"/>
      <c r="AM345" s="27"/>
      <c r="AN345" s="20"/>
      <c r="AO345" s="27"/>
      <c r="AP345" s="22"/>
      <c r="AQ345" s="39" t="s">
        <v>911</v>
      </c>
      <c r="AR345" s="22"/>
    </row>
    <row r="346" spans="1:50" ht="24.75" customHeight="1" x14ac:dyDescent="0.2">
      <c r="A346" s="43">
        <v>343</v>
      </c>
      <c r="B346" s="20"/>
      <c r="C346" s="21"/>
      <c r="D346" s="20"/>
      <c r="E346" s="20"/>
      <c r="F346" s="21"/>
      <c r="G346" s="22"/>
      <c r="H346" s="20"/>
      <c r="I346" s="20"/>
      <c r="J346" s="22"/>
      <c r="K346" s="28"/>
      <c r="L346" s="28"/>
      <c r="M346" s="20"/>
      <c r="N346" s="20"/>
      <c r="O346" s="22"/>
      <c r="P346" s="20"/>
      <c r="Q346" s="22"/>
      <c r="R346" s="28"/>
      <c r="S346" s="20"/>
      <c r="T346" s="20"/>
      <c r="U346" s="22"/>
      <c r="V346" s="20"/>
      <c r="W346" s="22"/>
      <c r="X346" s="28"/>
      <c r="Y346" s="20"/>
      <c r="Z346" s="20"/>
      <c r="AA346" s="26"/>
      <c r="AB346" s="42"/>
      <c r="AC346" s="40"/>
      <c r="AD346" s="20"/>
      <c r="AE346" s="23"/>
      <c r="AF346" s="23" t="str">
        <f t="shared" si="20"/>
        <v/>
      </c>
      <c r="AG346" s="24"/>
      <c r="AH346" s="36"/>
      <c r="AI346" s="25" t="str">
        <f t="shared" si="17"/>
        <v/>
      </c>
      <c r="AJ346" s="37" t="str">
        <f t="shared" si="22"/>
        <v/>
      </c>
      <c r="AK346" s="20"/>
      <c r="AL346" s="20"/>
      <c r="AM346" s="27"/>
      <c r="AN346" s="20"/>
      <c r="AO346" s="27"/>
      <c r="AP346" s="22"/>
      <c r="AQ346" s="39" t="s">
        <v>911</v>
      </c>
      <c r="AR346" s="22"/>
    </row>
    <row r="347" spans="1:50" ht="24.75" customHeight="1" x14ac:dyDescent="0.2">
      <c r="A347" s="43">
        <v>344</v>
      </c>
      <c r="B347" s="20"/>
      <c r="C347" s="21"/>
      <c r="D347" s="20"/>
      <c r="E347" s="20"/>
      <c r="F347" s="21"/>
      <c r="G347" s="22"/>
      <c r="H347" s="20"/>
      <c r="I347" s="20"/>
      <c r="J347" s="22"/>
      <c r="K347" s="28"/>
      <c r="L347" s="28"/>
      <c r="M347" s="20"/>
      <c r="N347" s="20"/>
      <c r="O347" s="22"/>
      <c r="P347" s="20"/>
      <c r="Q347" s="22"/>
      <c r="R347" s="28"/>
      <c r="S347" s="20"/>
      <c r="T347" s="20"/>
      <c r="U347" s="22"/>
      <c r="V347" s="20"/>
      <c r="W347" s="22"/>
      <c r="X347" s="28"/>
      <c r="Y347" s="20"/>
      <c r="Z347" s="20"/>
      <c r="AA347" s="26"/>
      <c r="AB347" s="42"/>
      <c r="AC347" s="40"/>
      <c r="AD347" s="20"/>
      <c r="AE347" s="23"/>
      <c r="AF347" s="23" t="str">
        <f t="shared" si="20"/>
        <v/>
      </c>
      <c r="AG347" s="24"/>
      <c r="AH347" s="36"/>
      <c r="AI347" s="25" t="str">
        <f t="shared" si="17"/>
        <v/>
      </c>
      <c r="AJ347" s="37" t="str">
        <f t="shared" si="22"/>
        <v/>
      </c>
      <c r="AK347" s="20"/>
      <c r="AL347" s="20"/>
      <c r="AM347" s="27"/>
      <c r="AN347" s="20"/>
      <c r="AO347" s="27"/>
      <c r="AP347" s="22"/>
      <c r="AQ347" s="39" t="s">
        <v>911</v>
      </c>
      <c r="AR347" s="22"/>
    </row>
    <row r="348" spans="1:50" ht="24.75" customHeight="1" x14ac:dyDescent="0.2">
      <c r="A348" s="43">
        <v>345</v>
      </c>
      <c r="B348" s="20"/>
      <c r="C348" s="21"/>
      <c r="D348" s="20"/>
      <c r="E348" s="20"/>
      <c r="F348" s="21"/>
      <c r="G348" s="22"/>
      <c r="H348" s="20"/>
      <c r="I348" s="20"/>
      <c r="J348" s="22"/>
      <c r="K348" s="28"/>
      <c r="L348" s="28"/>
      <c r="M348" s="20"/>
      <c r="N348" s="20"/>
      <c r="O348" s="22"/>
      <c r="P348" s="20"/>
      <c r="Q348" s="22"/>
      <c r="R348" s="28"/>
      <c r="S348" s="20"/>
      <c r="T348" s="20"/>
      <c r="U348" s="22"/>
      <c r="V348" s="20"/>
      <c r="W348" s="22"/>
      <c r="X348" s="28"/>
      <c r="Y348" s="20"/>
      <c r="Z348" s="20"/>
      <c r="AA348" s="26"/>
      <c r="AB348" s="42"/>
      <c r="AC348" s="40"/>
      <c r="AD348" s="20"/>
      <c r="AE348" s="23"/>
      <c r="AF348" s="23" t="str">
        <f t="shared" si="20"/>
        <v/>
      </c>
      <c r="AG348" s="24"/>
      <c r="AH348" s="36"/>
      <c r="AI348" s="25" t="str">
        <f t="shared" si="17"/>
        <v/>
      </c>
      <c r="AJ348" s="37" t="str">
        <f t="shared" si="22"/>
        <v/>
      </c>
      <c r="AK348" s="20"/>
      <c r="AL348" s="20"/>
      <c r="AM348" s="27"/>
      <c r="AN348" s="20"/>
      <c r="AO348" s="27"/>
      <c r="AP348" s="22"/>
      <c r="AQ348" s="39" t="s">
        <v>911</v>
      </c>
      <c r="AR348" s="22"/>
    </row>
    <row r="349" spans="1:50" ht="24.75" customHeight="1" x14ac:dyDescent="0.2">
      <c r="A349" s="43">
        <v>346</v>
      </c>
      <c r="B349" s="20"/>
      <c r="C349" s="21"/>
      <c r="D349" s="20"/>
      <c r="E349" s="20"/>
      <c r="F349" s="21"/>
      <c r="G349" s="22"/>
      <c r="H349" s="20"/>
      <c r="I349" s="20"/>
      <c r="J349" s="22"/>
      <c r="K349" s="28"/>
      <c r="L349" s="28"/>
      <c r="M349" s="20"/>
      <c r="N349" s="20"/>
      <c r="O349" s="22"/>
      <c r="P349" s="20"/>
      <c r="Q349" s="22"/>
      <c r="R349" s="28"/>
      <c r="S349" s="20"/>
      <c r="T349" s="20"/>
      <c r="U349" s="22"/>
      <c r="V349" s="20"/>
      <c r="W349" s="22"/>
      <c r="X349" s="28"/>
      <c r="Y349" s="20"/>
      <c r="Z349" s="20"/>
      <c r="AA349" s="26"/>
      <c r="AB349" s="42"/>
      <c r="AC349" s="40"/>
      <c r="AD349" s="20"/>
      <c r="AE349" s="23"/>
      <c r="AF349" s="23" t="str">
        <f t="shared" si="20"/>
        <v/>
      </c>
      <c r="AG349" s="24"/>
      <c r="AH349" s="36"/>
      <c r="AI349" s="25" t="str">
        <f t="shared" si="17"/>
        <v/>
      </c>
      <c r="AJ349" s="37" t="str">
        <f t="shared" si="22"/>
        <v/>
      </c>
      <c r="AK349" s="20"/>
      <c r="AL349" s="20"/>
      <c r="AM349" s="27"/>
      <c r="AN349" s="20"/>
      <c r="AO349" s="27"/>
      <c r="AP349" s="22"/>
      <c r="AQ349" s="39" t="s">
        <v>911</v>
      </c>
      <c r="AR349" s="22"/>
    </row>
    <row r="350" spans="1:50" ht="24.75" customHeight="1" x14ac:dyDescent="0.2">
      <c r="A350" s="43">
        <v>347</v>
      </c>
      <c r="B350" s="20"/>
      <c r="C350" s="21"/>
      <c r="D350" s="20"/>
      <c r="E350" s="20"/>
      <c r="F350" s="21"/>
      <c r="G350" s="22"/>
      <c r="H350" s="20"/>
      <c r="I350" s="20"/>
      <c r="J350" s="22"/>
      <c r="K350" s="28"/>
      <c r="L350" s="28"/>
      <c r="M350" s="20"/>
      <c r="N350" s="20"/>
      <c r="O350" s="22"/>
      <c r="P350" s="20"/>
      <c r="Q350" s="22"/>
      <c r="R350" s="28"/>
      <c r="S350" s="20"/>
      <c r="T350" s="20"/>
      <c r="U350" s="22"/>
      <c r="V350" s="20"/>
      <c r="W350" s="22"/>
      <c r="X350" s="28"/>
      <c r="Y350" s="20"/>
      <c r="Z350" s="20"/>
      <c r="AA350" s="26"/>
      <c r="AB350" s="42"/>
      <c r="AC350" s="40"/>
      <c r="AD350" s="20"/>
      <c r="AE350" s="23"/>
      <c r="AF350" s="23" t="str">
        <f t="shared" si="20"/>
        <v/>
      </c>
      <c r="AG350" s="24"/>
      <c r="AH350" s="36"/>
      <c r="AI350" s="25" t="str">
        <f t="shared" si="17"/>
        <v/>
      </c>
      <c r="AJ350" s="37" t="str">
        <f t="shared" si="22"/>
        <v/>
      </c>
      <c r="AK350" s="20"/>
      <c r="AL350" s="20"/>
      <c r="AM350" s="27"/>
      <c r="AN350" s="20"/>
      <c r="AO350" s="27"/>
      <c r="AP350" s="22"/>
      <c r="AQ350" s="39" t="s">
        <v>911</v>
      </c>
      <c r="AR350" s="22"/>
    </row>
    <row r="351" spans="1:50" ht="24.75" customHeight="1" x14ac:dyDescent="0.2">
      <c r="A351" s="43">
        <v>348</v>
      </c>
      <c r="B351" s="20"/>
      <c r="C351" s="21"/>
      <c r="D351" s="20"/>
      <c r="E351" s="20"/>
      <c r="F351" s="21"/>
      <c r="G351" s="22"/>
      <c r="H351" s="20"/>
      <c r="I351" s="20"/>
      <c r="J351" s="22"/>
      <c r="K351" s="28"/>
      <c r="L351" s="28"/>
      <c r="M351" s="20"/>
      <c r="N351" s="20"/>
      <c r="O351" s="22"/>
      <c r="P351" s="20"/>
      <c r="Q351" s="22"/>
      <c r="R351" s="28"/>
      <c r="S351" s="20"/>
      <c r="T351" s="20"/>
      <c r="U351" s="22"/>
      <c r="V351" s="20"/>
      <c r="W351" s="22"/>
      <c r="X351" s="28"/>
      <c r="Y351" s="20"/>
      <c r="Z351" s="20"/>
      <c r="AA351" s="26"/>
      <c r="AB351" s="42"/>
      <c r="AC351" s="40"/>
      <c r="AD351" s="20"/>
      <c r="AE351" s="23"/>
      <c r="AF351" s="23" t="str">
        <f t="shared" si="20"/>
        <v/>
      </c>
      <c r="AG351" s="24"/>
      <c r="AH351" s="36"/>
      <c r="AI351" s="25" t="str">
        <f t="shared" si="17"/>
        <v/>
      </c>
      <c r="AJ351" s="37" t="str">
        <f t="shared" si="22"/>
        <v/>
      </c>
      <c r="AK351" s="20"/>
      <c r="AL351" s="20"/>
      <c r="AM351" s="27"/>
      <c r="AN351" s="20"/>
      <c r="AO351" s="27"/>
      <c r="AP351" s="22"/>
      <c r="AQ351" s="39" t="s">
        <v>911</v>
      </c>
      <c r="AR351" s="22"/>
    </row>
    <row r="352" spans="1:50" ht="24.75" customHeight="1" x14ac:dyDescent="0.2">
      <c r="A352" s="43">
        <v>349</v>
      </c>
      <c r="B352" s="20"/>
      <c r="C352" s="21"/>
      <c r="D352" s="20"/>
      <c r="E352" s="20"/>
      <c r="F352" s="21"/>
      <c r="G352" s="22"/>
      <c r="H352" s="20"/>
      <c r="I352" s="20"/>
      <c r="J352" s="22"/>
      <c r="K352" s="28"/>
      <c r="L352" s="28"/>
      <c r="M352" s="20"/>
      <c r="N352" s="20"/>
      <c r="O352" s="22"/>
      <c r="P352" s="20"/>
      <c r="Q352" s="22"/>
      <c r="R352" s="28"/>
      <c r="S352" s="20"/>
      <c r="T352" s="20"/>
      <c r="U352" s="22"/>
      <c r="V352" s="20"/>
      <c r="W352" s="22"/>
      <c r="X352" s="28"/>
      <c r="Y352" s="20"/>
      <c r="Z352" s="20"/>
      <c r="AA352" s="26"/>
      <c r="AB352" s="42"/>
      <c r="AC352" s="40"/>
      <c r="AD352" s="20"/>
      <c r="AE352" s="23"/>
      <c r="AF352" s="23" t="str">
        <f t="shared" si="20"/>
        <v/>
      </c>
      <c r="AG352" s="24"/>
      <c r="AH352" s="36"/>
      <c r="AI352" s="25" t="str">
        <f t="shared" si="17"/>
        <v/>
      </c>
      <c r="AJ352" s="37" t="str">
        <f t="shared" si="22"/>
        <v/>
      </c>
      <c r="AK352" s="20"/>
      <c r="AL352" s="20"/>
      <c r="AM352" s="27"/>
      <c r="AN352" s="20"/>
      <c r="AO352" s="27"/>
      <c r="AP352" s="22"/>
      <c r="AQ352" s="39" t="s">
        <v>911</v>
      </c>
      <c r="AR352" s="22"/>
    </row>
    <row r="353" spans="1:44" ht="24.75" customHeight="1" x14ac:dyDescent="0.2">
      <c r="A353" s="43">
        <v>350</v>
      </c>
      <c r="B353" s="20"/>
      <c r="C353" s="21"/>
      <c r="D353" s="20"/>
      <c r="E353" s="20"/>
      <c r="F353" s="21"/>
      <c r="G353" s="22"/>
      <c r="H353" s="20"/>
      <c r="I353" s="20"/>
      <c r="J353" s="22"/>
      <c r="K353" s="28"/>
      <c r="L353" s="28"/>
      <c r="M353" s="20"/>
      <c r="N353" s="20"/>
      <c r="O353" s="22"/>
      <c r="P353" s="20"/>
      <c r="Q353" s="22"/>
      <c r="R353" s="28"/>
      <c r="S353" s="20"/>
      <c r="T353" s="20"/>
      <c r="U353" s="22"/>
      <c r="V353" s="20"/>
      <c r="W353" s="22"/>
      <c r="X353" s="28"/>
      <c r="Y353" s="20"/>
      <c r="Z353" s="20"/>
      <c r="AA353" s="26"/>
      <c r="AB353" s="42"/>
      <c r="AC353" s="40"/>
      <c r="AD353" s="20"/>
      <c r="AE353" s="23"/>
      <c r="AF353" s="23" t="str">
        <f t="shared" si="20"/>
        <v/>
      </c>
      <c r="AG353" s="24"/>
      <c r="AH353" s="36"/>
      <c r="AI353" s="25" t="str">
        <f t="shared" si="17"/>
        <v/>
      </c>
      <c r="AJ353" s="37" t="str">
        <f t="shared" si="22"/>
        <v/>
      </c>
      <c r="AK353" s="20"/>
      <c r="AL353" s="20"/>
      <c r="AM353" s="27"/>
      <c r="AN353" s="20"/>
      <c r="AO353" s="27"/>
      <c r="AP353" s="22"/>
      <c r="AQ353" s="39" t="s">
        <v>911</v>
      </c>
      <c r="AR353" s="22"/>
    </row>
    <row r="354" spans="1:44" ht="24.75" customHeight="1" x14ac:dyDescent="0.2">
      <c r="A354" s="43">
        <v>351</v>
      </c>
      <c r="B354" s="20"/>
      <c r="C354" s="21"/>
      <c r="D354" s="20"/>
      <c r="E354" s="20"/>
      <c r="F354" s="21"/>
      <c r="G354" s="22"/>
      <c r="H354" s="20"/>
      <c r="I354" s="20"/>
      <c r="J354" s="22"/>
      <c r="K354" s="28"/>
      <c r="L354" s="28"/>
      <c r="M354" s="20"/>
      <c r="N354" s="20"/>
      <c r="O354" s="22"/>
      <c r="P354" s="20"/>
      <c r="Q354" s="22"/>
      <c r="R354" s="28"/>
      <c r="S354" s="20"/>
      <c r="T354" s="20"/>
      <c r="U354" s="22"/>
      <c r="V354" s="20"/>
      <c r="W354" s="22"/>
      <c r="X354" s="28"/>
      <c r="Y354" s="20"/>
      <c r="Z354" s="20"/>
      <c r="AA354" s="26"/>
      <c r="AB354" s="42"/>
      <c r="AC354" s="40"/>
      <c r="AD354" s="20"/>
      <c r="AE354" s="23"/>
      <c r="AF354" s="23" t="str">
        <f t="shared" si="20"/>
        <v/>
      </c>
      <c r="AG354" s="24"/>
      <c r="AH354" s="36"/>
      <c r="AI354" s="25" t="str">
        <f t="shared" si="17"/>
        <v/>
      </c>
      <c r="AJ354" s="37" t="str">
        <f t="shared" si="22"/>
        <v/>
      </c>
      <c r="AK354" s="20"/>
      <c r="AL354" s="20"/>
      <c r="AM354" s="27"/>
      <c r="AN354" s="20"/>
      <c r="AO354" s="27"/>
      <c r="AP354" s="22"/>
      <c r="AQ354" s="39" t="s">
        <v>911</v>
      </c>
      <c r="AR354" s="22"/>
    </row>
    <row r="355" spans="1:44" ht="24.75" customHeight="1" x14ac:dyDescent="0.2">
      <c r="A355" s="43">
        <v>352</v>
      </c>
      <c r="B355" s="20"/>
      <c r="C355" s="21"/>
      <c r="D355" s="20"/>
      <c r="E355" s="20"/>
      <c r="F355" s="21"/>
      <c r="G355" s="22"/>
      <c r="H355" s="20"/>
      <c r="I355" s="20"/>
      <c r="J355" s="22"/>
      <c r="K355" s="28"/>
      <c r="L355" s="28"/>
      <c r="M355" s="20"/>
      <c r="N355" s="20"/>
      <c r="O355" s="22"/>
      <c r="P355" s="20"/>
      <c r="Q355" s="22"/>
      <c r="R355" s="28"/>
      <c r="S355" s="20"/>
      <c r="T355" s="20"/>
      <c r="U355" s="22"/>
      <c r="V355" s="20"/>
      <c r="W355" s="22"/>
      <c r="X355" s="28"/>
      <c r="Y355" s="20"/>
      <c r="Z355" s="20"/>
      <c r="AA355" s="26"/>
      <c r="AB355" s="42"/>
      <c r="AC355" s="40"/>
      <c r="AD355" s="20"/>
      <c r="AE355" s="23"/>
      <c r="AF355" s="23" t="str">
        <f t="shared" si="20"/>
        <v/>
      </c>
      <c r="AG355" s="24"/>
      <c r="AH355" s="36"/>
      <c r="AI355" s="25" t="str">
        <f t="shared" si="17"/>
        <v/>
      </c>
      <c r="AJ355" s="37" t="str">
        <f t="shared" si="22"/>
        <v/>
      </c>
      <c r="AK355" s="20"/>
      <c r="AL355" s="20"/>
      <c r="AM355" s="27"/>
      <c r="AN355" s="20"/>
      <c r="AO355" s="27"/>
      <c r="AP355" s="22"/>
      <c r="AQ355" s="39" t="s">
        <v>911</v>
      </c>
      <c r="AR355" s="22"/>
    </row>
    <row r="356" spans="1:44" ht="24.75" customHeight="1" x14ac:dyDescent="0.2">
      <c r="A356" s="43">
        <v>353</v>
      </c>
      <c r="B356" s="20"/>
      <c r="C356" s="21"/>
      <c r="D356" s="20"/>
      <c r="E356" s="20"/>
      <c r="F356" s="21"/>
      <c r="G356" s="22"/>
      <c r="H356" s="20"/>
      <c r="I356" s="20"/>
      <c r="J356" s="22"/>
      <c r="K356" s="28"/>
      <c r="L356" s="28"/>
      <c r="M356" s="20"/>
      <c r="N356" s="20"/>
      <c r="O356" s="22"/>
      <c r="P356" s="20"/>
      <c r="Q356" s="22"/>
      <c r="R356" s="28"/>
      <c r="S356" s="20"/>
      <c r="T356" s="20"/>
      <c r="U356" s="22"/>
      <c r="V356" s="20"/>
      <c r="W356" s="22"/>
      <c r="X356" s="28"/>
      <c r="Y356" s="20"/>
      <c r="Z356" s="20"/>
      <c r="AA356" s="26"/>
      <c r="AB356" s="42"/>
      <c r="AC356" s="40"/>
      <c r="AD356" s="20"/>
      <c r="AE356" s="23"/>
      <c r="AF356" s="23" t="str">
        <f t="shared" si="20"/>
        <v/>
      </c>
      <c r="AG356" s="24"/>
      <c r="AH356" s="36"/>
      <c r="AI356" s="25" t="str">
        <f t="shared" si="17"/>
        <v/>
      </c>
      <c r="AJ356" s="37" t="str">
        <f t="shared" si="22"/>
        <v/>
      </c>
      <c r="AK356" s="20"/>
      <c r="AL356" s="20"/>
      <c r="AM356" s="27"/>
      <c r="AN356" s="20"/>
      <c r="AO356" s="27"/>
      <c r="AP356" s="22"/>
      <c r="AQ356" s="39" t="s">
        <v>911</v>
      </c>
      <c r="AR356" s="22"/>
    </row>
    <row r="357" spans="1:44" ht="24.75" customHeight="1" x14ac:dyDescent="0.2">
      <c r="A357" s="43">
        <v>354</v>
      </c>
      <c r="B357" s="20"/>
      <c r="C357" s="21"/>
      <c r="D357" s="20"/>
      <c r="E357" s="20"/>
      <c r="F357" s="21"/>
      <c r="G357" s="22"/>
      <c r="H357" s="20"/>
      <c r="I357" s="20"/>
      <c r="J357" s="22"/>
      <c r="K357" s="28"/>
      <c r="L357" s="28"/>
      <c r="M357" s="20"/>
      <c r="N357" s="20"/>
      <c r="O357" s="22"/>
      <c r="P357" s="20"/>
      <c r="Q357" s="22"/>
      <c r="R357" s="28"/>
      <c r="S357" s="20"/>
      <c r="T357" s="20"/>
      <c r="U357" s="22"/>
      <c r="V357" s="20"/>
      <c r="W357" s="22"/>
      <c r="X357" s="28"/>
      <c r="Y357" s="20"/>
      <c r="Z357" s="20"/>
      <c r="AA357" s="26"/>
      <c r="AB357" s="42"/>
      <c r="AC357" s="40"/>
      <c r="AD357" s="20"/>
      <c r="AE357" s="23"/>
      <c r="AF357" s="23" t="str">
        <f t="shared" si="20"/>
        <v/>
      </c>
      <c r="AG357" s="24"/>
      <c r="AH357" s="36"/>
      <c r="AI357" s="25" t="str">
        <f t="shared" si="17"/>
        <v/>
      </c>
      <c r="AJ357" s="37" t="str">
        <f t="shared" si="22"/>
        <v/>
      </c>
      <c r="AK357" s="20"/>
      <c r="AL357" s="20"/>
      <c r="AM357" s="27"/>
      <c r="AN357" s="20"/>
      <c r="AO357" s="27"/>
      <c r="AP357" s="22"/>
      <c r="AQ357" s="39" t="s">
        <v>911</v>
      </c>
      <c r="AR357" s="22"/>
    </row>
    <row r="358" spans="1:44" ht="24.75" customHeight="1" x14ac:dyDescent="0.2">
      <c r="A358" s="43">
        <v>355</v>
      </c>
      <c r="B358" s="20"/>
      <c r="C358" s="21"/>
      <c r="D358" s="20"/>
      <c r="E358" s="20"/>
      <c r="F358" s="21"/>
      <c r="G358" s="22"/>
      <c r="H358" s="20"/>
      <c r="I358" s="20"/>
      <c r="J358" s="22"/>
      <c r="K358" s="28"/>
      <c r="L358" s="28"/>
      <c r="M358" s="20"/>
      <c r="N358" s="20"/>
      <c r="O358" s="22"/>
      <c r="P358" s="20"/>
      <c r="Q358" s="22"/>
      <c r="R358" s="28"/>
      <c r="S358" s="20"/>
      <c r="T358" s="20"/>
      <c r="U358" s="22"/>
      <c r="V358" s="20"/>
      <c r="W358" s="22"/>
      <c r="X358" s="28"/>
      <c r="Y358" s="20"/>
      <c r="Z358" s="20"/>
      <c r="AA358" s="26"/>
      <c r="AB358" s="42"/>
      <c r="AC358" s="40"/>
      <c r="AD358" s="20"/>
      <c r="AE358" s="23"/>
      <c r="AF358" s="23" t="str">
        <f t="shared" si="20"/>
        <v/>
      </c>
      <c r="AG358" s="24"/>
      <c r="AH358" s="36"/>
      <c r="AI358" s="25" t="str">
        <f t="shared" ref="AI358" si="23">IF(ISBLANK($AH358),"","～")</f>
        <v/>
      </c>
      <c r="AJ358" s="37" t="str">
        <f t="shared" si="22"/>
        <v/>
      </c>
      <c r="AK358" s="20"/>
      <c r="AL358" s="20"/>
      <c r="AM358" s="27"/>
      <c r="AN358" s="20"/>
      <c r="AO358" s="27"/>
      <c r="AP358" s="22"/>
      <c r="AQ358" s="39" t="s">
        <v>911</v>
      </c>
      <c r="AR358" s="22"/>
    </row>
    <row r="359" spans="1:44" ht="24.75" customHeight="1" x14ac:dyDescent="0.2">
      <c r="A359" s="43">
        <v>356</v>
      </c>
      <c r="B359" s="20"/>
      <c r="C359" s="21"/>
      <c r="D359" s="20"/>
      <c r="E359" s="20"/>
      <c r="F359" s="21"/>
      <c r="G359" s="22"/>
      <c r="H359" s="20"/>
      <c r="I359" s="20"/>
      <c r="J359" s="22"/>
      <c r="K359" s="28"/>
      <c r="L359" s="28"/>
      <c r="M359" s="20"/>
      <c r="N359" s="20"/>
      <c r="O359" s="22"/>
      <c r="P359" s="20"/>
      <c r="Q359" s="22"/>
      <c r="R359" s="28"/>
      <c r="S359" s="20"/>
      <c r="T359" s="20"/>
      <c r="U359" s="22"/>
      <c r="V359" s="20"/>
      <c r="W359" s="22"/>
      <c r="X359" s="28"/>
      <c r="Y359" s="20"/>
      <c r="Z359" s="20"/>
      <c r="AA359" s="26"/>
      <c r="AB359" s="42"/>
      <c r="AC359" s="40"/>
      <c r="AD359" s="20"/>
      <c r="AE359" s="23"/>
      <c r="AF359" s="23"/>
      <c r="AG359" s="24"/>
      <c r="AH359" s="36"/>
      <c r="AI359" s="25" t="str">
        <f t="shared" ref="AI359:AI415" si="24">IF(ISBLANK($AH359),"","～")</f>
        <v/>
      </c>
      <c r="AJ359" s="37" t="str">
        <f t="shared" ref="AJ359:AJ415" si="25">IF(ISBLANK($AH359),"",DATE(YEAR($AH359)+$AA359,MONTH($AH359),DAY($AH359)-1))</f>
        <v/>
      </c>
      <c r="AK359" s="20"/>
      <c r="AL359" s="20"/>
      <c r="AM359" s="36"/>
      <c r="AN359" s="20"/>
      <c r="AO359" s="27"/>
      <c r="AP359" s="22"/>
      <c r="AQ359" s="39" t="s">
        <v>911</v>
      </c>
      <c r="AR359" s="22"/>
    </row>
    <row r="360" spans="1:44" ht="24.75" customHeight="1" x14ac:dyDescent="0.2">
      <c r="A360" s="43">
        <v>357</v>
      </c>
      <c r="B360" s="20"/>
      <c r="C360" s="21"/>
      <c r="D360" s="20"/>
      <c r="E360" s="20"/>
      <c r="F360" s="21"/>
      <c r="G360" s="22"/>
      <c r="H360" s="20"/>
      <c r="I360" s="20"/>
      <c r="J360" s="22"/>
      <c r="K360" s="28"/>
      <c r="L360" s="28"/>
      <c r="M360" s="20"/>
      <c r="N360" s="20"/>
      <c r="O360" s="22"/>
      <c r="P360" s="20"/>
      <c r="Q360" s="22"/>
      <c r="R360" s="28"/>
      <c r="S360" s="20"/>
      <c r="T360" s="20"/>
      <c r="U360" s="22"/>
      <c r="V360" s="20"/>
      <c r="W360" s="22"/>
      <c r="X360" s="28"/>
      <c r="Y360" s="20"/>
      <c r="Z360" s="20"/>
      <c r="AA360" s="26"/>
      <c r="AB360" s="42"/>
      <c r="AC360" s="40"/>
      <c r="AD360" s="20"/>
      <c r="AE360" s="23"/>
      <c r="AF360" s="23"/>
      <c r="AG360" s="24"/>
      <c r="AH360" s="36"/>
      <c r="AI360" s="25" t="str">
        <f t="shared" si="24"/>
        <v/>
      </c>
      <c r="AJ360" s="37" t="str">
        <f t="shared" si="25"/>
        <v/>
      </c>
      <c r="AK360" s="20"/>
      <c r="AL360" s="20"/>
      <c r="AM360" s="36"/>
      <c r="AN360" s="20"/>
      <c r="AO360" s="27"/>
      <c r="AP360" s="22"/>
      <c r="AQ360" s="39" t="s">
        <v>911</v>
      </c>
      <c r="AR360" s="22"/>
    </row>
    <row r="361" spans="1:44" ht="24.75" customHeight="1" x14ac:dyDescent="0.2">
      <c r="A361" s="43">
        <v>358</v>
      </c>
      <c r="B361" s="20"/>
      <c r="C361" s="21"/>
      <c r="D361" s="20"/>
      <c r="E361" s="20"/>
      <c r="F361" s="21"/>
      <c r="G361" s="22"/>
      <c r="H361" s="20"/>
      <c r="I361" s="20"/>
      <c r="J361" s="22"/>
      <c r="K361" s="28"/>
      <c r="L361" s="28"/>
      <c r="M361" s="20"/>
      <c r="N361" s="20"/>
      <c r="O361" s="22"/>
      <c r="P361" s="20"/>
      <c r="Q361" s="22"/>
      <c r="R361" s="28"/>
      <c r="S361" s="20"/>
      <c r="T361" s="20"/>
      <c r="U361" s="22"/>
      <c r="V361" s="20"/>
      <c r="W361" s="22"/>
      <c r="X361" s="28"/>
      <c r="Y361" s="20"/>
      <c r="Z361" s="20"/>
      <c r="AA361" s="26"/>
      <c r="AB361" s="42"/>
      <c r="AC361" s="40"/>
      <c r="AD361" s="20"/>
      <c r="AE361" s="23"/>
      <c r="AF361" s="23"/>
      <c r="AG361" s="24"/>
      <c r="AH361" s="36"/>
      <c r="AI361" s="25" t="str">
        <f t="shared" si="24"/>
        <v/>
      </c>
      <c r="AJ361" s="37" t="str">
        <f t="shared" si="25"/>
        <v/>
      </c>
      <c r="AK361" s="20"/>
      <c r="AL361" s="20"/>
      <c r="AM361" s="36"/>
      <c r="AN361" s="20"/>
      <c r="AO361" s="27"/>
      <c r="AP361" s="22"/>
      <c r="AQ361" s="39" t="s">
        <v>911</v>
      </c>
      <c r="AR361" s="22"/>
    </row>
    <row r="362" spans="1:44" ht="24.75" customHeight="1" x14ac:dyDescent="0.2">
      <c r="A362" s="43">
        <v>359</v>
      </c>
      <c r="B362" s="20"/>
      <c r="C362" s="21"/>
      <c r="D362" s="20"/>
      <c r="E362" s="20"/>
      <c r="F362" s="21"/>
      <c r="G362" s="22"/>
      <c r="H362" s="20"/>
      <c r="I362" s="20"/>
      <c r="J362" s="22"/>
      <c r="K362" s="28"/>
      <c r="L362" s="28"/>
      <c r="M362" s="20"/>
      <c r="N362" s="20"/>
      <c r="O362" s="22"/>
      <c r="P362" s="20"/>
      <c r="Q362" s="22"/>
      <c r="R362" s="28"/>
      <c r="S362" s="20"/>
      <c r="T362" s="20"/>
      <c r="U362" s="22"/>
      <c r="V362" s="20"/>
      <c r="W362" s="22"/>
      <c r="X362" s="28"/>
      <c r="Y362" s="20"/>
      <c r="Z362" s="20"/>
      <c r="AA362" s="26"/>
      <c r="AB362" s="42"/>
      <c r="AC362" s="40"/>
      <c r="AD362" s="20"/>
      <c r="AE362" s="23"/>
      <c r="AF362" s="23"/>
      <c r="AG362" s="24"/>
      <c r="AH362" s="36"/>
      <c r="AI362" s="25" t="str">
        <f t="shared" si="24"/>
        <v/>
      </c>
      <c r="AJ362" s="37" t="str">
        <f t="shared" si="25"/>
        <v/>
      </c>
      <c r="AK362" s="20"/>
      <c r="AL362" s="20"/>
      <c r="AM362" s="36"/>
      <c r="AN362" s="20"/>
      <c r="AO362" s="27"/>
      <c r="AP362" s="22"/>
      <c r="AQ362" s="39" t="s">
        <v>911</v>
      </c>
      <c r="AR362" s="22"/>
    </row>
    <row r="363" spans="1:44" ht="24.75" customHeight="1" x14ac:dyDescent="0.2">
      <c r="A363" s="43">
        <v>360</v>
      </c>
      <c r="B363" s="20"/>
      <c r="C363" s="21"/>
      <c r="D363" s="20"/>
      <c r="E363" s="20"/>
      <c r="F363" s="21"/>
      <c r="G363" s="22"/>
      <c r="H363" s="20"/>
      <c r="I363" s="20"/>
      <c r="J363" s="22"/>
      <c r="K363" s="28"/>
      <c r="L363" s="28"/>
      <c r="M363" s="20"/>
      <c r="N363" s="20"/>
      <c r="O363" s="22"/>
      <c r="P363" s="20"/>
      <c r="Q363" s="22"/>
      <c r="R363" s="28"/>
      <c r="S363" s="20"/>
      <c r="T363" s="20"/>
      <c r="U363" s="22"/>
      <c r="V363" s="20"/>
      <c r="W363" s="22"/>
      <c r="X363" s="28"/>
      <c r="Y363" s="20"/>
      <c r="Z363" s="20"/>
      <c r="AA363" s="26"/>
      <c r="AB363" s="42"/>
      <c r="AC363" s="40"/>
      <c r="AD363" s="20"/>
      <c r="AE363" s="23"/>
      <c r="AF363" s="23"/>
      <c r="AG363" s="24"/>
      <c r="AH363" s="36"/>
      <c r="AI363" s="25" t="str">
        <f t="shared" si="24"/>
        <v/>
      </c>
      <c r="AJ363" s="37" t="str">
        <f t="shared" si="25"/>
        <v/>
      </c>
      <c r="AK363" s="20"/>
      <c r="AL363" s="20"/>
      <c r="AM363" s="36"/>
      <c r="AN363" s="20"/>
      <c r="AO363" s="27"/>
      <c r="AP363" s="22"/>
      <c r="AQ363" s="39" t="s">
        <v>911</v>
      </c>
      <c r="AR363" s="22"/>
    </row>
    <row r="364" spans="1:44" ht="24.75" customHeight="1" x14ac:dyDescent="0.2">
      <c r="A364" s="43">
        <v>361</v>
      </c>
      <c r="B364" s="20"/>
      <c r="C364" s="21"/>
      <c r="D364" s="20"/>
      <c r="E364" s="20"/>
      <c r="F364" s="21"/>
      <c r="G364" s="22"/>
      <c r="H364" s="20"/>
      <c r="I364" s="20"/>
      <c r="J364" s="22"/>
      <c r="K364" s="28"/>
      <c r="L364" s="28"/>
      <c r="M364" s="20"/>
      <c r="N364" s="20"/>
      <c r="O364" s="22"/>
      <c r="P364" s="20"/>
      <c r="Q364" s="22"/>
      <c r="R364" s="28"/>
      <c r="S364" s="20"/>
      <c r="T364" s="20"/>
      <c r="U364" s="22"/>
      <c r="V364" s="20"/>
      <c r="W364" s="22"/>
      <c r="X364" s="28"/>
      <c r="Y364" s="20"/>
      <c r="Z364" s="20"/>
      <c r="AA364" s="26"/>
      <c r="AB364" s="42"/>
      <c r="AC364" s="40"/>
      <c r="AD364" s="20"/>
      <c r="AE364" s="23"/>
      <c r="AF364" s="23"/>
      <c r="AG364" s="24"/>
      <c r="AH364" s="36"/>
      <c r="AI364" s="25" t="str">
        <f t="shared" si="24"/>
        <v/>
      </c>
      <c r="AJ364" s="37" t="str">
        <f t="shared" si="25"/>
        <v/>
      </c>
      <c r="AK364" s="20"/>
      <c r="AL364" s="20"/>
      <c r="AM364" s="36"/>
      <c r="AN364" s="20"/>
      <c r="AO364" s="27"/>
      <c r="AP364" s="22"/>
      <c r="AQ364" s="39" t="s">
        <v>911</v>
      </c>
      <c r="AR364" s="22"/>
    </row>
    <row r="365" spans="1:44" ht="24.75" customHeight="1" x14ac:dyDescent="0.2">
      <c r="A365" s="43">
        <v>362</v>
      </c>
      <c r="B365" s="20"/>
      <c r="C365" s="21"/>
      <c r="D365" s="20"/>
      <c r="E365" s="20"/>
      <c r="F365" s="21"/>
      <c r="G365" s="22"/>
      <c r="H365" s="20"/>
      <c r="I365" s="20"/>
      <c r="J365" s="22"/>
      <c r="K365" s="28"/>
      <c r="L365" s="28"/>
      <c r="M365" s="20"/>
      <c r="N365" s="20"/>
      <c r="O365" s="22"/>
      <c r="P365" s="20"/>
      <c r="Q365" s="22"/>
      <c r="R365" s="28"/>
      <c r="S365" s="20"/>
      <c r="T365" s="20"/>
      <c r="U365" s="22"/>
      <c r="V365" s="20"/>
      <c r="W365" s="22"/>
      <c r="X365" s="28"/>
      <c r="Y365" s="20"/>
      <c r="Z365" s="20"/>
      <c r="AA365" s="26"/>
      <c r="AB365" s="42"/>
      <c r="AC365" s="40"/>
      <c r="AD365" s="20"/>
      <c r="AE365" s="23"/>
      <c r="AF365" s="23"/>
      <c r="AG365" s="24"/>
      <c r="AH365" s="36"/>
      <c r="AI365" s="25" t="str">
        <f t="shared" si="24"/>
        <v/>
      </c>
      <c r="AJ365" s="37" t="str">
        <f t="shared" si="25"/>
        <v/>
      </c>
      <c r="AK365" s="20"/>
      <c r="AL365" s="20"/>
      <c r="AM365" s="36"/>
      <c r="AN365" s="20"/>
      <c r="AO365" s="27"/>
      <c r="AP365" s="22"/>
      <c r="AQ365" s="39" t="s">
        <v>911</v>
      </c>
      <c r="AR365" s="22"/>
    </row>
    <row r="366" spans="1:44" ht="24.75" customHeight="1" x14ac:dyDescent="0.2">
      <c r="A366" s="43">
        <v>363</v>
      </c>
      <c r="B366" s="20"/>
      <c r="C366" s="21"/>
      <c r="D366" s="20"/>
      <c r="E366" s="20"/>
      <c r="F366" s="21"/>
      <c r="G366" s="22"/>
      <c r="H366" s="20"/>
      <c r="I366" s="20"/>
      <c r="J366" s="22"/>
      <c r="K366" s="28"/>
      <c r="L366" s="28"/>
      <c r="M366" s="20"/>
      <c r="N366" s="20"/>
      <c r="O366" s="22"/>
      <c r="P366" s="20"/>
      <c r="Q366" s="22"/>
      <c r="R366" s="28"/>
      <c r="S366" s="20"/>
      <c r="T366" s="20"/>
      <c r="U366" s="22"/>
      <c r="V366" s="20"/>
      <c r="W366" s="22"/>
      <c r="X366" s="28"/>
      <c r="Y366" s="20"/>
      <c r="Z366" s="20"/>
      <c r="AA366" s="26"/>
      <c r="AB366" s="42"/>
      <c r="AC366" s="40"/>
      <c r="AD366" s="20"/>
      <c r="AE366" s="23"/>
      <c r="AF366" s="23"/>
      <c r="AG366" s="24"/>
      <c r="AH366" s="36"/>
      <c r="AI366" s="25" t="str">
        <f t="shared" si="24"/>
        <v/>
      </c>
      <c r="AJ366" s="37" t="str">
        <f t="shared" si="25"/>
        <v/>
      </c>
      <c r="AK366" s="20"/>
      <c r="AL366" s="20"/>
      <c r="AM366" s="36"/>
      <c r="AN366" s="20"/>
      <c r="AO366" s="27"/>
      <c r="AP366" s="22"/>
      <c r="AQ366" s="39" t="s">
        <v>911</v>
      </c>
      <c r="AR366" s="22"/>
    </row>
    <row r="367" spans="1:44" ht="24.75" customHeight="1" x14ac:dyDescent="0.2">
      <c r="A367" s="43">
        <v>364</v>
      </c>
      <c r="B367" s="20"/>
      <c r="C367" s="21"/>
      <c r="D367" s="20"/>
      <c r="E367" s="20"/>
      <c r="F367" s="21"/>
      <c r="G367" s="22"/>
      <c r="H367" s="20"/>
      <c r="I367" s="20"/>
      <c r="J367" s="22"/>
      <c r="K367" s="28"/>
      <c r="L367" s="28"/>
      <c r="M367" s="20"/>
      <c r="N367" s="20"/>
      <c r="O367" s="22"/>
      <c r="P367" s="20"/>
      <c r="Q367" s="22"/>
      <c r="R367" s="28"/>
      <c r="S367" s="20"/>
      <c r="T367" s="20"/>
      <c r="U367" s="22"/>
      <c r="V367" s="20"/>
      <c r="W367" s="22"/>
      <c r="X367" s="28"/>
      <c r="Y367" s="20"/>
      <c r="Z367" s="20"/>
      <c r="AA367" s="26"/>
      <c r="AB367" s="42" t="str">
        <f t="shared" ref="AB367:AB415" si="26">IF(ISBLANK($AA367),"","年間")</f>
        <v/>
      </c>
      <c r="AC367" s="40"/>
      <c r="AD367" s="20"/>
      <c r="AE367" s="23"/>
      <c r="AF367" s="23"/>
      <c r="AG367" s="24"/>
      <c r="AH367" s="36"/>
      <c r="AI367" s="25" t="str">
        <f t="shared" si="24"/>
        <v/>
      </c>
      <c r="AJ367" s="37" t="str">
        <f t="shared" si="25"/>
        <v/>
      </c>
      <c r="AK367" s="20"/>
      <c r="AL367" s="20"/>
      <c r="AM367" s="27"/>
      <c r="AN367" s="20"/>
      <c r="AO367" s="27"/>
      <c r="AP367" s="22"/>
      <c r="AQ367" s="39" t="s">
        <v>911</v>
      </c>
      <c r="AR367" s="22"/>
    </row>
    <row r="368" spans="1:44" ht="24.75" customHeight="1" x14ac:dyDescent="0.2">
      <c r="A368" s="43">
        <v>365</v>
      </c>
      <c r="B368" s="20"/>
      <c r="C368" s="21"/>
      <c r="D368" s="20"/>
      <c r="E368" s="20"/>
      <c r="F368" s="21"/>
      <c r="G368" s="22"/>
      <c r="H368" s="20"/>
      <c r="I368" s="20"/>
      <c r="J368" s="22"/>
      <c r="K368" s="28"/>
      <c r="L368" s="28"/>
      <c r="M368" s="20"/>
      <c r="N368" s="20"/>
      <c r="O368" s="22"/>
      <c r="P368" s="20"/>
      <c r="Q368" s="22"/>
      <c r="R368" s="28"/>
      <c r="S368" s="20"/>
      <c r="T368" s="20"/>
      <c r="U368" s="22"/>
      <c r="V368" s="20"/>
      <c r="W368" s="22"/>
      <c r="X368" s="28"/>
      <c r="Y368" s="20"/>
      <c r="Z368" s="20"/>
      <c r="AA368" s="26"/>
      <c r="AB368" s="42" t="str">
        <f t="shared" si="26"/>
        <v/>
      </c>
      <c r="AC368" s="40"/>
      <c r="AD368" s="20"/>
      <c r="AE368" s="23"/>
      <c r="AF368" s="23"/>
      <c r="AG368" s="24"/>
      <c r="AH368" s="36"/>
      <c r="AI368" s="25" t="str">
        <f t="shared" si="24"/>
        <v/>
      </c>
      <c r="AJ368" s="37" t="str">
        <f t="shared" si="25"/>
        <v/>
      </c>
      <c r="AK368" s="20"/>
      <c r="AL368" s="20"/>
      <c r="AM368" s="27"/>
      <c r="AN368" s="20"/>
      <c r="AO368" s="27"/>
      <c r="AP368" s="22"/>
      <c r="AQ368" s="39" t="s">
        <v>911</v>
      </c>
      <c r="AR368" s="22"/>
    </row>
    <row r="369" spans="1:44" ht="24.75" customHeight="1" x14ac:dyDescent="0.2">
      <c r="A369" s="43">
        <v>366</v>
      </c>
      <c r="B369" s="20"/>
      <c r="C369" s="21"/>
      <c r="D369" s="20"/>
      <c r="E369" s="20"/>
      <c r="F369" s="21"/>
      <c r="G369" s="22"/>
      <c r="H369" s="20"/>
      <c r="I369" s="20"/>
      <c r="J369" s="22"/>
      <c r="K369" s="28"/>
      <c r="L369" s="28"/>
      <c r="M369" s="20"/>
      <c r="N369" s="20"/>
      <c r="O369" s="22"/>
      <c r="P369" s="20"/>
      <c r="Q369" s="22"/>
      <c r="R369" s="28"/>
      <c r="S369" s="20"/>
      <c r="T369" s="20"/>
      <c r="U369" s="22"/>
      <c r="V369" s="20"/>
      <c r="W369" s="22"/>
      <c r="X369" s="28"/>
      <c r="Y369" s="20"/>
      <c r="Z369" s="20"/>
      <c r="AA369" s="26"/>
      <c r="AB369" s="42" t="str">
        <f t="shared" si="26"/>
        <v/>
      </c>
      <c r="AC369" s="40"/>
      <c r="AD369" s="20"/>
      <c r="AE369" s="23"/>
      <c r="AF369" s="23"/>
      <c r="AG369" s="24"/>
      <c r="AH369" s="36"/>
      <c r="AI369" s="25" t="str">
        <f t="shared" si="24"/>
        <v/>
      </c>
      <c r="AJ369" s="37" t="str">
        <f t="shared" si="25"/>
        <v/>
      </c>
      <c r="AK369" s="20"/>
      <c r="AL369" s="20"/>
      <c r="AM369" s="27"/>
      <c r="AN369" s="20"/>
      <c r="AO369" s="27"/>
      <c r="AP369" s="22"/>
      <c r="AQ369" s="39" t="s">
        <v>911</v>
      </c>
      <c r="AR369" s="22"/>
    </row>
    <row r="370" spans="1:44" ht="24.75" customHeight="1" x14ac:dyDescent="0.2">
      <c r="A370" s="43">
        <v>367</v>
      </c>
      <c r="B370" s="20"/>
      <c r="C370" s="21"/>
      <c r="D370" s="20"/>
      <c r="E370" s="20"/>
      <c r="F370" s="21"/>
      <c r="G370" s="22"/>
      <c r="H370" s="20"/>
      <c r="I370" s="20"/>
      <c r="J370" s="22"/>
      <c r="K370" s="28"/>
      <c r="L370" s="28"/>
      <c r="M370" s="20"/>
      <c r="N370" s="20"/>
      <c r="O370" s="22"/>
      <c r="P370" s="20"/>
      <c r="Q370" s="22"/>
      <c r="R370" s="28"/>
      <c r="S370" s="20"/>
      <c r="T370" s="20"/>
      <c r="U370" s="22"/>
      <c r="V370" s="20"/>
      <c r="W370" s="22"/>
      <c r="X370" s="28"/>
      <c r="Y370" s="20"/>
      <c r="Z370" s="20"/>
      <c r="AA370" s="26"/>
      <c r="AB370" s="42" t="str">
        <f t="shared" si="26"/>
        <v/>
      </c>
      <c r="AC370" s="40"/>
      <c r="AD370" s="20"/>
      <c r="AE370" s="23"/>
      <c r="AF370" s="23"/>
      <c r="AG370" s="24"/>
      <c r="AH370" s="36"/>
      <c r="AI370" s="25" t="str">
        <f t="shared" si="24"/>
        <v/>
      </c>
      <c r="AJ370" s="37" t="str">
        <f t="shared" si="25"/>
        <v/>
      </c>
      <c r="AK370" s="20"/>
      <c r="AL370" s="20"/>
      <c r="AM370" s="27"/>
      <c r="AN370" s="20"/>
      <c r="AO370" s="27"/>
      <c r="AP370" s="22"/>
      <c r="AQ370" s="39" t="s">
        <v>911</v>
      </c>
      <c r="AR370" s="22"/>
    </row>
    <row r="371" spans="1:44" ht="24.75" customHeight="1" x14ac:dyDescent="0.2">
      <c r="A371" s="43">
        <v>368</v>
      </c>
      <c r="B371" s="20"/>
      <c r="C371" s="21"/>
      <c r="D371" s="20"/>
      <c r="E371" s="20"/>
      <c r="F371" s="21"/>
      <c r="G371" s="22"/>
      <c r="H371" s="20"/>
      <c r="I371" s="20"/>
      <c r="J371" s="22"/>
      <c r="K371" s="28"/>
      <c r="L371" s="28"/>
      <c r="M371" s="20"/>
      <c r="N371" s="20"/>
      <c r="O371" s="22"/>
      <c r="P371" s="20"/>
      <c r="Q371" s="22"/>
      <c r="R371" s="28"/>
      <c r="S371" s="20"/>
      <c r="T371" s="20"/>
      <c r="U371" s="22"/>
      <c r="V371" s="20"/>
      <c r="W371" s="22"/>
      <c r="X371" s="28"/>
      <c r="Y371" s="20"/>
      <c r="Z371" s="20"/>
      <c r="AA371" s="26"/>
      <c r="AB371" s="42" t="str">
        <f t="shared" si="26"/>
        <v/>
      </c>
      <c r="AC371" s="40"/>
      <c r="AD371" s="20"/>
      <c r="AE371" s="23"/>
      <c r="AF371" s="23"/>
      <c r="AG371" s="24"/>
      <c r="AH371" s="36"/>
      <c r="AI371" s="25" t="str">
        <f t="shared" si="24"/>
        <v/>
      </c>
      <c r="AJ371" s="37" t="str">
        <f t="shared" si="25"/>
        <v/>
      </c>
      <c r="AK371" s="20"/>
      <c r="AL371" s="20"/>
      <c r="AM371" s="27"/>
      <c r="AN371" s="20"/>
      <c r="AO371" s="27"/>
      <c r="AP371" s="22"/>
      <c r="AQ371" s="39" t="s">
        <v>911</v>
      </c>
      <c r="AR371" s="22"/>
    </row>
    <row r="372" spans="1:44" ht="24.75" customHeight="1" x14ac:dyDescent="0.2">
      <c r="A372" s="43">
        <v>369</v>
      </c>
      <c r="B372" s="20"/>
      <c r="C372" s="21"/>
      <c r="D372" s="20"/>
      <c r="E372" s="20"/>
      <c r="F372" s="21"/>
      <c r="G372" s="22"/>
      <c r="H372" s="20"/>
      <c r="I372" s="20"/>
      <c r="J372" s="22"/>
      <c r="K372" s="28"/>
      <c r="L372" s="28"/>
      <c r="M372" s="20"/>
      <c r="N372" s="20"/>
      <c r="O372" s="22"/>
      <c r="P372" s="20"/>
      <c r="Q372" s="22"/>
      <c r="R372" s="28"/>
      <c r="S372" s="20"/>
      <c r="T372" s="20"/>
      <c r="U372" s="22"/>
      <c r="V372" s="20"/>
      <c r="W372" s="22"/>
      <c r="X372" s="28"/>
      <c r="Y372" s="20"/>
      <c r="Z372" s="20"/>
      <c r="AA372" s="26"/>
      <c r="AB372" s="42" t="str">
        <f t="shared" si="26"/>
        <v/>
      </c>
      <c r="AC372" s="40"/>
      <c r="AD372" s="20"/>
      <c r="AE372" s="23"/>
      <c r="AF372" s="23"/>
      <c r="AG372" s="24"/>
      <c r="AH372" s="36"/>
      <c r="AI372" s="25" t="str">
        <f t="shared" si="24"/>
        <v/>
      </c>
      <c r="AJ372" s="37" t="str">
        <f t="shared" si="25"/>
        <v/>
      </c>
      <c r="AK372" s="20"/>
      <c r="AL372" s="20"/>
      <c r="AM372" s="27"/>
      <c r="AN372" s="20"/>
      <c r="AO372" s="27"/>
      <c r="AP372" s="22"/>
      <c r="AQ372" s="39" t="s">
        <v>911</v>
      </c>
      <c r="AR372" s="22"/>
    </row>
    <row r="373" spans="1:44" ht="24.75" customHeight="1" x14ac:dyDescent="0.2">
      <c r="A373" s="43">
        <v>370</v>
      </c>
      <c r="B373" s="20"/>
      <c r="C373" s="21"/>
      <c r="D373" s="20"/>
      <c r="E373" s="20"/>
      <c r="F373" s="21"/>
      <c r="G373" s="22"/>
      <c r="H373" s="20"/>
      <c r="I373" s="20"/>
      <c r="J373" s="22"/>
      <c r="K373" s="28"/>
      <c r="L373" s="28"/>
      <c r="M373" s="20"/>
      <c r="N373" s="20"/>
      <c r="O373" s="22"/>
      <c r="P373" s="20"/>
      <c r="Q373" s="22"/>
      <c r="R373" s="28"/>
      <c r="S373" s="20"/>
      <c r="T373" s="20"/>
      <c r="U373" s="22"/>
      <c r="V373" s="20"/>
      <c r="W373" s="22"/>
      <c r="X373" s="28"/>
      <c r="Y373" s="20"/>
      <c r="Z373" s="20"/>
      <c r="AA373" s="26"/>
      <c r="AB373" s="42" t="str">
        <f t="shared" si="26"/>
        <v/>
      </c>
      <c r="AC373" s="40"/>
      <c r="AD373" s="20"/>
      <c r="AE373" s="23"/>
      <c r="AF373" s="23"/>
      <c r="AG373" s="24"/>
      <c r="AH373" s="36"/>
      <c r="AI373" s="25" t="str">
        <f t="shared" si="24"/>
        <v/>
      </c>
      <c r="AJ373" s="37" t="str">
        <f t="shared" si="25"/>
        <v/>
      </c>
      <c r="AK373" s="20"/>
      <c r="AL373" s="20"/>
      <c r="AM373" s="27"/>
      <c r="AN373" s="20"/>
      <c r="AO373" s="27"/>
      <c r="AP373" s="22"/>
      <c r="AQ373" s="39" t="s">
        <v>911</v>
      </c>
      <c r="AR373" s="22"/>
    </row>
    <row r="374" spans="1:44" ht="24.75" customHeight="1" x14ac:dyDescent="0.2">
      <c r="A374" s="43">
        <v>371</v>
      </c>
      <c r="B374" s="20"/>
      <c r="C374" s="21"/>
      <c r="D374" s="20"/>
      <c r="E374" s="20"/>
      <c r="F374" s="21"/>
      <c r="G374" s="22"/>
      <c r="H374" s="20"/>
      <c r="I374" s="20"/>
      <c r="J374" s="22"/>
      <c r="K374" s="28"/>
      <c r="L374" s="28"/>
      <c r="M374" s="20"/>
      <c r="N374" s="20"/>
      <c r="O374" s="22"/>
      <c r="P374" s="20"/>
      <c r="Q374" s="22"/>
      <c r="R374" s="28"/>
      <c r="S374" s="20"/>
      <c r="T374" s="20"/>
      <c r="U374" s="22"/>
      <c r="V374" s="20"/>
      <c r="W374" s="22"/>
      <c r="X374" s="28"/>
      <c r="Y374" s="20"/>
      <c r="Z374" s="20"/>
      <c r="AA374" s="26"/>
      <c r="AB374" s="42" t="str">
        <f t="shared" si="26"/>
        <v/>
      </c>
      <c r="AC374" s="40"/>
      <c r="AD374" s="20"/>
      <c r="AE374" s="23"/>
      <c r="AF374" s="23"/>
      <c r="AG374" s="24"/>
      <c r="AH374" s="36"/>
      <c r="AI374" s="25" t="str">
        <f t="shared" si="24"/>
        <v/>
      </c>
      <c r="AJ374" s="37" t="str">
        <f t="shared" si="25"/>
        <v/>
      </c>
      <c r="AK374" s="20"/>
      <c r="AL374" s="20"/>
      <c r="AM374" s="27"/>
      <c r="AN374" s="20"/>
      <c r="AO374" s="27"/>
      <c r="AP374" s="22"/>
      <c r="AQ374" s="39" t="s">
        <v>911</v>
      </c>
      <c r="AR374" s="22"/>
    </row>
    <row r="375" spans="1:44" ht="24.75" customHeight="1" x14ac:dyDescent="0.2">
      <c r="A375" s="43">
        <v>372</v>
      </c>
      <c r="B375" s="20"/>
      <c r="C375" s="21"/>
      <c r="D375" s="20"/>
      <c r="E375" s="20"/>
      <c r="F375" s="21"/>
      <c r="G375" s="22"/>
      <c r="H375" s="20"/>
      <c r="I375" s="20"/>
      <c r="J375" s="22"/>
      <c r="K375" s="28"/>
      <c r="L375" s="28"/>
      <c r="M375" s="20"/>
      <c r="N375" s="20"/>
      <c r="O375" s="22"/>
      <c r="P375" s="20"/>
      <c r="Q375" s="22"/>
      <c r="R375" s="28"/>
      <c r="S375" s="20"/>
      <c r="T375" s="20"/>
      <c r="U375" s="22"/>
      <c r="V375" s="20"/>
      <c r="W375" s="22"/>
      <c r="X375" s="28"/>
      <c r="Y375" s="20"/>
      <c r="Z375" s="20"/>
      <c r="AA375" s="26"/>
      <c r="AB375" s="42" t="str">
        <f t="shared" si="26"/>
        <v/>
      </c>
      <c r="AC375" s="40"/>
      <c r="AD375" s="20"/>
      <c r="AE375" s="23"/>
      <c r="AF375" s="23"/>
      <c r="AG375" s="24"/>
      <c r="AH375" s="36"/>
      <c r="AI375" s="25" t="str">
        <f t="shared" si="24"/>
        <v/>
      </c>
      <c r="AJ375" s="37" t="str">
        <f t="shared" si="25"/>
        <v/>
      </c>
      <c r="AK375" s="20"/>
      <c r="AL375" s="20"/>
      <c r="AM375" s="27"/>
      <c r="AN375" s="20"/>
      <c r="AO375" s="27"/>
      <c r="AP375" s="22"/>
      <c r="AQ375" s="39" t="s">
        <v>911</v>
      </c>
      <c r="AR375" s="22"/>
    </row>
    <row r="376" spans="1:44" ht="24.75" customHeight="1" x14ac:dyDescent="0.2">
      <c r="A376" s="43">
        <v>373</v>
      </c>
      <c r="B376" s="20"/>
      <c r="C376" s="21"/>
      <c r="D376" s="20"/>
      <c r="E376" s="20"/>
      <c r="F376" s="21"/>
      <c r="G376" s="22"/>
      <c r="H376" s="20"/>
      <c r="I376" s="20"/>
      <c r="J376" s="22"/>
      <c r="K376" s="28"/>
      <c r="L376" s="28"/>
      <c r="M376" s="20"/>
      <c r="N376" s="20"/>
      <c r="O376" s="22"/>
      <c r="P376" s="20"/>
      <c r="Q376" s="22"/>
      <c r="R376" s="28"/>
      <c r="S376" s="20"/>
      <c r="T376" s="20"/>
      <c r="U376" s="22"/>
      <c r="V376" s="20"/>
      <c r="W376" s="22"/>
      <c r="X376" s="28"/>
      <c r="Y376" s="20"/>
      <c r="Z376" s="20"/>
      <c r="AA376" s="26"/>
      <c r="AB376" s="42" t="str">
        <f t="shared" si="26"/>
        <v/>
      </c>
      <c r="AC376" s="40"/>
      <c r="AD376" s="20"/>
      <c r="AE376" s="23"/>
      <c r="AF376" s="23"/>
      <c r="AG376" s="24"/>
      <c r="AH376" s="36"/>
      <c r="AI376" s="25" t="str">
        <f t="shared" si="24"/>
        <v/>
      </c>
      <c r="AJ376" s="37" t="str">
        <f t="shared" si="25"/>
        <v/>
      </c>
      <c r="AK376" s="20"/>
      <c r="AL376" s="20"/>
      <c r="AM376" s="27"/>
      <c r="AN376" s="20"/>
      <c r="AO376" s="27"/>
      <c r="AP376" s="22"/>
      <c r="AQ376" s="39" t="s">
        <v>911</v>
      </c>
      <c r="AR376" s="22"/>
    </row>
    <row r="377" spans="1:44" ht="24.75" customHeight="1" x14ac:dyDescent="0.2">
      <c r="A377" s="43">
        <v>374</v>
      </c>
      <c r="B377" s="20"/>
      <c r="C377" s="21"/>
      <c r="D377" s="20"/>
      <c r="E377" s="20"/>
      <c r="F377" s="21"/>
      <c r="G377" s="22"/>
      <c r="H377" s="20"/>
      <c r="I377" s="20"/>
      <c r="J377" s="22"/>
      <c r="K377" s="28"/>
      <c r="L377" s="28"/>
      <c r="M377" s="20"/>
      <c r="N377" s="20"/>
      <c r="O377" s="22"/>
      <c r="P377" s="20"/>
      <c r="Q377" s="22"/>
      <c r="R377" s="28"/>
      <c r="S377" s="20"/>
      <c r="T377" s="20"/>
      <c r="U377" s="22"/>
      <c r="V377" s="20"/>
      <c r="W377" s="22"/>
      <c r="X377" s="28"/>
      <c r="Y377" s="20"/>
      <c r="Z377" s="20"/>
      <c r="AA377" s="26"/>
      <c r="AB377" s="42" t="str">
        <f t="shared" si="26"/>
        <v/>
      </c>
      <c r="AC377" s="40"/>
      <c r="AD377" s="20"/>
      <c r="AE377" s="23"/>
      <c r="AF377" s="23"/>
      <c r="AG377" s="24"/>
      <c r="AH377" s="36"/>
      <c r="AI377" s="25" t="str">
        <f t="shared" si="24"/>
        <v/>
      </c>
      <c r="AJ377" s="37" t="str">
        <f t="shared" si="25"/>
        <v/>
      </c>
      <c r="AK377" s="20"/>
      <c r="AL377" s="20"/>
      <c r="AM377" s="27"/>
      <c r="AN377" s="20"/>
      <c r="AO377" s="27"/>
      <c r="AP377" s="22"/>
      <c r="AQ377" s="39" t="s">
        <v>911</v>
      </c>
      <c r="AR377" s="22"/>
    </row>
    <row r="378" spans="1:44" ht="24.75" customHeight="1" x14ac:dyDescent="0.2">
      <c r="A378" s="43">
        <v>375</v>
      </c>
      <c r="B378" s="20"/>
      <c r="C378" s="21"/>
      <c r="D378" s="20"/>
      <c r="E378" s="20"/>
      <c r="F378" s="21"/>
      <c r="G378" s="22"/>
      <c r="H378" s="20"/>
      <c r="I378" s="20"/>
      <c r="J378" s="22"/>
      <c r="K378" s="28"/>
      <c r="L378" s="28"/>
      <c r="M378" s="20"/>
      <c r="N378" s="20"/>
      <c r="O378" s="22"/>
      <c r="P378" s="20"/>
      <c r="Q378" s="22"/>
      <c r="R378" s="28"/>
      <c r="S378" s="20"/>
      <c r="T378" s="20"/>
      <c r="U378" s="22"/>
      <c r="V378" s="20"/>
      <c r="W378" s="22"/>
      <c r="X378" s="28"/>
      <c r="Y378" s="20"/>
      <c r="Z378" s="20"/>
      <c r="AA378" s="26"/>
      <c r="AB378" s="42" t="str">
        <f t="shared" si="26"/>
        <v/>
      </c>
      <c r="AC378" s="40"/>
      <c r="AD378" s="20"/>
      <c r="AE378" s="23"/>
      <c r="AF378" s="23"/>
      <c r="AG378" s="24"/>
      <c r="AH378" s="36"/>
      <c r="AI378" s="25" t="str">
        <f t="shared" si="24"/>
        <v/>
      </c>
      <c r="AJ378" s="37" t="str">
        <f t="shared" si="25"/>
        <v/>
      </c>
      <c r="AK378" s="20"/>
      <c r="AL378" s="20"/>
      <c r="AM378" s="27"/>
      <c r="AN378" s="20"/>
      <c r="AO378" s="27"/>
      <c r="AP378" s="22"/>
      <c r="AQ378" s="39" t="s">
        <v>911</v>
      </c>
      <c r="AR378" s="22"/>
    </row>
    <row r="379" spans="1:44" ht="24.75" customHeight="1" x14ac:dyDescent="0.2">
      <c r="A379" s="43">
        <v>376</v>
      </c>
      <c r="B379" s="20"/>
      <c r="C379" s="21"/>
      <c r="D379" s="20"/>
      <c r="E379" s="20"/>
      <c r="F379" s="21"/>
      <c r="G379" s="22"/>
      <c r="H379" s="20"/>
      <c r="I379" s="20"/>
      <c r="J379" s="22"/>
      <c r="K379" s="28"/>
      <c r="L379" s="28"/>
      <c r="M379" s="20"/>
      <c r="N379" s="20"/>
      <c r="O379" s="22"/>
      <c r="P379" s="20"/>
      <c r="Q379" s="22"/>
      <c r="R379" s="28"/>
      <c r="S379" s="20"/>
      <c r="T379" s="20"/>
      <c r="U379" s="22"/>
      <c r="V379" s="20"/>
      <c r="W379" s="22"/>
      <c r="X379" s="28"/>
      <c r="Y379" s="20"/>
      <c r="Z379" s="20"/>
      <c r="AA379" s="26"/>
      <c r="AB379" s="42" t="str">
        <f t="shared" si="26"/>
        <v/>
      </c>
      <c r="AC379" s="40"/>
      <c r="AD379" s="20"/>
      <c r="AE379" s="23"/>
      <c r="AF379" s="23"/>
      <c r="AG379" s="24"/>
      <c r="AH379" s="36"/>
      <c r="AI379" s="25" t="str">
        <f t="shared" si="24"/>
        <v/>
      </c>
      <c r="AJ379" s="37" t="str">
        <f t="shared" si="25"/>
        <v/>
      </c>
      <c r="AK379" s="20"/>
      <c r="AL379" s="20"/>
      <c r="AM379" s="27"/>
      <c r="AN379" s="20"/>
      <c r="AO379" s="27"/>
      <c r="AP379" s="22"/>
      <c r="AQ379" s="39" t="s">
        <v>911</v>
      </c>
      <c r="AR379" s="22"/>
    </row>
    <row r="380" spans="1:44" ht="24.75" customHeight="1" x14ac:dyDescent="0.2">
      <c r="A380" s="43">
        <v>377</v>
      </c>
      <c r="B380" s="20"/>
      <c r="C380" s="21"/>
      <c r="D380" s="20"/>
      <c r="E380" s="20"/>
      <c r="F380" s="21"/>
      <c r="G380" s="22"/>
      <c r="H380" s="20"/>
      <c r="I380" s="20"/>
      <c r="J380" s="22"/>
      <c r="K380" s="28"/>
      <c r="L380" s="28"/>
      <c r="M380" s="20"/>
      <c r="N380" s="20"/>
      <c r="O380" s="22"/>
      <c r="P380" s="20"/>
      <c r="Q380" s="22"/>
      <c r="R380" s="28"/>
      <c r="S380" s="20"/>
      <c r="T380" s="20"/>
      <c r="U380" s="22"/>
      <c r="V380" s="20"/>
      <c r="W380" s="22"/>
      <c r="X380" s="28"/>
      <c r="Y380" s="20"/>
      <c r="Z380" s="20"/>
      <c r="AA380" s="26"/>
      <c r="AB380" s="42" t="str">
        <f t="shared" si="26"/>
        <v/>
      </c>
      <c r="AC380" s="40"/>
      <c r="AD380" s="20"/>
      <c r="AE380" s="23"/>
      <c r="AF380" s="23"/>
      <c r="AG380" s="24"/>
      <c r="AH380" s="36"/>
      <c r="AI380" s="25" t="str">
        <f t="shared" si="24"/>
        <v/>
      </c>
      <c r="AJ380" s="37" t="str">
        <f t="shared" si="25"/>
        <v/>
      </c>
      <c r="AK380" s="20"/>
      <c r="AL380" s="20"/>
      <c r="AM380" s="27"/>
      <c r="AN380" s="20"/>
      <c r="AO380" s="27"/>
      <c r="AP380" s="22"/>
      <c r="AQ380" s="39" t="s">
        <v>911</v>
      </c>
      <c r="AR380" s="22"/>
    </row>
    <row r="381" spans="1:44" ht="24.75" customHeight="1" x14ac:dyDescent="0.2">
      <c r="A381" s="43">
        <v>378</v>
      </c>
      <c r="B381" s="20"/>
      <c r="C381" s="21"/>
      <c r="D381" s="20"/>
      <c r="E381" s="20"/>
      <c r="F381" s="21"/>
      <c r="G381" s="22"/>
      <c r="H381" s="20"/>
      <c r="I381" s="20"/>
      <c r="J381" s="22"/>
      <c r="K381" s="28"/>
      <c r="L381" s="28"/>
      <c r="M381" s="20"/>
      <c r="N381" s="20"/>
      <c r="O381" s="22"/>
      <c r="P381" s="20"/>
      <c r="Q381" s="22"/>
      <c r="R381" s="28"/>
      <c r="S381" s="20"/>
      <c r="T381" s="20"/>
      <c r="U381" s="22"/>
      <c r="V381" s="20"/>
      <c r="W381" s="22"/>
      <c r="X381" s="28"/>
      <c r="Y381" s="20"/>
      <c r="Z381" s="20"/>
      <c r="AA381" s="26"/>
      <c r="AB381" s="42" t="str">
        <f t="shared" si="26"/>
        <v/>
      </c>
      <c r="AC381" s="40"/>
      <c r="AD381" s="20"/>
      <c r="AE381" s="23"/>
      <c r="AF381" s="23"/>
      <c r="AG381" s="24"/>
      <c r="AH381" s="36"/>
      <c r="AI381" s="25" t="str">
        <f t="shared" si="24"/>
        <v/>
      </c>
      <c r="AJ381" s="37" t="str">
        <f t="shared" si="25"/>
        <v/>
      </c>
      <c r="AK381" s="20"/>
      <c r="AL381" s="20"/>
      <c r="AM381" s="27"/>
      <c r="AN381" s="20"/>
      <c r="AO381" s="27"/>
      <c r="AP381" s="22"/>
      <c r="AQ381" s="39" t="s">
        <v>911</v>
      </c>
      <c r="AR381" s="22"/>
    </row>
    <row r="382" spans="1:44" ht="24.75" customHeight="1" x14ac:dyDescent="0.2">
      <c r="A382" s="43">
        <v>379</v>
      </c>
      <c r="B382" s="20"/>
      <c r="C382" s="21"/>
      <c r="D382" s="20"/>
      <c r="E382" s="20"/>
      <c r="F382" s="21"/>
      <c r="G382" s="22"/>
      <c r="H382" s="20"/>
      <c r="I382" s="20"/>
      <c r="J382" s="22"/>
      <c r="K382" s="28"/>
      <c r="L382" s="28"/>
      <c r="M382" s="20"/>
      <c r="N382" s="20"/>
      <c r="O382" s="22"/>
      <c r="P382" s="20"/>
      <c r="Q382" s="22"/>
      <c r="R382" s="28"/>
      <c r="S382" s="20"/>
      <c r="T382" s="20"/>
      <c r="U382" s="22"/>
      <c r="V382" s="20"/>
      <c r="W382" s="22"/>
      <c r="X382" s="28"/>
      <c r="Y382" s="20"/>
      <c r="Z382" s="20"/>
      <c r="AA382" s="26"/>
      <c r="AB382" s="42" t="str">
        <f t="shared" si="26"/>
        <v/>
      </c>
      <c r="AC382" s="40"/>
      <c r="AD382" s="20"/>
      <c r="AE382" s="23"/>
      <c r="AF382" s="23"/>
      <c r="AG382" s="24"/>
      <c r="AH382" s="36"/>
      <c r="AI382" s="25" t="str">
        <f t="shared" si="24"/>
        <v/>
      </c>
      <c r="AJ382" s="37" t="str">
        <f t="shared" si="25"/>
        <v/>
      </c>
      <c r="AK382" s="20"/>
      <c r="AL382" s="20"/>
      <c r="AM382" s="27"/>
      <c r="AN382" s="20"/>
      <c r="AO382" s="27"/>
      <c r="AP382" s="22"/>
      <c r="AQ382" s="39" t="s">
        <v>911</v>
      </c>
      <c r="AR382" s="22"/>
    </row>
    <row r="383" spans="1:44" ht="24.75" customHeight="1" x14ac:dyDescent="0.2">
      <c r="A383" s="43">
        <v>380</v>
      </c>
      <c r="B383" s="20"/>
      <c r="C383" s="21"/>
      <c r="D383" s="20"/>
      <c r="E383" s="20"/>
      <c r="F383" s="21"/>
      <c r="G383" s="22"/>
      <c r="H383" s="20"/>
      <c r="I383" s="20"/>
      <c r="J383" s="22"/>
      <c r="K383" s="28"/>
      <c r="L383" s="28"/>
      <c r="M383" s="20"/>
      <c r="N383" s="20"/>
      <c r="O383" s="22"/>
      <c r="P383" s="20"/>
      <c r="Q383" s="22"/>
      <c r="R383" s="28"/>
      <c r="S383" s="20"/>
      <c r="T383" s="20"/>
      <c r="U383" s="22"/>
      <c r="V383" s="20"/>
      <c r="W383" s="22"/>
      <c r="X383" s="28"/>
      <c r="Y383" s="20"/>
      <c r="Z383" s="20"/>
      <c r="AA383" s="26"/>
      <c r="AB383" s="42" t="str">
        <f t="shared" si="26"/>
        <v/>
      </c>
      <c r="AC383" s="40"/>
      <c r="AD383" s="20"/>
      <c r="AE383" s="23"/>
      <c r="AF383" s="23"/>
      <c r="AG383" s="24"/>
      <c r="AH383" s="36"/>
      <c r="AI383" s="25" t="str">
        <f t="shared" si="24"/>
        <v/>
      </c>
      <c r="AJ383" s="37" t="str">
        <f t="shared" si="25"/>
        <v/>
      </c>
      <c r="AK383" s="20"/>
      <c r="AL383" s="20"/>
      <c r="AM383" s="27"/>
      <c r="AN383" s="20"/>
      <c r="AO383" s="27"/>
      <c r="AP383" s="22"/>
      <c r="AQ383" s="39" t="s">
        <v>911</v>
      </c>
      <c r="AR383" s="22"/>
    </row>
    <row r="384" spans="1:44" ht="24.75" customHeight="1" x14ac:dyDescent="0.2">
      <c r="A384" s="43">
        <v>381</v>
      </c>
      <c r="B384" s="20"/>
      <c r="C384" s="21"/>
      <c r="D384" s="20"/>
      <c r="E384" s="20"/>
      <c r="F384" s="21"/>
      <c r="G384" s="22"/>
      <c r="H384" s="20"/>
      <c r="I384" s="20"/>
      <c r="J384" s="22"/>
      <c r="K384" s="28"/>
      <c r="L384" s="28"/>
      <c r="M384" s="20"/>
      <c r="N384" s="20"/>
      <c r="O384" s="22"/>
      <c r="P384" s="20"/>
      <c r="Q384" s="22"/>
      <c r="R384" s="28"/>
      <c r="S384" s="20"/>
      <c r="T384" s="20"/>
      <c r="U384" s="22"/>
      <c r="V384" s="20"/>
      <c r="W384" s="22"/>
      <c r="X384" s="28"/>
      <c r="Y384" s="20"/>
      <c r="Z384" s="20"/>
      <c r="AA384" s="26"/>
      <c r="AB384" s="42" t="str">
        <f t="shared" si="26"/>
        <v/>
      </c>
      <c r="AC384" s="40"/>
      <c r="AD384" s="20"/>
      <c r="AE384" s="23"/>
      <c r="AF384" s="23"/>
      <c r="AG384" s="24"/>
      <c r="AH384" s="36"/>
      <c r="AI384" s="25" t="str">
        <f t="shared" si="24"/>
        <v/>
      </c>
      <c r="AJ384" s="37" t="str">
        <f t="shared" si="25"/>
        <v/>
      </c>
      <c r="AK384" s="20"/>
      <c r="AL384" s="20"/>
      <c r="AM384" s="27"/>
      <c r="AN384" s="20"/>
      <c r="AO384" s="27"/>
      <c r="AP384" s="22"/>
      <c r="AQ384" s="39" t="s">
        <v>911</v>
      </c>
      <c r="AR384" s="22"/>
    </row>
    <row r="385" spans="1:44" ht="24.75" customHeight="1" x14ac:dyDescent="0.2">
      <c r="A385" s="43">
        <v>382</v>
      </c>
      <c r="B385" s="20"/>
      <c r="C385" s="21"/>
      <c r="D385" s="20"/>
      <c r="E385" s="20"/>
      <c r="F385" s="21"/>
      <c r="G385" s="22"/>
      <c r="H385" s="20"/>
      <c r="I385" s="20"/>
      <c r="J385" s="22"/>
      <c r="K385" s="28"/>
      <c r="L385" s="28"/>
      <c r="M385" s="20"/>
      <c r="N385" s="20"/>
      <c r="O385" s="22"/>
      <c r="P385" s="20"/>
      <c r="Q385" s="22"/>
      <c r="R385" s="28"/>
      <c r="S385" s="20"/>
      <c r="T385" s="20"/>
      <c r="U385" s="22"/>
      <c r="V385" s="20"/>
      <c r="W385" s="22"/>
      <c r="X385" s="28"/>
      <c r="Y385" s="20"/>
      <c r="Z385" s="20"/>
      <c r="AA385" s="26"/>
      <c r="AB385" s="42" t="str">
        <f t="shared" si="26"/>
        <v/>
      </c>
      <c r="AC385" s="40"/>
      <c r="AD385" s="20"/>
      <c r="AE385" s="23"/>
      <c r="AF385" s="23"/>
      <c r="AG385" s="24"/>
      <c r="AH385" s="36"/>
      <c r="AI385" s="25" t="str">
        <f t="shared" si="24"/>
        <v/>
      </c>
      <c r="AJ385" s="37" t="str">
        <f t="shared" si="25"/>
        <v/>
      </c>
      <c r="AK385" s="20"/>
      <c r="AL385" s="20"/>
      <c r="AM385" s="27"/>
      <c r="AN385" s="20"/>
      <c r="AO385" s="27"/>
      <c r="AP385" s="22"/>
      <c r="AQ385" s="39" t="s">
        <v>911</v>
      </c>
      <c r="AR385" s="22"/>
    </row>
    <row r="386" spans="1:44" ht="24.75" customHeight="1" x14ac:dyDescent="0.2">
      <c r="A386" s="43">
        <v>383</v>
      </c>
      <c r="B386" s="20"/>
      <c r="C386" s="21"/>
      <c r="D386" s="20"/>
      <c r="E386" s="20"/>
      <c r="F386" s="21"/>
      <c r="G386" s="22"/>
      <c r="H386" s="20"/>
      <c r="I386" s="20"/>
      <c r="J386" s="22"/>
      <c r="K386" s="28"/>
      <c r="L386" s="28"/>
      <c r="M386" s="20"/>
      <c r="N386" s="20"/>
      <c r="O386" s="22"/>
      <c r="P386" s="20"/>
      <c r="Q386" s="22"/>
      <c r="R386" s="28"/>
      <c r="S386" s="20"/>
      <c r="T386" s="20"/>
      <c r="U386" s="22"/>
      <c r="V386" s="20"/>
      <c r="W386" s="22"/>
      <c r="X386" s="28"/>
      <c r="Y386" s="20"/>
      <c r="Z386" s="20"/>
      <c r="AA386" s="26"/>
      <c r="AB386" s="42" t="str">
        <f t="shared" si="26"/>
        <v/>
      </c>
      <c r="AC386" s="40"/>
      <c r="AD386" s="20"/>
      <c r="AE386" s="23"/>
      <c r="AF386" s="23"/>
      <c r="AG386" s="24"/>
      <c r="AH386" s="36"/>
      <c r="AI386" s="25" t="str">
        <f t="shared" si="24"/>
        <v/>
      </c>
      <c r="AJ386" s="37" t="str">
        <f t="shared" si="25"/>
        <v/>
      </c>
      <c r="AK386" s="20"/>
      <c r="AL386" s="20"/>
      <c r="AM386" s="27"/>
      <c r="AN386" s="20"/>
      <c r="AO386" s="27"/>
      <c r="AP386" s="22"/>
      <c r="AQ386" s="39" t="s">
        <v>911</v>
      </c>
      <c r="AR386" s="22"/>
    </row>
    <row r="387" spans="1:44" ht="24.75" customHeight="1" x14ac:dyDescent="0.2">
      <c r="A387" s="43">
        <v>384</v>
      </c>
      <c r="B387" s="20"/>
      <c r="C387" s="21"/>
      <c r="D387" s="20"/>
      <c r="E387" s="20"/>
      <c r="F387" s="21"/>
      <c r="G387" s="22"/>
      <c r="H387" s="20"/>
      <c r="I387" s="20"/>
      <c r="J387" s="22"/>
      <c r="K387" s="28"/>
      <c r="L387" s="28"/>
      <c r="M387" s="20"/>
      <c r="N387" s="20"/>
      <c r="O387" s="22"/>
      <c r="P387" s="20"/>
      <c r="Q387" s="22"/>
      <c r="R387" s="28"/>
      <c r="S387" s="20"/>
      <c r="T387" s="20"/>
      <c r="U387" s="22"/>
      <c r="V387" s="20"/>
      <c r="W387" s="22"/>
      <c r="X387" s="28"/>
      <c r="Y387" s="20"/>
      <c r="Z387" s="20"/>
      <c r="AA387" s="26"/>
      <c r="AB387" s="42" t="str">
        <f t="shared" si="26"/>
        <v/>
      </c>
      <c r="AC387" s="40"/>
      <c r="AD387" s="20"/>
      <c r="AE387" s="23"/>
      <c r="AF387" s="23"/>
      <c r="AG387" s="24"/>
      <c r="AH387" s="36"/>
      <c r="AI387" s="25" t="str">
        <f t="shared" si="24"/>
        <v/>
      </c>
      <c r="AJ387" s="37" t="str">
        <f t="shared" si="25"/>
        <v/>
      </c>
      <c r="AK387" s="20"/>
      <c r="AL387" s="20"/>
      <c r="AM387" s="27"/>
      <c r="AN387" s="20"/>
      <c r="AO387" s="27"/>
      <c r="AP387" s="22"/>
      <c r="AQ387" s="39" t="s">
        <v>911</v>
      </c>
      <c r="AR387" s="22"/>
    </row>
    <row r="388" spans="1:44" ht="24.75" customHeight="1" x14ac:dyDescent="0.2">
      <c r="A388" s="43">
        <v>385</v>
      </c>
      <c r="B388" s="20"/>
      <c r="C388" s="21"/>
      <c r="D388" s="20"/>
      <c r="E388" s="20"/>
      <c r="F388" s="21"/>
      <c r="G388" s="22"/>
      <c r="H388" s="20"/>
      <c r="I388" s="20"/>
      <c r="J388" s="22"/>
      <c r="K388" s="28"/>
      <c r="L388" s="28"/>
      <c r="M388" s="20"/>
      <c r="N388" s="20"/>
      <c r="O388" s="22"/>
      <c r="P388" s="20"/>
      <c r="Q388" s="22"/>
      <c r="R388" s="28"/>
      <c r="S388" s="20"/>
      <c r="T388" s="20"/>
      <c r="U388" s="22"/>
      <c r="V388" s="20"/>
      <c r="W388" s="22"/>
      <c r="X388" s="28"/>
      <c r="Y388" s="20"/>
      <c r="Z388" s="20"/>
      <c r="AA388" s="26"/>
      <c r="AB388" s="42" t="str">
        <f t="shared" si="26"/>
        <v/>
      </c>
      <c r="AC388" s="40"/>
      <c r="AD388" s="20"/>
      <c r="AE388" s="23"/>
      <c r="AF388" s="23"/>
      <c r="AG388" s="24"/>
      <c r="AH388" s="36"/>
      <c r="AI388" s="25" t="str">
        <f t="shared" si="24"/>
        <v/>
      </c>
      <c r="AJ388" s="37" t="str">
        <f t="shared" si="25"/>
        <v/>
      </c>
      <c r="AK388" s="20"/>
      <c r="AL388" s="20"/>
      <c r="AM388" s="27"/>
      <c r="AN388" s="20"/>
      <c r="AO388" s="27"/>
      <c r="AP388" s="22"/>
      <c r="AQ388" s="39" t="s">
        <v>911</v>
      </c>
      <c r="AR388" s="22"/>
    </row>
    <row r="389" spans="1:44" ht="24.75" customHeight="1" x14ac:dyDescent="0.2">
      <c r="A389" s="43">
        <v>386</v>
      </c>
      <c r="B389" s="20"/>
      <c r="C389" s="21"/>
      <c r="D389" s="20"/>
      <c r="E389" s="20"/>
      <c r="F389" s="21"/>
      <c r="G389" s="22"/>
      <c r="H389" s="20"/>
      <c r="I389" s="20"/>
      <c r="J389" s="22"/>
      <c r="K389" s="28"/>
      <c r="L389" s="28"/>
      <c r="M389" s="20"/>
      <c r="N389" s="20"/>
      <c r="O389" s="22"/>
      <c r="P389" s="20"/>
      <c r="Q389" s="22"/>
      <c r="R389" s="28"/>
      <c r="S389" s="20"/>
      <c r="T389" s="20"/>
      <c r="U389" s="22"/>
      <c r="V389" s="20"/>
      <c r="W389" s="22"/>
      <c r="X389" s="28"/>
      <c r="Y389" s="20"/>
      <c r="Z389" s="20"/>
      <c r="AA389" s="26"/>
      <c r="AB389" s="42" t="str">
        <f t="shared" si="26"/>
        <v/>
      </c>
      <c r="AC389" s="40"/>
      <c r="AD389" s="20"/>
      <c r="AE389" s="23"/>
      <c r="AF389" s="23"/>
      <c r="AG389" s="24"/>
      <c r="AH389" s="36"/>
      <c r="AI389" s="25" t="str">
        <f t="shared" si="24"/>
        <v/>
      </c>
      <c r="AJ389" s="37" t="str">
        <f t="shared" si="25"/>
        <v/>
      </c>
      <c r="AK389" s="20"/>
      <c r="AL389" s="20"/>
      <c r="AM389" s="27"/>
      <c r="AN389" s="20"/>
      <c r="AO389" s="27"/>
      <c r="AP389" s="22"/>
      <c r="AQ389" s="39" t="s">
        <v>911</v>
      </c>
      <c r="AR389" s="22"/>
    </row>
    <row r="390" spans="1:44" ht="24.75" customHeight="1" x14ac:dyDescent="0.2">
      <c r="A390" s="43">
        <v>387</v>
      </c>
      <c r="B390" s="20"/>
      <c r="C390" s="21"/>
      <c r="D390" s="20"/>
      <c r="E390" s="20"/>
      <c r="F390" s="21"/>
      <c r="G390" s="22"/>
      <c r="H390" s="20"/>
      <c r="I390" s="20"/>
      <c r="J390" s="22"/>
      <c r="K390" s="28"/>
      <c r="L390" s="28"/>
      <c r="M390" s="20"/>
      <c r="N390" s="20"/>
      <c r="O390" s="22"/>
      <c r="P390" s="20"/>
      <c r="Q390" s="22"/>
      <c r="R390" s="28"/>
      <c r="S390" s="20"/>
      <c r="T390" s="20"/>
      <c r="U390" s="22"/>
      <c r="V390" s="20"/>
      <c r="W390" s="22"/>
      <c r="X390" s="28"/>
      <c r="Y390" s="20"/>
      <c r="Z390" s="20"/>
      <c r="AA390" s="26"/>
      <c r="AB390" s="42" t="str">
        <f t="shared" si="26"/>
        <v/>
      </c>
      <c r="AC390" s="40"/>
      <c r="AD390" s="20"/>
      <c r="AE390" s="23"/>
      <c r="AF390" s="23"/>
      <c r="AG390" s="24"/>
      <c r="AH390" s="36"/>
      <c r="AI390" s="25" t="str">
        <f t="shared" si="24"/>
        <v/>
      </c>
      <c r="AJ390" s="37" t="str">
        <f t="shared" si="25"/>
        <v/>
      </c>
      <c r="AK390" s="20"/>
      <c r="AL390" s="20"/>
      <c r="AM390" s="27"/>
      <c r="AN390" s="20"/>
      <c r="AO390" s="27"/>
      <c r="AP390" s="22"/>
      <c r="AQ390" s="39" t="s">
        <v>911</v>
      </c>
      <c r="AR390" s="22"/>
    </row>
    <row r="391" spans="1:44" ht="24.75" customHeight="1" x14ac:dyDescent="0.2">
      <c r="A391" s="43">
        <v>388</v>
      </c>
      <c r="B391" s="20"/>
      <c r="C391" s="21"/>
      <c r="D391" s="20"/>
      <c r="E391" s="20"/>
      <c r="F391" s="21"/>
      <c r="G391" s="22"/>
      <c r="H391" s="20"/>
      <c r="I391" s="20"/>
      <c r="J391" s="22"/>
      <c r="K391" s="28"/>
      <c r="L391" s="28"/>
      <c r="M391" s="20"/>
      <c r="N391" s="20"/>
      <c r="O391" s="22"/>
      <c r="P391" s="20"/>
      <c r="Q391" s="22"/>
      <c r="R391" s="28"/>
      <c r="S391" s="20"/>
      <c r="T391" s="20"/>
      <c r="U391" s="22"/>
      <c r="V391" s="20"/>
      <c r="W391" s="22"/>
      <c r="X391" s="28"/>
      <c r="Y391" s="20"/>
      <c r="Z391" s="20"/>
      <c r="AA391" s="26"/>
      <c r="AB391" s="42" t="str">
        <f t="shared" si="26"/>
        <v/>
      </c>
      <c r="AC391" s="40"/>
      <c r="AD391" s="20"/>
      <c r="AE391" s="23"/>
      <c r="AF391" s="23"/>
      <c r="AG391" s="24"/>
      <c r="AH391" s="36"/>
      <c r="AI391" s="25" t="str">
        <f t="shared" si="24"/>
        <v/>
      </c>
      <c r="AJ391" s="37" t="str">
        <f t="shared" si="25"/>
        <v/>
      </c>
      <c r="AK391" s="20"/>
      <c r="AL391" s="20"/>
      <c r="AM391" s="27"/>
      <c r="AN391" s="20"/>
      <c r="AO391" s="27"/>
      <c r="AP391" s="22"/>
      <c r="AQ391" s="39" t="s">
        <v>911</v>
      </c>
      <c r="AR391" s="22"/>
    </row>
    <row r="392" spans="1:44" ht="24.75" customHeight="1" x14ac:dyDescent="0.2">
      <c r="A392" s="43">
        <v>389</v>
      </c>
      <c r="B392" s="20"/>
      <c r="C392" s="21"/>
      <c r="D392" s="20"/>
      <c r="E392" s="20"/>
      <c r="F392" s="21"/>
      <c r="G392" s="22"/>
      <c r="H392" s="20"/>
      <c r="I392" s="20"/>
      <c r="J392" s="22"/>
      <c r="K392" s="28"/>
      <c r="L392" s="28"/>
      <c r="M392" s="20"/>
      <c r="N392" s="20"/>
      <c r="O392" s="22"/>
      <c r="P392" s="20"/>
      <c r="Q392" s="22"/>
      <c r="R392" s="28"/>
      <c r="S392" s="20"/>
      <c r="T392" s="20"/>
      <c r="U392" s="22"/>
      <c r="V392" s="20"/>
      <c r="W392" s="22"/>
      <c r="X392" s="28"/>
      <c r="Y392" s="20"/>
      <c r="Z392" s="20"/>
      <c r="AA392" s="26"/>
      <c r="AB392" s="42" t="str">
        <f t="shared" si="26"/>
        <v/>
      </c>
      <c r="AC392" s="40"/>
      <c r="AD392" s="20"/>
      <c r="AE392" s="23"/>
      <c r="AF392" s="23"/>
      <c r="AG392" s="24"/>
      <c r="AH392" s="36"/>
      <c r="AI392" s="25" t="str">
        <f t="shared" si="24"/>
        <v/>
      </c>
      <c r="AJ392" s="37" t="str">
        <f t="shared" si="25"/>
        <v/>
      </c>
      <c r="AK392" s="20"/>
      <c r="AL392" s="20"/>
      <c r="AM392" s="27"/>
      <c r="AN392" s="20"/>
      <c r="AO392" s="27"/>
      <c r="AP392" s="22"/>
      <c r="AQ392" s="39" t="s">
        <v>911</v>
      </c>
      <c r="AR392" s="22"/>
    </row>
    <row r="393" spans="1:44" ht="24.75" customHeight="1" x14ac:dyDescent="0.2">
      <c r="A393" s="43">
        <v>390</v>
      </c>
      <c r="B393" s="20"/>
      <c r="C393" s="21"/>
      <c r="D393" s="20"/>
      <c r="E393" s="20"/>
      <c r="F393" s="21"/>
      <c r="G393" s="22"/>
      <c r="H393" s="20"/>
      <c r="I393" s="20"/>
      <c r="J393" s="22"/>
      <c r="K393" s="28"/>
      <c r="L393" s="28"/>
      <c r="M393" s="20"/>
      <c r="N393" s="20"/>
      <c r="O393" s="22"/>
      <c r="P393" s="20"/>
      <c r="Q393" s="22"/>
      <c r="R393" s="28"/>
      <c r="S393" s="20"/>
      <c r="T393" s="20"/>
      <c r="U393" s="22"/>
      <c r="V393" s="20"/>
      <c r="W393" s="22"/>
      <c r="X393" s="28"/>
      <c r="Y393" s="20"/>
      <c r="Z393" s="20"/>
      <c r="AA393" s="26"/>
      <c r="AB393" s="42" t="str">
        <f t="shared" si="26"/>
        <v/>
      </c>
      <c r="AC393" s="40"/>
      <c r="AD393" s="20"/>
      <c r="AE393" s="23"/>
      <c r="AF393" s="23"/>
      <c r="AG393" s="24"/>
      <c r="AH393" s="36"/>
      <c r="AI393" s="25" t="str">
        <f t="shared" si="24"/>
        <v/>
      </c>
      <c r="AJ393" s="37" t="str">
        <f t="shared" si="25"/>
        <v/>
      </c>
      <c r="AK393" s="20"/>
      <c r="AL393" s="20"/>
      <c r="AM393" s="27"/>
      <c r="AN393" s="20"/>
      <c r="AO393" s="27"/>
      <c r="AP393" s="22"/>
      <c r="AQ393" s="39" t="s">
        <v>911</v>
      </c>
      <c r="AR393" s="22"/>
    </row>
    <row r="394" spans="1:44" ht="24.75" customHeight="1" x14ac:dyDescent="0.2">
      <c r="A394" s="43">
        <v>391</v>
      </c>
      <c r="B394" s="20"/>
      <c r="C394" s="21"/>
      <c r="D394" s="20"/>
      <c r="E394" s="20"/>
      <c r="F394" s="21"/>
      <c r="G394" s="22"/>
      <c r="H394" s="20"/>
      <c r="I394" s="20"/>
      <c r="J394" s="22"/>
      <c r="K394" s="28"/>
      <c r="L394" s="28"/>
      <c r="M394" s="20"/>
      <c r="N394" s="20"/>
      <c r="O394" s="22"/>
      <c r="P394" s="20"/>
      <c r="Q394" s="22"/>
      <c r="R394" s="28"/>
      <c r="S394" s="20"/>
      <c r="T394" s="20"/>
      <c r="U394" s="22"/>
      <c r="V394" s="20"/>
      <c r="W394" s="22"/>
      <c r="X394" s="28"/>
      <c r="Y394" s="20"/>
      <c r="Z394" s="20"/>
      <c r="AA394" s="26"/>
      <c r="AB394" s="42" t="str">
        <f t="shared" si="26"/>
        <v/>
      </c>
      <c r="AC394" s="40"/>
      <c r="AD394" s="20"/>
      <c r="AE394" s="23"/>
      <c r="AF394" s="23"/>
      <c r="AG394" s="24"/>
      <c r="AH394" s="36"/>
      <c r="AI394" s="25" t="str">
        <f t="shared" si="24"/>
        <v/>
      </c>
      <c r="AJ394" s="37" t="str">
        <f t="shared" si="25"/>
        <v/>
      </c>
      <c r="AK394" s="20"/>
      <c r="AL394" s="20"/>
      <c r="AM394" s="27"/>
      <c r="AN394" s="20"/>
      <c r="AO394" s="27"/>
      <c r="AP394" s="22"/>
      <c r="AQ394" s="39" t="s">
        <v>911</v>
      </c>
      <c r="AR394" s="22"/>
    </row>
    <row r="395" spans="1:44" ht="24.75" customHeight="1" x14ac:dyDescent="0.2">
      <c r="A395" s="43">
        <v>392</v>
      </c>
      <c r="B395" s="20"/>
      <c r="C395" s="21"/>
      <c r="D395" s="20"/>
      <c r="E395" s="20"/>
      <c r="F395" s="21"/>
      <c r="G395" s="22"/>
      <c r="H395" s="20"/>
      <c r="I395" s="20"/>
      <c r="J395" s="22"/>
      <c r="K395" s="28"/>
      <c r="L395" s="28"/>
      <c r="M395" s="20"/>
      <c r="N395" s="20"/>
      <c r="O395" s="22"/>
      <c r="P395" s="20"/>
      <c r="Q395" s="22"/>
      <c r="R395" s="28"/>
      <c r="S395" s="20"/>
      <c r="T395" s="20"/>
      <c r="U395" s="22"/>
      <c r="V395" s="20"/>
      <c r="W395" s="22"/>
      <c r="X395" s="28"/>
      <c r="Y395" s="20"/>
      <c r="Z395" s="20"/>
      <c r="AA395" s="26"/>
      <c r="AB395" s="42" t="str">
        <f t="shared" si="26"/>
        <v/>
      </c>
      <c r="AC395" s="40"/>
      <c r="AD395" s="20"/>
      <c r="AE395" s="23"/>
      <c r="AF395" s="23"/>
      <c r="AG395" s="24"/>
      <c r="AH395" s="36"/>
      <c r="AI395" s="25" t="str">
        <f t="shared" si="24"/>
        <v/>
      </c>
      <c r="AJ395" s="37" t="str">
        <f t="shared" si="25"/>
        <v/>
      </c>
      <c r="AK395" s="20"/>
      <c r="AL395" s="20"/>
      <c r="AM395" s="27"/>
      <c r="AN395" s="20"/>
      <c r="AO395" s="27"/>
      <c r="AP395" s="22"/>
      <c r="AQ395" s="39" t="s">
        <v>911</v>
      </c>
      <c r="AR395" s="22"/>
    </row>
    <row r="396" spans="1:44" ht="24.75" customHeight="1" x14ac:dyDescent="0.2">
      <c r="A396" s="43">
        <v>393</v>
      </c>
      <c r="B396" s="20"/>
      <c r="C396" s="21"/>
      <c r="D396" s="20"/>
      <c r="E396" s="20"/>
      <c r="F396" s="21"/>
      <c r="G396" s="22"/>
      <c r="H396" s="20"/>
      <c r="I396" s="20"/>
      <c r="J396" s="22"/>
      <c r="K396" s="28"/>
      <c r="L396" s="28"/>
      <c r="M396" s="20"/>
      <c r="N396" s="20"/>
      <c r="O396" s="22"/>
      <c r="P396" s="20"/>
      <c r="Q396" s="22"/>
      <c r="R396" s="28"/>
      <c r="S396" s="20"/>
      <c r="T396" s="20"/>
      <c r="U396" s="22"/>
      <c r="V396" s="20"/>
      <c r="W396" s="22"/>
      <c r="X396" s="28"/>
      <c r="Y396" s="20"/>
      <c r="Z396" s="20"/>
      <c r="AA396" s="26"/>
      <c r="AB396" s="42" t="str">
        <f t="shared" si="26"/>
        <v/>
      </c>
      <c r="AC396" s="40"/>
      <c r="AD396" s="20"/>
      <c r="AE396" s="23"/>
      <c r="AF396" s="23"/>
      <c r="AG396" s="24"/>
      <c r="AH396" s="36"/>
      <c r="AI396" s="25" t="str">
        <f t="shared" si="24"/>
        <v/>
      </c>
      <c r="AJ396" s="37" t="str">
        <f t="shared" si="25"/>
        <v/>
      </c>
      <c r="AK396" s="20"/>
      <c r="AL396" s="20"/>
      <c r="AM396" s="27"/>
      <c r="AN396" s="20"/>
      <c r="AO396" s="27"/>
      <c r="AP396" s="22"/>
      <c r="AQ396" s="39" t="s">
        <v>911</v>
      </c>
      <c r="AR396" s="22"/>
    </row>
    <row r="397" spans="1:44" ht="24.75" customHeight="1" x14ac:dyDescent="0.2">
      <c r="A397" s="43">
        <v>394</v>
      </c>
      <c r="B397" s="20"/>
      <c r="C397" s="21"/>
      <c r="D397" s="20"/>
      <c r="E397" s="20"/>
      <c r="F397" s="21"/>
      <c r="G397" s="22"/>
      <c r="H397" s="20"/>
      <c r="I397" s="20"/>
      <c r="J397" s="22"/>
      <c r="K397" s="28"/>
      <c r="L397" s="28"/>
      <c r="M397" s="20"/>
      <c r="N397" s="20"/>
      <c r="O397" s="22"/>
      <c r="P397" s="20"/>
      <c r="Q397" s="22"/>
      <c r="R397" s="28"/>
      <c r="S397" s="20"/>
      <c r="T397" s="20"/>
      <c r="U397" s="22"/>
      <c r="V397" s="20"/>
      <c r="W397" s="22"/>
      <c r="X397" s="28"/>
      <c r="Y397" s="20"/>
      <c r="Z397" s="20"/>
      <c r="AA397" s="26"/>
      <c r="AB397" s="42" t="str">
        <f t="shared" si="26"/>
        <v/>
      </c>
      <c r="AC397" s="40"/>
      <c r="AD397" s="20"/>
      <c r="AE397" s="23"/>
      <c r="AF397" s="23"/>
      <c r="AG397" s="24"/>
      <c r="AH397" s="36"/>
      <c r="AI397" s="25" t="str">
        <f t="shared" si="24"/>
        <v/>
      </c>
      <c r="AJ397" s="37" t="str">
        <f t="shared" si="25"/>
        <v/>
      </c>
      <c r="AK397" s="20"/>
      <c r="AL397" s="20"/>
      <c r="AM397" s="27"/>
      <c r="AN397" s="20"/>
      <c r="AO397" s="27"/>
      <c r="AP397" s="22"/>
      <c r="AQ397" s="39" t="s">
        <v>911</v>
      </c>
      <c r="AR397" s="22"/>
    </row>
    <row r="398" spans="1:44" ht="24.75" customHeight="1" x14ac:dyDescent="0.2">
      <c r="A398" s="43">
        <v>395</v>
      </c>
      <c r="B398" s="20"/>
      <c r="C398" s="21"/>
      <c r="D398" s="20"/>
      <c r="E398" s="20"/>
      <c r="F398" s="21"/>
      <c r="G398" s="22"/>
      <c r="H398" s="20"/>
      <c r="I398" s="20"/>
      <c r="J398" s="22"/>
      <c r="K398" s="28"/>
      <c r="L398" s="28"/>
      <c r="M398" s="20"/>
      <c r="N398" s="20"/>
      <c r="O398" s="22"/>
      <c r="P398" s="20"/>
      <c r="Q398" s="22"/>
      <c r="R398" s="28"/>
      <c r="S398" s="20"/>
      <c r="T398" s="20"/>
      <c r="U398" s="22"/>
      <c r="V398" s="20"/>
      <c r="W398" s="22"/>
      <c r="X398" s="28"/>
      <c r="Y398" s="20"/>
      <c r="Z398" s="20"/>
      <c r="AA398" s="26"/>
      <c r="AB398" s="42" t="str">
        <f t="shared" si="26"/>
        <v/>
      </c>
      <c r="AC398" s="40"/>
      <c r="AD398" s="20"/>
      <c r="AE398" s="23"/>
      <c r="AF398" s="23"/>
      <c r="AG398" s="24"/>
      <c r="AH398" s="36"/>
      <c r="AI398" s="25" t="str">
        <f t="shared" si="24"/>
        <v/>
      </c>
      <c r="AJ398" s="37" t="str">
        <f t="shared" si="25"/>
        <v/>
      </c>
      <c r="AK398" s="20"/>
      <c r="AL398" s="20"/>
      <c r="AM398" s="27"/>
      <c r="AN398" s="20"/>
      <c r="AO398" s="27"/>
      <c r="AP398" s="22"/>
      <c r="AQ398" s="39" t="s">
        <v>911</v>
      </c>
      <c r="AR398" s="22"/>
    </row>
    <row r="399" spans="1:44" ht="24.75" customHeight="1" x14ac:dyDescent="0.2">
      <c r="A399" s="43">
        <v>396</v>
      </c>
      <c r="B399" s="20"/>
      <c r="C399" s="21"/>
      <c r="D399" s="20"/>
      <c r="E399" s="20"/>
      <c r="F399" s="21"/>
      <c r="G399" s="22"/>
      <c r="H399" s="20"/>
      <c r="I399" s="20"/>
      <c r="J399" s="22"/>
      <c r="K399" s="28"/>
      <c r="L399" s="28"/>
      <c r="M399" s="20"/>
      <c r="N399" s="20"/>
      <c r="O399" s="22"/>
      <c r="P399" s="20"/>
      <c r="Q399" s="22"/>
      <c r="R399" s="28"/>
      <c r="S399" s="20"/>
      <c r="T399" s="20"/>
      <c r="U399" s="22"/>
      <c r="V399" s="20"/>
      <c r="W399" s="22"/>
      <c r="X399" s="28"/>
      <c r="Y399" s="20"/>
      <c r="Z399" s="20"/>
      <c r="AA399" s="26"/>
      <c r="AB399" s="42" t="str">
        <f t="shared" si="26"/>
        <v/>
      </c>
      <c r="AC399" s="40"/>
      <c r="AD399" s="20"/>
      <c r="AE399" s="23"/>
      <c r="AF399" s="23"/>
      <c r="AG399" s="24"/>
      <c r="AH399" s="36"/>
      <c r="AI399" s="25" t="str">
        <f t="shared" si="24"/>
        <v/>
      </c>
      <c r="AJ399" s="37" t="str">
        <f t="shared" si="25"/>
        <v/>
      </c>
      <c r="AK399" s="20"/>
      <c r="AL399" s="20"/>
      <c r="AM399" s="27"/>
      <c r="AN399" s="20"/>
      <c r="AO399" s="27"/>
      <c r="AP399" s="22"/>
      <c r="AQ399" s="39" t="s">
        <v>911</v>
      </c>
      <c r="AR399" s="22"/>
    </row>
    <row r="400" spans="1:44" ht="24.75" customHeight="1" x14ac:dyDescent="0.2">
      <c r="A400" s="43">
        <v>397</v>
      </c>
      <c r="B400" s="20"/>
      <c r="C400" s="21"/>
      <c r="D400" s="20"/>
      <c r="E400" s="20"/>
      <c r="F400" s="21"/>
      <c r="G400" s="22"/>
      <c r="H400" s="20"/>
      <c r="I400" s="20"/>
      <c r="J400" s="22"/>
      <c r="K400" s="28"/>
      <c r="L400" s="28"/>
      <c r="M400" s="20"/>
      <c r="N400" s="20"/>
      <c r="O400" s="22"/>
      <c r="P400" s="20"/>
      <c r="Q400" s="22"/>
      <c r="R400" s="28"/>
      <c r="S400" s="20"/>
      <c r="T400" s="20"/>
      <c r="U400" s="22"/>
      <c r="V400" s="20"/>
      <c r="W400" s="22"/>
      <c r="X400" s="28"/>
      <c r="Y400" s="20"/>
      <c r="Z400" s="20"/>
      <c r="AA400" s="26"/>
      <c r="AB400" s="42" t="str">
        <f t="shared" si="26"/>
        <v/>
      </c>
      <c r="AC400" s="40"/>
      <c r="AD400" s="20"/>
      <c r="AE400" s="23"/>
      <c r="AF400" s="23"/>
      <c r="AG400" s="24"/>
      <c r="AH400" s="36"/>
      <c r="AI400" s="25" t="str">
        <f t="shared" si="24"/>
        <v/>
      </c>
      <c r="AJ400" s="37" t="str">
        <f t="shared" si="25"/>
        <v/>
      </c>
      <c r="AK400" s="20"/>
      <c r="AL400" s="20"/>
      <c r="AM400" s="27"/>
      <c r="AN400" s="20"/>
      <c r="AO400" s="27"/>
      <c r="AP400" s="22"/>
      <c r="AQ400" s="39" t="s">
        <v>911</v>
      </c>
      <c r="AR400" s="22"/>
    </row>
    <row r="401" spans="1:44" ht="24.75" customHeight="1" x14ac:dyDescent="0.2">
      <c r="A401" s="43">
        <v>398</v>
      </c>
      <c r="B401" s="20"/>
      <c r="C401" s="21"/>
      <c r="D401" s="20"/>
      <c r="E401" s="20"/>
      <c r="F401" s="21"/>
      <c r="G401" s="22"/>
      <c r="H401" s="20"/>
      <c r="I401" s="20"/>
      <c r="J401" s="22"/>
      <c r="K401" s="28"/>
      <c r="L401" s="28"/>
      <c r="M401" s="20"/>
      <c r="N401" s="20"/>
      <c r="O401" s="22"/>
      <c r="P401" s="20"/>
      <c r="Q401" s="22"/>
      <c r="R401" s="28"/>
      <c r="S401" s="20"/>
      <c r="T401" s="20"/>
      <c r="U401" s="22"/>
      <c r="V401" s="20"/>
      <c r="W401" s="22"/>
      <c r="X401" s="28"/>
      <c r="Y401" s="20"/>
      <c r="Z401" s="20"/>
      <c r="AA401" s="26"/>
      <c r="AB401" s="42" t="str">
        <f t="shared" si="26"/>
        <v/>
      </c>
      <c r="AC401" s="40"/>
      <c r="AD401" s="20"/>
      <c r="AE401" s="23"/>
      <c r="AF401" s="23"/>
      <c r="AG401" s="24"/>
      <c r="AH401" s="36"/>
      <c r="AI401" s="25" t="str">
        <f t="shared" si="24"/>
        <v/>
      </c>
      <c r="AJ401" s="37" t="str">
        <f t="shared" si="25"/>
        <v/>
      </c>
      <c r="AK401" s="20"/>
      <c r="AL401" s="20"/>
      <c r="AM401" s="27"/>
      <c r="AN401" s="20"/>
      <c r="AO401" s="27"/>
      <c r="AP401" s="22"/>
      <c r="AQ401" s="39" t="s">
        <v>911</v>
      </c>
      <c r="AR401" s="22"/>
    </row>
    <row r="402" spans="1:44" ht="24.75" customHeight="1" x14ac:dyDescent="0.2">
      <c r="A402" s="43">
        <v>399</v>
      </c>
      <c r="B402" s="20"/>
      <c r="C402" s="21"/>
      <c r="D402" s="20"/>
      <c r="E402" s="20"/>
      <c r="F402" s="21"/>
      <c r="G402" s="22"/>
      <c r="H402" s="20"/>
      <c r="I402" s="20"/>
      <c r="J402" s="22"/>
      <c r="K402" s="28"/>
      <c r="L402" s="28"/>
      <c r="M402" s="20"/>
      <c r="N402" s="20"/>
      <c r="O402" s="22"/>
      <c r="P402" s="20"/>
      <c r="Q402" s="22"/>
      <c r="R402" s="28"/>
      <c r="S402" s="20"/>
      <c r="T402" s="20"/>
      <c r="U402" s="22"/>
      <c r="V402" s="20"/>
      <c r="W402" s="22"/>
      <c r="X402" s="28"/>
      <c r="Y402" s="20"/>
      <c r="Z402" s="20"/>
      <c r="AA402" s="26"/>
      <c r="AB402" s="42" t="str">
        <f t="shared" si="26"/>
        <v/>
      </c>
      <c r="AC402" s="40"/>
      <c r="AD402" s="20"/>
      <c r="AE402" s="23"/>
      <c r="AF402" s="23"/>
      <c r="AG402" s="24"/>
      <c r="AH402" s="36"/>
      <c r="AI402" s="25" t="str">
        <f t="shared" si="24"/>
        <v/>
      </c>
      <c r="AJ402" s="37" t="str">
        <f t="shared" si="25"/>
        <v/>
      </c>
      <c r="AK402" s="20"/>
      <c r="AL402" s="20"/>
      <c r="AM402" s="27"/>
      <c r="AN402" s="20"/>
      <c r="AO402" s="27"/>
      <c r="AP402" s="22"/>
      <c r="AQ402" s="39" t="s">
        <v>911</v>
      </c>
      <c r="AR402" s="22"/>
    </row>
    <row r="403" spans="1:44" ht="24.75" customHeight="1" x14ac:dyDescent="0.2">
      <c r="A403" s="43">
        <v>400</v>
      </c>
      <c r="B403" s="20"/>
      <c r="C403" s="21"/>
      <c r="D403" s="20"/>
      <c r="E403" s="20"/>
      <c r="F403" s="21"/>
      <c r="G403" s="22"/>
      <c r="H403" s="20"/>
      <c r="I403" s="20"/>
      <c r="J403" s="22"/>
      <c r="K403" s="28"/>
      <c r="L403" s="28"/>
      <c r="M403" s="20"/>
      <c r="N403" s="20"/>
      <c r="O403" s="22"/>
      <c r="P403" s="20"/>
      <c r="Q403" s="22"/>
      <c r="R403" s="28"/>
      <c r="S403" s="20"/>
      <c r="T403" s="20"/>
      <c r="U403" s="22"/>
      <c r="V403" s="20"/>
      <c r="W403" s="22"/>
      <c r="X403" s="28"/>
      <c r="Y403" s="20"/>
      <c r="Z403" s="20"/>
      <c r="AA403" s="26"/>
      <c r="AB403" s="42" t="str">
        <f t="shared" si="26"/>
        <v/>
      </c>
      <c r="AC403" s="40"/>
      <c r="AD403" s="20"/>
      <c r="AE403" s="23"/>
      <c r="AF403" s="23"/>
      <c r="AG403" s="24"/>
      <c r="AH403" s="36"/>
      <c r="AI403" s="25" t="str">
        <f t="shared" si="24"/>
        <v/>
      </c>
      <c r="AJ403" s="37" t="str">
        <f t="shared" si="25"/>
        <v/>
      </c>
      <c r="AK403" s="20"/>
      <c r="AL403" s="20"/>
      <c r="AM403" s="27"/>
      <c r="AN403" s="20"/>
      <c r="AO403" s="27"/>
      <c r="AP403" s="22"/>
      <c r="AQ403" s="39" t="s">
        <v>911</v>
      </c>
      <c r="AR403" s="22"/>
    </row>
    <row r="404" spans="1:44" ht="24.75" customHeight="1" x14ac:dyDescent="0.2">
      <c r="A404" s="43">
        <v>401</v>
      </c>
      <c r="B404" s="20"/>
      <c r="C404" s="21"/>
      <c r="D404" s="20"/>
      <c r="E404" s="20"/>
      <c r="F404" s="21"/>
      <c r="G404" s="22"/>
      <c r="H404" s="20"/>
      <c r="I404" s="20"/>
      <c r="J404" s="22"/>
      <c r="K404" s="28"/>
      <c r="L404" s="28"/>
      <c r="M404" s="20"/>
      <c r="N404" s="20"/>
      <c r="O404" s="22"/>
      <c r="P404" s="20"/>
      <c r="Q404" s="22"/>
      <c r="R404" s="28"/>
      <c r="S404" s="20"/>
      <c r="T404" s="20"/>
      <c r="U404" s="22"/>
      <c r="V404" s="20"/>
      <c r="W404" s="22"/>
      <c r="X404" s="28"/>
      <c r="Y404" s="20"/>
      <c r="Z404" s="20"/>
      <c r="AA404" s="26"/>
      <c r="AB404" s="42" t="str">
        <f t="shared" si="26"/>
        <v/>
      </c>
      <c r="AC404" s="40"/>
      <c r="AD404" s="20"/>
      <c r="AE404" s="23"/>
      <c r="AF404" s="23"/>
      <c r="AG404" s="24"/>
      <c r="AH404" s="36"/>
      <c r="AI404" s="25" t="str">
        <f t="shared" si="24"/>
        <v/>
      </c>
      <c r="AJ404" s="37" t="str">
        <f t="shared" si="25"/>
        <v/>
      </c>
      <c r="AK404" s="20"/>
      <c r="AL404" s="20"/>
      <c r="AM404" s="27"/>
      <c r="AN404" s="20"/>
      <c r="AO404" s="27"/>
      <c r="AP404" s="22"/>
      <c r="AQ404" s="39" t="s">
        <v>911</v>
      </c>
      <c r="AR404" s="22"/>
    </row>
    <row r="405" spans="1:44" ht="24.75" customHeight="1" x14ac:dyDescent="0.2">
      <c r="A405" s="43">
        <v>402</v>
      </c>
      <c r="B405" s="20"/>
      <c r="C405" s="21"/>
      <c r="D405" s="20"/>
      <c r="E405" s="20"/>
      <c r="F405" s="21"/>
      <c r="G405" s="22"/>
      <c r="H405" s="20"/>
      <c r="I405" s="20"/>
      <c r="J405" s="22"/>
      <c r="K405" s="28"/>
      <c r="L405" s="28"/>
      <c r="M405" s="20"/>
      <c r="N405" s="20"/>
      <c r="O405" s="22"/>
      <c r="P405" s="20"/>
      <c r="Q405" s="22"/>
      <c r="R405" s="28"/>
      <c r="S405" s="20"/>
      <c r="T405" s="20"/>
      <c r="U405" s="22"/>
      <c r="V405" s="20"/>
      <c r="W405" s="22"/>
      <c r="X405" s="28"/>
      <c r="Y405" s="20"/>
      <c r="Z405" s="20"/>
      <c r="AA405" s="26"/>
      <c r="AB405" s="42" t="str">
        <f t="shared" si="26"/>
        <v/>
      </c>
      <c r="AC405" s="40"/>
      <c r="AD405" s="20"/>
      <c r="AE405" s="23"/>
      <c r="AF405" s="23"/>
      <c r="AG405" s="24"/>
      <c r="AH405" s="36"/>
      <c r="AI405" s="25" t="str">
        <f t="shared" si="24"/>
        <v/>
      </c>
      <c r="AJ405" s="37" t="str">
        <f t="shared" si="25"/>
        <v/>
      </c>
      <c r="AK405" s="20"/>
      <c r="AL405" s="20"/>
      <c r="AM405" s="27"/>
      <c r="AN405" s="20"/>
      <c r="AO405" s="27"/>
      <c r="AP405" s="22"/>
      <c r="AQ405" s="39" t="s">
        <v>911</v>
      </c>
      <c r="AR405" s="22"/>
    </row>
    <row r="406" spans="1:44" ht="24.75" customHeight="1" x14ac:dyDescent="0.2">
      <c r="A406" s="43">
        <v>403</v>
      </c>
      <c r="B406" s="20"/>
      <c r="C406" s="21"/>
      <c r="D406" s="20"/>
      <c r="E406" s="20"/>
      <c r="F406" s="21"/>
      <c r="G406" s="22"/>
      <c r="H406" s="20"/>
      <c r="I406" s="20"/>
      <c r="J406" s="22"/>
      <c r="K406" s="28"/>
      <c r="L406" s="28"/>
      <c r="M406" s="20"/>
      <c r="N406" s="20"/>
      <c r="O406" s="22"/>
      <c r="P406" s="20"/>
      <c r="Q406" s="22"/>
      <c r="R406" s="28"/>
      <c r="S406" s="20"/>
      <c r="T406" s="20"/>
      <c r="U406" s="22"/>
      <c r="V406" s="20"/>
      <c r="W406" s="22"/>
      <c r="X406" s="28"/>
      <c r="Y406" s="20"/>
      <c r="Z406" s="20"/>
      <c r="AA406" s="26"/>
      <c r="AB406" s="42" t="str">
        <f t="shared" si="26"/>
        <v/>
      </c>
      <c r="AC406" s="40"/>
      <c r="AD406" s="20"/>
      <c r="AE406" s="23"/>
      <c r="AF406" s="23"/>
      <c r="AG406" s="24"/>
      <c r="AH406" s="36"/>
      <c r="AI406" s="25" t="str">
        <f t="shared" si="24"/>
        <v/>
      </c>
      <c r="AJ406" s="37" t="str">
        <f t="shared" si="25"/>
        <v/>
      </c>
      <c r="AK406" s="20"/>
      <c r="AL406" s="20"/>
      <c r="AM406" s="27"/>
      <c r="AN406" s="20"/>
      <c r="AO406" s="27"/>
      <c r="AP406" s="22"/>
      <c r="AQ406" s="39" t="s">
        <v>911</v>
      </c>
      <c r="AR406" s="22"/>
    </row>
    <row r="407" spans="1:44" ht="24.75" customHeight="1" x14ac:dyDescent="0.2">
      <c r="A407" s="43">
        <v>404</v>
      </c>
      <c r="B407" s="20"/>
      <c r="C407" s="21"/>
      <c r="D407" s="20"/>
      <c r="E407" s="20"/>
      <c r="F407" s="21"/>
      <c r="G407" s="22"/>
      <c r="H407" s="20"/>
      <c r="I407" s="20"/>
      <c r="J407" s="22"/>
      <c r="K407" s="28"/>
      <c r="L407" s="28"/>
      <c r="M407" s="20"/>
      <c r="N407" s="20"/>
      <c r="O407" s="22"/>
      <c r="P407" s="20"/>
      <c r="Q407" s="22"/>
      <c r="R407" s="28"/>
      <c r="S407" s="20"/>
      <c r="T407" s="20"/>
      <c r="U407" s="22"/>
      <c r="V407" s="20"/>
      <c r="W407" s="22"/>
      <c r="X407" s="28"/>
      <c r="Y407" s="20"/>
      <c r="Z407" s="20"/>
      <c r="AA407" s="26"/>
      <c r="AB407" s="42" t="str">
        <f t="shared" si="26"/>
        <v/>
      </c>
      <c r="AC407" s="40"/>
      <c r="AD407" s="20"/>
      <c r="AE407" s="23"/>
      <c r="AF407" s="23"/>
      <c r="AG407" s="24"/>
      <c r="AH407" s="36"/>
      <c r="AI407" s="25" t="str">
        <f t="shared" si="24"/>
        <v/>
      </c>
      <c r="AJ407" s="37" t="str">
        <f t="shared" si="25"/>
        <v/>
      </c>
      <c r="AK407" s="20"/>
      <c r="AL407" s="20"/>
      <c r="AM407" s="27"/>
      <c r="AN407" s="20"/>
      <c r="AO407" s="27"/>
      <c r="AP407" s="22"/>
      <c r="AQ407" s="39" t="s">
        <v>911</v>
      </c>
      <c r="AR407" s="22"/>
    </row>
    <row r="408" spans="1:44" ht="24.75" customHeight="1" x14ac:dyDescent="0.2">
      <c r="A408" s="43">
        <v>405</v>
      </c>
      <c r="B408" s="20"/>
      <c r="C408" s="21"/>
      <c r="D408" s="20"/>
      <c r="E408" s="20"/>
      <c r="F408" s="21"/>
      <c r="G408" s="22"/>
      <c r="H408" s="20"/>
      <c r="I408" s="20"/>
      <c r="J408" s="22"/>
      <c r="K408" s="28"/>
      <c r="L408" s="28"/>
      <c r="M408" s="20"/>
      <c r="N408" s="20"/>
      <c r="O408" s="22"/>
      <c r="P408" s="20"/>
      <c r="Q408" s="22"/>
      <c r="R408" s="28"/>
      <c r="S408" s="20"/>
      <c r="T408" s="20"/>
      <c r="U408" s="22"/>
      <c r="V408" s="20"/>
      <c r="W408" s="22"/>
      <c r="X408" s="28"/>
      <c r="Y408" s="20"/>
      <c r="Z408" s="20"/>
      <c r="AA408" s="26"/>
      <c r="AB408" s="42" t="str">
        <f t="shared" si="26"/>
        <v/>
      </c>
      <c r="AC408" s="40"/>
      <c r="AD408" s="20"/>
      <c r="AE408" s="23"/>
      <c r="AF408" s="23"/>
      <c r="AG408" s="24"/>
      <c r="AH408" s="36"/>
      <c r="AI408" s="25" t="str">
        <f t="shared" si="24"/>
        <v/>
      </c>
      <c r="AJ408" s="37" t="str">
        <f t="shared" si="25"/>
        <v/>
      </c>
      <c r="AK408" s="20"/>
      <c r="AL408" s="20"/>
      <c r="AM408" s="27"/>
      <c r="AN408" s="20"/>
      <c r="AO408" s="27"/>
      <c r="AP408" s="22"/>
      <c r="AQ408" s="39" t="s">
        <v>911</v>
      </c>
      <c r="AR408" s="22"/>
    </row>
    <row r="409" spans="1:44" ht="24.75" customHeight="1" x14ac:dyDescent="0.2">
      <c r="A409" s="43">
        <v>406</v>
      </c>
      <c r="B409" s="20"/>
      <c r="C409" s="21"/>
      <c r="D409" s="20"/>
      <c r="E409" s="20"/>
      <c r="F409" s="21"/>
      <c r="G409" s="22"/>
      <c r="H409" s="20"/>
      <c r="I409" s="20"/>
      <c r="J409" s="22"/>
      <c r="K409" s="28"/>
      <c r="L409" s="28"/>
      <c r="M409" s="20"/>
      <c r="N409" s="20"/>
      <c r="O409" s="22"/>
      <c r="P409" s="20"/>
      <c r="Q409" s="22"/>
      <c r="R409" s="28"/>
      <c r="S409" s="20"/>
      <c r="T409" s="20"/>
      <c r="U409" s="22"/>
      <c r="V409" s="20"/>
      <c r="W409" s="22"/>
      <c r="X409" s="28"/>
      <c r="Y409" s="20"/>
      <c r="Z409" s="20"/>
      <c r="AA409" s="26"/>
      <c r="AB409" s="42" t="str">
        <f t="shared" si="26"/>
        <v/>
      </c>
      <c r="AC409" s="40"/>
      <c r="AD409" s="20"/>
      <c r="AE409" s="23"/>
      <c r="AF409" s="23"/>
      <c r="AG409" s="24"/>
      <c r="AH409" s="36"/>
      <c r="AI409" s="25" t="str">
        <f t="shared" si="24"/>
        <v/>
      </c>
      <c r="AJ409" s="37" t="str">
        <f t="shared" si="25"/>
        <v/>
      </c>
      <c r="AK409" s="20"/>
      <c r="AL409" s="20"/>
      <c r="AM409" s="27"/>
      <c r="AN409" s="20"/>
      <c r="AO409" s="27"/>
      <c r="AP409" s="22"/>
      <c r="AQ409" s="39" t="s">
        <v>911</v>
      </c>
      <c r="AR409" s="22"/>
    </row>
    <row r="410" spans="1:44" ht="24.75" customHeight="1" x14ac:dyDescent="0.2">
      <c r="A410" s="43">
        <v>407</v>
      </c>
      <c r="B410" s="20"/>
      <c r="C410" s="21"/>
      <c r="D410" s="20"/>
      <c r="E410" s="20"/>
      <c r="F410" s="21"/>
      <c r="G410" s="22"/>
      <c r="H410" s="20"/>
      <c r="I410" s="20"/>
      <c r="J410" s="22"/>
      <c r="K410" s="28"/>
      <c r="L410" s="28"/>
      <c r="M410" s="20"/>
      <c r="N410" s="20"/>
      <c r="O410" s="22"/>
      <c r="P410" s="20"/>
      <c r="Q410" s="22"/>
      <c r="R410" s="28"/>
      <c r="S410" s="20"/>
      <c r="T410" s="20"/>
      <c r="U410" s="22"/>
      <c r="V410" s="20"/>
      <c r="W410" s="22"/>
      <c r="X410" s="28"/>
      <c r="Y410" s="20"/>
      <c r="Z410" s="20"/>
      <c r="AA410" s="26"/>
      <c r="AB410" s="42" t="str">
        <f t="shared" si="26"/>
        <v/>
      </c>
      <c r="AC410" s="40"/>
      <c r="AD410" s="20"/>
      <c r="AE410" s="23"/>
      <c r="AF410" s="23"/>
      <c r="AG410" s="24"/>
      <c r="AH410" s="36"/>
      <c r="AI410" s="25" t="str">
        <f t="shared" si="24"/>
        <v/>
      </c>
      <c r="AJ410" s="37" t="str">
        <f t="shared" si="25"/>
        <v/>
      </c>
      <c r="AK410" s="20"/>
      <c r="AL410" s="20"/>
      <c r="AM410" s="27"/>
      <c r="AN410" s="20"/>
      <c r="AO410" s="27"/>
      <c r="AP410" s="22"/>
      <c r="AQ410" s="39" t="s">
        <v>911</v>
      </c>
      <c r="AR410" s="22"/>
    </row>
    <row r="411" spans="1:44" ht="24.75" customHeight="1" x14ac:dyDescent="0.2">
      <c r="B411" s="20"/>
      <c r="C411" s="21"/>
      <c r="D411" s="20"/>
      <c r="E411" s="20"/>
      <c r="F411" s="21"/>
      <c r="G411" s="22"/>
      <c r="H411" s="20"/>
      <c r="I411" s="20"/>
      <c r="J411" s="22"/>
      <c r="K411" s="28"/>
      <c r="L411" s="28"/>
      <c r="M411" s="20"/>
      <c r="N411" s="20"/>
      <c r="O411" s="22"/>
      <c r="P411" s="20"/>
      <c r="Q411" s="22"/>
      <c r="R411" s="28"/>
      <c r="S411" s="20"/>
      <c r="T411" s="20"/>
      <c r="U411" s="22"/>
      <c r="V411" s="20"/>
      <c r="W411" s="22"/>
      <c r="X411" s="28"/>
      <c r="Y411" s="20"/>
      <c r="Z411" s="20"/>
      <c r="AA411" s="26"/>
      <c r="AB411" s="42" t="str">
        <f t="shared" si="26"/>
        <v/>
      </c>
      <c r="AC411" s="40"/>
      <c r="AD411" s="20"/>
      <c r="AE411" s="23"/>
      <c r="AF411" s="23"/>
      <c r="AG411" s="24"/>
      <c r="AH411" s="36"/>
      <c r="AI411" s="25" t="str">
        <f t="shared" si="24"/>
        <v/>
      </c>
      <c r="AJ411" s="37" t="str">
        <f t="shared" si="25"/>
        <v/>
      </c>
      <c r="AK411" s="20"/>
      <c r="AL411" s="20"/>
      <c r="AM411" s="27"/>
      <c r="AN411" s="20"/>
      <c r="AO411" s="27"/>
      <c r="AP411" s="22"/>
      <c r="AQ411" s="39" t="s">
        <v>911</v>
      </c>
      <c r="AR411" s="22"/>
    </row>
    <row r="412" spans="1:44" ht="24.75" customHeight="1" x14ac:dyDescent="0.2">
      <c r="B412" s="20"/>
      <c r="C412" s="21"/>
      <c r="D412" s="20"/>
      <c r="E412" s="20"/>
      <c r="F412" s="21"/>
      <c r="G412" s="22"/>
      <c r="H412" s="20"/>
      <c r="I412" s="20"/>
      <c r="J412" s="22"/>
      <c r="K412" s="28"/>
      <c r="L412" s="28"/>
      <c r="M412" s="20"/>
      <c r="N412" s="20"/>
      <c r="O412" s="22"/>
      <c r="P412" s="20"/>
      <c r="Q412" s="22"/>
      <c r="R412" s="28"/>
      <c r="S412" s="20"/>
      <c r="T412" s="20"/>
      <c r="U412" s="22"/>
      <c r="V412" s="20"/>
      <c r="W412" s="22"/>
      <c r="X412" s="28"/>
      <c r="Y412" s="20"/>
      <c r="Z412" s="20"/>
      <c r="AA412" s="26"/>
      <c r="AB412" s="42" t="str">
        <f t="shared" si="26"/>
        <v/>
      </c>
      <c r="AC412" s="40"/>
      <c r="AD412" s="20"/>
      <c r="AE412" s="23"/>
      <c r="AF412" s="23"/>
      <c r="AG412" s="24"/>
      <c r="AH412" s="36"/>
      <c r="AI412" s="25" t="str">
        <f t="shared" si="24"/>
        <v/>
      </c>
      <c r="AJ412" s="37" t="str">
        <f t="shared" si="25"/>
        <v/>
      </c>
      <c r="AK412" s="20"/>
      <c r="AL412" s="20"/>
      <c r="AM412" s="27"/>
      <c r="AN412" s="20"/>
      <c r="AO412" s="27"/>
      <c r="AP412" s="22"/>
      <c r="AQ412" s="39" t="s">
        <v>911</v>
      </c>
      <c r="AR412" s="22"/>
    </row>
    <row r="413" spans="1:44" ht="24.75" customHeight="1" x14ac:dyDescent="0.2">
      <c r="B413" s="20"/>
      <c r="C413" s="21"/>
      <c r="D413" s="20"/>
      <c r="E413" s="20"/>
      <c r="F413" s="21"/>
      <c r="G413" s="22"/>
      <c r="H413" s="20"/>
      <c r="I413" s="20"/>
      <c r="J413" s="22"/>
      <c r="K413" s="28"/>
      <c r="L413" s="28"/>
      <c r="M413" s="20"/>
      <c r="N413" s="20"/>
      <c r="O413" s="22"/>
      <c r="P413" s="20"/>
      <c r="Q413" s="22"/>
      <c r="R413" s="28"/>
      <c r="S413" s="20"/>
      <c r="T413" s="20"/>
      <c r="U413" s="22"/>
      <c r="V413" s="20"/>
      <c r="W413" s="22"/>
      <c r="X413" s="28"/>
      <c r="Y413" s="20"/>
      <c r="Z413" s="20"/>
      <c r="AA413" s="26"/>
      <c r="AB413" s="42" t="str">
        <f t="shared" si="26"/>
        <v/>
      </c>
      <c r="AC413" s="40"/>
      <c r="AD413" s="20"/>
      <c r="AE413" s="23"/>
      <c r="AF413" s="23"/>
      <c r="AG413" s="24"/>
      <c r="AH413" s="36"/>
      <c r="AI413" s="25" t="str">
        <f t="shared" si="24"/>
        <v/>
      </c>
      <c r="AJ413" s="37" t="str">
        <f t="shared" si="25"/>
        <v/>
      </c>
      <c r="AK413" s="20"/>
      <c r="AL413" s="20"/>
      <c r="AM413" s="27"/>
      <c r="AN413" s="20"/>
      <c r="AO413" s="27"/>
      <c r="AP413" s="22"/>
      <c r="AQ413" s="39" t="s">
        <v>911</v>
      </c>
      <c r="AR413" s="22"/>
    </row>
    <row r="414" spans="1:44" ht="24.75" customHeight="1" x14ac:dyDescent="0.2">
      <c r="B414" s="20"/>
      <c r="C414" s="21"/>
      <c r="D414" s="20"/>
      <c r="E414" s="20"/>
      <c r="F414" s="21"/>
      <c r="G414" s="22"/>
      <c r="H414" s="20"/>
      <c r="I414" s="20"/>
      <c r="J414" s="22"/>
      <c r="K414" s="28"/>
      <c r="L414" s="28"/>
      <c r="M414" s="20"/>
      <c r="N414" s="20"/>
      <c r="O414" s="22"/>
      <c r="P414" s="20"/>
      <c r="Q414" s="22"/>
      <c r="R414" s="28"/>
      <c r="S414" s="20"/>
      <c r="T414" s="20"/>
      <c r="U414" s="22"/>
      <c r="V414" s="20"/>
      <c r="W414" s="22"/>
      <c r="X414" s="28"/>
      <c r="Y414" s="20"/>
      <c r="Z414" s="20"/>
      <c r="AA414" s="26"/>
      <c r="AB414" s="42" t="str">
        <f t="shared" si="26"/>
        <v/>
      </c>
      <c r="AC414" s="40"/>
      <c r="AD414" s="20"/>
      <c r="AE414" s="23"/>
      <c r="AF414" s="23"/>
      <c r="AG414" s="24"/>
      <c r="AH414" s="36"/>
      <c r="AI414" s="25" t="str">
        <f t="shared" si="24"/>
        <v/>
      </c>
      <c r="AJ414" s="37" t="str">
        <f t="shared" si="25"/>
        <v/>
      </c>
      <c r="AK414" s="20"/>
      <c r="AL414" s="20"/>
      <c r="AM414" s="27"/>
      <c r="AN414" s="20"/>
      <c r="AO414" s="27"/>
      <c r="AP414" s="22"/>
      <c r="AQ414" s="39" t="s">
        <v>911</v>
      </c>
      <c r="AR414" s="22"/>
    </row>
    <row r="415" spans="1:44" ht="24.75" customHeight="1" x14ac:dyDescent="0.2">
      <c r="B415" s="20"/>
      <c r="C415" s="21"/>
      <c r="D415" s="20"/>
      <c r="E415" s="20"/>
      <c r="F415" s="21"/>
      <c r="G415" s="22"/>
      <c r="H415" s="20"/>
      <c r="I415" s="20"/>
      <c r="J415" s="22"/>
      <c r="K415" s="28"/>
      <c r="L415" s="28"/>
      <c r="M415" s="20"/>
      <c r="N415" s="20"/>
      <c r="O415" s="22"/>
      <c r="P415" s="20"/>
      <c r="Q415" s="22"/>
      <c r="R415" s="28"/>
      <c r="S415" s="20"/>
      <c r="T415" s="20"/>
      <c r="U415" s="22"/>
      <c r="V415" s="20"/>
      <c r="W415" s="22"/>
      <c r="X415" s="28"/>
      <c r="Y415" s="20"/>
      <c r="Z415" s="20"/>
      <c r="AA415" s="26"/>
      <c r="AB415" s="42" t="str">
        <f t="shared" si="26"/>
        <v/>
      </c>
      <c r="AC415" s="40"/>
      <c r="AD415" s="20"/>
      <c r="AE415" s="23"/>
      <c r="AF415" s="23"/>
      <c r="AG415" s="24"/>
      <c r="AH415" s="36"/>
      <c r="AI415" s="25" t="str">
        <f t="shared" si="24"/>
        <v/>
      </c>
      <c r="AJ415" s="37" t="str">
        <f t="shared" si="25"/>
        <v/>
      </c>
      <c r="AK415" s="20"/>
      <c r="AL415" s="20"/>
      <c r="AM415" s="27"/>
      <c r="AN415" s="20"/>
      <c r="AO415" s="27"/>
      <c r="AP415" s="22"/>
      <c r="AQ415" s="39" t="s">
        <v>911</v>
      </c>
      <c r="AR415" s="22"/>
    </row>
  </sheetData>
  <autoFilter ref="A3:AX415" xr:uid="{00000000-0001-0000-0000-000000000000}"/>
  <customSheetViews>
    <customSheetView guid="{24ACC04C-2327-462A-AFF2-B36BFFECED7D}" scale="90" zeroValues="0" fitToPage="1" showAutoFilter="1">
      <pane xSplit="6" ySplit="3" topLeftCell="AF269" activePane="bottomRight" state="frozen"/>
      <selection pane="bottomRight" activeCell="AP278" sqref="AP278"/>
      <pageMargins left="0" right="0" top="0.59055118110236227" bottom="0.39370078740157483" header="0.51181102362204722" footer="0.51181102362204722"/>
      <printOptions horizontalCentered="1"/>
      <pageSetup paperSize="8" scale="14" fitToHeight="0" orientation="landscape" horizontalDpi="300" verticalDpi="300" r:id="rId1"/>
      <headerFooter alignWithMargins="0"/>
      <autoFilter ref="A3:DK1296" xr:uid="{0F4A4A50-1674-4FD0-920E-DB0ED7F1DD47}"/>
    </customSheetView>
    <customSheetView guid="{927C2F0B-A57E-43CD-B245-A6A7C0319C7A}" scale="90" zeroValues="0" fitToPage="1" showAutoFilter="1">
      <pane xSplit="6" ySplit="3" topLeftCell="G275" activePane="bottomRight" state="frozen"/>
      <selection pane="bottomRight" activeCell="AL286" sqref="AL286"/>
      <pageMargins left="0" right="0" top="0.59055118110236227" bottom="0.39370078740157483" header="0.51181102362204722" footer="0.51181102362204722"/>
      <printOptions horizontalCentered="1"/>
      <pageSetup paperSize="8" scale="14" fitToHeight="0" orientation="landscape" horizontalDpi="300" verticalDpi="300" r:id="rId2"/>
      <headerFooter alignWithMargins="0"/>
      <autoFilter ref="A3:DK2706" xr:uid="{A0D2EF11-3039-402C-B688-6BD24B5D4312}"/>
    </customSheetView>
  </customSheetViews>
  <mergeCells count="10">
    <mergeCell ref="AR2:AR3"/>
    <mergeCell ref="C2:D2"/>
    <mergeCell ref="E2:F2"/>
    <mergeCell ref="O2:T2"/>
    <mergeCell ref="U2:Z2"/>
    <mergeCell ref="AQ2:AQ3"/>
    <mergeCell ref="AP2:AP3"/>
    <mergeCell ref="AH2:AJ2"/>
    <mergeCell ref="AA2:AC2"/>
    <mergeCell ref="G2:N2"/>
  </mergeCells>
  <phoneticPr fontId="5"/>
  <conditionalFormatting sqref="B10:B71">
    <cfRule type="expression" dxfId="123" priority="22">
      <formula>$A11="1"</formula>
    </cfRule>
    <cfRule type="expression" dxfId="122" priority="21">
      <formula>$C10="センドバックで使用"</formula>
    </cfRule>
  </conditionalFormatting>
  <conditionalFormatting sqref="B72:B205">
    <cfRule type="expression" dxfId="121" priority="100">
      <formula>$A73="1"</formula>
    </cfRule>
  </conditionalFormatting>
  <conditionalFormatting sqref="B72:B258">
    <cfRule type="expression" dxfId="120" priority="195">
      <formula>$A73="1"</formula>
    </cfRule>
  </conditionalFormatting>
  <conditionalFormatting sqref="B103:B205 AI142:AL205 AI206:AJ206 AL206:AL207 AJ207 AI207:AI230 AJ208:AL230 AI231:AL252 B367:AP415">
    <cfRule type="expression" dxfId="119" priority="14">
      <formula>$C103="センドバックで使用"</formula>
    </cfRule>
  </conditionalFormatting>
  <conditionalFormatting sqref="B103:B264">
    <cfRule type="expression" dxfId="118" priority="194">
      <formula>$C103="センドバックで使用"</formula>
    </cfRule>
  </conditionalFormatting>
  <conditionalFormatting sqref="B257:B264">
    <cfRule type="expression" dxfId="117" priority="1255">
      <formula>$A253="1"</formula>
    </cfRule>
  </conditionalFormatting>
  <conditionalFormatting sqref="B4:D9 C10:D17">
    <cfRule type="expression" dxfId="116" priority="106">
      <formula>$A5="1"</formula>
    </cfRule>
  </conditionalFormatting>
  <conditionalFormatting sqref="B265:D366">
    <cfRule type="expression" dxfId="115" priority="825">
      <formula>$C265="センドバックで使用"</formula>
    </cfRule>
  </conditionalFormatting>
  <conditionalFormatting sqref="B265:D415">
    <cfRule type="expression" dxfId="114" priority="826">
      <formula>$A261="1"</formula>
    </cfRule>
  </conditionalFormatting>
  <conditionalFormatting sqref="B4:F9 C10:F17">
    <cfRule type="expression" dxfId="113" priority="103">
      <formula>$C4="センドバックで使用"</formula>
    </cfRule>
  </conditionalFormatting>
  <conditionalFormatting sqref="C18:D66">
    <cfRule type="expression" dxfId="112" priority="79">
      <formula>$A19="1"</formula>
    </cfRule>
  </conditionalFormatting>
  <conditionalFormatting sqref="C18:D71 B72:E102">
    <cfRule type="expression" dxfId="111" priority="96">
      <formula>$C18="センドバックで使用"</formula>
    </cfRule>
  </conditionalFormatting>
  <conditionalFormatting sqref="C18:D137">
    <cfRule type="expression" dxfId="110" priority="411">
      <formula>$A19="1"</formula>
    </cfRule>
  </conditionalFormatting>
  <conditionalFormatting sqref="C103:D137">
    <cfRule type="expression" dxfId="109" priority="409">
      <formula>$A99="1"</formula>
    </cfRule>
    <cfRule type="expression" dxfId="108" priority="410">
      <formula>$C103="センドバックで使用"</formula>
    </cfRule>
  </conditionalFormatting>
  <conditionalFormatting sqref="C138:D230">
    <cfRule type="expression" dxfId="107" priority="125">
      <formula>$A139="1"</formula>
    </cfRule>
  </conditionalFormatting>
  <conditionalFormatting sqref="C142:D264">
    <cfRule type="expression" dxfId="106" priority="118">
      <formula>$C142="センドバックで使用"</formula>
    </cfRule>
  </conditionalFormatting>
  <conditionalFormatting sqref="C231:D264">
    <cfRule type="expression" dxfId="105" priority="119">
      <formula>$A227="1"</formula>
    </cfRule>
  </conditionalFormatting>
  <conditionalFormatting sqref="C138:AD141 E142:E366">
    <cfRule type="expression" dxfId="104" priority="3">
      <formula>$C138="センドバックで使用"</formula>
    </cfRule>
  </conditionalFormatting>
  <conditionalFormatting sqref="E67:E71">
    <cfRule type="expression" dxfId="103" priority="20">
      <formula>$C67="センドバックで使用"</formula>
    </cfRule>
  </conditionalFormatting>
  <conditionalFormatting sqref="E18:G66">
    <cfRule type="expression" dxfId="102" priority="31">
      <formula>$C18="センドバックで使用"</formula>
    </cfRule>
  </conditionalFormatting>
  <conditionalFormatting sqref="E103:AD137">
    <cfRule type="expression" dxfId="101" priority="9">
      <formula>$C103="センドバックで使用"</formula>
    </cfRule>
  </conditionalFormatting>
  <conditionalFormatting sqref="F288:F295">
    <cfRule type="expression" dxfId="100" priority="1030">
      <formula>$C288="センドバックで使用"</formula>
    </cfRule>
  </conditionalFormatting>
  <conditionalFormatting sqref="F297:F303">
    <cfRule type="expression" dxfId="99" priority="1029">
      <formula>$C297="センドバックで使用"</formula>
    </cfRule>
  </conditionalFormatting>
  <conditionalFormatting sqref="F304:Z358">
    <cfRule type="expression" dxfId="98" priority="884">
      <formula>$C304="センドバックで使用"</formula>
    </cfRule>
  </conditionalFormatting>
  <conditionalFormatting sqref="F142:AB259 G260:AF264 F260:F276">
    <cfRule type="expression" dxfId="97" priority="132">
      <formula>$C142="センドバックで使用"</formula>
    </cfRule>
  </conditionalFormatting>
  <conditionalFormatting sqref="F359:AC366">
    <cfRule type="expression" dxfId="96" priority="827">
      <formula>$C359="センドバックで使用"</formula>
    </cfRule>
  </conditionalFormatting>
  <conditionalFormatting sqref="F67:AD102">
    <cfRule type="expression" dxfId="95" priority="15">
      <formula>$C67="センドバックで使用"</formula>
    </cfRule>
  </conditionalFormatting>
  <conditionalFormatting sqref="F285:AD287">
    <cfRule type="expression" dxfId="94" priority="1080">
      <formula>$C285="センドバックで使用"</formula>
    </cfRule>
  </conditionalFormatting>
  <conditionalFormatting sqref="F284:AG284">
    <cfRule type="expression" dxfId="93" priority="1117">
      <formula>$C284="センドバックで使用"</formula>
    </cfRule>
  </conditionalFormatting>
  <conditionalFormatting sqref="F277:AJ283">
    <cfRule type="expression" dxfId="92" priority="1123">
      <formula>$C277="センドバックで使用"</formula>
    </cfRule>
  </conditionalFormatting>
  <conditionalFormatting sqref="G5:G17">
    <cfRule type="expression" dxfId="91" priority="80">
      <formula>$C5="センドバックで使用"</formula>
    </cfRule>
  </conditionalFormatting>
  <conditionalFormatting sqref="G289:Y295 F296:Y296">
    <cfRule type="expression" dxfId="90" priority="1056">
      <formula>$C289="センドバックで使用"</formula>
    </cfRule>
  </conditionalFormatting>
  <conditionalFormatting sqref="G298:Z303">
    <cfRule type="expression" dxfId="89" priority="1041">
      <formula>$C298="センドバックで使用"</formula>
    </cfRule>
  </conditionalFormatting>
  <conditionalFormatting sqref="G4:AA4 AK277:AL287 G288:AC288 AK297:AP297 AK298:AL306 AN359:AP366">
    <cfRule type="expression" dxfId="88" priority="4169">
      <formula>$C4="センドバックで使用"</formula>
    </cfRule>
  </conditionalFormatting>
  <conditionalFormatting sqref="G297:AC297">
    <cfRule type="expression" dxfId="87" priority="1047">
      <formula>$C297="センドバックで使用"</formula>
    </cfRule>
  </conditionalFormatting>
  <conditionalFormatting sqref="G265:AE271">
    <cfRule type="expression" dxfId="86" priority="1231">
      <formula>$C265="センドバックで使用"</formula>
    </cfRule>
  </conditionalFormatting>
  <conditionalFormatting sqref="G273:AL276">
    <cfRule type="expression" dxfId="85" priority="1211">
      <formula>$C273="センドバックで使用"</formula>
    </cfRule>
  </conditionalFormatting>
  <conditionalFormatting sqref="H5:AA9">
    <cfRule type="expression" dxfId="84" priority="53">
      <formula>$C5="センドバックで使用"</formula>
    </cfRule>
  </conditionalFormatting>
  <conditionalFormatting sqref="H10:AN66">
    <cfRule type="expression" dxfId="83" priority="26">
      <formula>$C10="センドバックで使用"</formula>
    </cfRule>
  </conditionalFormatting>
  <conditionalFormatting sqref="Z289:AC296">
    <cfRule type="expression" dxfId="82" priority="1059">
      <formula>$C289="センドバックで使用"</formula>
    </cfRule>
  </conditionalFormatting>
  <conditionalFormatting sqref="AA298:AC358">
    <cfRule type="expression" dxfId="81" priority="883">
      <formula>$C298="センドバックで使用"</formula>
    </cfRule>
  </conditionalFormatting>
  <conditionalFormatting sqref="AB4:AN9">
    <cfRule type="expression" dxfId="80" priority="44">
      <formula>$C4="センドバックで使用"</formula>
    </cfRule>
  </conditionalFormatting>
  <conditionalFormatting sqref="AC143:AD259">
    <cfRule type="expression" dxfId="79" priority="189">
      <formula>$C143="センドバックで使用"</formula>
    </cfRule>
  </conditionalFormatting>
  <conditionalFormatting sqref="AD288:AD366">
    <cfRule type="expression" dxfId="78" priority="823">
      <formula>$C288="センドバックで使用"</formula>
    </cfRule>
  </conditionalFormatting>
  <conditionalFormatting sqref="AE103:AE114">
    <cfRule type="expression" dxfId="77" priority="572">
      <formula>$C103="センドバックで使用"</formula>
    </cfRule>
  </conditionalFormatting>
  <conditionalFormatting sqref="AE174:AE201">
    <cfRule type="expression" dxfId="76" priority="204">
      <formula>$C174="センドバックで使用"</formula>
    </cfRule>
  </conditionalFormatting>
  <conditionalFormatting sqref="AE207 AE212:AE214">
    <cfRule type="expression" dxfId="75" priority="1298">
      <formula>$C207="センドバックで使用"</formula>
    </cfRule>
  </conditionalFormatting>
  <conditionalFormatting sqref="AE115:AF141 AC142:AF142">
    <cfRule type="expression" dxfId="74" priority="298">
      <formula>$C115="センドバックで使用"</formula>
    </cfRule>
  </conditionalFormatting>
  <conditionalFormatting sqref="AE143:AF173">
    <cfRule type="expression" dxfId="73" priority="292">
      <formula>$C143="センドバックで使用"</formula>
    </cfRule>
  </conditionalFormatting>
  <conditionalFormatting sqref="AE215:AF259">
    <cfRule type="expression" dxfId="72" priority="1246">
      <formula>$C215="センドバックで使用"</formula>
    </cfRule>
  </conditionalFormatting>
  <conditionalFormatting sqref="AE285:AG359">
    <cfRule type="expression" dxfId="71" priority="873">
      <formula>$C285="センドバックで使用"</formula>
    </cfRule>
  </conditionalFormatting>
  <conditionalFormatting sqref="AE86:AJ102">
    <cfRule type="expression" dxfId="70" priority="16">
      <formula>$C86="センドバックで使用"</formula>
    </cfRule>
  </conditionalFormatting>
  <conditionalFormatting sqref="AE360:AM366">
    <cfRule type="expression" dxfId="69" priority="821">
      <formula>$C360="センドバックで使用"</formula>
    </cfRule>
  </conditionalFormatting>
  <conditionalFormatting sqref="AE67:AP85">
    <cfRule type="expression" dxfId="68" priority="17">
      <formula>$C67="センドバックで使用"</formula>
    </cfRule>
  </conditionalFormatting>
  <conditionalFormatting sqref="AF128">
    <cfRule type="expression" dxfId="67" priority="1467">
      <formula>$C128="センドバックで使用"</formula>
    </cfRule>
  </conditionalFormatting>
  <conditionalFormatting sqref="AF174:AF214">
    <cfRule type="expression" dxfId="66" priority="1340">
      <formula>$C174="センドバックで使用"</formula>
    </cfRule>
  </conditionalFormatting>
  <conditionalFormatting sqref="AF103:AH103 AF104:AF114">
    <cfRule type="expression" dxfId="65" priority="596">
      <formula>$C103="センドバックで使用"</formula>
    </cfRule>
  </conditionalFormatting>
  <conditionalFormatting sqref="AF265:AN270 AF271:AM271 G272:AM272">
    <cfRule type="expression" dxfId="64" priority="1235">
      <formula>$C265="センドバックで使用"</formula>
    </cfRule>
  </conditionalFormatting>
  <conditionalFormatting sqref="AG104:AH252">
    <cfRule type="expression" dxfId="63" priority="157">
      <formula>$C104="センドバックで使用"</formula>
    </cfRule>
  </conditionalFormatting>
  <conditionalFormatting sqref="AG253:AN264">
    <cfRule type="expression" dxfId="62" priority="1">
      <formula>$C253="センドバックで使用"</formula>
    </cfRule>
  </conditionalFormatting>
  <conditionalFormatting sqref="AH289:AH358">
    <cfRule type="expression" dxfId="61" priority="921">
      <formula>$C289="センドバックで使用"</formula>
    </cfRule>
  </conditionalFormatting>
  <conditionalFormatting sqref="AH284:AJ287">
    <cfRule type="expression" dxfId="60" priority="1070">
      <formula>$C284="センドバックで使用"</formula>
    </cfRule>
  </conditionalFormatting>
  <conditionalFormatting sqref="AH359:AM359">
    <cfRule type="expression" dxfId="59" priority="871">
      <formula>$C359="センドバックで使用"</formula>
    </cfRule>
  </conditionalFormatting>
  <conditionalFormatting sqref="AH288:AP288">
    <cfRule type="expression" dxfId="58" priority="1200">
      <formula>$C288="センドバックで使用"</formula>
    </cfRule>
  </conditionalFormatting>
  <conditionalFormatting sqref="AI104:AJ141">
    <cfRule type="expression" dxfId="57" priority="1455">
      <formula>$C104="センドバックで使用"</formula>
    </cfRule>
  </conditionalFormatting>
  <conditionalFormatting sqref="AI297:AJ306 AJ308 AJ310 AJ312 AJ314 AJ316 AJ318 AJ320 AJ322 AJ324 AJ326 AJ368 AJ370 AJ372 AJ374 AJ376 AJ378 AJ380 AJ382 AJ384 AJ386 AJ388 AJ390 AJ392 AJ394 AJ396 AJ398 AJ400 AJ402 AJ404 AJ406 AJ408 AJ410 AJ412 AJ414">
    <cfRule type="expression" dxfId="56" priority="1024">
      <formula>$C297="センドバックで使用"</formula>
    </cfRule>
  </conditionalFormatting>
  <conditionalFormatting sqref="AI307:AL328">
    <cfRule type="expression" dxfId="55" priority="1003">
      <formula>$C307="センドバックで使用"</formula>
    </cfRule>
  </conditionalFormatting>
  <conditionalFormatting sqref="AI289:AP296">
    <cfRule type="expression" dxfId="54" priority="1051">
      <formula>$C289="センドバックで使用"</formula>
    </cfRule>
  </conditionalFormatting>
  <conditionalFormatting sqref="AI329:AP358">
    <cfRule type="expression" dxfId="53" priority="879">
      <formula>$C329="センドバックで使用"</formula>
    </cfRule>
  </conditionalFormatting>
  <conditionalFormatting sqref="AJ328:AJ358">
    <cfRule type="expression" dxfId="52" priority="920">
      <formula>$C328="センドバックで使用"</formula>
    </cfRule>
  </conditionalFormatting>
  <conditionalFormatting sqref="AK206">
    <cfRule type="expression" dxfId="51" priority="4712">
      <formula>$C207="センドバックで使用"</formula>
    </cfRule>
  </conditionalFormatting>
  <conditionalFormatting sqref="AK86:AL91">
    <cfRule type="expression" dxfId="50" priority="646">
      <formula>$C86="センドバックで使用"</formula>
    </cfRule>
  </conditionalFormatting>
  <conditionalFormatting sqref="AK92:AL102 AI103:AL103 AK104:AL121">
    <cfRule type="expression" dxfId="49" priority="1485">
      <formula>$C92="センドバックで使用"</formula>
    </cfRule>
  </conditionalFormatting>
  <conditionalFormatting sqref="AK122:AL141 AR131:AS131">
    <cfRule type="expression" dxfId="48" priority="369">
      <formula>$C122="センドバックで使用"</formula>
    </cfRule>
  </conditionalFormatting>
  <conditionalFormatting sqref="AL4:AL120">
    <cfRule type="expression" dxfId="47" priority="1486">
      <formula>$A5="1"</formula>
    </cfRule>
  </conditionalFormatting>
  <conditionalFormatting sqref="AL102:AL120">
    <cfRule type="expression" dxfId="46" priority="1484">
      <formula>$A98="1"</formula>
    </cfRule>
  </conditionalFormatting>
  <conditionalFormatting sqref="AL122:AL130">
    <cfRule type="expression" dxfId="45" priority="1468">
      <formula>$A118="1"</formula>
    </cfRule>
  </conditionalFormatting>
  <conditionalFormatting sqref="AL132:AL272">
    <cfRule type="expression" dxfId="44" priority="1236">
      <formula>$A128="1"</formula>
    </cfRule>
  </conditionalFormatting>
  <conditionalFormatting sqref="AL273:AL276">
    <cfRule type="expression" dxfId="43" priority="1212">
      <formula>$A269="1"</formula>
    </cfRule>
  </conditionalFormatting>
  <conditionalFormatting sqref="AL277:AL415 AL121">
    <cfRule type="expression" dxfId="42" priority="4710">
      <formula>$A117="1"</formula>
    </cfRule>
  </conditionalFormatting>
  <conditionalFormatting sqref="AM273:AM287">
    <cfRule type="expression" dxfId="41" priority="1113">
      <formula>$C273="センドバックで使用"</formula>
    </cfRule>
  </conditionalFormatting>
  <conditionalFormatting sqref="AM103:AN252">
    <cfRule type="expression" dxfId="40" priority="11">
      <formula>$C103="センドバックで使用"</formula>
    </cfRule>
  </conditionalFormatting>
  <conditionalFormatting sqref="AM86:AP102">
    <cfRule type="expression" dxfId="39" priority="18">
      <formula>$C86="センドバックで使用"</formula>
    </cfRule>
  </conditionalFormatting>
  <conditionalFormatting sqref="AM298:AP328">
    <cfRule type="expression" dxfId="38" priority="938">
      <formula>$C298="センドバックで使用"</formula>
    </cfRule>
  </conditionalFormatting>
  <conditionalFormatting sqref="AN46">
    <cfRule type="expression" dxfId="37" priority="75">
      <formula>$C46="センドバックで使用"</formula>
    </cfRule>
  </conditionalFormatting>
  <conditionalFormatting sqref="AN49">
    <cfRule type="expression" dxfId="36" priority="73">
      <formula>$C49="センドバックで使用"</formula>
    </cfRule>
  </conditionalFormatting>
  <conditionalFormatting sqref="AN271:AN276">
    <cfRule type="expression" dxfId="35" priority="1208">
      <formula>$C271="センドバックで使用"</formula>
    </cfRule>
  </conditionalFormatting>
  <conditionalFormatting sqref="AN277:AP287">
    <cfRule type="expression" dxfId="34" priority="1069">
      <formula>$C277="センドバックで使用"</formula>
    </cfRule>
  </conditionalFormatting>
  <conditionalFormatting sqref="AO4:AP66">
    <cfRule type="expression" dxfId="33" priority="50">
      <formula>$C4="センドバックで使用"</formula>
    </cfRule>
  </conditionalFormatting>
  <conditionalFormatting sqref="AO103:AP276">
    <cfRule type="expression" dxfId="32" priority="319">
      <formula>$C103="センドバックで使用"</formula>
    </cfRule>
  </conditionalFormatting>
  <conditionalFormatting sqref="AQ4:AQ415">
    <cfRule type="expression" dxfId="31" priority="49">
      <formula>$C4="センドバックで使用"</formula>
    </cfRule>
  </conditionalFormatting>
  <dataValidations count="1">
    <dataValidation type="list" allowBlank="1" showInputMessage="1" sqref="C4:C415" xr:uid="{00000000-0002-0000-0000-000000000000}">
      <formula1>#REF!</formula1>
    </dataValidation>
  </dataValidations>
  <printOptions horizontalCentered="1"/>
  <pageMargins left="0" right="0" top="0.59055118110236227" bottom="0.39370078740157483" header="0.51181102362204722" footer="0.51181102362204722"/>
  <pageSetup paperSize="8" scale="14" fitToHeight="0" orientation="landscape" horizontalDpi="300" verticalDpi="3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indexed="44"/>
    <pageSetUpPr fitToPage="1"/>
  </sheetPr>
  <dimension ref="A1:AV162"/>
  <sheetViews>
    <sheetView zoomScale="85" zoomScaleNormal="85" zoomScaleSheetLayoutView="70" workbookViewId="0">
      <pane xSplit="4" ySplit="3" topLeftCell="W52" activePane="bottomRight" state="frozen"/>
      <selection activeCell="A1991" sqref="A1991"/>
      <selection pane="topRight" activeCell="A1991" sqref="A1991"/>
      <selection pane="bottomLeft" activeCell="A1991" sqref="A1991"/>
      <selection pane="bottomRight" activeCell="AT153" sqref="AT153"/>
    </sheetView>
  </sheetViews>
  <sheetFormatPr defaultRowHeight="24.75" customHeight="1" x14ac:dyDescent="0.2"/>
  <cols>
    <col min="1" max="1" width="6.109375" bestFit="1" customWidth="1"/>
    <col min="2" max="2" width="12.21875" customWidth="1"/>
    <col min="3" max="3" width="11.109375" customWidth="1"/>
    <col min="4" max="4" width="8" style="29" customWidth="1"/>
    <col min="5" max="5" width="7.109375" hidden="1" customWidth="1"/>
    <col min="6" max="6" width="9.109375" hidden="1" customWidth="1"/>
    <col min="7" max="7" width="50.6640625" customWidth="1"/>
    <col min="8" max="8" width="10.77734375" style="11" bestFit="1" customWidth="1"/>
    <col min="9" max="9" width="7.6640625" style="11" customWidth="1"/>
    <col min="10" max="10" width="33.109375" customWidth="1"/>
    <col min="11" max="11" width="25.44140625" customWidth="1"/>
    <col min="12" max="12" width="11.44140625" bestFit="1" customWidth="1"/>
    <col min="13" max="13" width="15" bestFit="1" customWidth="1"/>
    <col min="14" max="14" width="11.6640625" customWidth="1"/>
    <col min="15" max="15" width="35.44140625" bestFit="1" customWidth="1"/>
    <col min="16" max="16" width="10.77734375" style="11" bestFit="1" customWidth="1"/>
    <col min="17" max="17" width="39.21875" customWidth="1"/>
    <col min="18" max="18" width="17" customWidth="1"/>
    <col min="19" max="19" width="15.44140625" style="11" bestFit="1" customWidth="1"/>
    <col min="20" max="20" width="15.44140625" style="11" customWidth="1"/>
    <col min="21" max="21" width="17.33203125" customWidth="1"/>
    <col min="22" max="22" width="10.77734375" style="11" bestFit="1" customWidth="1"/>
    <col min="23" max="23" width="27.109375" customWidth="1"/>
    <col min="24" max="24" width="18.44140625" customWidth="1"/>
    <col min="25" max="25" width="15.44140625" style="11" bestFit="1" customWidth="1"/>
    <col min="26" max="26" width="12.109375" customWidth="1"/>
    <col min="27" max="27" width="5.109375" customWidth="1"/>
    <col min="28" max="28" width="5.44140625" customWidth="1"/>
    <col min="29" max="29" width="8.6640625" bestFit="1" customWidth="1"/>
    <col min="30" max="30" width="5.88671875" style="66" bestFit="1" customWidth="1"/>
    <col min="31" max="31" width="8.6640625" style="30" bestFit="1" customWidth="1"/>
    <col min="32" max="32" width="10.21875" style="30" bestFit="1" customWidth="1"/>
    <col min="33" max="33" width="11.21875" style="38" customWidth="1"/>
    <col min="34" max="34" width="11.44140625" style="11" customWidth="1"/>
    <col min="35" max="35" width="3.88671875" customWidth="1"/>
    <col min="36" max="36" width="11.44140625" style="11" customWidth="1"/>
    <col min="37" max="37" width="15.44140625" customWidth="1"/>
    <col min="38" max="38" width="16.33203125" style="11" customWidth="1"/>
    <col min="39" max="39" width="13" style="52" customWidth="1"/>
    <col min="40" max="40" width="30.88671875" bestFit="1" customWidth="1"/>
    <col min="41" max="41" width="16.109375" style="52" customWidth="1"/>
    <col min="42" max="42" width="24.6640625" style="11" bestFit="1" customWidth="1"/>
    <col min="44" max="44" width="22.21875" customWidth="1"/>
  </cols>
  <sheetData>
    <row r="1" spans="1:48" ht="24.75" customHeight="1" x14ac:dyDescent="0.2">
      <c r="B1" s="1" t="s">
        <v>27</v>
      </c>
      <c r="C1" s="1"/>
      <c r="D1" s="2"/>
      <c r="E1" s="1"/>
      <c r="F1" s="1"/>
    </row>
    <row r="2" spans="1:48" s="11" customFormat="1" ht="24.75" customHeight="1" x14ac:dyDescent="0.2">
      <c r="B2" s="6" t="s">
        <v>1</v>
      </c>
      <c r="C2" s="89" t="s">
        <v>2</v>
      </c>
      <c r="D2" s="90"/>
      <c r="E2" s="47"/>
      <c r="F2" s="47"/>
      <c r="G2" s="102" t="s">
        <v>17</v>
      </c>
      <c r="H2" s="102"/>
      <c r="I2" s="102"/>
      <c r="J2" s="102"/>
      <c r="K2" s="102"/>
      <c r="L2" s="102"/>
      <c r="M2" s="102"/>
      <c r="N2" s="102"/>
      <c r="O2" s="93" t="s">
        <v>4</v>
      </c>
      <c r="P2" s="93"/>
      <c r="Q2" s="93"/>
      <c r="R2" s="93"/>
      <c r="S2" s="93"/>
      <c r="T2" s="93"/>
      <c r="U2" s="94" t="s">
        <v>5</v>
      </c>
      <c r="V2" s="94"/>
      <c r="W2" s="94"/>
      <c r="X2" s="94"/>
      <c r="Y2" s="94"/>
      <c r="Z2" s="94"/>
      <c r="AA2" s="99" t="s">
        <v>33</v>
      </c>
      <c r="AB2" s="100"/>
      <c r="AC2" s="101"/>
      <c r="AD2" s="31" t="s">
        <v>6</v>
      </c>
      <c r="AE2" s="31" t="s">
        <v>7</v>
      </c>
      <c r="AF2" s="31" t="s">
        <v>8</v>
      </c>
      <c r="AG2" s="48" t="s">
        <v>9</v>
      </c>
      <c r="AH2" s="99" t="s">
        <v>10</v>
      </c>
      <c r="AI2" s="100"/>
      <c r="AJ2" s="100"/>
      <c r="AK2" s="6" t="s">
        <v>11</v>
      </c>
      <c r="AL2" s="6" t="s">
        <v>28</v>
      </c>
      <c r="AM2" s="32" t="s">
        <v>13</v>
      </c>
      <c r="AN2" s="6" t="s">
        <v>14</v>
      </c>
      <c r="AO2" s="32" t="s">
        <v>15</v>
      </c>
      <c r="AP2" s="33"/>
    </row>
    <row r="3" spans="1:48" ht="24.75" customHeight="1" x14ac:dyDescent="0.2">
      <c r="B3" s="13"/>
      <c r="C3" s="10" t="s">
        <v>18</v>
      </c>
      <c r="D3" s="12" t="s">
        <v>19</v>
      </c>
      <c r="E3" s="10"/>
      <c r="F3" s="10"/>
      <c r="G3" s="10" t="s">
        <v>21</v>
      </c>
      <c r="H3" s="10" t="s">
        <v>22</v>
      </c>
      <c r="I3" s="10" t="s">
        <v>30</v>
      </c>
      <c r="J3" s="10" t="s">
        <v>23</v>
      </c>
      <c r="K3" s="10" t="s">
        <v>24</v>
      </c>
      <c r="L3" s="10" t="s">
        <v>29</v>
      </c>
      <c r="M3" s="10" t="s">
        <v>25</v>
      </c>
      <c r="N3" s="10" t="s">
        <v>26</v>
      </c>
      <c r="O3" s="10" t="s">
        <v>21</v>
      </c>
      <c r="P3" s="10" t="s">
        <v>22</v>
      </c>
      <c r="Q3" s="10" t="s">
        <v>23</v>
      </c>
      <c r="R3" s="10" t="s">
        <v>24</v>
      </c>
      <c r="S3" s="10" t="s">
        <v>25</v>
      </c>
      <c r="T3" s="10" t="s">
        <v>26</v>
      </c>
      <c r="U3" s="10" t="s">
        <v>21</v>
      </c>
      <c r="V3" s="10" t="s">
        <v>22</v>
      </c>
      <c r="W3" s="10" t="s">
        <v>23</v>
      </c>
      <c r="X3" s="10" t="s">
        <v>24</v>
      </c>
      <c r="Y3" s="10" t="s">
        <v>25</v>
      </c>
      <c r="Z3" s="10" t="s">
        <v>26</v>
      </c>
      <c r="AA3" s="15" t="s">
        <v>46</v>
      </c>
      <c r="AB3" s="16" t="s">
        <v>47</v>
      </c>
      <c r="AC3" s="44" t="s">
        <v>34</v>
      </c>
      <c r="AD3" s="67"/>
      <c r="AE3" s="34"/>
      <c r="AF3" s="34"/>
      <c r="AG3" s="49"/>
      <c r="AH3" s="50" t="s">
        <v>42</v>
      </c>
      <c r="AI3" s="16"/>
      <c r="AJ3" s="51" t="s">
        <v>41</v>
      </c>
      <c r="AK3" s="13"/>
      <c r="AL3" s="13"/>
      <c r="AM3" s="53"/>
      <c r="AN3" s="45"/>
      <c r="AO3" s="53"/>
      <c r="AP3" s="10" t="s">
        <v>16</v>
      </c>
      <c r="AR3" t="s">
        <v>70</v>
      </c>
      <c r="AS3" t="s">
        <v>71</v>
      </c>
      <c r="AT3" t="s">
        <v>72</v>
      </c>
      <c r="AU3" t="s">
        <v>134</v>
      </c>
      <c r="AV3" t="s">
        <v>135</v>
      </c>
    </row>
    <row r="4" spans="1:48" ht="24.75" customHeight="1" x14ac:dyDescent="0.2">
      <c r="A4" s="54">
        <v>1</v>
      </c>
      <c r="B4" s="20" t="s">
        <v>74</v>
      </c>
      <c r="C4" s="21" t="s">
        <v>91</v>
      </c>
      <c r="D4" s="21" t="s">
        <v>88</v>
      </c>
      <c r="E4" s="20"/>
      <c r="F4" s="20"/>
      <c r="G4" s="22" t="s">
        <v>82</v>
      </c>
      <c r="H4" s="20" t="s">
        <v>83</v>
      </c>
      <c r="I4" s="20" t="s">
        <v>84</v>
      </c>
      <c r="J4" s="22" t="s">
        <v>86</v>
      </c>
      <c r="K4" s="22" t="s">
        <v>87</v>
      </c>
      <c r="L4" s="22" t="s">
        <v>88</v>
      </c>
      <c r="M4" s="22" t="s">
        <v>90</v>
      </c>
      <c r="N4" s="22"/>
      <c r="O4" s="22" t="s">
        <v>91</v>
      </c>
      <c r="P4" s="20" t="s">
        <v>93</v>
      </c>
      <c r="Q4" s="22" t="s">
        <v>94</v>
      </c>
      <c r="R4" s="22" t="s">
        <v>95</v>
      </c>
      <c r="S4" s="20" t="s">
        <v>96</v>
      </c>
      <c r="T4" s="20"/>
      <c r="U4" s="22" t="s">
        <v>82</v>
      </c>
      <c r="V4" s="20" t="s">
        <v>97</v>
      </c>
      <c r="W4" s="22" t="s">
        <v>98</v>
      </c>
      <c r="X4" s="22" t="s">
        <v>87</v>
      </c>
      <c r="Y4" s="20" t="s">
        <v>90</v>
      </c>
      <c r="Z4" s="22"/>
      <c r="AA4" s="20">
        <v>3</v>
      </c>
      <c r="AB4" s="42" t="s">
        <v>60</v>
      </c>
      <c r="AC4" s="22"/>
      <c r="AD4" s="68">
        <v>1</v>
      </c>
      <c r="AE4" s="35">
        <v>8280</v>
      </c>
      <c r="AF4" s="23">
        <f t="shared" ref="AF4:AF21" si="0">IF(ISBLANK($AE4),"",$AE4*$AD4)</f>
        <v>8280</v>
      </c>
      <c r="AG4" s="24">
        <v>45383</v>
      </c>
      <c r="AH4" s="36">
        <v>45413</v>
      </c>
      <c r="AI4" s="25" t="str">
        <f t="shared" ref="AI4:AI67" si="1">IF(ISBLANK($AG4),"","～")</f>
        <v>～</v>
      </c>
      <c r="AJ4" s="37">
        <f t="shared" ref="AJ4:AJ67" si="2">IF(ISBLANK($AH4),"",DATE(YEAR($AH4)+$AA4,MONTH($AH4),DAY($AH4)-1))</f>
        <v>46507</v>
      </c>
      <c r="AK4" s="20" t="s">
        <v>76</v>
      </c>
      <c r="AL4" s="20" t="s">
        <v>77</v>
      </c>
      <c r="AM4" s="24">
        <v>45383</v>
      </c>
      <c r="AN4" s="22"/>
      <c r="AO4" s="46">
        <v>45420</v>
      </c>
      <c r="AP4" s="20" t="s">
        <v>100</v>
      </c>
      <c r="AR4" t="s">
        <v>68</v>
      </c>
      <c r="AS4" s="70">
        <v>8280</v>
      </c>
      <c r="AT4" s="70"/>
    </row>
    <row r="5" spans="1:48" ht="24.75" customHeight="1" x14ac:dyDescent="0.2">
      <c r="A5" s="54">
        <v>2</v>
      </c>
      <c r="B5" s="20" t="s">
        <v>74</v>
      </c>
      <c r="C5" s="21" t="s">
        <v>91</v>
      </c>
      <c r="D5" s="21" t="s">
        <v>88</v>
      </c>
      <c r="E5" s="20"/>
      <c r="F5" s="20"/>
      <c r="G5" s="22" t="s">
        <v>81</v>
      </c>
      <c r="H5" s="20" t="s">
        <v>83</v>
      </c>
      <c r="I5" s="20" t="s">
        <v>84</v>
      </c>
      <c r="J5" s="22" t="s">
        <v>85</v>
      </c>
      <c r="K5" s="22" t="s">
        <v>87</v>
      </c>
      <c r="L5" s="22" t="s">
        <v>88</v>
      </c>
      <c r="M5" s="22" t="s">
        <v>89</v>
      </c>
      <c r="N5" s="22"/>
      <c r="O5" s="22" t="s">
        <v>91</v>
      </c>
      <c r="P5" s="20" t="s">
        <v>93</v>
      </c>
      <c r="Q5" s="22" t="s">
        <v>94</v>
      </c>
      <c r="R5" s="22" t="s">
        <v>95</v>
      </c>
      <c r="S5" s="20" t="s">
        <v>96</v>
      </c>
      <c r="T5" s="20"/>
      <c r="U5" s="22" t="s">
        <v>81</v>
      </c>
      <c r="V5" s="20" t="s">
        <v>97</v>
      </c>
      <c r="W5" s="22" t="s">
        <v>98</v>
      </c>
      <c r="X5" s="22" t="s">
        <v>87</v>
      </c>
      <c r="Y5" s="20" t="s">
        <v>90</v>
      </c>
      <c r="Z5" s="22"/>
      <c r="AA5" s="20">
        <v>3</v>
      </c>
      <c r="AB5" s="42" t="s">
        <v>60</v>
      </c>
      <c r="AC5" s="22"/>
      <c r="AD5" s="68">
        <v>1</v>
      </c>
      <c r="AE5" s="35">
        <v>16200</v>
      </c>
      <c r="AF5" s="23">
        <f t="shared" si="0"/>
        <v>16200</v>
      </c>
      <c r="AG5" s="24">
        <v>45383</v>
      </c>
      <c r="AH5" s="36">
        <v>45413</v>
      </c>
      <c r="AI5" s="25" t="str">
        <f t="shared" si="1"/>
        <v>～</v>
      </c>
      <c r="AJ5" s="37">
        <f t="shared" si="2"/>
        <v>46507</v>
      </c>
      <c r="AK5" s="20" t="s">
        <v>67</v>
      </c>
      <c r="AL5" s="20" t="s">
        <v>78</v>
      </c>
      <c r="AM5" s="24">
        <v>45383</v>
      </c>
      <c r="AN5" s="22"/>
      <c r="AO5" s="46">
        <v>45420</v>
      </c>
      <c r="AP5" s="20" t="s">
        <v>100</v>
      </c>
      <c r="AR5" t="s">
        <v>69</v>
      </c>
      <c r="AS5" s="70">
        <v>16200</v>
      </c>
      <c r="AT5" s="70"/>
    </row>
    <row r="6" spans="1:48" ht="24.75" customHeight="1" x14ac:dyDescent="0.2">
      <c r="A6" s="54">
        <v>3</v>
      </c>
      <c r="B6" s="20" t="s">
        <v>74</v>
      </c>
      <c r="C6" s="21" t="s">
        <v>91</v>
      </c>
      <c r="D6" s="21" t="s">
        <v>88</v>
      </c>
      <c r="E6" s="20"/>
      <c r="F6" s="20"/>
      <c r="G6" s="22" t="s">
        <v>81</v>
      </c>
      <c r="H6" s="20" t="s">
        <v>83</v>
      </c>
      <c r="I6" s="20" t="s">
        <v>84</v>
      </c>
      <c r="J6" s="22" t="s">
        <v>86</v>
      </c>
      <c r="K6" s="22" t="s">
        <v>87</v>
      </c>
      <c r="L6" s="22" t="s">
        <v>88</v>
      </c>
      <c r="M6" s="22" t="s">
        <v>89</v>
      </c>
      <c r="N6" s="22"/>
      <c r="O6" s="22" t="s">
        <v>91</v>
      </c>
      <c r="P6" s="20" t="s">
        <v>92</v>
      </c>
      <c r="Q6" s="22" t="s">
        <v>94</v>
      </c>
      <c r="R6" s="22" t="s">
        <v>95</v>
      </c>
      <c r="S6" s="20" t="s">
        <v>96</v>
      </c>
      <c r="T6" s="20"/>
      <c r="U6" s="22" t="s">
        <v>82</v>
      </c>
      <c r="V6" s="20" t="s">
        <v>97</v>
      </c>
      <c r="W6" s="22" t="s">
        <v>98</v>
      </c>
      <c r="X6" s="22" t="s">
        <v>87</v>
      </c>
      <c r="Y6" s="20" t="s">
        <v>90</v>
      </c>
      <c r="Z6" s="22"/>
      <c r="AA6" s="20">
        <v>3</v>
      </c>
      <c r="AB6" s="42" t="s">
        <v>60</v>
      </c>
      <c r="AC6" s="22"/>
      <c r="AD6" s="68">
        <v>1</v>
      </c>
      <c r="AE6" s="35">
        <v>32040</v>
      </c>
      <c r="AF6" s="23">
        <f t="shared" si="0"/>
        <v>32040</v>
      </c>
      <c r="AG6" s="24">
        <v>45383</v>
      </c>
      <c r="AH6" s="36">
        <v>45413</v>
      </c>
      <c r="AI6" s="25" t="str">
        <f t="shared" si="1"/>
        <v>～</v>
      </c>
      <c r="AJ6" s="37">
        <f t="shared" si="2"/>
        <v>46507</v>
      </c>
      <c r="AK6" s="20" t="s">
        <v>79</v>
      </c>
      <c r="AL6" s="20" t="s">
        <v>80</v>
      </c>
      <c r="AM6" s="24">
        <v>45383</v>
      </c>
      <c r="AN6" s="22"/>
      <c r="AO6" s="46">
        <v>45420</v>
      </c>
      <c r="AP6" s="20" t="s">
        <v>100</v>
      </c>
      <c r="AR6" t="s">
        <v>99</v>
      </c>
      <c r="AS6" s="70">
        <v>32040</v>
      </c>
      <c r="AT6" s="70"/>
    </row>
    <row r="7" spans="1:48" ht="24.75" customHeight="1" x14ac:dyDescent="0.2">
      <c r="A7" s="54">
        <v>4</v>
      </c>
      <c r="B7" s="20" t="s">
        <v>101</v>
      </c>
      <c r="C7" s="80" t="s">
        <v>133</v>
      </c>
      <c r="D7" s="80" t="s">
        <v>132</v>
      </c>
      <c r="E7" s="74"/>
      <c r="F7" s="74"/>
      <c r="G7" s="75" t="s">
        <v>103</v>
      </c>
      <c r="H7" s="76" t="s">
        <v>105</v>
      </c>
      <c r="I7" s="76" t="s">
        <v>106</v>
      </c>
      <c r="J7" s="75" t="s">
        <v>107</v>
      </c>
      <c r="K7" s="75"/>
      <c r="L7" s="75" t="s">
        <v>108</v>
      </c>
      <c r="M7" s="75" t="s">
        <v>109</v>
      </c>
      <c r="N7" s="75"/>
      <c r="O7" s="22" t="s">
        <v>103</v>
      </c>
      <c r="P7" s="20" t="s">
        <v>110</v>
      </c>
      <c r="Q7" s="22" t="s">
        <v>120</v>
      </c>
      <c r="R7" s="22"/>
      <c r="S7" s="20" t="s">
        <v>109</v>
      </c>
      <c r="T7" s="20"/>
      <c r="U7" s="22" t="s">
        <v>111</v>
      </c>
      <c r="V7" s="20" t="s">
        <v>121</v>
      </c>
      <c r="W7" s="22" t="s">
        <v>112</v>
      </c>
      <c r="X7" s="22" t="s">
        <v>113</v>
      </c>
      <c r="Y7" s="20" t="s">
        <v>114</v>
      </c>
      <c r="Z7" s="22"/>
      <c r="AA7" s="20">
        <v>5</v>
      </c>
      <c r="AB7" s="42" t="s">
        <v>60</v>
      </c>
      <c r="AC7" s="22"/>
      <c r="AD7" s="68">
        <v>1</v>
      </c>
      <c r="AE7" s="35">
        <v>106200</v>
      </c>
      <c r="AF7" s="23">
        <f t="shared" si="0"/>
        <v>106200</v>
      </c>
      <c r="AG7" s="24">
        <v>45413</v>
      </c>
      <c r="AH7" s="36">
        <v>45413</v>
      </c>
      <c r="AI7" s="25" t="str">
        <f t="shared" si="1"/>
        <v>～</v>
      </c>
      <c r="AJ7" s="37">
        <f t="shared" si="2"/>
        <v>47238</v>
      </c>
      <c r="AK7" s="20" t="s">
        <v>115</v>
      </c>
      <c r="AL7" s="20" t="s">
        <v>116</v>
      </c>
      <c r="AM7" s="24">
        <v>45413</v>
      </c>
      <c r="AN7" s="22"/>
      <c r="AO7" s="46">
        <v>45441</v>
      </c>
      <c r="AP7" s="76" t="s">
        <v>136</v>
      </c>
      <c r="AR7" t="s">
        <v>138</v>
      </c>
      <c r="AS7" s="70">
        <v>106200</v>
      </c>
      <c r="AT7" s="70">
        <v>72000</v>
      </c>
    </row>
    <row r="8" spans="1:48" ht="24.75" customHeight="1" x14ac:dyDescent="0.2">
      <c r="A8" s="54">
        <v>5</v>
      </c>
      <c r="B8" s="20" t="s">
        <v>101</v>
      </c>
      <c r="C8" s="80" t="s">
        <v>133</v>
      </c>
      <c r="D8" s="80" t="s">
        <v>132</v>
      </c>
      <c r="E8" s="74"/>
      <c r="F8" s="74"/>
      <c r="G8" s="75" t="s">
        <v>103</v>
      </c>
      <c r="H8" s="76" t="s">
        <v>105</v>
      </c>
      <c r="I8" s="76" t="s">
        <v>106</v>
      </c>
      <c r="J8" s="75" t="s">
        <v>107</v>
      </c>
      <c r="K8" s="75"/>
      <c r="L8" s="75" t="s">
        <v>108</v>
      </c>
      <c r="M8" s="75" t="s">
        <v>109</v>
      </c>
      <c r="N8" s="75"/>
      <c r="O8" s="22" t="s">
        <v>103</v>
      </c>
      <c r="P8" s="20" t="s">
        <v>110</v>
      </c>
      <c r="Q8" s="22" t="s">
        <v>120</v>
      </c>
      <c r="R8" s="22"/>
      <c r="S8" s="20" t="s">
        <v>109</v>
      </c>
      <c r="T8" s="20"/>
      <c r="U8" s="22" t="s">
        <v>111</v>
      </c>
      <c r="V8" s="20" t="s">
        <v>121</v>
      </c>
      <c r="W8" s="22" t="s">
        <v>112</v>
      </c>
      <c r="X8" s="22" t="s">
        <v>113</v>
      </c>
      <c r="Y8" s="20" t="s">
        <v>114</v>
      </c>
      <c r="Z8" s="22"/>
      <c r="AA8" s="20">
        <v>5</v>
      </c>
      <c r="AB8" s="42" t="s">
        <v>60</v>
      </c>
      <c r="AC8" s="22"/>
      <c r="AD8" s="68">
        <v>1</v>
      </c>
      <c r="AE8" s="35">
        <v>105600</v>
      </c>
      <c r="AF8" s="23">
        <f t="shared" si="0"/>
        <v>105600</v>
      </c>
      <c r="AG8" s="24">
        <v>45413</v>
      </c>
      <c r="AH8" s="36">
        <v>45413</v>
      </c>
      <c r="AI8" s="25" t="str">
        <f t="shared" si="1"/>
        <v>～</v>
      </c>
      <c r="AJ8" s="37">
        <f t="shared" si="2"/>
        <v>47238</v>
      </c>
      <c r="AK8" s="20" t="s">
        <v>117</v>
      </c>
      <c r="AL8" s="20" t="s">
        <v>118</v>
      </c>
      <c r="AM8" s="24">
        <v>45413</v>
      </c>
      <c r="AN8" s="22"/>
      <c r="AO8" s="46">
        <v>45441</v>
      </c>
      <c r="AP8" s="76" t="s">
        <v>136</v>
      </c>
      <c r="AR8" t="s">
        <v>139</v>
      </c>
      <c r="AS8" s="70">
        <v>105600</v>
      </c>
      <c r="AT8" s="70">
        <v>71400</v>
      </c>
      <c r="AU8" s="81">
        <f>SUM(AS7:AS8)</f>
        <v>211800</v>
      </c>
      <c r="AV8" s="70">
        <f>SUM(AT7:AT8)</f>
        <v>143400</v>
      </c>
    </row>
    <row r="9" spans="1:48" ht="24.75" customHeight="1" x14ac:dyDescent="0.2">
      <c r="A9" s="54">
        <v>6</v>
      </c>
      <c r="B9" s="20" t="s">
        <v>119</v>
      </c>
      <c r="C9" s="80" t="s">
        <v>133</v>
      </c>
      <c r="D9" s="80" t="s">
        <v>132</v>
      </c>
      <c r="E9" s="20"/>
      <c r="F9" s="20"/>
      <c r="G9" s="22" t="s">
        <v>103</v>
      </c>
      <c r="H9" s="76" t="s">
        <v>104</v>
      </c>
      <c r="I9" s="76" t="s">
        <v>106</v>
      </c>
      <c r="J9" s="75" t="s">
        <v>107</v>
      </c>
      <c r="K9" s="22"/>
      <c r="L9" s="75" t="s">
        <v>108</v>
      </c>
      <c r="M9" s="75" t="s">
        <v>109</v>
      </c>
      <c r="N9" s="22"/>
      <c r="O9" s="22" t="s">
        <v>103</v>
      </c>
      <c r="P9" s="20" t="s">
        <v>110</v>
      </c>
      <c r="Q9" s="22" t="s">
        <v>120</v>
      </c>
      <c r="R9" s="22"/>
      <c r="S9" s="20" t="s">
        <v>109</v>
      </c>
      <c r="T9" s="20"/>
      <c r="U9" s="22" t="s">
        <v>111</v>
      </c>
      <c r="V9" s="20" t="s">
        <v>121</v>
      </c>
      <c r="W9" s="22" t="s">
        <v>112</v>
      </c>
      <c r="X9" s="22" t="s">
        <v>113</v>
      </c>
      <c r="Y9" s="20" t="s">
        <v>114</v>
      </c>
      <c r="Z9" s="22"/>
      <c r="AA9" s="20">
        <v>5</v>
      </c>
      <c r="AB9" s="42" t="s">
        <v>60</v>
      </c>
      <c r="AC9" s="22"/>
      <c r="AD9" s="68">
        <v>1</v>
      </c>
      <c r="AE9" s="35">
        <v>106200</v>
      </c>
      <c r="AF9" s="23">
        <f t="shared" si="0"/>
        <v>106200</v>
      </c>
      <c r="AG9" s="24">
        <v>45413</v>
      </c>
      <c r="AH9" s="36">
        <v>45413</v>
      </c>
      <c r="AI9" s="25" t="str">
        <f t="shared" si="1"/>
        <v>～</v>
      </c>
      <c r="AJ9" s="37">
        <f t="shared" si="2"/>
        <v>47238</v>
      </c>
      <c r="AK9" s="20" t="s">
        <v>130</v>
      </c>
      <c r="AL9" s="20" t="s">
        <v>122</v>
      </c>
      <c r="AM9" s="24">
        <v>45413</v>
      </c>
      <c r="AN9" s="22"/>
      <c r="AO9" s="46">
        <v>45441</v>
      </c>
      <c r="AP9" s="76" t="s">
        <v>137</v>
      </c>
      <c r="AR9" t="s">
        <v>138</v>
      </c>
      <c r="AS9" s="70">
        <v>106200</v>
      </c>
      <c r="AT9" s="70">
        <v>72000</v>
      </c>
    </row>
    <row r="10" spans="1:48" ht="24.75" customHeight="1" x14ac:dyDescent="0.2">
      <c r="A10" s="54">
        <v>7</v>
      </c>
      <c r="B10" s="20" t="s">
        <v>119</v>
      </c>
      <c r="C10" s="80" t="s">
        <v>133</v>
      </c>
      <c r="D10" s="80" t="s">
        <v>132</v>
      </c>
      <c r="E10" s="20"/>
      <c r="F10" s="20"/>
      <c r="G10" s="22" t="s">
        <v>103</v>
      </c>
      <c r="H10" s="20" t="s">
        <v>104</v>
      </c>
      <c r="I10" s="76" t="s">
        <v>106</v>
      </c>
      <c r="J10" s="75" t="s">
        <v>107</v>
      </c>
      <c r="K10" s="22"/>
      <c r="L10" s="75" t="s">
        <v>108</v>
      </c>
      <c r="M10" s="75" t="s">
        <v>109</v>
      </c>
      <c r="N10" s="22"/>
      <c r="O10" s="22" t="s">
        <v>103</v>
      </c>
      <c r="P10" s="20" t="s">
        <v>110</v>
      </c>
      <c r="Q10" s="22" t="s">
        <v>120</v>
      </c>
      <c r="R10" s="22"/>
      <c r="S10" s="20" t="s">
        <v>109</v>
      </c>
      <c r="T10" s="20"/>
      <c r="U10" s="22" t="s">
        <v>111</v>
      </c>
      <c r="V10" s="20" t="s">
        <v>121</v>
      </c>
      <c r="W10" s="22" t="s">
        <v>112</v>
      </c>
      <c r="X10" s="22" t="s">
        <v>113</v>
      </c>
      <c r="Y10" s="20" t="s">
        <v>114</v>
      </c>
      <c r="Z10" s="22"/>
      <c r="AA10" s="20">
        <v>5</v>
      </c>
      <c r="AB10" s="42" t="s">
        <v>60</v>
      </c>
      <c r="AC10" s="22"/>
      <c r="AD10" s="68">
        <v>1</v>
      </c>
      <c r="AE10" s="35">
        <v>106200</v>
      </c>
      <c r="AF10" s="23">
        <f t="shared" si="0"/>
        <v>106200</v>
      </c>
      <c r="AG10" s="24">
        <v>45413</v>
      </c>
      <c r="AH10" s="36">
        <v>45413</v>
      </c>
      <c r="AI10" s="25" t="str">
        <f t="shared" si="1"/>
        <v>～</v>
      </c>
      <c r="AJ10" s="37">
        <f t="shared" si="2"/>
        <v>47238</v>
      </c>
      <c r="AK10" s="20" t="s">
        <v>115</v>
      </c>
      <c r="AL10" s="20" t="s">
        <v>123</v>
      </c>
      <c r="AM10" s="24">
        <v>45413</v>
      </c>
      <c r="AN10" s="22"/>
      <c r="AO10" s="46">
        <v>45441</v>
      </c>
      <c r="AP10" s="76" t="s">
        <v>137</v>
      </c>
      <c r="AR10" t="s">
        <v>131</v>
      </c>
      <c r="AS10" s="70">
        <v>106200</v>
      </c>
      <c r="AT10" s="70">
        <v>72000</v>
      </c>
    </row>
    <row r="11" spans="1:48" ht="24.75" customHeight="1" x14ac:dyDescent="0.2">
      <c r="A11" s="54">
        <v>8</v>
      </c>
      <c r="B11" s="20" t="s">
        <v>119</v>
      </c>
      <c r="C11" s="80" t="s">
        <v>133</v>
      </c>
      <c r="D11" s="80" t="s">
        <v>132</v>
      </c>
      <c r="E11" s="20"/>
      <c r="F11" s="20"/>
      <c r="G11" s="22" t="s">
        <v>102</v>
      </c>
      <c r="H11" s="20" t="s">
        <v>104</v>
      </c>
      <c r="I11" s="76" t="s">
        <v>106</v>
      </c>
      <c r="J11" s="75" t="s">
        <v>107</v>
      </c>
      <c r="K11" s="22"/>
      <c r="L11" s="75" t="s">
        <v>108</v>
      </c>
      <c r="M11" s="75" t="s">
        <v>109</v>
      </c>
      <c r="N11" s="22"/>
      <c r="O11" s="22" t="s">
        <v>103</v>
      </c>
      <c r="P11" s="20" t="s">
        <v>110</v>
      </c>
      <c r="Q11" s="22" t="s">
        <v>120</v>
      </c>
      <c r="R11" s="22"/>
      <c r="S11" s="20" t="s">
        <v>109</v>
      </c>
      <c r="T11" s="20"/>
      <c r="U11" s="22" t="s">
        <v>111</v>
      </c>
      <c r="V11" s="20" t="s">
        <v>121</v>
      </c>
      <c r="W11" s="22" t="s">
        <v>112</v>
      </c>
      <c r="X11" s="22" t="s">
        <v>113</v>
      </c>
      <c r="Y11" s="20" t="s">
        <v>114</v>
      </c>
      <c r="Z11" s="22"/>
      <c r="AA11" s="20">
        <v>5</v>
      </c>
      <c r="AB11" s="42" t="s">
        <v>60</v>
      </c>
      <c r="AC11" s="22"/>
      <c r="AD11" s="68">
        <v>1</v>
      </c>
      <c r="AE11" s="35">
        <v>105600</v>
      </c>
      <c r="AF11" s="23">
        <f t="shared" si="0"/>
        <v>105600</v>
      </c>
      <c r="AG11" s="24">
        <v>45413</v>
      </c>
      <c r="AH11" s="36">
        <v>45413</v>
      </c>
      <c r="AI11" s="25" t="str">
        <f t="shared" si="1"/>
        <v>～</v>
      </c>
      <c r="AJ11" s="37">
        <f t="shared" si="2"/>
        <v>47238</v>
      </c>
      <c r="AK11" s="20" t="s">
        <v>117</v>
      </c>
      <c r="AL11" s="20" t="s">
        <v>124</v>
      </c>
      <c r="AM11" s="24">
        <v>45413</v>
      </c>
      <c r="AN11" s="22"/>
      <c r="AO11" s="46">
        <v>45441</v>
      </c>
      <c r="AP11" s="76" t="s">
        <v>137</v>
      </c>
      <c r="AR11" t="s">
        <v>139</v>
      </c>
      <c r="AS11" s="70">
        <v>105600</v>
      </c>
      <c r="AT11" s="70">
        <v>71400</v>
      </c>
    </row>
    <row r="12" spans="1:48" ht="24.75" customHeight="1" x14ac:dyDescent="0.2">
      <c r="A12" s="54">
        <v>9</v>
      </c>
      <c r="B12" s="20" t="s">
        <v>119</v>
      </c>
      <c r="C12" s="80" t="s">
        <v>133</v>
      </c>
      <c r="D12" s="80" t="s">
        <v>132</v>
      </c>
      <c r="E12" s="20"/>
      <c r="F12" s="20"/>
      <c r="G12" s="22" t="s">
        <v>103</v>
      </c>
      <c r="H12" s="20" t="s">
        <v>104</v>
      </c>
      <c r="I12" s="76" t="s">
        <v>106</v>
      </c>
      <c r="J12" s="75" t="s">
        <v>107</v>
      </c>
      <c r="K12" s="22"/>
      <c r="L12" s="75" t="s">
        <v>108</v>
      </c>
      <c r="M12" s="75" t="s">
        <v>109</v>
      </c>
      <c r="N12" s="22"/>
      <c r="O12" s="22" t="s">
        <v>103</v>
      </c>
      <c r="P12" s="20" t="s">
        <v>110</v>
      </c>
      <c r="Q12" s="22" t="s">
        <v>120</v>
      </c>
      <c r="R12" s="22"/>
      <c r="S12" s="20" t="s">
        <v>109</v>
      </c>
      <c r="T12" s="20"/>
      <c r="U12" s="22" t="s">
        <v>111</v>
      </c>
      <c r="V12" s="20" t="s">
        <v>121</v>
      </c>
      <c r="W12" s="22" t="s">
        <v>112</v>
      </c>
      <c r="X12" s="22" t="s">
        <v>113</v>
      </c>
      <c r="Y12" s="20" t="s">
        <v>114</v>
      </c>
      <c r="Z12" s="22"/>
      <c r="AA12" s="20">
        <v>5</v>
      </c>
      <c r="AB12" s="42" t="s">
        <v>60</v>
      </c>
      <c r="AC12" s="22"/>
      <c r="AD12" s="68">
        <v>1</v>
      </c>
      <c r="AE12" s="35">
        <v>105600</v>
      </c>
      <c r="AF12" s="23">
        <f t="shared" si="0"/>
        <v>105600</v>
      </c>
      <c r="AG12" s="24">
        <v>45413</v>
      </c>
      <c r="AH12" s="36">
        <v>45413</v>
      </c>
      <c r="AI12" s="25" t="str">
        <f t="shared" si="1"/>
        <v>～</v>
      </c>
      <c r="AJ12" s="37">
        <f t="shared" si="2"/>
        <v>47238</v>
      </c>
      <c r="AK12" s="20" t="s">
        <v>117</v>
      </c>
      <c r="AL12" s="20" t="s">
        <v>125</v>
      </c>
      <c r="AM12" s="24">
        <v>45413</v>
      </c>
      <c r="AN12" s="22"/>
      <c r="AO12" s="46">
        <v>45441</v>
      </c>
      <c r="AP12" s="76" t="s">
        <v>137</v>
      </c>
      <c r="AR12" t="s">
        <v>139</v>
      </c>
      <c r="AS12" s="70">
        <v>105600</v>
      </c>
      <c r="AT12" s="70">
        <v>71400</v>
      </c>
    </row>
    <row r="13" spans="1:48" ht="24.75" customHeight="1" x14ac:dyDescent="0.2">
      <c r="A13" s="54">
        <v>10</v>
      </c>
      <c r="B13" s="20" t="s">
        <v>119</v>
      </c>
      <c r="C13" s="80" t="s">
        <v>133</v>
      </c>
      <c r="D13" s="80" t="s">
        <v>132</v>
      </c>
      <c r="E13" s="20"/>
      <c r="F13" s="20"/>
      <c r="G13" s="22" t="s">
        <v>102</v>
      </c>
      <c r="H13" s="20" t="s">
        <v>104</v>
      </c>
      <c r="I13" s="76" t="s">
        <v>106</v>
      </c>
      <c r="J13" s="75" t="s">
        <v>107</v>
      </c>
      <c r="K13" s="22"/>
      <c r="L13" s="75" t="s">
        <v>108</v>
      </c>
      <c r="M13" s="75" t="s">
        <v>109</v>
      </c>
      <c r="N13" s="22"/>
      <c r="O13" s="22" t="s">
        <v>103</v>
      </c>
      <c r="P13" s="20" t="s">
        <v>110</v>
      </c>
      <c r="Q13" s="22" t="s">
        <v>120</v>
      </c>
      <c r="R13" s="22"/>
      <c r="S13" s="20" t="s">
        <v>109</v>
      </c>
      <c r="T13" s="20"/>
      <c r="U13" s="22" t="s">
        <v>111</v>
      </c>
      <c r="V13" s="20" t="s">
        <v>121</v>
      </c>
      <c r="W13" s="22" t="s">
        <v>112</v>
      </c>
      <c r="X13" s="22" t="s">
        <v>113</v>
      </c>
      <c r="Y13" s="20" t="s">
        <v>114</v>
      </c>
      <c r="Z13" s="22"/>
      <c r="AA13" s="20">
        <v>5</v>
      </c>
      <c r="AB13" s="42" t="s">
        <v>60</v>
      </c>
      <c r="AC13" s="22"/>
      <c r="AD13" s="68">
        <v>1</v>
      </c>
      <c r="AE13" s="35">
        <v>105600</v>
      </c>
      <c r="AF13" s="23">
        <f t="shared" si="0"/>
        <v>105600</v>
      </c>
      <c r="AG13" s="24">
        <v>45413</v>
      </c>
      <c r="AH13" s="36">
        <v>45413</v>
      </c>
      <c r="AI13" s="25" t="str">
        <f t="shared" si="1"/>
        <v>～</v>
      </c>
      <c r="AJ13" s="37">
        <f t="shared" si="2"/>
        <v>47238</v>
      </c>
      <c r="AK13" s="20" t="s">
        <v>117</v>
      </c>
      <c r="AL13" s="20" t="s">
        <v>126</v>
      </c>
      <c r="AM13" s="24">
        <v>45413</v>
      </c>
      <c r="AN13" s="22"/>
      <c r="AO13" s="46">
        <v>45441</v>
      </c>
      <c r="AP13" s="76" t="s">
        <v>137</v>
      </c>
      <c r="AR13" t="s">
        <v>139</v>
      </c>
      <c r="AS13" s="70">
        <v>105600</v>
      </c>
      <c r="AT13" s="70">
        <v>71400</v>
      </c>
    </row>
    <row r="14" spans="1:48" ht="24.75" customHeight="1" x14ac:dyDescent="0.2">
      <c r="A14" s="54">
        <v>11</v>
      </c>
      <c r="B14" s="20" t="s">
        <v>119</v>
      </c>
      <c r="C14" s="80" t="s">
        <v>133</v>
      </c>
      <c r="D14" s="80" t="s">
        <v>132</v>
      </c>
      <c r="E14" s="20"/>
      <c r="F14" s="20"/>
      <c r="G14" s="22" t="s">
        <v>102</v>
      </c>
      <c r="H14" s="20" t="s">
        <v>104</v>
      </c>
      <c r="I14" s="76" t="s">
        <v>106</v>
      </c>
      <c r="J14" s="75" t="s">
        <v>107</v>
      </c>
      <c r="K14" s="22"/>
      <c r="L14" s="75" t="s">
        <v>108</v>
      </c>
      <c r="M14" s="75" t="s">
        <v>109</v>
      </c>
      <c r="N14" s="22"/>
      <c r="O14" s="22" t="s">
        <v>103</v>
      </c>
      <c r="P14" s="20" t="s">
        <v>110</v>
      </c>
      <c r="Q14" s="22" t="s">
        <v>120</v>
      </c>
      <c r="R14" s="22"/>
      <c r="S14" s="20" t="s">
        <v>109</v>
      </c>
      <c r="T14" s="20"/>
      <c r="U14" s="22" t="s">
        <v>111</v>
      </c>
      <c r="V14" s="20" t="s">
        <v>121</v>
      </c>
      <c r="W14" s="22" t="s">
        <v>112</v>
      </c>
      <c r="X14" s="22" t="s">
        <v>113</v>
      </c>
      <c r="Y14" s="20" t="s">
        <v>114</v>
      </c>
      <c r="Z14" s="22"/>
      <c r="AA14" s="20">
        <v>5</v>
      </c>
      <c r="AB14" s="42" t="s">
        <v>60</v>
      </c>
      <c r="AC14" s="22"/>
      <c r="AD14" s="68">
        <v>1</v>
      </c>
      <c r="AE14" s="35">
        <v>105600</v>
      </c>
      <c r="AF14" s="23">
        <f t="shared" si="0"/>
        <v>105600</v>
      </c>
      <c r="AG14" s="24">
        <v>45413</v>
      </c>
      <c r="AH14" s="36">
        <v>45413</v>
      </c>
      <c r="AI14" s="25" t="str">
        <f t="shared" si="1"/>
        <v>～</v>
      </c>
      <c r="AJ14" s="37">
        <f t="shared" si="2"/>
        <v>47238</v>
      </c>
      <c r="AK14" s="20" t="s">
        <v>117</v>
      </c>
      <c r="AL14" s="20" t="s">
        <v>127</v>
      </c>
      <c r="AM14" s="24">
        <v>45413</v>
      </c>
      <c r="AN14" s="22"/>
      <c r="AO14" s="46">
        <v>45441</v>
      </c>
      <c r="AP14" s="76" t="s">
        <v>137</v>
      </c>
      <c r="AR14" t="s">
        <v>139</v>
      </c>
      <c r="AS14" s="70">
        <v>105600</v>
      </c>
      <c r="AT14" s="70">
        <v>71400</v>
      </c>
    </row>
    <row r="15" spans="1:48" ht="24.75" customHeight="1" x14ac:dyDescent="0.2">
      <c r="A15" s="54">
        <v>12</v>
      </c>
      <c r="B15" s="20" t="s">
        <v>119</v>
      </c>
      <c r="C15" s="80" t="s">
        <v>133</v>
      </c>
      <c r="D15" s="80" t="s">
        <v>132</v>
      </c>
      <c r="E15" s="20"/>
      <c r="F15" s="20"/>
      <c r="G15" s="22" t="s">
        <v>102</v>
      </c>
      <c r="H15" s="20" t="s">
        <v>104</v>
      </c>
      <c r="I15" s="76" t="s">
        <v>106</v>
      </c>
      <c r="J15" s="75" t="s">
        <v>107</v>
      </c>
      <c r="K15" s="22"/>
      <c r="L15" s="75" t="s">
        <v>108</v>
      </c>
      <c r="M15" s="75" t="s">
        <v>109</v>
      </c>
      <c r="N15" s="22"/>
      <c r="O15" s="22" t="s">
        <v>103</v>
      </c>
      <c r="P15" s="20" t="s">
        <v>110</v>
      </c>
      <c r="Q15" s="22" t="s">
        <v>120</v>
      </c>
      <c r="R15" s="22"/>
      <c r="S15" s="20" t="s">
        <v>109</v>
      </c>
      <c r="T15" s="20"/>
      <c r="U15" s="22" t="s">
        <v>111</v>
      </c>
      <c r="V15" s="20" t="s">
        <v>121</v>
      </c>
      <c r="W15" s="22" t="s">
        <v>112</v>
      </c>
      <c r="X15" s="22" t="s">
        <v>113</v>
      </c>
      <c r="Y15" s="20" t="s">
        <v>114</v>
      </c>
      <c r="Z15" s="22"/>
      <c r="AA15" s="20">
        <v>5</v>
      </c>
      <c r="AB15" s="42" t="s">
        <v>60</v>
      </c>
      <c r="AC15" s="22"/>
      <c r="AD15" s="68">
        <v>1</v>
      </c>
      <c r="AE15" s="35">
        <v>105600</v>
      </c>
      <c r="AF15" s="23">
        <f t="shared" si="0"/>
        <v>105600</v>
      </c>
      <c r="AG15" s="24">
        <v>45413</v>
      </c>
      <c r="AH15" s="36">
        <v>45413</v>
      </c>
      <c r="AI15" s="25" t="str">
        <f t="shared" si="1"/>
        <v>～</v>
      </c>
      <c r="AJ15" s="37">
        <f t="shared" si="2"/>
        <v>47238</v>
      </c>
      <c r="AK15" s="20" t="s">
        <v>117</v>
      </c>
      <c r="AL15" s="20" t="s">
        <v>128</v>
      </c>
      <c r="AM15" s="24">
        <v>45413</v>
      </c>
      <c r="AN15" s="22"/>
      <c r="AO15" s="46">
        <v>45441</v>
      </c>
      <c r="AP15" s="76" t="s">
        <v>137</v>
      </c>
      <c r="AR15" t="s">
        <v>139</v>
      </c>
      <c r="AS15" s="70">
        <v>105600</v>
      </c>
      <c r="AT15" s="70">
        <v>71400</v>
      </c>
    </row>
    <row r="16" spans="1:48" ht="24.75" customHeight="1" x14ac:dyDescent="0.2">
      <c r="A16" s="54">
        <v>13</v>
      </c>
      <c r="B16" s="20" t="s">
        <v>119</v>
      </c>
      <c r="C16" s="80" t="s">
        <v>133</v>
      </c>
      <c r="D16" s="80" t="s">
        <v>132</v>
      </c>
      <c r="E16" s="20"/>
      <c r="F16" s="20"/>
      <c r="G16" s="22" t="s">
        <v>102</v>
      </c>
      <c r="H16" s="20" t="s">
        <v>104</v>
      </c>
      <c r="I16" s="76" t="s">
        <v>106</v>
      </c>
      <c r="J16" s="75" t="s">
        <v>107</v>
      </c>
      <c r="K16" s="22"/>
      <c r="L16" s="75" t="s">
        <v>108</v>
      </c>
      <c r="M16" s="75" t="s">
        <v>109</v>
      </c>
      <c r="N16" s="22"/>
      <c r="O16" s="22" t="s">
        <v>103</v>
      </c>
      <c r="P16" s="20" t="s">
        <v>110</v>
      </c>
      <c r="Q16" s="22" t="s">
        <v>120</v>
      </c>
      <c r="R16" s="22"/>
      <c r="S16" s="20" t="s">
        <v>109</v>
      </c>
      <c r="T16" s="20"/>
      <c r="U16" s="22" t="s">
        <v>111</v>
      </c>
      <c r="V16" s="20" t="s">
        <v>121</v>
      </c>
      <c r="W16" s="22" t="s">
        <v>112</v>
      </c>
      <c r="X16" s="22" t="s">
        <v>113</v>
      </c>
      <c r="Y16" s="20" t="s">
        <v>114</v>
      </c>
      <c r="Z16" s="22"/>
      <c r="AA16" s="20">
        <v>5</v>
      </c>
      <c r="AB16" s="42" t="s">
        <v>60</v>
      </c>
      <c r="AC16" s="22"/>
      <c r="AD16" s="68">
        <v>1</v>
      </c>
      <c r="AE16" s="35">
        <v>105600</v>
      </c>
      <c r="AF16" s="23">
        <f t="shared" si="0"/>
        <v>105600</v>
      </c>
      <c r="AG16" s="24">
        <v>45413</v>
      </c>
      <c r="AH16" s="36">
        <v>45413</v>
      </c>
      <c r="AI16" s="25" t="str">
        <f t="shared" si="1"/>
        <v>～</v>
      </c>
      <c r="AJ16" s="37">
        <f t="shared" si="2"/>
        <v>47238</v>
      </c>
      <c r="AK16" s="20" t="s">
        <v>117</v>
      </c>
      <c r="AL16" s="20" t="s">
        <v>129</v>
      </c>
      <c r="AM16" s="24">
        <v>45413</v>
      </c>
      <c r="AN16" s="22"/>
      <c r="AO16" s="46">
        <v>45441</v>
      </c>
      <c r="AP16" s="76" t="s">
        <v>137</v>
      </c>
      <c r="AR16" t="s">
        <v>139</v>
      </c>
      <c r="AS16" s="70">
        <v>105600</v>
      </c>
      <c r="AT16" s="70">
        <v>71400</v>
      </c>
      <c r="AU16" s="81">
        <f>SUM(AS9:AS16)</f>
        <v>846000</v>
      </c>
      <c r="AV16" s="70">
        <f>SUM(AT9:AT16)</f>
        <v>572400</v>
      </c>
    </row>
    <row r="17" spans="1:48" ht="24.75" customHeight="1" x14ac:dyDescent="0.2">
      <c r="A17" s="54">
        <v>14</v>
      </c>
      <c r="B17" s="20" t="s">
        <v>140</v>
      </c>
      <c r="C17" s="21" t="s">
        <v>141</v>
      </c>
      <c r="D17" s="21" t="s">
        <v>142</v>
      </c>
      <c r="E17" s="20"/>
      <c r="F17" s="20"/>
      <c r="G17" s="22" t="s">
        <v>143</v>
      </c>
      <c r="H17" s="20" t="s">
        <v>144</v>
      </c>
      <c r="I17" s="20" t="s">
        <v>145</v>
      </c>
      <c r="J17" s="22" t="s">
        <v>146</v>
      </c>
      <c r="K17" s="22"/>
      <c r="L17" s="22" t="s">
        <v>147</v>
      </c>
      <c r="M17" s="22" t="s">
        <v>148</v>
      </c>
      <c r="N17" s="22"/>
      <c r="O17" s="22" t="s">
        <v>149</v>
      </c>
      <c r="P17" s="20" t="s">
        <v>150</v>
      </c>
      <c r="Q17" s="22" t="s">
        <v>151</v>
      </c>
      <c r="R17" s="22"/>
      <c r="S17" s="20" t="s">
        <v>152</v>
      </c>
      <c r="T17" s="20"/>
      <c r="U17" s="22" t="s">
        <v>149</v>
      </c>
      <c r="V17" s="20" t="s">
        <v>150</v>
      </c>
      <c r="W17" s="22" t="s">
        <v>151</v>
      </c>
      <c r="X17" s="22" t="s">
        <v>153</v>
      </c>
      <c r="Y17" s="20" t="s">
        <v>152</v>
      </c>
      <c r="Z17" s="22"/>
      <c r="AA17" s="20">
        <v>5</v>
      </c>
      <c r="AB17" s="42" t="s">
        <v>60</v>
      </c>
      <c r="AC17" s="22"/>
      <c r="AD17" s="68">
        <v>1</v>
      </c>
      <c r="AE17" s="35">
        <v>10800</v>
      </c>
      <c r="AF17" s="23">
        <f t="shared" si="0"/>
        <v>10800</v>
      </c>
      <c r="AG17" s="24">
        <v>45474</v>
      </c>
      <c r="AH17" s="36">
        <v>45482</v>
      </c>
      <c r="AI17" s="25" t="str">
        <f t="shared" si="1"/>
        <v>～</v>
      </c>
      <c r="AJ17" s="37">
        <f t="shared" si="2"/>
        <v>47307</v>
      </c>
      <c r="AK17" s="20" t="s">
        <v>157</v>
      </c>
      <c r="AL17" s="20" t="s">
        <v>158</v>
      </c>
      <c r="AM17" s="24">
        <v>45474</v>
      </c>
      <c r="AN17" s="22" t="s">
        <v>164</v>
      </c>
      <c r="AO17" s="46">
        <v>45502</v>
      </c>
      <c r="AP17" s="20" t="s">
        <v>154</v>
      </c>
      <c r="AR17" t="s">
        <v>155</v>
      </c>
      <c r="AS17" s="70">
        <v>16200</v>
      </c>
      <c r="AT17" s="70">
        <v>10800</v>
      </c>
    </row>
    <row r="18" spans="1:48" ht="24.75" customHeight="1" x14ac:dyDescent="0.2">
      <c r="A18" s="54">
        <v>15</v>
      </c>
      <c r="B18" s="20" t="s">
        <v>140</v>
      </c>
      <c r="C18" s="21" t="s">
        <v>141</v>
      </c>
      <c r="D18" s="21" t="s">
        <v>142</v>
      </c>
      <c r="E18" s="20"/>
      <c r="F18" s="20"/>
      <c r="G18" s="22" t="s">
        <v>143</v>
      </c>
      <c r="H18" s="20" t="s">
        <v>144</v>
      </c>
      <c r="I18" s="20" t="s">
        <v>145</v>
      </c>
      <c r="J18" s="22" t="s">
        <v>146</v>
      </c>
      <c r="K18" s="22"/>
      <c r="L18" s="22" t="s">
        <v>147</v>
      </c>
      <c r="M18" s="22" t="s">
        <v>148</v>
      </c>
      <c r="N18" s="22"/>
      <c r="O18" s="22" t="s">
        <v>149</v>
      </c>
      <c r="P18" s="20" t="s">
        <v>150</v>
      </c>
      <c r="Q18" s="22" t="s">
        <v>151</v>
      </c>
      <c r="R18" s="22"/>
      <c r="S18" s="20" t="s">
        <v>152</v>
      </c>
      <c r="T18" s="20"/>
      <c r="U18" s="22" t="s">
        <v>149</v>
      </c>
      <c r="V18" s="20" t="s">
        <v>150</v>
      </c>
      <c r="W18" s="22" t="s">
        <v>151</v>
      </c>
      <c r="X18" s="22" t="s">
        <v>153</v>
      </c>
      <c r="Y18" s="20" t="s">
        <v>152</v>
      </c>
      <c r="Z18" s="22"/>
      <c r="AA18" s="20">
        <v>5</v>
      </c>
      <c r="AB18" s="42" t="s">
        <v>60</v>
      </c>
      <c r="AC18" s="22"/>
      <c r="AD18" s="68">
        <v>1</v>
      </c>
      <c r="AE18" s="35">
        <v>10800</v>
      </c>
      <c r="AF18" s="23">
        <f t="shared" si="0"/>
        <v>10800</v>
      </c>
      <c r="AG18" s="24">
        <v>45474</v>
      </c>
      <c r="AH18" s="36">
        <v>45482</v>
      </c>
      <c r="AI18" s="25" t="str">
        <f t="shared" si="1"/>
        <v>～</v>
      </c>
      <c r="AJ18" s="37">
        <f t="shared" si="2"/>
        <v>47307</v>
      </c>
      <c r="AK18" s="20" t="s">
        <v>157</v>
      </c>
      <c r="AL18" s="20" t="s">
        <v>159</v>
      </c>
      <c r="AM18" s="24">
        <v>45474</v>
      </c>
      <c r="AN18" s="22" t="s">
        <v>164</v>
      </c>
      <c r="AO18" s="46">
        <v>45502</v>
      </c>
      <c r="AP18" s="20" t="s">
        <v>154</v>
      </c>
      <c r="AR18" t="s">
        <v>155</v>
      </c>
      <c r="AS18" s="70">
        <v>16200</v>
      </c>
      <c r="AT18" s="70">
        <v>10800</v>
      </c>
    </row>
    <row r="19" spans="1:48" ht="24.75" customHeight="1" x14ac:dyDescent="0.2">
      <c r="A19" s="54">
        <v>16</v>
      </c>
      <c r="B19" s="20" t="s">
        <v>140</v>
      </c>
      <c r="C19" s="21" t="s">
        <v>141</v>
      </c>
      <c r="D19" s="21" t="s">
        <v>142</v>
      </c>
      <c r="E19" s="20"/>
      <c r="F19" s="20"/>
      <c r="G19" s="22" t="s">
        <v>143</v>
      </c>
      <c r="H19" s="20" t="s">
        <v>144</v>
      </c>
      <c r="I19" s="20" t="s">
        <v>145</v>
      </c>
      <c r="J19" s="22" t="s">
        <v>146</v>
      </c>
      <c r="K19" s="22"/>
      <c r="L19" s="22" t="s">
        <v>147</v>
      </c>
      <c r="M19" s="22" t="s">
        <v>148</v>
      </c>
      <c r="N19" s="22"/>
      <c r="O19" s="22" t="s">
        <v>149</v>
      </c>
      <c r="P19" s="20" t="s">
        <v>150</v>
      </c>
      <c r="Q19" s="22" t="s">
        <v>151</v>
      </c>
      <c r="R19" s="22"/>
      <c r="S19" s="20" t="s">
        <v>152</v>
      </c>
      <c r="T19" s="20"/>
      <c r="U19" s="22" t="s">
        <v>149</v>
      </c>
      <c r="V19" s="20" t="s">
        <v>150</v>
      </c>
      <c r="W19" s="22" t="s">
        <v>151</v>
      </c>
      <c r="X19" s="22" t="s">
        <v>153</v>
      </c>
      <c r="Y19" s="20" t="s">
        <v>152</v>
      </c>
      <c r="Z19" s="22"/>
      <c r="AA19" s="20">
        <v>5</v>
      </c>
      <c r="AB19" s="42" t="s">
        <v>60</v>
      </c>
      <c r="AC19" s="22"/>
      <c r="AD19" s="68">
        <v>1</v>
      </c>
      <c r="AE19" s="35">
        <v>10800</v>
      </c>
      <c r="AF19" s="23">
        <f t="shared" si="0"/>
        <v>10800</v>
      </c>
      <c r="AG19" s="24">
        <v>45474</v>
      </c>
      <c r="AH19" s="36">
        <v>45482</v>
      </c>
      <c r="AI19" s="25" t="str">
        <f t="shared" si="1"/>
        <v>～</v>
      </c>
      <c r="AJ19" s="37">
        <f t="shared" si="2"/>
        <v>47307</v>
      </c>
      <c r="AK19" s="20" t="s">
        <v>157</v>
      </c>
      <c r="AL19" s="20" t="s">
        <v>160</v>
      </c>
      <c r="AM19" s="24">
        <v>45474</v>
      </c>
      <c r="AN19" s="22" t="s">
        <v>164</v>
      </c>
      <c r="AO19" s="46">
        <v>45502</v>
      </c>
      <c r="AP19" s="20" t="s">
        <v>154</v>
      </c>
      <c r="AR19" t="s">
        <v>155</v>
      </c>
      <c r="AS19" s="70">
        <v>16200</v>
      </c>
      <c r="AT19" s="70">
        <v>10800</v>
      </c>
    </row>
    <row r="20" spans="1:48" ht="24.75" customHeight="1" x14ac:dyDescent="0.2">
      <c r="A20" s="54">
        <v>17</v>
      </c>
      <c r="B20" s="20" t="s">
        <v>140</v>
      </c>
      <c r="C20" s="21" t="s">
        <v>141</v>
      </c>
      <c r="D20" s="21" t="s">
        <v>142</v>
      </c>
      <c r="E20" s="20"/>
      <c r="F20" s="20"/>
      <c r="G20" s="22" t="s">
        <v>143</v>
      </c>
      <c r="H20" s="20" t="s">
        <v>144</v>
      </c>
      <c r="I20" s="20" t="s">
        <v>145</v>
      </c>
      <c r="J20" s="22" t="s">
        <v>146</v>
      </c>
      <c r="K20" s="22"/>
      <c r="L20" s="22" t="s">
        <v>147</v>
      </c>
      <c r="M20" s="22" t="s">
        <v>148</v>
      </c>
      <c r="N20" s="22"/>
      <c r="O20" s="22" t="s">
        <v>149</v>
      </c>
      <c r="P20" s="20" t="s">
        <v>150</v>
      </c>
      <c r="Q20" s="22" t="s">
        <v>151</v>
      </c>
      <c r="R20" s="22"/>
      <c r="S20" s="20" t="s">
        <v>152</v>
      </c>
      <c r="T20" s="20"/>
      <c r="U20" s="22" t="s">
        <v>149</v>
      </c>
      <c r="V20" s="20" t="s">
        <v>150</v>
      </c>
      <c r="W20" s="22" t="s">
        <v>151</v>
      </c>
      <c r="X20" s="22" t="s">
        <v>153</v>
      </c>
      <c r="Y20" s="20" t="s">
        <v>152</v>
      </c>
      <c r="Z20" s="22"/>
      <c r="AA20" s="20">
        <v>5</v>
      </c>
      <c r="AB20" s="42" t="s">
        <v>60</v>
      </c>
      <c r="AC20" s="22"/>
      <c r="AD20" s="68">
        <v>1</v>
      </c>
      <c r="AE20" s="35">
        <v>10800</v>
      </c>
      <c r="AF20" s="23">
        <f t="shared" si="0"/>
        <v>10800</v>
      </c>
      <c r="AG20" s="24">
        <v>45474</v>
      </c>
      <c r="AH20" s="36">
        <v>45482</v>
      </c>
      <c r="AI20" s="25" t="str">
        <f t="shared" si="1"/>
        <v>～</v>
      </c>
      <c r="AJ20" s="37">
        <f t="shared" si="2"/>
        <v>47307</v>
      </c>
      <c r="AK20" s="20" t="s">
        <v>157</v>
      </c>
      <c r="AL20" s="20" t="s">
        <v>161</v>
      </c>
      <c r="AM20" s="24">
        <v>45474</v>
      </c>
      <c r="AN20" s="22" t="s">
        <v>164</v>
      </c>
      <c r="AO20" s="46">
        <v>45502</v>
      </c>
      <c r="AP20" s="20" t="s">
        <v>154</v>
      </c>
      <c r="AR20" t="s">
        <v>155</v>
      </c>
      <c r="AS20" s="70">
        <v>16200</v>
      </c>
      <c r="AT20" s="70">
        <v>10800</v>
      </c>
    </row>
    <row r="21" spans="1:48" ht="24.75" customHeight="1" x14ac:dyDescent="0.2">
      <c r="A21" s="54">
        <v>18</v>
      </c>
      <c r="B21" s="20" t="s">
        <v>140</v>
      </c>
      <c r="C21" s="21" t="s">
        <v>141</v>
      </c>
      <c r="D21" s="21" t="s">
        <v>142</v>
      </c>
      <c r="E21" s="20"/>
      <c r="F21" s="20"/>
      <c r="G21" s="22" t="s">
        <v>143</v>
      </c>
      <c r="H21" s="20" t="s">
        <v>144</v>
      </c>
      <c r="I21" s="20" t="s">
        <v>145</v>
      </c>
      <c r="J21" s="22" t="s">
        <v>146</v>
      </c>
      <c r="K21" s="22"/>
      <c r="L21" s="22" t="s">
        <v>147</v>
      </c>
      <c r="M21" s="22" t="s">
        <v>148</v>
      </c>
      <c r="N21" s="22"/>
      <c r="O21" s="22" t="s">
        <v>149</v>
      </c>
      <c r="P21" s="20" t="s">
        <v>150</v>
      </c>
      <c r="Q21" s="22" t="s">
        <v>151</v>
      </c>
      <c r="R21" s="22"/>
      <c r="S21" s="20" t="s">
        <v>152</v>
      </c>
      <c r="T21" s="20"/>
      <c r="U21" s="22" t="s">
        <v>149</v>
      </c>
      <c r="V21" s="20" t="s">
        <v>150</v>
      </c>
      <c r="W21" s="22" t="s">
        <v>151</v>
      </c>
      <c r="X21" s="22" t="s">
        <v>153</v>
      </c>
      <c r="Y21" s="20" t="s">
        <v>152</v>
      </c>
      <c r="Z21" s="22"/>
      <c r="AA21" s="20">
        <v>5</v>
      </c>
      <c r="AB21" s="42" t="s">
        <v>60</v>
      </c>
      <c r="AC21" s="22"/>
      <c r="AD21" s="68">
        <v>1</v>
      </c>
      <c r="AE21" s="35">
        <v>21600</v>
      </c>
      <c r="AF21" s="23">
        <f t="shared" si="0"/>
        <v>21600</v>
      </c>
      <c r="AG21" s="24">
        <v>45474</v>
      </c>
      <c r="AH21" s="36">
        <v>45482</v>
      </c>
      <c r="AI21" s="25" t="str">
        <f t="shared" si="1"/>
        <v>～</v>
      </c>
      <c r="AJ21" s="37">
        <f t="shared" si="2"/>
        <v>47307</v>
      </c>
      <c r="AK21" s="20" t="s">
        <v>162</v>
      </c>
      <c r="AL21" s="20" t="s">
        <v>163</v>
      </c>
      <c r="AM21" s="24">
        <v>45474</v>
      </c>
      <c r="AN21" s="22" t="s">
        <v>164</v>
      </c>
      <c r="AO21" s="46">
        <v>45502</v>
      </c>
      <c r="AP21" s="20" t="s">
        <v>154</v>
      </c>
      <c r="AR21" t="s">
        <v>156</v>
      </c>
      <c r="AS21" s="70">
        <v>31800</v>
      </c>
      <c r="AT21" s="70">
        <v>21600</v>
      </c>
      <c r="AU21" s="70">
        <f>SUM(AS17:AS21)</f>
        <v>96600</v>
      </c>
      <c r="AV21" s="70">
        <f>SUM(AT17:AT21)</f>
        <v>64800</v>
      </c>
    </row>
    <row r="22" spans="1:48" ht="24.75" customHeight="1" x14ac:dyDescent="0.2">
      <c r="A22" s="54">
        <v>19</v>
      </c>
      <c r="B22" s="20" t="s">
        <v>199</v>
      </c>
      <c r="C22" s="21" t="s">
        <v>200</v>
      </c>
      <c r="D22" s="21" t="s">
        <v>201</v>
      </c>
      <c r="E22" s="20"/>
      <c r="F22" s="20"/>
      <c r="G22" s="22" t="s">
        <v>215</v>
      </c>
      <c r="H22" s="20" t="s">
        <v>209</v>
      </c>
      <c r="I22" s="20" t="s">
        <v>239</v>
      </c>
      <c r="J22" s="22" t="s">
        <v>238</v>
      </c>
      <c r="K22" s="22" t="s">
        <v>210</v>
      </c>
      <c r="L22" s="22" t="s">
        <v>211</v>
      </c>
      <c r="M22" s="22" t="s">
        <v>212</v>
      </c>
      <c r="N22" s="22"/>
      <c r="O22" s="22" t="s">
        <v>91</v>
      </c>
      <c r="P22" s="20" t="s">
        <v>93</v>
      </c>
      <c r="Q22" s="22" t="s">
        <v>213</v>
      </c>
      <c r="R22" s="22"/>
      <c r="S22" s="20" t="s">
        <v>214</v>
      </c>
      <c r="T22" s="20"/>
      <c r="U22" s="22" t="s">
        <v>215</v>
      </c>
      <c r="V22" s="20" t="s">
        <v>216</v>
      </c>
      <c r="W22" s="22" t="s">
        <v>217</v>
      </c>
      <c r="X22" s="22" t="s">
        <v>218</v>
      </c>
      <c r="Y22" s="20" t="s">
        <v>219</v>
      </c>
      <c r="Z22" s="22"/>
      <c r="AA22" s="20">
        <v>5</v>
      </c>
      <c r="AB22" s="42" t="s">
        <v>60</v>
      </c>
      <c r="AC22" s="22"/>
      <c r="AD22" s="68">
        <v>1</v>
      </c>
      <c r="AE22" s="35">
        <v>15600</v>
      </c>
      <c r="AF22" s="23">
        <v>15600</v>
      </c>
      <c r="AG22" s="24">
        <v>45536</v>
      </c>
      <c r="AH22" s="36">
        <v>45597</v>
      </c>
      <c r="AI22" s="25" t="str">
        <f t="shared" si="1"/>
        <v>～</v>
      </c>
      <c r="AJ22" s="37">
        <f t="shared" si="2"/>
        <v>47422</v>
      </c>
      <c r="AK22" s="20" t="s">
        <v>202</v>
      </c>
      <c r="AL22" s="20" t="s">
        <v>203</v>
      </c>
      <c r="AM22" s="24">
        <v>45536</v>
      </c>
      <c r="AN22" s="22"/>
      <c r="AO22" s="83">
        <v>45569</v>
      </c>
      <c r="AP22" s="20" t="s">
        <v>335</v>
      </c>
      <c r="AR22" t="s">
        <v>334</v>
      </c>
      <c r="AS22" s="70">
        <v>15600</v>
      </c>
    </row>
    <row r="23" spans="1:48" ht="24.75" customHeight="1" x14ac:dyDescent="0.2">
      <c r="A23" s="54">
        <v>20</v>
      </c>
      <c r="B23" s="20" t="s">
        <v>199</v>
      </c>
      <c r="C23" s="21" t="s">
        <v>200</v>
      </c>
      <c r="D23" s="21" t="s">
        <v>201</v>
      </c>
      <c r="E23" s="20"/>
      <c r="F23" s="20"/>
      <c r="G23" s="22" t="s">
        <v>208</v>
      </c>
      <c r="H23" s="20" t="s">
        <v>209</v>
      </c>
      <c r="I23" s="20" t="s">
        <v>239</v>
      </c>
      <c r="J23" s="22" t="s">
        <v>238</v>
      </c>
      <c r="K23" s="22" t="s">
        <v>210</v>
      </c>
      <c r="L23" s="22" t="s">
        <v>211</v>
      </c>
      <c r="M23" s="22" t="s">
        <v>212</v>
      </c>
      <c r="N23" s="22"/>
      <c r="O23" s="22" t="s">
        <v>91</v>
      </c>
      <c r="P23" s="20" t="s">
        <v>93</v>
      </c>
      <c r="Q23" s="22" t="s">
        <v>213</v>
      </c>
      <c r="R23" s="22"/>
      <c r="S23" s="20" t="s">
        <v>214</v>
      </c>
      <c r="T23" s="20"/>
      <c r="U23" s="22" t="s">
        <v>215</v>
      </c>
      <c r="V23" s="20" t="s">
        <v>216</v>
      </c>
      <c r="W23" s="22" t="s">
        <v>217</v>
      </c>
      <c r="X23" s="22" t="s">
        <v>218</v>
      </c>
      <c r="Y23" s="20" t="s">
        <v>219</v>
      </c>
      <c r="Z23" s="22"/>
      <c r="AA23" s="20">
        <v>5</v>
      </c>
      <c r="AB23" s="42" t="s">
        <v>60</v>
      </c>
      <c r="AC23" s="22"/>
      <c r="AD23" s="68">
        <v>1</v>
      </c>
      <c r="AE23" s="35">
        <v>15600</v>
      </c>
      <c r="AF23" s="23">
        <v>15600</v>
      </c>
      <c r="AG23" s="24">
        <v>45536</v>
      </c>
      <c r="AH23" s="36">
        <v>45597</v>
      </c>
      <c r="AI23" s="25" t="str">
        <f t="shared" si="1"/>
        <v>～</v>
      </c>
      <c r="AJ23" s="37">
        <f t="shared" si="2"/>
        <v>47422</v>
      </c>
      <c r="AK23" s="20" t="s">
        <v>202</v>
      </c>
      <c r="AL23" s="20" t="s">
        <v>204</v>
      </c>
      <c r="AM23" s="24">
        <v>45536</v>
      </c>
      <c r="AN23" s="22"/>
      <c r="AO23" s="83">
        <v>45569</v>
      </c>
      <c r="AP23" s="20" t="s">
        <v>335</v>
      </c>
      <c r="AR23" t="s">
        <v>334</v>
      </c>
      <c r="AS23" s="70">
        <v>15600</v>
      </c>
    </row>
    <row r="24" spans="1:48" ht="24.75" customHeight="1" x14ac:dyDescent="0.2">
      <c r="A24" s="54">
        <v>21</v>
      </c>
      <c r="B24" s="20" t="s">
        <v>199</v>
      </c>
      <c r="C24" s="21" t="s">
        <v>200</v>
      </c>
      <c r="D24" s="21" t="s">
        <v>201</v>
      </c>
      <c r="E24" s="20"/>
      <c r="F24" s="20"/>
      <c r="G24" s="22" t="s">
        <v>215</v>
      </c>
      <c r="H24" s="20" t="s">
        <v>209</v>
      </c>
      <c r="I24" s="20" t="s">
        <v>239</v>
      </c>
      <c r="J24" s="22" t="s">
        <v>238</v>
      </c>
      <c r="K24" s="22" t="s">
        <v>210</v>
      </c>
      <c r="L24" s="22" t="s">
        <v>211</v>
      </c>
      <c r="M24" s="22" t="s">
        <v>212</v>
      </c>
      <c r="N24" s="22"/>
      <c r="O24" s="22" t="s">
        <v>91</v>
      </c>
      <c r="P24" s="20" t="s">
        <v>93</v>
      </c>
      <c r="Q24" s="22" t="s">
        <v>213</v>
      </c>
      <c r="R24" s="22"/>
      <c r="S24" s="20" t="s">
        <v>214</v>
      </c>
      <c r="T24" s="20"/>
      <c r="U24" s="22" t="s">
        <v>215</v>
      </c>
      <c r="V24" s="20" t="s">
        <v>216</v>
      </c>
      <c r="W24" s="22" t="s">
        <v>217</v>
      </c>
      <c r="X24" s="22" t="s">
        <v>218</v>
      </c>
      <c r="Y24" s="20" t="s">
        <v>219</v>
      </c>
      <c r="Z24" s="22"/>
      <c r="AA24" s="20">
        <v>5</v>
      </c>
      <c r="AB24" s="42" t="s">
        <v>60</v>
      </c>
      <c r="AC24" s="22"/>
      <c r="AD24" s="68">
        <v>1</v>
      </c>
      <c r="AE24" s="35">
        <v>15600</v>
      </c>
      <c r="AF24" s="23">
        <v>15600</v>
      </c>
      <c r="AG24" s="24">
        <v>45536</v>
      </c>
      <c r="AH24" s="36">
        <v>45597</v>
      </c>
      <c r="AI24" s="25" t="str">
        <f t="shared" si="1"/>
        <v>～</v>
      </c>
      <c r="AJ24" s="37">
        <f t="shared" si="2"/>
        <v>47422</v>
      </c>
      <c r="AK24" s="20" t="s">
        <v>202</v>
      </c>
      <c r="AL24" s="20" t="s">
        <v>205</v>
      </c>
      <c r="AM24" s="24">
        <v>45536</v>
      </c>
      <c r="AN24" s="22"/>
      <c r="AO24" s="83">
        <v>45569</v>
      </c>
      <c r="AP24" s="20" t="s">
        <v>335</v>
      </c>
      <c r="AR24" t="s">
        <v>334</v>
      </c>
      <c r="AS24" s="70">
        <v>15600</v>
      </c>
    </row>
    <row r="25" spans="1:48" ht="24.75" customHeight="1" x14ac:dyDescent="0.2">
      <c r="A25" s="54">
        <v>22</v>
      </c>
      <c r="B25" s="20" t="s">
        <v>199</v>
      </c>
      <c r="C25" s="21" t="s">
        <v>200</v>
      </c>
      <c r="D25" s="21" t="s">
        <v>201</v>
      </c>
      <c r="E25" s="20"/>
      <c r="F25" s="20"/>
      <c r="G25" s="22" t="s">
        <v>208</v>
      </c>
      <c r="H25" s="20" t="s">
        <v>209</v>
      </c>
      <c r="I25" s="20" t="s">
        <v>239</v>
      </c>
      <c r="J25" s="22" t="s">
        <v>238</v>
      </c>
      <c r="K25" s="22" t="s">
        <v>210</v>
      </c>
      <c r="L25" s="22" t="s">
        <v>211</v>
      </c>
      <c r="M25" s="22" t="s">
        <v>212</v>
      </c>
      <c r="N25" s="22"/>
      <c r="O25" s="22" t="s">
        <v>91</v>
      </c>
      <c r="P25" s="20" t="s">
        <v>93</v>
      </c>
      <c r="Q25" s="22" t="s">
        <v>213</v>
      </c>
      <c r="R25" s="22"/>
      <c r="S25" s="20" t="s">
        <v>214</v>
      </c>
      <c r="T25" s="20"/>
      <c r="U25" s="22" t="s">
        <v>215</v>
      </c>
      <c r="V25" s="20" t="s">
        <v>216</v>
      </c>
      <c r="W25" s="22" t="s">
        <v>217</v>
      </c>
      <c r="X25" s="22" t="s">
        <v>218</v>
      </c>
      <c r="Y25" s="20" t="s">
        <v>219</v>
      </c>
      <c r="Z25" s="22"/>
      <c r="AA25" s="20">
        <v>5</v>
      </c>
      <c r="AB25" s="42" t="s">
        <v>60</v>
      </c>
      <c r="AC25" s="22"/>
      <c r="AD25" s="68">
        <v>1</v>
      </c>
      <c r="AE25" s="35">
        <v>15600</v>
      </c>
      <c r="AF25" s="23">
        <v>15600</v>
      </c>
      <c r="AG25" s="24">
        <v>45536</v>
      </c>
      <c r="AH25" s="36">
        <v>45597</v>
      </c>
      <c r="AI25" s="25" t="str">
        <f t="shared" si="1"/>
        <v>～</v>
      </c>
      <c r="AJ25" s="37">
        <f t="shared" si="2"/>
        <v>47422</v>
      </c>
      <c r="AK25" s="20" t="s">
        <v>333</v>
      </c>
      <c r="AL25" s="20" t="s">
        <v>206</v>
      </c>
      <c r="AM25" s="24">
        <v>45536</v>
      </c>
      <c r="AN25" s="22"/>
      <c r="AO25" s="83">
        <v>45569</v>
      </c>
      <c r="AP25" s="20" t="s">
        <v>335</v>
      </c>
      <c r="AR25" t="s">
        <v>334</v>
      </c>
      <c r="AS25" s="70">
        <v>15600</v>
      </c>
    </row>
    <row r="26" spans="1:48" ht="24.75" customHeight="1" x14ac:dyDescent="0.2">
      <c r="A26" s="54">
        <v>23</v>
      </c>
      <c r="B26" s="20" t="s">
        <v>199</v>
      </c>
      <c r="C26" s="21" t="s">
        <v>200</v>
      </c>
      <c r="D26" s="21" t="s">
        <v>201</v>
      </c>
      <c r="E26" s="20"/>
      <c r="F26" s="20"/>
      <c r="G26" s="22" t="s">
        <v>208</v>
      </c>
      <c r="H26" s="20" t="s">
        <v>209</v>
      </c>
      <c r="I26" s="20" t="s">
        <v>239</v>
      </c>
      <c r="J26" s="22" t="s">
        <v>238</v>
      </c>
      <c r="K26" s="22" t="s">
        <v>210</v>
      </c>
      <c r="L26" s="22" t="s">
        <v>211</v>
      </c>
      <c r="M26" s="22" t="s">
        <v>212</v>
      </c>
      <c r="N26" s="22"/>
      <c r="O26" s="22" t="s">
        <v>91</v>
      </c>
      <c r="P26" s="20" t="s">
        <v>93</v>
      </c>
      <c r="Q26" s="22" t="s">
        <v>213</v>
      </c>
      <c r="R26" s="22"/>
      <c r="S26" s="20" t="s">
        <v>214</v>
      </c>
      <c r="T26" s="20"/>
      <c r="U26" s="22" t="s">
        <v>215</v>
      </c>
      <c r="V26" s="20" t="s">
        <v>216</v>
      </c>
      <c r="W26" s="22" t="s">
        <v>217</v>
      </c>
      <c r="X26" s="22" t="s">
        <v>218</v>
      </c>
      <c r="Y26" s="20" t="s">
        <v>219</v>
      </c>
      <c r="Z26" s="22"/>
      <c r="AA26" s="20">
        <v>5</v>
      </c>
      <c r="AB26" s="42" t="s">
        <v>60</v>
      </c>
      <c r="AC26" s="22"/>
      <c r="AD26" s="68">
        <v>1</v>
      </c>
      <c r="AE26" s="35">
        <v>31800</v>
      </c>
      <c r="AF26" s="23">
        <v>31800</v>
      </c>
      <c r="AG26" s="24">
        <v>45536</v>
      </c>
      <c r="AH26" s="36">
        <v>45597</v>
      </c>
      <c r="AI26" s="25" t="str">
        <f t="shared" si="1"/>
        <v>～</v>
      </c>
      <c r="AJ26" s="37">
        <f t="shared" si="2"/>
        <v>47422</v>
      </c>
      <c r="AK26" s="20" t="s">
        <v>162</v>
      </c>
      <c r="AL26" s="20" t="s">
        <v>207</v>
      </c>
      <c r="AM26" s="24">
        <v>45536</v>
      </c>
      <c r="AN26" s="22"/>
      <c r="AO26" s="83">
        <v>45569</v>
      </c>
      <c r="AP26" s="20" t="s">
        <v>335</v>
      </c>
      <c r="AR26" t="s">
        <v>156</v>
      </c>
      <c r="AS26">
        <v>31800</v>
      </c>
    </row>
    <row r="27" spans="1:48" ht="24.75" customHeight="1" x14ac:dyDescent="0.2">
      <c r="A27" s="54">
        <v>24</v>
      </c>
      <c r="B27" s="20" t="s">
        <v>361</v>
      </c>
      <c r="C27" s="21" t="s">
        <v>364</v>
      </c>
      <c r="D27" s="21" t="s">
        <v>363</v>
      </c>
      <c r="E27" s="20"/>
      <c r="F27" s="20"/>
      <c r="G27" s="22" t="s">
        <v>362</v>
      </c>
      <c r="H27" s="20" t="s">
        <v>365</v>
      </c>
      <c r="I27" s="20" t="s">
        <v>366</v>
      </c>
      <c r="J27" s="22" t="s">
        <v>367</v>
      </c>
      <c r="K27" s="22" t="s">
        <v>368</v>
      </c>
      <c r="L27" s="22" t="s">
        <v>369</v>
      </c>
      <c r="M27" s="22" t="s">
        <v>370</v>
      </c>
      <c r="N27" s="22"/>
      <c r="O27" s="22" t="s">
        <v>371</v>
      </c>
      <c r="P27" s="20" t="s">
        <v>372</v>
      </c>
      <c r="Q27" s="22" t="s">
        <v>373</v>
      </c>
      <c r="R27" s="22" t="s">
        <v>375</v>
      </c>
      <c r="S27" s="20" t="s">
        <v>374</v>
      </c>
      <c r="T27" s="20"/>
      <c r="U27" s="22" t="s">
        <v>376</v>
      </c>
      <c r="V27" s="20" t="s">
        <v>365</v>
      </c>
      <c r="W27" s="22" t="s">
        <v>377</v>
      </c>
      <c r="X27" s="22" t="s">
        <v>368</v>
      </c>
      <c r="Y27" s="20" t="s">
        <v>370</v>
      </c>
      <c r="Z27" s="22"/>
      <c r="AA27" s="20">
        <v>5</v>
      </c>
      <c r="AB27" s="42" t="s">
        <v>60</v>
      </c>
      <c r="AC27" s="22"/>
      <c r="AD27" s="68">
        <v>1</v>
      </c>
      <c r="AE27" s="35">
        <v>31800</v>
      </c>
      <c r="AF27" s="23">
        <v>31800</v>
      </c>
      <c r="AG27" s="24">
        <v>45566</v>
      </c>
      <c r="AH27" s="36">
        <v>45597</v>
      </c>
      <c r="AI27" s="25" t="str">
        <f t="shared" si="1"/>
        <v>～</v>
      </c>
      <c r="AJ27" s="37">
        <f t="shared" si="2"/>
        <v>47422</v>
      </c>
      <c r="AK27" s="20" t="s">
        <v>162</v>
      </c>
      <c r="AL27" s="20" t="s">
        <v>379</v>
      </c>
      <c r="AM27" s="24">
        <v>45566</v>
      </c>
      <c r="AN27" s="22"/>
      <c r="AO27" s="46">
        <v>45586</v>
      </c>
      <c r="AP27" s="20" t="s">
        <v>378</v>
      </c>
      <c r="AR27" t="s">
        <v>156</v>
      </c>
      <c r="AS27" s="70">
        <v>31800</v>
      </c>
      <c r="AT27" s="78">
        <v>21600</v>
      </c>
      <c r="AU27" s="77"/>
      <c r="AV27" s="77"/>
    </row>
    <row r="28" spans="1:48" ht="24.75" customHeight="1" x14ac:dyDescent="0.2">
      <c r="A28" s="54">
        <v>25</v>
      </c>
      <c r="B28" s="20" t="s">
        <v>361</v>
      </c>
      <c r="C28" s="21" t="s">
        <v>364</v>
      </c>
      <c r="D28" s="21" t="s">
        <v>363</v>
      </c>
      <c r="E28" s="20"/>
      <c r="F28" s="20"/>
      <c r="G28" s="22" t="s">
        <v>362</v>
      </c>
      <c r="H28" s="20" t="s">
        <v>365</v>
      </c>
      <c r="I28" s="20" t="s">
        <v>366</v>
      </c>
      <c r="J28" s="22" t="s">
        <v>367</v>
      </c>
      <c r="K28" s="22" t="s">
        <v>368</v>
      </c>
      <c r="L28" s="22" t="s">
        <v>369</v>
      </c>
      <c r="M28" s="22" t="s">
        <v>370</v>
      </c>
      <c r="N28" s="22"/>
      <c r="O28" s="22" t="s">
        <v>371</v>
      </c>
      <c r="P28" s="20" t="s">
        <v>372</v>
      </c>
      <c r="Q28" s="22" t="s">
        <v>373</v>
      </c>
      <c r="R28" s="22" t="s">
        <v>375</v>
      </c>
      <c r="S28" s="20" t="s">
        <v>374</v>
      </c>
      <c r="T28" s="20"/>
      <c r="U28" s="22" t="s">
        <v>376</v>
      </c>
      <c r="V28" s="20" t="s">
        <v>365</v>
      </c>
      <c r="W28" s="22" t="s">
        <v>377</v>
      </c>
      <c r="X28" s="22" t="s">
        <v>368</v>
      </c>
      <c r="Y28" s="20" t="s">
        <v>370</v>
      </c>
      <c r="Z28" s="22"/>
      <c r="AA28" s="20">
        <v>5</v>
      </c>
      <c r="AB28" s="42" t="s">
        <v>60</v>
      </c>
      <c r="AC28" s="22"/>
      <c r="AD28" s="68">
        <v>1</v>
      </c>
      <c r="AE28" s="35">
        <v>19800</v>
      </c>
      <c r="AF28" s="23">
        <v>19800</v>
      </c>
      <c r="AG28" s="24">
        <v>45566</v>
      </c>
      <c r="AH28" s="36">
        <v>45597</v>
      </c>
      <c r="AI28" s="25" t="str">
        <f t="shared" si="1"/>
        <v>～</v>
      </c>
      <c r="AJ28" s="37">
        <f t="shared" si="2"/>
        <v>47422</v>
      </c>
      <c r="AK28" s="20" t="s">
        <v>380</v>
      </c>
      <c r="AL28" s="20" t="s">
        <v>381</v>
      </c>
      <c r="AM28" s="24">
        <v>45566</v>
      </c>
      <c r="AN28" s="22"/>
      <c r="AO28" s="46">
        <v>45586</v>
      </c>
      <c r="AP28" s="20" t="s">
        <v>378</v>
      </c>
      <c r="AR28" t="s">
        <v>384</v>
      </c>
      <c r="AS28" s="70">
        <v>19800</v>
      </c>
      <c r="AT28" s="78">
        <v>13800</v>
      </c>
      <c r="AU28" s="77"/>
      <c r="AV28" s="77"/>
    </row>
    <row r="29" spans="1:48" ht="24.75" customHeight="1" x14ac:dyDescent="0.2">
      <c r="A29" s="54">
        <v>26</v>
      </c>
      <c r="B29" s="20" t="s">
        <v>361</v>
      </c>
      <c r="C29" s="21" t="s">
        <v>364</v>
      </c>
      <c r="D29" s="21" t="s">
        <v>363</v>
      </c>
      <c r="E29" s="20"/>
      <c r="F29" s="20"/>
      <c r="G29" s="22" t="s">
        <v>362</v>
      </c>
      <c r="H29" s="20" t="s">
        <v>365</v>
      </c>
      <c r="I29" s="20" t="s">
        <v>366</v>
      </c>
      <c r="J29" s="22" t="s">
        <v>367</v>
      </c>
      <c r="K29" s="22" t="s">
        <v>368</v>
      </c>
      <c r="L29" s="22" t="s">
        <v>369</v>
      </c>
      <c r="M29" s="22" t="s">
        <v>370</v>
      </c>
      <c r="N29" s="22"/>
      <c r="O29" s="22" t="s">
        <v>371</v>
      </c>
      <c r="P29" s="20" t="s">
        <v>372</v>
      </c>
      <c r="Q29" s="22" t="s">
        <v>373</v>
      </c>
      <c r="R29" s="22" t="s">
        <v>375</v>
      </c>
      <c r="S29" s="20" t="s">
        <v>374</v>
      </c>
      <c r="T29" s="20"/>
      <c r="U29" s="22" t="s">
        <v>376</v>
      </c>
      <c r="V29" s="20" t="s">
        <v>365</v>
      </c>
      <c r="W29" s="22" t="s">
        <v>377</v>
      </c>
      <c r="X29" s="22" t="s">
        <v>368</v>
      </c>
      <c r="Y29" s="20" t="s">
        <v>370</v>
      </c>
      <c r="Z29" s="22"/>
      <c r="AA29" s="20">
        <v>5</v>
      </c>
      <c r="AB29" s="42" t="s">
        <v>60</v>
      </c>
      <c r="AC29" s="22"/>
      <c r="AD29" s="68">
        <v>1</v>
      </c>
      <c r="AE29" s="35">
        <v>19800</v>
      </c>
      <c r="AF29" s="23">
        <v>19800</v>
      </c>
      <c r="AG29" s="24">
        <v>45566</v>
      </c>
      <c r="AH29" s="36">
        <v>45597</v>
      </c>
      <c r="AI29" s="25" t="str">
        <f t="shared" si="1"/>
        <v>～</v>
      </c>
      <c r="AJ29" s="37">
        <f t="shared" si="2"/>
        <v>47422</v>
      </c>
      <c r="AK29" s="20" t="s">
        <v>380</v>
      </c>
      <c r="AL29" s="20" t="s">
        <v>382</v>
      </c>
      <c r="AM29" s="24">
        <v>45566</v>
      </c>
      <c r="AN29" s="22"/>
      <c r="AO29" s="46">
        <v>45586</v>
      </c>
      <c r="AP29" s="20" t="s">
        <v>378</v>
      </c>
      <c r="AR29" t="s">
        <v>384</v>
      </c>
      <c r="AS29" s="70">
        <v>19800</v>
      </c>
      <c r="AT29" s="78">
        <v>13800</v>
      </c>
      <c r="AU29" s="77"/>
      <c r="AV29" s="77"/>
    </row>
    <row r="30" spans="1:48" ht="24.75" customHeight="1" x14ac:dyDescent="0.2">
      <c r="A30" s="54">
        <v>27</v>
      </c>
      <c r="B30" s="20" t="s">
        <v>361</v>
      </c>
      <c r="C30" s="21" t="s">
        <v>364</v>
      </c>
      <c r="D30" s="21" t="s">
        <v>363</v>
      </c>
      <c r="E30" s="20"/>
      <c r="F30" s="20"/>
      <c r="G30" s="22" t="s">
        <v>362</v>
      </c>
      <c r="H30" s="20" t="s">
        <v>365</v>
      </c>
      <c r="I30" s="20" t="s">
        <v>366</v>
      </c>
      <c r="J30" s="22" t="s">
        <v>367</v>
      </c>
      <c r="K30" s="22" t="s">
        <v>368</v>
      </c>
      <c r="L30" s="22" t="s">
        <v>369</v>
      </c>
      <c r="M30" s="22" t="s">
        <v>370</v>
      </c>
      <c r="N30" s="22"/>
      <c r="O30" s="22" t="s">
        <v>371</v>
      </c>
      <c r="P30" s="20" t="s">
        <v>372</v>
      </c>
      <c r="Q30" s="22" t="s">
        <v>373</v>
      </c>
      <c r="R30" s="22" t="s">
        <v>375</v>
      </c>
      <c r="S30" s="20" t="s">
        <v>374</v>
      </c>
      <c r="T30" s="20"/>
      <c r="U30" s="22" t="s">
        <v>376</v>
      </c>
      <c r="V30" s="20" t="s">
        <v>365</v>
      </c>
      <c r="W30" s="22" t="s">
        <v>377</v>
      </c>
      <c r="X30" s="22" t="s">
        <v>368</v>
      </c>
      <c r="Y30" s="20" t="s">
        <v>370</v>
      </c>
      <c r="Z30" s="22"/>
      <c r="AA30" s="20">
        <v>5</v>
      </c>
      <c r="AB30" s="42" t="s">
        <v>60</v>
      </c>
      <c r="AC30" s="22"/>
      <c r="AD30" s="68">
        <v>1</v>
      </c>
      <c r="AE30" s="35">
        <v>16200</v>
      </c>
      <c r="AF30" s="23">
        <v>16200</v>
      </c>
      <c r="AG30" s="24">
        <v>45566</v>
      </c>
      <c r="AH30" s="36">
        <v>45597</v>
      </c>
      <c r="AI30" s="25" t="str">
        <f t="shared" si="1"/>
        <v>～</v>
      </c>
      <c r="AJ30" s="37">
        <f t="shared" si="2"/>
        <v>47422</v>
      </c>
      <c r="AK30" s="20" t="s">
        <v>157</v>
      </c>
      <c r="AL30" s="20" t="s">
        <v>383</v>
      </c>
      <c r="AM30" s="24">
        <v>45566</v>
      </c>
      <c r="AN30" s="22"/>
      <c r="AO30" s="46">
        <v>45586</v>
      </c>
      <c r="AP30" s="20" t="s">
        <v>378</v>
      </c>
      <c r="AR30" t="s">
        <v>155</v>
      </c>
      <c r="AS30" s="70">
        <v>16200</v>
      </c>
      <c r="AT30" s="78">
        <v>10800</v>
      </c>
      <c r="AU30" s="78">
        <f>SUM(AS27:AS30)</f>
        <v>87600</v>
      </c>
      <c r="AV30" s="78">
        <f>SUM(AT27:AT30)</f>
        <v>60000</v>
      </c>
    </row>
    <row r="31" spans="1:48" ht="24.75" customHeight="1" x14ac:dyDescent="0.2">
      <c r="A31" s="54">
        <v>28</v>
      </c>
      <c r="B31" s="20" t="s">
        <v>686</v>
      </c>
      <c r="C31" s="21" t="s">
        <v>687</v>
      </c>
      <c r="D31" s="21" t="s">
        <v>688</v>
      </c>
      <c r="E31" s="20"/>
      <c r="F31" s="20"/>
      <c r="G31" s="22" t="s">
        <v>689</v>
      </c>
      <c r="H31" s="20" t="s">
        <v>690</v>
      </c>
      <c r="I31" s="20" t="s">
        <v>691</v>
      </c>
      <c r="J31" s="22" t="s">
        <v>692</v>
      </c>
      <c r="K31" s="22" t="s">
        <v>693</v>
      </c>
      <c r="L31" s="22" t="s">
        <v>694</v>
      </c>
      <c r="M31" s="22" t="s">
        <v>695</v>
      </c>
      <c r="N31" s="22"/>
      <c r="O31" s="22" t="s">
        <v>785</v>
      </c>
      <c r="P31" s="20" t="s">
        <v>786</v>
      </c>
      <c r="Q31" s="22" t="s">
        <v>787</v>
      </c>
      <c r="R31" s="22" t="s">
        <v>788</v>
      </c>
      <c r="S31" s="20" t="s">
        <v>789</v>
      </c>
      <c r="T31" s="20"/>
      <c r="U31" s="22" t="s">
        <v>696</v>
      </c>
      <c r="V31" s="20" t="s">
        <v>690</v>
      </c>
      <c r="W31" s="22" t="s">
        <v>697</v>
      </c>
      <c r="X31" s="22" t="s">
        <v>693</v>
      </c>
      <c r="Y31" s="20" t="s">
        <v>695</v>
      </c>
      <c r="Z31" s="22"/>
      <c r="AA31" s="20">
        <v>5</v>
      </c>
      <c r="AB31" s="42" t="s">
        <v>60</v>
      </c>
      <c r="AC31" s="22"/>
      <c r="AD31" s="68">
        <v>1</v>
      </c>
      <c r="AE31" s="35">
        <v>54000</v>
      </c>
      <c r="AF31" s="23">
        <v>54000</v>
      </c>
      <c r="AG31" s="24">
        <v>45689</v>
      </c>
      <c r="AH31" s="36">
        <v>45689</v>
      </c>
      <c r="AI31" s="25" t="str">
        <f t="shared" si="1"/>
        <v>～</v>
      </c>
      <c r="AJ31" s="37">
        <f t="shared" si="2"/>
        <v>47514</v>
      </c>
      <c r="AK31" s="20" t="s">
        <v>67</v>
      </c>
      <c r="AL31" s="20" t="s">
        <v>772</v>
      </c>
      <c r="AM31" s="24">
        <v>45689</v>
      </c>
      <c r="AN31" s="22"/>
      <c r="AO31" s="46">
        <v>45716</v>
      </c>
      <c r="AP31" s="20" t="s">
        <v>701</v>
      </c>
      <c r="AR31" t="s">
        <v>698</v>
      </c>
      <c r="AS31" s="70">
        <v>54000</v>
      </c>
      <c r="AT31" s="78">
        <v>36600</v>
      </c>
      <c r="AU31" s="77"/>
      <c r="AV31" s="77"/>
    </row>
    <row r="32" spans="1:48" ht="24.75" customHeight="1" x14ac:dyDescent="0.2">
      <c r="A32" s="54">
        <v>29</v>
      </c>
      <c r="B32" s="20" t="s">
        <v>686</v>
      </c>
      <c r="C32" s="21" t="s">
        <v>687</v>
      </c>
      <c r="D32" s="21" t="s">
        <v>688</v>
      </c>
      <c r="E32" s="20"/>
      <c r="F32" s="20"/>
      <c r="G32" s="22" t="s">
        <v>689</v>
      </c>
      <c r="H32" s="20" t="s">
        <v>690</v>
      </c>
      <c r="I32" s="20" t="s">
        <v>691</v>
      </c>
      <c r="J32" s="22" t="s">
        <v>692</v>
      </c>
      <c r="K32" s="22" t="s">
        <v>693</v>
      </c>
      <c r="L32" s="22" t="s">
        <v>694</v>
      </c>
      <c r="M32" s="22" t="s">
        <v>695</v>
      </c>
      <c r="N32" s="22"/>
      <c r="O32" s="22" t="s">
        <v>785</v>
      </c>
      <c r="P32" s="20" t="s">
        <v>786</v>
      </c>
      <c r="Q32" s="22" t="s">
        <v>787</v>
      </c>
      <c r="R32" s="22" t="s">
        <v>788</v>
      </c>
      <c r="S32" s="20" t="s">
        <v>789</v>
      </c>
      <c r="T32" s="20"/>
      <c r="U32" s="22" t="s">
        <v>696</v>
      </c>
      <c r="V32" s="20" t="s">
        <v>690</v>
      </c>
      <c r="W32" s="22" t="s">
        <v>697</v>
      </c>
      <c r="X32" s="22" t="s">
        <v>693</v>
      </c>
      <c r="Y32" s="20" t="s">
        <v>695</v>
      </c>
      <c r="Z32" s="22"/>
      <c r="AA32" s="20">
        <v>5</v>
      </c>
      <c r="AB32" s="42" t="s">
        <v>60</v>
      </c>
      <c r="AC32" s="22"/>
      <c r="AD32" s="68">
        <v>1</v>
      </c>
      <c r="AE32" s="35">
        <v>54000</v>
      </c>
      <c r="AF32" s="23">
        <v>54000</v>
      </c>
      <c r="AG32" s="24">
        <v>45689</v>
      </c>
      <c r="AH32" s="36">
        <v>45689</v>
      </c>
      <c r="AI32" s="25" t="str">
        <f t="shared" si="1"/>
        <v>～</v>
      </c>
      <c r="AJ32" s="37">
        <f t="shared" si="2"/>
        <v>47514</v>
      </c>
      <c r="AK32" s="20" t="s">
        <v>67</v>
      </c>
      <c r="AL32" s="20" t="s">
        <v>773</v>
      </c>
      <c r="AM32" s="24">
        <v>45689</v>
      </c>
      <c r="AN32" s="22"/>
      <c r="AO32" s="46">
        <v>45716</v>
      </c>
      <c r="AP32" s="20" t="s">
        <v>701</v>
      </c>
      <c r="AR32" t="s">
        <v>698</v>
      </c>
      <c r="AS32" s="70">
        <v>54000</v>
      </c>
      <c r="AT32" s="78">
        <v>36600</v>
      </c>
      <c r="AU32" s="77"/>
      <c r="AV32" s="77"/>
    </row>
    <row r="33" spans="1:48" ht="24.75" customHeight="1" x14ac:dyDescent="0.2">
      <c r="A33" s="54">
        <v>30</v>
      </c>
      <c r="B33" s="20" t="s">
        <v>686</v>
      </c>
      <c r="C33" s="21" t="s">
        <v>687</v>
      </c>
      <c r="D33" s="21" t="s">
        <v>688</v>
      </c>
      <c r="E33" s="20"/>
      <c r="F33" s="20"/>
      <c r="G33" s="22" t="s">
        <v>689</v>
      </c>
      <c r="H33" s="20" t="s">
        <v>690</v>
      </c>
      <c r="I33" s="20" t="s">
        <v>691</v>
      </c>
      <c r="J33" s="22" t="s">
        <v>692</v>
      </c>
      <c r="K33" s="22" t="s">
        <v>693</v>
      </c>
      <c r="L33" s="22" t="s">
        <v>694</v>
      </c>
      <c r="M33" s="22" t="s">
        <v>695</v>
      </c>
      <c r="N33" s="22"/>
      <c r="O33" s="22" t="s">
        <v>785</v>
      </c>
      <c r="P33" s="20" t="s">
        <v>786</v>
      </c>
      <c r="Q33" s="22" t="s">
        <v>787</v>
      </c>
      <c r="R33" s="22" t="s">
        <v>788</v>
      </c>
      <c r="S33" s="20" t="s">
        <v>789</v>
      </c>
      <c r="T33" s="20"/>
      <c r="U33" s="22" t="s">
        <v>696</v>
      </c>
      <c r="V33" s="20" t="s">
        <v>690</v>
      </c>
      <c r="W33" s="22" t="s">
        <v>697</v>
      </c>
      <c r="X33" s="22" t="s">
        <v>693</v>
      </c>
      <c r="Y33" s="20" t="s">
        <v>695</v>
      </c>
      <c r="Z33" s="22"/>
      <c r="AA33" s="20">
        <v>5</v>
      </c>
      <c r="AB33" s="42" t="s">
        <v>60</v>
      </c>
      <c r="AC33" s="22"/>
      <c r="AD33" s="68">
        <v>1</v>
      </c>
      <c r="AE33" s="35">
        <v>54000</v>
      </c>
      <c r="AF33" s="23">
        <v>54000</v>
      </c>
      <c r="AG33" s="24">
        <v>45689</v>
      </c>
      <c r="AH33" s="36">
        <v>45689</v>
      </c>
      <c r="AI33" s="25" t="str">
        <f t="shared" si="1"/>
        <v>～</v>
      </c>
      <c r="AJ33" s="37">
        <f t="shared" si="2"/>
        <v>47514</v>
      </c>
      <c r="AK33" s="20" t="s">
        <v>67</v>
      </c>
      <c r="AL33" s="20" t="s">
        <v>774</v>
      </c>
      <c r="AM33" s="24">
        <v>45689</v>
      </c>
      <c r="AN33" s="22"/>
      <c r="AO33" s="46">
        <v>45716</v>
      </c>
      <c r="AP33" s="20" t="s">
        <v>701</v>
      </c>
      <c r="AR33" t="s">
        <v>698</v>
      </c>
      <c r="AS33" s="70">
        <v>54000</v>
      </c>
      <c r="AT33" s="78">
        <v>36600</v>
      </c>
      <c r="AU33" s="77"/>
      <c r="AV33" s="77"/>
    </row>
    <row r="34" spans="1:48" ht="24.75" customHeight="1" x14ac:dyDescent="0.2">
      <c r="A34" s="54">
        <v>31</v>
      </c>
      <c r="B34" s="20" t="s">
        <v>686</v>
      </c>
      <c r="C34" s="21" t="s">
        <v>687</v>
      </c>
      <c r="D34" s="21" t="s">
        <v>688</v>
      </c>
      <c r="E34" s="20"/>
      <c r="F34" s="20"/>
      <c r="G34" s="22" t="s">
        <v>689</v>
      </c>
      <c r="H34" s="20" t="s">
        <v>690</v>
      </c>
      <c r="I34" s="20" t="s">
        <v>691</v>
      </c>
      <c r="J34" s="22" t="s">
        <v>692</v>
      </c>
      <c r="K34" s="22" t="s">
        <v>693</v>
      </c>
      <c r="L34" s="22" t="s">
        <v>694</v>
      </c>
      <c r="M34" s="22" t="s">
        <v>695</v>
      </c>
      <c r="N34" s="22"/>
      <c r="O34" s="22" t="s">
        <v>785</v>
      </c>
      <c r="P34" s="20" t="s">
        <v>786</v>
      </c>
      <c r="Q34" s="22" t="s">
        <v>787</v>
      </c>
      <c r="R34" s="22" t="s">
        <v>788</v>
      </c>
      <c r="S34" s="20" t="s">
        <v>789</v>
      </c>
      <c r="T34" s="20"/>
      <c r="U34" s="22" t="s">
        <v>696</v>
      </c>
      <c r="V34" s="20" t="s">
        <v>690</v>
      </c>
      <c r="W34" s="22" t="s">
        <v>697</v>
      </c>
      <c r="X34" s="22" t="s">
        <v>693</v>
      </c>
      <c r="Y34" s="20" t="s">
        <v>695</v>
      </c>
      <c r="Z34" s="22"/>
      <c r="AA34" s="20">
        <v>5</v>
      </c>
      <c r="AB34" s="42" t="s">
        <v>60</v>
      </c>
      <c r="AC34" s="22"/>
      <c r="AD34" s="68">
        <v>1</v>
      </c>
      <c r="AE34" s="35">
        <v>54000</v>
      </c>
      <c r="AF34" s="23">
        <v>54000</v>
      </c>
      <c r="AG34" s="24">
        <v>45689</v>
      </c>
      <c r="AH34" s="36">
        <v>45689</v>
      </c>
      <c r="AI34" s="25" t="str">
        <f t="shared" si="1"/>
        <v>～</v>
      </c>
      <c r="AJ34" s="37">
        <f t="shared" si="2"/>
        <v>47514</v>
      </c>
      <c r="AK34" s="20" t="s">
        <v>67</v>
      </c>
      <c r="AL34" s="20" t="s">
        <v>775</v>
      </c>
      <c r="AM34" s="24">
        <v>45689</v>
      </c>
      <c r="AN34" s="22"/>
      <c r="AO34" s="46">
        <v>45716</v>
      </c>
      <c r="AP34" s="20" t="s">
        <v>701</v>
      </c>
      <c r="AR34" t="s">
        <v>698</v>
      </c>
      <c r="AS34" s="70">
        <v>54000</v>
      </c>
      <c r="AT34" s="78">
        <v>36600</v>
      </c>
      <c r="AU34" s="77"/>
      <c r="AV34" s="77"/>
    </row>
    <row r="35" spans="1:48" ht="24.75" customHeight="1" x14ac:dyDescent="0.2">
      <c r="A35" s="54">
        <v>32</v>
      </c>
      <c r="B35" s="20" t="s">
        <v>686</v>
      </c>
      <c r="C35" s="21" t="s">
        <v>687</v>
      </c>
      <c r="D35" s="21" t="s">
        <v>688</v>
      </c>
      <c r="E35" s="20"/>
      <c r="F35" s="20"/>
      <c r="G35" s="22" t="s">
        <v>689</v>
      </c>
      <c r="H35" s="20" t="s">
        <v>690</v>
      </c>
      <c r="I35" s="20" t="s">
        <v>691</v>
      </c>
      <c r="J35" s="22" t="s">
        <v>692</v>
      </c>
      <c r="K35" s="22" t="s">
        <v>693</v>
      </c>
      <c r="L35" s="22" t="s">
        <v>694</v>
      </c>
      <c r="M35" s="22" t="s">
        <v>695</v>
      </c>
      <c r="N35" s="22"/>
      <c r="O35" s="22" t="s">
        <v>785</v>
      </c>
      <c r="P35" s="20" t="s">
        <v>786</v>
      </c>
      <c r="Q35" s="22" t="s">
        <v>787</v>
      </c>
      <c r="R35" s="22" t="s">
        <v>788</v>
      </c>
      <c r="S35" s="20" t="s">
        <v>789</v>
      </c>
      <c r="T35" s="20"/>
      <c r="U35" s="22" t="s">
        <v>696</v>
      </c>
      <c r="V35" s="20" t="s">
        <v>690</v>
      </c>
      <c r="W35" s="22" t="s">
        <v>697</v>
      </c>
      <c r="X35" s="22" t="s">
        <v>693</v>
      </c>
      <c r="Y35" s="20" t="s">
        <v>695</v>
      </c>
      <c r="Z35" s="22"/>
      <c r="AA35" s="20">
        <v>5</v>
      </c>
      <c r="AB35" s="42" t="s">
        <v>60</v>
      </c>
      <c r="AC35" s="22"/>
      <c r="AD35" s="68">
        <v>1</v>
      </c>
      <c r="AE35" s="35">
        <v>54000</v>
      </c>
      <c r="AF35" s="23">
        <v>54000</v>
      </c>
      <c r="AG35" s="24">
        <v>45689</v>
      </c>
      <c r="AH35" s="36">
        <v>45689</v>
      </c>
      <c r="AI35" s="25" t="str">
        <f t="shared" si="1"/>
        <v>～</v>
      </c>
      <c r="AJ35" s="37">
        <f t="shared" si="2"/>
        <v>47514</v>
      </c>
      <c r="AK35" s="20" t="s">
        <v>67</v>
      </c>
      <c r="AL35" s="20" t="s">
        <v>776</v>
      </c>
      <c r="AM35" s="24">
        <v>45689</v>
      </c>
      <c r="AN35" s="22"/>
      <c r="AO35" s="46">
        <v>45716</v>
      </c>
      <c r="AP35" s="20" t="s">
        <v>701</v>
      </c>
      <c r="AR35" t="s">
        <v>698</v>
      </c>
      <c r="AS35" s="70">
        <v>54000</v>
      </c>
      <c r="AT35" s="78">
        <v>36600</v>
      </c>
      <c r="AU35" s="77"/>
      <c r="AV35" s="77"/>
    </row>
    <row r="36" spans="1:48" ht="24.75" customHeight="1" x14ac:dyDescent="0.2">
      <c r="A36" s="54">
        <v>33</v>
      </c>
      <c r="B36" s="20" t="s">
        <v>686</v>
      </c>
      <c r="C36" s="21" t="s">
        <v>687</v>
      </c>
      <c r="D36" s="21" t="s">
        <v>688</v>
      </c>
      <c r="E36" s="20"/>
      <c r="F36" s="20"/>
      <c r="G36" s="22" t="s">
        <v>689</v>
      </c>
      <c r="H36" s="20" t="s">
        <v>690</v>
      </c>
      <c r="I36" s="20" t="s">
        <v>691</v>
      </c>
      <c r="J36" s="22" t="s">
        <v>692</v>
      </c>
      <c r="K36" s="22" t="s">
        <v>693</v>
      </c>
      <c r="L36" s="22" t="s">
        <v>694</v>
      </c>
      <c r="M36" s="22" t="s">
        <v>695</v>
      </c>
      <c r="N36" s="22"/>
      <c r="O36" s="22" t="s">
        <v>785</v>
      </c>
      <c r="P36" s="20" t="s">
        <v>786</v>
      </c>
      <c r="Q36" s="22" t="s">
        <v>787</v>
      </c>
      <c r="R36" s="22" t="s">
        <v>788</v>
      </c>
      <c r="S36" s="20" t="s">
        <v>789</v>
      </c>
      <c r="T36" s="20"/>
      <c r="U36" s="22" t="s">
        <v>696</v>
      </c>
      <c r="V36" s="20" t="s">
        <v>690</v>
      </c>
      <c r="W36" s="22" t="s">
        <v>697</v>
      </c>
      <c r="X36" s="22" t="s">
        <v>693</v>
      </c>
      <c r="Y36" s="20" t="s">
        <v>695</v>
      </c>
      <c r="Z36" s="22"/>
      <c r="AA36" s="20">
        <v>5</v>
      </c>
      <c r="AB36" s="42" t="s">
        <v>60</v>
      </c>
      <c r="AC36" s="22"/>
      <c r="AD36" s="68">
        <v>1</v>
      </c>
      <c r="AE36" s="35">
        <v>54000</v>
      </c>
      <c r="AF36" s="23">
        <v>54000</v>
      </c>
      <c r="AG36" s="24">
        <v>45689</v>
      </c>
      <c r="AH36" s="36">
        <v>45689</v>
      </c>
      <c r="AI36" s="25" t="str">
        <f t="shared" si="1"/>
        <v>～</v>
      </c>
      <c r="AJ36" s="37">
        <f t="shared" si="2"/>
        <v>47514</v>
      </c>
      <c r="AK36" s="20" t="s">
        <v>67</v>
      </c>
      <c r="AL36" s="20" t="s">
        <v>777</v>
      </c>
      <c r="AM36" s="24">
        <v>45689</v>
      </c>
      <c r="AN36" s="22"/>
      <c r="AO36" s="46">
        <v>45716</v>
      </c>
      <c r="AP36" s="20" t="s">
        <v>701</v>
      </c>
      <c r="AR36" t="s">
        <v>698</v>
      </c>
      <c r="AS36" s="70">
        <v>54000</v>
      </c>
      <c r="AT36" s="78">
        <v>36600</v>
      </c>
      <c r="AU36" s="77"/>
      <c r="AV36" s="77"/>
    </row>
    <row r="37" spans="1:48" ht="24.75" customHeight="1" x14ac:dyDescent="0.2">
      <c r="A37" s="54">
        <v>34</v>
      </c>
      <c r="B37" s="20" t="s">
        <v>686</v>
      </c>
      <c r="C37" s="21" t="s">
        <v>687</v>
      </c>
      <c r="D37" s="21" t="s">
        <v>688</v>
      </c>
      <c r="E37" s="20"/>
      <c r="F37" s="20"/>
      <c r="G37" s="22" t="s">
        <v>689</v>
      </c>
      <c r="H37" s="20" t="s">
        <v>690</v>
      </c>
      <c r="I37" s="20" t="s">
        <v>691</v>
      </c>
      <c r="J37" s="22" t="s">
        <v>692</v>
      </c>
      <c r="K37" s="22" t="s">
        <v>693</v>
      </c>
      <c r="L37" s="22" t="s">
        <v>694</v>
      </c>
      <c r="M37" s="22" t="s">
        <v>695</v>
      </c>
      <c r="N37" s="22"/>
      <c r="O37" s="22" t="s">
        <v>785</v>
      </c>
      <c r="P37" s="20" t="s">
        <v>786</v>
      </c>
      <c r="Q37" s="22" t="s">
        <v>787</v>
      </c>
      <c r="R37" s="22" t="s">
        <v>788</v>
      </c>
      <c r="S37" s="20" t="s">
        <v>789</v>
      </c>
      <c r="T37" s="20"/>
      <c r="U37" s="22" t="s">
        <v>696</v>
      </c>
      <c r="V37" s="20" t="s">
        <v>690</v>
      </c>
      <c r="W37" s="22" t="s">
        <v>697</v>
      </c>
      <c r="X37" s="22" t="s">
        <v>693</v>
      </c>
      <c r="Y37" s="20" t="s">
        <v>695</v>
      </c>
      <c r="Z37" s="22"/>
      <c r="AA37" s="20">
        <v>5</v>
      </c>
      <c r="AB37" s="42" t="s">
        <v>60</v>
      </c>
      <c r="AC37" s="22"/>
      <c r="AD37" s="68">
        <v>1</v>
      </c>
      <c r="AE37" s="35">
        <v>54000</v>
      </c>
      <c r="AF37" s="23">
        <v>54000</v>
      </c>
      <c r="AG37" s="24">
        <v>45689</v>
      </c>
      <c r="AH37" s="36">
        <v>45689</v>
      </c>
      <c r="AI37" s="25" t="str">
        <f t="shared" si="1"/>
        <v>～</v>
      </c>
      <c r="AJ37" s="37">
        <f t="shared" si="2"/>
        <v>47514</v>
      </c>
      <c r="AK37" s="20" t="s">
        <v>67</v>
      </c>
      <c r="AL37" s="20" t="s">
        <v>778</v>
      </c>
      <c r="AM37" s="24">
        <v>45689</v>
      </c>
      <c r="AN37" s="22"/>
      <c r="AO37" s="46">
        <v>45716</v>
      </c>
      <c r="AP37" s="20" t="s">
        <v>701</v>
      </c>
      <c r="AR37" t="s">
        <v>698</v>
      </c>
      <c r="AS37" s="70">
        <v>54000</v>
      </c>
      <c r="AT37" s="78">
        <v>36600</v>
      </c>
      <c r="AU37" s="77"/>
      <c r="AV37" s="77"/>
    </row>
    <row r="38" spans="1:48" ht="24.75" customHeight="1" x14ac:dyDescent="0.2">
      <c r="A38" s="54">
        <v>35</v>
      </c>
      <c r="B38" s="20" t="s">
        <v>686</v>
      </c>
      <c r="C38" s="21" t="s">
        <v>687</v>
      </c>
      <c r="D38" s="21" t="s">
        <v>688</v>
      </c>
      <c r="E38" s="20"/>
      <c r="F38" s="20"/>
      <c r="G38" s="22" t="s">
        <v>689</v>
      </c>
      <c r="H38" s="20" t="s">
        <v>690</v>
      </c>
      <c r="I38" s="20" t="s">
        <v>691</v>
      </c>
      <c r="J38" s="22" t="s">
        <v>692</v>
      </c>
      <c r="K38" s="22" t="s">
        <v>693</v>
      </c>
      <c r="L38" s="22" t="s">
        <v>694</v>
      </c>
      <c r="M38" s="22" t="s">
        <v>695</v>
      </c>
      <c r="N38" s="22"/>
      <c r="O38" s="22" t="s">
        <v>785</v>
      </c>
      <c r="P38" s="20" t="s">
        <v>786</v>
      </c>
      <c r="Q38" s="22" t="s">
        <v>787</v>
      </c>
      <c r="R38" s="22" t="s">
        <v>788</v>
      </c>
      <c r="S38" s="20" t="s">
        <v>789</v>
      </c>
      <c r="T38" s="20"/>
      <c r="U38" s="22" t="s">
        <v>696</v>
      </c>
      <c r="V38" s="20" t="s">
        <v>690</v>
      </c>
      <c r="W38" s="22" t="s">
        <v>697</v>
      </c>
      <c r="X38" s="22" t="s">
        <v>693</v>
      </c>
      <c r="Y38" s="20" t="s">
        <v>695</v>
      </c>
      <c r="Z38" s="22"/>
      <c r="AA38" s="20">
        <v>5</v>
      </c>
      <c r="AB38" s="42" t="s">
        <v>60</v>
      </c>
      <c r="AC38" s="22"/>
      <c r="AD38" s="68">
        <v>1</v>
      </c>
      <c r="AE38" s="35">
        <v>54000</v>
      </c>
      <c r="AF38" s="23">
        <v>54000</v>
      </c>
      <c r="AG38" s="24">
        <v>45689</v>
      </c>
      <c r="AH38" s="36">
        <v>45689</v>
      </c>
      <c r="AI38" s="25" t="str">
        <f t="shared" si="1"/>
        <v>～</v>
      </c>
      <c r="AJ38" s="37">
        <f t="shared" si="2"/>
        <v>47514</v>
      </c>
      <c r="AK38" s="20" t="s">
        <v>67</v>
      </c>
      <c r="AL38" s="20" t="s">
        <v>779</v>
      </c>
      <c r="AM38" s="24">
        <v>45689</v>
      </c>
      <c r="AN38" s="22"/>
      <c r="AO38" s="46">
        <v>45716</v>
      </c>
      <c r="AP38" s="20" t="s">
        <v>701</v>
      </c>
      <c r="AR38" t="s">
        <v>698</v>
      </c>
      <c r="AS38" s="70">
        <v>54000</v>
      </c>
      <c r="AT38" s="78">
        <v>36600</v>
      </c>
      <c r="AU38" s="77"/>
      <c r="AV38" s="77"/>
    </row>
    <row r="39" spans="1:48" ht="24.75" customHeight="1" x14ac:dyDescent="0.2">
      <c r="A39" s="54">
        <v>36</v>
      </c>
      <c r="B39" s="20" t="s">
        <v>686</v>
      </c>
      <c r="C39" s="21" t="s">
        <v>687</v>
      </c>
      <c r="D39" s="21" t="s">
        <v>688</v>
      </c>
      <c r="E39" s="20"/>
      <c r="F39" s="20"/>
      <c r="G39" s="22" t="s">
        <v>689</v>
      </c>
      <c r="H39" s="20" t="s">
        <v>690</v>
      </c>
      <c r="I39" s="20" t="s">
        <v>691</v>
      </c>
      <c r="J39" s="22" t="s">
        <v>692</v>
      </c>
      <c r="K39" s="22" t="s">
        <v>693</v>
      </c>
      <c r="L39" s="22" t="s">
        <v>694</v>
      </c>
      <c r="M39" s="22" t="s">
        <v>695</v>
      </c>
      <c r="N39" s="22"/>
      <c r="O39" s="22" t="s">
        <v>785</v>
      </c>
      <c r="P39" s="20" t="s">
        <v>786</v>
      </c>
      <c r="Q39" s="22" t="s">
        <v>787</v>
      </c>
      <c r="R39" s="22" t="s">
        <v>788</v>
      </c>
      <c r="S39" s="20" t="s">
        <v>789</v>
      </c>
      <c r="T39" s="20"/>
      <c r="U39" s="22" t="s">
        <v>696</v>
      </c>
      <c r="V39" s="20" t="s">
        <v>690</v>
      </c>
      <c r="W39" s="22" t="s">
        <v>697</v>
      </c>
      <c r="X39" s="22" t="s">
        <v>693</v>
      </c>
      <c r="Y39" s="20" t="s">
        <v>695</v>
      </c>
      <c r="Z39" s="22"/>
      <c r="AA39" s="20">
        <v>5</v>
      </c>
      <c r="AB39" s="42" t="s">
        <v>60</v>
      </c>
      <c r="AC39" s="22"/>
      <c r="AD39" s="68">
        <v>1</v>
      </c>
      <c r="AE39" s="35">
        <v>54000</v>
      </c>
      <c r="AF39" s="23">
        <v>54000</v>
      </c>
      <c r="AG39" s="24">
        <v>45689</v>
      </c>
      <c r="AH39" s="36">
        <v>45689</v>
      </c>
      <c r="AI39" s="25" t="str">
        <f t="shared" si="1"/>
        <v>～</v>
      </c>
      <c r="AJ39" s="37">
        <f t="shared" si="2"/>
        <v>47514</v>
      </c>
      <c r="AK39" s="20" t="s">
        <v>67</v>
      </c>
      <c r="AL39" s="20" t="s">
        <v>780</v>
      </c>
      <c r="AM39" s="24">
        <v>45689</v>
      </c>
      <c r="AN39" s="22"/>
      <c r="AO39" s="46">
        <v>45716</v>
      </c>
      <c r="AP39" s="20" t="s">
        <v>701</v>
      </c>
      <c r="AR39" t="s">
        <v>698</v>
      </c>
      <c r="AS39" s="70">
        <v>54000</v>
      </c>
      <c r="AT39" s="78">
        <v>36600</v>
      </c>
      <c r="AU39" s="77"/>
      <c r="AV39" s="77"/>
    </row>
    <row r="40" spans="1:48" ht="24.75" customHeight="1" x14ac:dyDescent="0.2">
      <c r="A40" s="54">
        <v>37</v>
      </c>
      <c r="B40" s="20" t="s">
        <v>686</v>
      </c>
      <c r="C40" s="21" t="s">
        <v>687</v>
      </c>
      <c r="D40" s="21" t="s">
        <v>688</v>
      </c>
      <c r="E40" s="20"/>
      <c r="F40" s="20"/>
      <c r="G40" s="22" t="s">
        <v>689</v>
      </c>
      <c r="H40" s="20" t="s">
        <v>690</v>
      </c>
      <c r="I40" s="20" t="s">
        <v>691</v>
      </c>
      <c r="J40" s="22" t="s">
        <v>692</v>
      </c>
      <c r="K40" s="22" t="s">
        <v>693</v>
      </c>
      <c r="L40" s="22" t="s">
        <v>694</v>
      </c>
      <c r="M40" s="22" t="s">
        <v>695</v>
      </c>
      <c r="N40" s="22"/>
      <c r="O40" s="22" t="s">
        <v>785</v>
      </c>
      <c r="P40" s="20" t="s">
        <v>786</v>
      </c>
      <c r="Q40" s="22" t="s">
        <v>787</v>
      </c>
      <c r="R40" s="22" t="s">
        <v>788</v>
      </c>
      <c r="S40" s="20" t="s">
        <v>789</v>
      </c>
      <c r="T40" s="20"/>
      <c r="U40" s="22" t="s">
        <v>696</v>
      </c>
      <c r="V40" s="20" t="s">
        <v>690</v>
      </c>
      <c r="W40" s="22" t="s">
        <v>697</v>
      </c>
      <c r="X40" s="22" t="s">
        <v>693</v>
      </c>
      <c r="Y40" s="20" t="s">
        <v>695</v>
      </c>
      <c r="Z40" s="22"/>
      <c r="AA40" s="20">
        <v>5</v>
      </c>
      <c r="AB40" s="42" t="s">
        <v>60</v>
      </c>
      <c r="AC40" s="22"/>
      <c r="AD40" s="68">
        <v>1</v>
      </c>
      <c r="AE40" s="35">
        <v>54000</v>
      </c>
      <c r="AF40" s="23">
        <v>54000</v>
      </c>
      <c r="AG40" s="24">
        <v>45689</v>
      </c>
      <c r="AH40" s="36">
        <v>45689</v>
      </c>
      <c r="AI40" s="25" t="str">
        <f t="shared" si="1"/>
        <v>～</v>
      </c>
      <c r="AJ40" s="37">
        <f t="shared" si="2"/>
        <v>47514</v>
      </c>
      <c r="AK40" s="20" t="s">
        <v>67</v>
      </c>
      <c r="AL40" s="20" t="s">
        <v>781</v>
      </c>
      <c r="AM40" s="24">
        <v>45689</v>
      </c>
      <c r="AN40" s="22"/>
      <c r="AO40" s="46">
        <v>45716</v>
      </c>
      <c r="AP40" s="20" t="s">
        <v>701</v>
      </c>
      <c r="AR40" t="s">
        <v>698</v>
      </c>
      <c r="AS40" s="70">
        <v>54000</v>
      </c>
      <c r="AT40" s="78">
        <v>36600</v>
      </c>
      <c r="AU40" s="77"/>
      <c r="AV40" s="77"/>
    </row>
    <row r="41" spans="1:48" ht="24.75" customHeight="1" x14ac:dyDescent="0.2">
      <c r="A41" s="54">
        <v>38</v>
      </c>
      <c r="B41" s="20" t="s">
        <v>686</v>
      </c>
      <c r="C41" s="21" t="s">
        <v>687</v>
      </c>
      <c r="D41" s="21" t="s">
        <v>688</v>
      </c>
      <c r="E41" s="20"/>
      <c r="F41" s="20"/>
      <c r="G41" s="22" t="s">
        <v>689</v>
      </c>
      <c r="H41" s="20" t="s">
        <v>690</v>
      </c>
      <c r="I41" s="20" t="s">
        <v>691</v>
      </c>
      <c r="J41" s="22" t="s">
        <v>692</v>
      </c>
      <c r="K41" s="22" t="s">
        <v>693</v>
      </c>
      <c r="L41" s="22" t="s">
        <v>694</v>
      </c>
      <c r="M41" s="22" t="s">
        <v>695</v>
      </c>
      <c r="N41" s="22"/>
      <c r="O41" s="22" t="s">
        <v>785</v>
      </c>
      <c r="P41" s="20" t="s">
        <v>786</v>
      </c>
      <c r="Q41" s="22" t="s">
        <v>787</v>
      </c>
      <c r="R41" s="22" t="s">
        <v>788</v>
      </c>
      <c r="S41" s="20" t="s">
        <v>789</v>
      </c>
      <c r="T41" s="20"/>
      <c r="U41" s="22" t="s">
        <v>696</v>
      </c>
      <c r="V41" s="20" t="s">
        <v>690</v>
      </c>
      <c r="W41" s="22" t="s">
        <v>697</v>
      </c>
      <c r="X41" s="22" t="s">
        <v>693</v>
      </c>
      <c r="Y41" s="20" t="s">
        <v>695</v>
      </c>
      <c r="Z41" s="22"/>
      <c r="AA41" s="20">
        <v>5</v>
      </c>
      <c r="AB41" s="42" t="s">
        <v>60</v>
      </c>
      <c r="AC41" s="22"/>
      <c r="AD41" s="68">
        <v>1</v>
      </c>
      <c r="AE41" s="35">
        <v>54000</v>
      </c>
      <c r="AF41" s="23">
        <v>54000</v>
      </c>
      <c r="AG41" s="24">
        <v>45689</v>
      </c>
      <c r="AH41" s="36">
        <v>45689</v>
      </c>
      <c r="AI41" s="25" t="str">
        <f t="shared" si="1"/>
        <v>～</v>
      </c>
      <c r="AJ41" s="37">
        <f t="shared" si="2"/>
        <v>47514</v>
      </c>
      <c r="AK41" s="20" t="s">
        <v>67</v>
      </c>
      <c r="AL41" s="20" t="s">
        <v>782</v>
      </c>
      <c r="AM41" s="24">
        <v>45689</v>
      </c>
      <c r="AN41" s="22"/>
      <c r="AO41" s="46">
        <v>45716</v>
      </c>
      <c r="AP41" s="20" t="s">
        <v>701</v>
      </c>
      <c r="AR41" t="s">
        <v>698</v>
      </c>
      <c r="AS41" s="70">
        <v>54000</v>
      </c>
      <c r="AT41" s="78">
        <v>36600</v>
      </c>
      <c r="AU41" s="77"/>
      <c r="AV41" s="77"/>
    </row>
    <row r="42" spans="1:48" ht="24.75" customHeight="1" x14ac:dyDescent="0.2">
      <c r="A42" s="54">
        <v>39</v>
      </c>
      <c r="B42" s="20" t="s">
        <v>686</v>
      </c>
      <c r="C42" s="21" t="s">
        <v>687</v>
      </c>
      <c r="D42" s="21" t="s">
        <v>688</v>
      </c>
      <c r="E42" s="20"/>
      <c r="F42" s="20"/>
      <c r="G42" s="22" t="s">
        <v>689</v>
      </c>
      <c r="H42" s="20" t="s">
        <v>690</v>
      </c>
      <c r="I42" s="20" t="s">
        <v>691</v>
      </c>
      <c r="J42" s="22" t="s">
        <v>692</v>
      </c>
      <c r="K42" s="22" t="s">
        <v>693</v>
      </c>
      <c r="L42" s="22" t="s">
        <v>694</v>
      </c>
      <c r="M42" s="22" t="s">
        <v>695</v>
      </c>
      <c r="N42" s="22"/>
      <c r="O42" s="22" t="s">
        <v>785</v>
      </c>
      <c r="P42" s="20" t="s">
        <v>786</v>
      </c>
      <c r="Q42" s="22" t="s">
        <v>787</v>
      </c>
      <c r="R42" s="22" t="s">
        <v>788</v>
      </c>
      <c r="S42" s="20" t="s">
        <v>789</v>
      </c>
      <c r="T42" s="20"/>
      <c r="U42" s="22" t="s">
        <v>696</v>
      </c>
      <c r="V42" s="20" t="s">
        <v>690</v>
      </c>
      <c r="W42" s="22" t="s">
        <v>697</v>
      </c>
      <c r="X42" s="22" t="s">
        <v>693</v>
      </c>
      <c r="Y42" s="20" t="s">
        <v>695</v>
      </c>
      <c r="Z42" s="22"/>
      <c r="AA42" s="20">
        <v>5</v>
      </c>
      <c r="AB42" s="42" t="s">
        <v>60</v>
      </c>
      <c r="AC42" s="22"/>
      <c r="AD42" s="68">
        <v>1</v>
      </c>
      <c r="AE42" s="35">
        <v>54000</v>
      </c>
      <c r="AF42" s="23">
        <v>54000</v>
      </c>
      <c r="AG42" s="24">
        <v>45689</v>
      </c>
      <c r="AH42" s="36">
        <v>45689</v>
      </c>
      <c r="AI42" s="25" t="str">
        <f t="shared" si="1"/>
        <v>～</v>
      </c>
      <c r="AJ42" s="37">
        <f t="shared" si="2"/>
        <v>47514</v>
      </c>
      <c r="AK42" s="20" t="s">
        <v>67</v>
      </c>
      <c r="AL42" s="20" t="s">
        <v>783</v>
      </c>
      <c r="AM42" s="24">
        <v>45689</v>
      </c>
      <c r="AN42" s="22"/>
      <c r="AO42" s="46">
        <v>45716</v>
      </c>
      <c r="AP42" s="20" t="s">
        <v>701</v>
      </c>
      <c r="AR42" t="s">
        <v>698</v>
      </c>
      <c r="AS42" s="70">
        <v>54000</v>
      </c>
      <c r="AT42" s="78">
        <v>36600</v>
      </c>
      <c r="AU42" s="77"/>
      <c r="AV42" s="77"/>
    </row>
    <row r="43" spans="1:48" ht="24.75" customHeight="1" x14ac:dyDescent="0.2">
      <c r="A43" s="54">
        <v>40</v>
      </c>
      <c r="B43" s="20" t="s">
        <v>686</v>
      </c>
      <c r="C43" s="21" t="s">
        <v>687</v>
      </c>
      <c r="D43" s="21" t="s">
        <v>688</v>
      </c>
      <c r="E43" s="20"/>
      <c r="F43" s="20"/>
      <c r="G43" s="22" t="s">
        <v>689</v>
      </c>
      <c r="H43" s="20" t="s">
        <v>690</v>
      </c>
      <c r="I43" s="20" t="s">
        <v>691</v>
      </c>
      <c r="J43" s="22" t="s">
        <v>692</v>
      </c>
      <c r="K43" s="22" t="s">
        <v>693</v>
      </c>
      <c r="L43" s="22" t="s">
        <v>694</v>
      </c>
      <c r="M43" s="22" t="s">
        <v>695</v>
      </c>
      <c r="N43" s="22"/>
      <c r="O43" s="22" t="s">
        <v>785</v>
      </c>
      <c r="P43" s="20" t="s">
        <v>786</v>
      </c>
      <c r="Q43" s="22" t="s">
        <v>787</v>
      </c>
      <c r="R43" s="22" t="s">
        <v>788</v>
      </c>
      <c r="S43" s="20" t="s">
        <v>789</v>
      </c>
      <c r="T43" s="20"/>
      <c r="U43" s="22" t="s">
        <v>696</v>
      </c>
      <c r="V43" s="20" t="s">
        <v>690</v>
      </c>
      <c r="W43" s="22" t="s">
        <v>697</v>
      </c>
      <c r="X43" s="22" t="s">
        <v>693</v>
      </c>
      <c r="Y43" s="20" t="s">
        <v>695</v>
      </c>
      <c r="Z43" s="22"/>
      <c r="AA43" s="20">
        <v>5</v>
      </c>
      <c r="AB43" s="42" t="s">
        <v>60</v>
      </c>
      <c r="AC43" s="22"/>
      <c r="AD43" s="68">
        <v>1</v>
      </c>
      <c r="AE43" s="35">
        <v>201600</v>
      </c>
      <c r="AF43" s="23">
        <v>201600</v>
      </c>
      <c r="AG43" s="24">
        <v>45689</v>
      </c>
      <c r="AH43" s="36">
        <v>45689</v>
      </c>
      <c r="AI43" s="25" t="str">
        <f t="shared" si="1"/>
        <v>～</v>
      </c>
      <c r="AJ43" s="37">
        <f t="shared" si="2"/>
        <v>47514</v>
      </c>
      <c r="AK43" s="20" t="s">
        <v>699</v>
      </c>
      <c r="AL43" s="20" t="s">
        <v>784</v>
      </c>
      <c r="AM43" s="24">
        <v>45689</v>
      </c>
      <c r="AN43" s="22"/>
      <c r="AO43" s="46">
        <v>45716</v>
      </c>
      <c r="AP43" s="20" t="s">
        <v>701</v>
      </c>
      <c r="AR43" t="s">
        <v>700</v>
      </c>
      <c r="AS43" s="70">
        <v>201600</v>
      </c>
      <c r="AT43" s="78">
        <v>136200</v>
      </c>
      <c r="AU43" s="78">
        <f>SUM(AS31:AS43)</f>
        <v>849600</v>
      </c>
      <c r="AV43" s="78">
        <f>SUM(AT31:AT43)</f>
        <v>575400</v>
      </c>
    </row>
    <row r="44" spans="1:48" ht="24.75" customHeight="1" x14ac:dyDescent="0.2">
      <c r="A44" s="54">
        <v>41</v>
      </c>
      <c r="B44" s="20" t="s">
        <v>767</v>
      </c>
      <c r="C44" s="21" t="s">
        <v>769</v>
      </c>
      <c r="D44" s="21" t="s">
        <v>770</v>
      </c>
      <c r="E44" s="20"/>
      <c r="F44" s="20"/>
      <c r="G44" s="22" t="s">
        <v>750</v>
      </c>
      <c r="H44" s="20" t="s">
        <v>751</v>
      </c>
      <c r="I44" s="20" t="s">
        <v>752</v>
      </c>
      <c r="J44" s="22" t="s">
        <v>753</v>
      </c>
      <c r="K44" s="22" t="s">
        <v>754</v>
      </c>
      <c r="L44" s="22" t="s">
        <v>755</v>
      </c>
      <c r="M44" s="22" t="s">
        <v>756</v>
      </c>
      <c r="N44" s="22"/>
      <c r="O44" s="22" t="s">
        <v>371</v>
      </c>
      <c r="P44" s="20" t="s">
        <v>440</v>
      </c>
      <c r="Q44" s="22" t="s">
        <v>793</v>
      </c>
      <c r="R44" s="22" t="s">
        <v>794</v>
      </c>
      <c r="S44" s="20" t="s">
        <v>446</v>
      </c>
      <c r="T44" s="20"/>
      <c r="U44" s="22" t="s">
        <v>750</v>
      </c>
      <c r="V44" s="20" t="s">
        <v>757</v>
      </c>
      <c r="W44" s="22" t="s">
        <v>758</v>
      </c>
      <c r="X44" s="22" t="s">
        <v>768</v>
      </c>
      <c r="Y44" s="20" t="s">
        <v>759</v>
      </c>
      <c r="Z44" s="22"/>
      <c r="AA44" s="20">
        <v>5</v>
      </c>
      <c r="AB44" s="42" t="s">
        <v>60</v>
      </c>
      <c r="AC44" s="22"/>
      <c r="AD44" s="68">
        <v>1</v>
      </c>
      <c r="AE44" s="35">
        <v>10800</v>
      </c>
      <c r="AF44" s="23">
        <v>10800</v>
      </c>
      <c r="AG44" s="24">
        <v>45717</v>
      </c>
      <c r="AH44" s="36">
        <v>45717</v>
      </c>
      <c r="AI44" s="25" t="str">
        <f t="shared" si="1"/>
        <v>～</v>
      </c>
      <c r="AJ44" s="37">
        <f t="shared" si="2"/>
        <v>47542</v>
      </c>
      <c r="AK44" s="20" t="s">
        <v>792</v>
      </c>
      <c r="AL44" s="20" t="s">
        <v>760</v>
      </c>
      <c r="AM44" s="24">
        <v>45717</v>
      </c>
      <c r="AN44" s="22"/>
      <c r="AO44" s="46">
        <v>45716</v>
      </c>
      <c r="AP44" s="20" t="s">
        <v>844</v>
      </c>
      <c r="AR44" t="s">
        <v>771</v>
      </c>
      <c r="AS44" s="70">
        <v>22200</v>
      </c>
      <c r="AT44" s="77">
        <v>10800</v>
      </c>
      <c r="AU44" s="77"/>
      <c r="AV44" s="77"/>
    </row>
    <row r="45" spans="1:48" ht="24.75" customHeight="1" x14ac:dyDescent="0.2">
      <c r="A45" s="54">
        <v>42</v>
      </c>
      <c r="B45" s="20" t="s">
        <v>767</v>
      </c>
      <c r="C45" s="21" t="s">
        <v>769</v>
      </c>
      <c r="D45" s="21" t="s">
        <v>770</v>
      </c>
      <c r="E45" s="20"/>
      <c r="F45" s="20"/>
      <c r="G45" s="22" t="s">
        <v>750</v>
      </c>
      <c r="H45" s="20" t="s">
        <v>751</v>
      </c>
      <c r="I45" s="20" t="s">
        <v>752</v>
      </c>
      <c r="J45" s="22" t="s">
        <v>753</v>
      </c>
      <c r="K45" s="22" t="s">
        <v>754</v>
      </c>
      <c r="L45" s="22" t="s">
        <v>755</v>
      </c>
      <c r="M45" s="22" t="s">
        <v>756</v>
      </c>
      <c r="N45" s="22"/>
      <c r="O45" s="22" t="s">
        <v>371</v>
      </c>
      <c r="P45" s="20" t="s">
        <v>440</v>
      </c>
      <c r="Q45" s="22" t="s">
        <v>793</v>
      </c>
      <c r="R45" s="22" t="s">
        <v>794</v>
      </c>
      <c r="S45" s="20" t="s">
        <v>446</v>
      </c>
      <c r="T45" s="20"/>
      <c r="U45" s="22" t="s">
        <v>750</v>
      </c>
      <c r="V45" s="20" t="s">
        <v>757</v>
      </c>
      <c r="W45" s="22" t="s">
        <v>758</v>
      </c>
      <c r="X45" s="22" t="s">
        <v>768</v>
      </c>
      <c r="Y45" s="20" t="s">
        <v>759</v>
      </c>
      <c r="Z45" s="22"/>
      <c r="AA45" s="20">
        <v>5</v>
      </c>
      <c r="AB45" s="42" t="s">
        <v>60</v>
      </c>
      <c r="AC45" s="22"/>
      <c r="AD45" s="68">
        <v>1</v>
      </c>
      <c r="AE45" s="35">
        <v>10800</v>
      </c>
      <c r="AF45" s="23">
        <v>10800</v>
      </c>
      <c r="AG45" s="24">
        <v>45717</v>
      </c>
      <c r="AH45" s="36">
        <v>45717</v>
      </c>
      <c r="AI45" s="25" t="str">
        <f t="shared" si="1"/>
        <v>～</v>
      </c>
      <c r="AJ45" s="37">
        <f t="shared" si="2"/>
        <v>47542</v>
      </c>
      <c r="AK45" s="20" t="s">
        <v>792</v>
      </c>
      <c r="AL45" s="20" t="s">
        <v>761</v>
      </c>
      <c r="AM45" s="24">
        <v>45717</v>
      </c>
      <c r="AN45" s="22"/>
      <c r="AO45" s="46">
        <v>45716</v>
      </c>
      <c r="AP45" s="20" t="s">
        <v>844</v>
      </c>
      <c r="AR45" t="s">
        <v>155</v>
      </c>
      <c r="AS45" s="70">
        <v>22200</v>
      </c>
      <c r="AT45" s="77">
        <v>10800</v>
      </c>
      <c r="AU45" s="77"/>
      <c r="AV45" s="77"/>
    </row>
    <row r="46" spans="1:48" ht="24.75" customHeight="1" x14ac:dyDescent="0.2">
      <c r="A46" s="54">
        <v>43</v>
      </c>
      <c r="B46" s="20" t="s">
        <v>767</v>
      </c>
      <c r="C46" s="21" t="s">
        <v>769</v>
      </c>
      <c r="D46" s="21" t="s">
        <v>770</v>
      </c>
      <c r="E46" s="20"/>
      <c r="F46" s="20"/>
      <c r="G46" s="22" t="s">
        <v>790</v>
      </c>
      <c r="H46" s="20" t="s">
        <v>751</v>
      </c>
      <c r="I46" s="20" t="s">
        <v>752</v>
      </c>
      <c r="J46" s="22" t="s">
        <v>753</v>
      </c>
      <c r="K46" s="22" t="s">
        <v>754</v>
      </c>
      <c r="L46" s="22" t="s">
        <v>755</v>
      </c>
      <c r="M46" s="22" t="s">
        <v>756</v>
      </c>
      <c r="N46" s="22"/>
      <c r="O46" s="22" t="s">
        <v>371</v>
      </c>
      <c r="P46" s="20" t="s">
        <v>440</v>
      </c>
      <c r="Q46" s="22" t="s">
        <v>793</v>
      </c>
      <c r="R46" s="22" t="s">
        <v>794</v>
      </c>
      <c r="S46" s="20" t="s">
        <v>446</v>
      </c>
      <c r="T46" s="20"/>
      <c r="U46" s="22" t="s">
        <v>750</v>
      </c>
      <c r="V46" s="20" t="s">
        <v>757</v>
      </c>
      <c r="W46" s="22" t="s">
        <v>758</v>
      </c>
      <c r="X46" s="22" t="s">
        <v>768</v>
      </c>
      <c r="Y46" s="20" t="s">
        <v>759</v>
      </c>
      <c r="Z46" s="22"/>
      <c r="AA46" s="20">
        <v>5</v>
      </c>
      <c r="AB46" s="42" t="s">
        <v>60</v>
      </c>
      <c r="AC46" s="22"/>
      <c r="AD46" s="68">
        <v>1</v>
      </c>
      <c r="AE46" s="35">
        <v>10800</v>
      </c>
      <c r="AF46" s="23">
        <v>10800</v>
      </c>
      <c r="AG46" s="24">
        <v>45717</v>
      </c>
      <c r="AH46" s="36">
        <v>45717</v>
      </c>
      <c r="AI46" s="25" t="str">
        <f t="shared" si="1"/>
        <v>～</v>
      </c>
      <c r="AJ46" s="37">
        <f t="shared" si="2"/>
        <v>47542</v>
      </c>
      <c r="AK46" s="20" t="s">
        <v>792</v>
      </c>
      <c r="AL46" s="20" t="s">
        <v>762</v>
      </c>
      <c r="AM46" s="24">
        <v>45717</v>
      </c>
      <c r="AN46" s="22"/>
      <c r="AO46" s="46">
        <v>45716</v>
      </c>
      <c r="AP46" s="20" t="s">
        <v>844</v>
      </c>
      <c r="AR46" t="s">
        <v>771</v>
      </c>
      <c r="AS46" s="70">
        <v>22200</v>
      </c>
      <c r="AT46" s="77">
        <v>10800</v>
      </c>
      <c r="AU46" s="77"/>
      <c r="AV46" s="77"/>
    </row>
    <row r="47" spans="1:48" ht="24.75" customHeight="1" x14ac:dyDescent="0.2">
      <c r="A47" s="54">
        <v>44</v>
      </c>
      <c r="B47" s="20" t="s">
        <v>767</v>
      </c>
      <c r="C47" s="21" t="s">
        <v>769</v>
      </c>
      <c r="D47" s="21" t="s">
        <v>770</v>
      </c>
      <c r="E47" s="20"/>
      <c r="F47" s="20"/>
      <c r="G47" s="22" t="s">
        <v>750</v>
      </c>
      <c r="H47" s="20" t="s">
        <v>751</v>
      </c>
      <c r="I47" s="20" t="s">
        <v>752</v>
      </c>
      <c r="J47" s="22" t="s">
        <v>753</v>
      </c>
      <c r="K47" s="22" t="s">
        <v>754</v>
      </c>
      <c r="L47" s="22" t="s">
        <v>755</v>
      </c>
      <c r="M47" s="22" t="s">
        <v>756</v>
      </c>
      <c r="N47" s="22"/>
      <c r="O47" s="22" t="s">
        <v>371</v>
      </c>
      <c r="P47" s="20" t="s">
        <v>440</v>
      </c>
      <c r="Q47" s="22" t="s">
        <v>793</v>
      </c>
      <c r="R47" s="22" t="s">
        <v>794</v>
      </c>
      <c r="S47" s="20" t="s">
        <v>446</v>
      </c>
      <c r="T47" s="20"/>
      <c r="U47" s="22" t="s">
        <v>750</v>
      </c>
      <c r="V47" s="20" t="s">
        <v>757</v>
      </c>
      <c r="W47" s="22" t="s">
        <v>758</v>
      </c>
      <c r="X47" s="22" t="s">
        <v>768</v>
      </c>
      <c r="Y47" s="20" t="s">
        <v>759</v>
      </c>
      <c r="Z47" s="22"/>
      <c r="AA47" s="20">
        <v>5</v>
      </c>
      <c r="AB47" s="42" t="s">
        <v>60</v>
      </c>
      <c r="AC47" s="22"/>
      <c r="AD47" s="68">
        <v>1</v>
      </c>
      <c r="AE47" s="56">
        <v>22200</v>
      </c>
      <c r="AF47" s="23">
        <v>22200</v>
      </c>
      <c r="AG47" s="24">
        <v>45717</v>
      </c>
      <c r="AH47" s="36">
        <v>45717</v>
      </c>
      <c r="AI47" s="25" t="str">
        <f t="shared" si="1"/>
        <v>～</v>
      </c>
      <c r="AJ47" s="37">
        <f t="shared" si="2"/>
        <v>47542</v>
      </c>
      <c r="AK47" s="20" t="s">
        <v>763</v>
      </c>
      <c r="AL47" s="20" t="s">
        <v>764</v>
      </c>
      <c r="AM47" s="24">
        <v>45717</v>
      </c>
      <c r="AN47" s="22"/>
      <c r="AO47" s="46">
        <v>45716</v>
      </c>
      <c r="AP47" s="20" t="s">
        <v>844</v>
      </c>
      <c r="AR47" t="str" cm="1">
        <f t="array" ref="AR47">INDEX([1]価格表!$C$9:$N$449, MATCH(AK47,[1]価格表!$A$9:$A$449,0), MATCH("センドバック"&amp;AA47&amp;"品番",[1]価格表!$C$6:$N$6&amp;[1]価格表!$C$7:$N$7&amp;[1]価格表!$C$8:$N$8,0))</f>
        <v>J-WVS1536LDN-CP5S</v>
      </c>
      <c r="AS47" s="70" cm="1">
        <f t="array" ref="AS47">INDEX([1]価格表!$C$9:$N$449, MATCH(AK47&amp;$AS$3,[1]価格表!$A$9:$A$449&amp;[1]価格表!$B$9:$B$449,0), MATCH("センドバック"&amp;AA47&amp;"価格",[1]価格表!$C$6:$N$6&amp;[1]価格表!$C$7:$N$7&amp;[1]価格表!$C$8:$N$8,0))</f>
        <v>33000</v>
      </c>
      <c r="AT47" s="70" cm="1">
        <f t="array" ref="AT47">INDEX([1]価格表!$C$9:$N$449, MATCH(AK47&amp;$AT$3,[1]価格表!$A$9:$A$449&amp;[1]価格表!$B$9:$B$449,0), MATCH("センドバック"&amp;AA47&amp;"価格",[1]価格表!$C$6:$N$6&amp;[1]価格表!$C$7:$N$7&amp;[1]価格表!$C$8:$N$8,0))</f>
        <v>22200</v>
      </c>
      <c r="AU47" s="77"/>
      <c r="AV47" s="77"/>
    </row>
    <row r="48" spans="1:48" ht="24.75" customHeight="1" x14ac:dyDescent="0.2">
      <c r="A48" s="54">
        <v>45</v>
      </c>
      <c r="B48" s="20" t="s">
        <v>767</v>
      </c>
      <c r="C48" s="21" t="s">
        <v>769</v>
      </c>
      <c r="D48" s="21" t="s">
        <v>770</v>
      </c>
      <c r="E48" s="20"/>
      <c r="F48" s="20"/>
      <c r="G48" s="22" t="s">
        <v>750</v>
      </c>
      <c r="H48" s="20" t="s">
        <v>751</v>
      </c>
      <c r="I48" s="20" t="s">
        <v>752</v>
      </c>
      <c r="J48" s="22" t="s">
        <v>753</v>
      </c>
      <c r="K48" s="22" t="s">
        <v>754</v>
      </c>
      <c r="L48" s="22" t="s">
        <v>755</v>
      </c>
      <c r="M48" s="22" t="s">
        <v>756</v>
      </c>
      <c r="N48" s="22"/>
      <c r="O48" s="22" t="s">
        <v>371</v>
      </c>
      <c r="P48" s="20" t="s">
        <v>440</v>
      </c>
      <c r="Q48" s="22" t="s">
        <v>793</v>
      </c>
      <c r="R48" s="22" t="s">
        <v>794</v>
      </c>
      <c r="S48" s="20" t="s">
        <v>446</v>
      </c>
      <c r="T48" s="20"/>
      <c r="U48" s="22" t="s">
        <v>750</v>
      </c>
      <c r="V48" s="20" t="s">
        <v>757</v>
      </c>
      <c r="W48" s="22" t="s">
        <v>758</v>
      </c>
      <c r="X48" s="22" t="s">
        <v>768</v>
      </c>
      <c r="Y48" s="20" t="s">
        <v>759</v>
      </c>
      <c r="Z48" s="22"/>
      <c r="AA48" s="20">
        <v>5</v>
      </c>
      <c r="AB48" s="42" t="s">
        <v>60</v>
      </c>
      <c r="AC48" s="22"/>
      <c r="AD48" s="68">
        <v>1</v>
      </c>
      <c r="AE48" s="56">
        <v>22200</v>
      </c>
      <c r="AF48" s="23">
        <v>22200</v>
      </c>
      <c r="AG48" s="24">
        <v>45717</v>
      </c>
      <c r="AH48" s="36">
        <v>45717</v>
      </c>
      <c r="AI48" s="25" t="str">
        <f t="shared" si="1"/>
        <v>～</v>
      </c>
      <c r="AJ48" s="37">
        <f t="shared" si="2"/>
        <v>47542</v>
      </c>
      <c r="AK48" s="20" t="s">
        <v>763</v>
      </c>
      <c r="AL48" s="20" t="s">
        <v>765</v>
      </c>
      <c r="AM48" s="24">
        <v>45717</v>
      </c>
      <c r="AN48" s="22"/>
      <c r="AO48" s="46">
        <v>45716</v>
      </c>
      <c r="AP48" s="20" t="s">
        <v>844</v>
      </c>
      <c r="AR48" t="str" cm="1">
        <f t="array" ref="AR48">INDEX([1]価格表!$C$9:$N$449, MATCH(AK48,[1]価格表!$A$9:$A$449,0), MATCH("センドバック"&amp;AA48&amp;"品番",[1]価格表!$C$6:$N$6&amp;[1]価格表!$C$7:$N$7&amp;[1]価格表!$C$8:$N$8,0))</f>
        <v>J-WVS1536LDN-CP5S</v>
      </c>
      <c r="AS48" s="70" cm="1">
        <f t="array" ref="AS48">INDEX([1]価格表!$C$9:$N$449, MATCH(AK48&amp;$AS$3,[1]価格表!$A$9:$A$449&amp;[1]価格表!$B$9:$B$449,0), MATCH("センドバック"&amp;AA48&amp;"価格",[1]価格表!$C$6:$N$6&amp;[1]価格表!$C$7:$N$7&amp;[1]価格表!$C$8:$N$8,0))</f>
        <v>33000</v>
      </c>
      <c r="AT48" s="70" cm="1">
        <f t="array" ref="AT48">INDEX([1]価格表!$C$9:$N$449, MATCH(AK48&amp;$AT$3,[1]価格表!$A$9:$A$449&amp;[1]価格表!$B$9:$B$449,0), MATCH("センドバック"&amp;AA48&amp;"価格",[1]価格表!$C$6:$N$6&amp;[1]価格表!$C$7:$N$7&amp;[1]価格表!$C$8:$N$8,0))</f>
        <v>22200</v>
      </c>
      <c r="AU48" s="77"/>
      <c r="AV48" s="77"/>
    </row>
    <row r="49" spans="1:48" ht="24.75" customHeight="1" x14ac:dyDescent="0.2">
      <c r="A49" s="54">
        <v>46</v>
      </c>
      <c r="B49" s="20" t="s">
        <v>767</v>
      </c>
      <c r="C49" s="21" t="s">
        <v>769</v>
      </c>
      <c r="D49" s="21" t="s">
        <v>770</v>
      </c>
      <c r="E49" s="20"/>
      <c r="F49" s="20"/>
      <c r="G49" s="22" t="s">
        <v>790</v>
      </c>
      <c r="H49" s="20" t="s">
        <v>751</v>
      </c>
      <c r="I49" s="20" t="s">
        <v>752</v>
      </c>
      <c r="J49" s="22" t="s">
        <v>753</v>
      </c>
      <c r="K49" s="22" t="s">
        <v>754</v>
      </c>
      <c r="L49" s="22" t="s">
        <v>755</v>
      </c>
      <c r="M49" s="22" t="s">
        <v>756</v>
      </c>
      <c r="N49" s="22"/>
      <c r="O49" s="22" t="s">
        <v>371</v>
      </c>
      <c r="P49" s="20" t="s">
        <v>440</v>
      </c>
      <c r="Q49" s="22" t="s">
        <v>793</v>
      </c>
      <c r="R49" s="22" t="s">
        <v>794</v>
      </c>
      <c r="S49" s="20" t="s">
        <v>446</v>
      </c>
      <c r="T49" s="20"/>
      <c r="U49" s="22" t="s">
        <v>750</v>
      </c>
      <c r="V49" s="20" t="s">
        <v>757</v>
      </c>
      <c r="W49" s="22" t="s">
        <v>758</v>
      </c>
      <c r="X49" s="22" t="s">
        <v>768</v>
      </c>
      <c r="Y49" s="20" t="s">
        <v>759</v>
      </c>
      <c r="Z49" s="22"/>
      <c r="AA49" s="20">
        <v>5</v>
      </c>
      <c r="AB49" s="42" t="s">
        <v>60</v>
      </c>
      <c r="AC49" s="22"/>
      <c r="AD49" s="68">
        <v>1</v>
      </c>
      <c r="AE49" s="56">
        <v>88200</v>
      </c>
      <c r="AF49" s="23">
        <v>88200</v>
      </c>
      <c r="AG49" s="24">
        <v>45717</v>
      </c>
      <c r="AH49" s="36">
        <v>45717</v>
      </c>
      <c r="AI49" s="25" t="str">
        <f t="shared" si="1"/>
        <v>～</v>
      </c>
      <c r="AJ49" s="37">
        <f t="shared" si="2"/>
        <v>47542</v>
      </c>
      <c r="AK49" s="20" t="s">
        <v>766</v>
      </c>
      <c r="AL49" s="20" t="s">
        <v>791</v>
      </c>
      <c r="AM49" s="24">
        <v>45717</v>
      </c>
      <c r="AN49" s="22"/>
      <c r="AO49" s="46">
        <v>45716</v>
      </c>
      <c r="AP49" s="20" t="s">
        <v>844</v>
      </c>
      <c r="AR49" t="str" cm="1">
        <f t="array" ref="AR49">INDEX([1]価格表!$C$9:$N$449, MATCH(AK49,[1]価格表!$A$9:$A$449,0), MATCH("センドバック"&amp;AA49&amp;"品番",[1]価格表!$C$6:$N$6&amp;[1]価格表!$C$7:$N$7&amp;[1]価格表!$C$8:$N$8,0))</f>
        <v>J-WJNX310/4-CP5S</v>
      </c>
      <c r="AS49" s="70" cm="1">
        <f t="array" ref="AS49">INDEX([1]価格表!$C$9:$N$449, MATCH(AK49&amp;$AS$3,[1]価格表!$A$9:$A$449&amp;[1]価格表!$B$9:$B$449,0), MATCH("センドバック"&amp;AA49&amp;"価格",[1]価格表!$C$6:$N$6&amp;[1]価格表!$C$7:$N$7&amp;[1]価格表!$C$8:$N$8,0))</f>
        <v>130800</v>
      </c>
      <c r="AT49" s="70" cm="1">
        <f t="array" ref="AT49">INDEX([1]価格表!$C$9:$N$449, MATCH(AK49&amp;$AT$3,[1]価格表!$A$9:$A$449&amp;[1]価格表!$B$9:$B$449,0), MATCH("センドバック"&amp;AA49&amp;"価格",[1]価格表!$C$6:$N$6&amp;[1]価格表!$C$7:$N$7&amp;[1]価格表!$C$8:$N$8,0))</f>
        <v>88200</v>
      </c>
      <c r="AU49" s="78">
        <f>SUM(AS44:AS49)</f>
        <v>263400</v>
      </c>
      <c r="AV49" s="77">
        <f>SUM(AT44:AT49)</f>
        <v>165000</v>
      </c>
    </row>
    <row r="50" spans="1:48" ht="24.75" customHeight="1" x14ac:dyDescent="0.2">
      <c r="A50" s="54">
        <v>47</v>
      </c>
      <c r="B50" s="20" t="s">
        <v>829</v>
      </c>
      <c r="C50" s="21" t="s">
        <v>830</v>
      </c>
      <c r="D50" s="21" t="s">
        <v>831</v>
      </c>
      <c r="E50" s="20"/>
      <c r="F50" s="20"/>
      <c r="G50" s="22" t="s">
        <v>832</v>
      </c>
      <c r="H50" s="20" t="s">
        <v>833</v>
      </c>
      <c r="I50" s="20" t="s">
        <v>834</v>
      </c>
      <c r="J50" s="22" t="s">
        <v>835</v>
      </c>
      <c r="K50" s="22"/>
      <c r="L50" s="22" t="s">
        <v>836</v>
      </c>
      <c r="M50" s="22" t="s">
        <v>837</v>
      </c>
      <c r="N50" s="22"/>
      <c r="O50" s="22" t="s">
        <v>839</v>
      </c>
      <c r="P50" s="20" t="s">
        <v>840</v>
      </c>
      <c r="Q50" s="22" t="s">
        <v>841</v>
      </c>
      <c r="R50" s="22" t="s">
        <v>842</v>
      </c>
      <c r="S50" s="20" t="s">
        <v>843</v>
      </c>
      <c r="T50" s="20"/>
      <c r="U50" s="22" t="s">
        <v>832</v>
      </c>
      <c r="V50" s="20" t="s">
        <v>833</v>
      </c>
      <c r="W50" s="22" t="s">
        <v>838</v>
      </c>
      <c r="X50" s="22"/>
      <c r="Y50" s="20" t="s">
        <v>837</v>
      </c>
      <c r="Z50" s="22"/>
      <c r="AA50" s="20">
        <v>3</v>
      </c>
      <c r="AB50" s="42" t="s">
        <v>60</v>
      </c>
      <c r="AC50" s="22"/>
      <c r="AD50" s="68">
        <v>1</v>
      </c>
      <c r="AE50" s="35">
        <v>4320</v>
      </c>
      <c r="AF50" s="23">
        <v>4320</v>
      </c>
      <c r="AG50" s="24">
        <v>45689</v>
      </c>
      <c r="AH50" s="36">
        <v>45717</v>
      </c>
      <c r="AI50" s="25" t="str">
        <f>IF(ISBLANK($AG50),"","～")</f>
        <v>～</v>
      </c>
      <c r="AJ50" s="37">
        <f t="shared" si="2"/>
        <v>46812</v>
      </c>
      <c r="AK50" s="20" t="s">
        <v>263</v>
      </c>
      <c r="AL50" s="20" t="s">
        <v>846</v>
      </c>
      <c r="AM50" s="24">
        <v>45706</v>
      </c>
      <c r="AN50" s="22"/>
      <c r="AO50" s="46">
        <v>45716</v>
      </c>
      <c r="AP50" s="20" t="s">
        <v>845</v>
      </c>
      <c r="AR50" t="str" cm="1">
        <f t="array" ref="AR50">INDEX([1]価格表!$C$9:$N$449, MATCH(AK50,[1]価格表!$A$9:$A$449,0), MATCH("センドバック"&amp;AA50&amp;"品番",[1]価格表!$C$6:$N$6&amp;[1]価格表!$C$7:$N$7&amp;[1]価格表!$C$8:$N$8,0))</f>
        <v>J-WVS1510UX-CP3S</v>
      </c>
      <c r="AS50" s="70" cm="1">
        <f t="array" ref="AS50">INDEX([1]価格表!$C$9:$N$449, MATCH(AK50&amp;$AS$3,[1]価格表!$A$9:$A$449&amp;[1]価格表!$B$9:$B$449,0), MATCH("センドバック"&amp;AA50&amp;"価格",[1]価格表!$C$6:$N$6&amp;[1]価格表!$C$7:$N$7&amp;[1]価格表!$C$8:$N$8,0))</f>
        <v>6480</v>
      </c>
      <c r="AT50" s="70" cm="1">
        <f t="array" ref="AT50">INDEX([1]価格表!$C$9:$N$449, MATCH(AK50&amp;$AT$3,[1]価格表!$A$9:$A$449&amp;[1]価格表!$B$9:$B$449,0), MATCH("センドバック"&amp;AA50&amp;"価格",[1]価格表!$C$6:$N$6&amp;[1]価格表!$C$7:$N$7&amp;[1]価格表!$C$8:$N$8,0))</f>
        <v>4320</v>
      </c>
      <c r="AU50" s="77"/>
      <c r="AV50" s="77"/>
    </row>
    <row r="51" spans="1:48" ht="24.75" customHeight="1" x14ac:dyDescent="0.2">
      <c r="A51" s="54">
        <v>48</v>
      </c>
      <c r="B51" s="20" t="s">
        <v>829</v>
      </c>
      <c r="C51" s="21" t="s">
        <v>830</v>
      </c>
      <c r="D51" s="21" t="s">
        <v>831</v>
      </c>
      <c r="E51" s="20"/>
      <c r="F51" s="20"/>
      <c r="G51" s="22" t="s">
        <v>832</v>
      </c>
      <c r="H51" s="20" t="s">
        <v>833</v>
      </c>
      <c r="I51" s="20" t="s">
        <v>834</v>
      </c>
      <c r="J51" s="22" t="s">
        <v>835</v>
      </c>
      <c r="K51" s="22"/>
      <c r="L51" s="22" t="s">
        <v>836</v>
      </c>
      <c r="M51" s="22" t="s">
        <v>837</v>
      </c>
      <c r="N51" s="22"/>
      <c r="O51" s="22" t="s">
        <v>839</v>
      </c>
      <c r="P51" s="20" t="s">
        <v>840</v>
      </c>
      <c r="Q51" s="22" t="s">
        <v>841</v>
      </c>
      <c r="R51" s="22" t="s">
        <v>842</v>
      </c>
      <c r="S51" s="20" t="s">
        <v>843</v>
      </c>
      <c r="T51" s="20"/>
      <c r="U51" s="22" t="s">
        <v>832</v>
      </c>
      <c r="V51" s="20" t="s">
        <v>833</v>
      </c>
      <c r="W51" s="22" t="s">
        <v>838</v>
      </c>
      <c r="X51" s="22"/>
      <c r="Y51" s="20" t="s">
        <v>837</v>
      </c>
      <c r="Z51" s="22"/>
      <c r="AA51" s="20">
        <v>3</v>
      </c>
      <c r="AB51" s="42" t="s">
        <v>60</v>
      </c>
      <c r="AC51" s="22"/>
      <c r="AD51" s="68">
        <v>1</v>
      </c>
      <c r="AE51" s="35">
        <v>4320</v>
      </c>
      <c r="AF51" s="23">
        <v>4320</v>
      </c>
      <c r="AG51" s="24">
        <v>45690</v>
      </c>
      <c r="AH51" s="36">
        <v>45717</v>
      </c>
      <c r="AI51" s="25" t="str">
        <f t="shared" si="1"/>
        <v>～</v>
      </c>
      <c r="AJ51" s="37">
        <f t="shared" si="2"/>
        <v>46812</v>
      </c>
      <c r="AK51" s="20" t="s">
        <v>263</v>
      </c>
      <c r="AL51" s="20" t="s">
        <v>810</v>
      </c>
      <c r="AM51" s="24">
        <v>45706</v>
      </c>
      <c r="AN51" s="22"/>
      <c r="AO51" s="46">
        <v>45716</v>
      </c>
      <c r="AP51" s="20" t="s">
        <v>845</v>
      </c>
      <c r="AR51" t="str" cm="1">
        <f t="array" ref="AR51">INDEX([1]価格表!$C$9:$N$449, MATCH(AK51,[1]価格表!$A$9:$A$449,0), MATCH("センドバック"&amp;AA51&amp;"品番",[1]価格表!$C$6:$N$6&amp;[1]価格表!$C$7:$N$7&amp;[1]価格表!$C$8:$N$8,0))</f>
        <v>J-WVS1510UX-CP3S</v>
      </c>
      <c r="AS51" s="70" cm="1">
        <f t="array" ref="AS51">INDEX([1]価格表!$C$9:$N$449, MATCH(AK51&amp;$AS$3,[1]価格表!$A$9:$A$449&amp;[1]価格表!$B$9:$B$449,0), MATCH("センドバック"&amp;AA51&amp;"価格",[1]価格表!$C$6:$N$6&amp;[1]価格表!$C$7:$N$7&amp;[1]価格表!$C$8:$N$8,0))</f>
        <v>6480</v>
      </c>
      <c r="AT51" s="70" cm="1">
        <f t="array" ref="AT51">INDEX([1]価格表!$C$9:$N$449, MATCH(AK51&amp;$AT$3,[1]価格表!$A$9:$A$449&amp;[1]価格表!$B$9:$B$449,0), MATCH("センドバック"&amp;AA51&amp;"価格",[1]価格表!$C$6:$N$6&amp;[1]価格表!$C$7:$N$7&amp;[1]価格表!$C$8:$N$8,0))</f>
        <v>4320</v>
      </c>
      <c r="AU51" s="77"/>
      <c r="AV51" s="77"/>
    </row>
    <row r="52" spans="1:48" ht="24.75" customHeight="1" x14ac:dyDescent="0.2">
      <c r="A52" s="54">
        <v>49</v>
      </c>
      <c r="B52" s="20" t="s">
        <v>829</v>
      </c>
      <c r="C52" s="21" t="s">
        <v>830</v>
      </c>
      <c r="D52" s="21" t="s">
        <v>831</v>
      </c>
      <c r="E52" s="20"/>
      <c r="F52" s="20"/>
      <c r="G52" s="22" t="s">
        <v>832</v>
      </c>
      <c r="H52" s="20" t="s">
        <v>833</v>
      </c>
      <c r="I52" s="20" t="s">
        <v>834</v>
      </c>
      <c r="J52" s="22" t="s">
        <v>835</v>
      </c>
      <c r="K52" s="22"/>
      <c r="L52" s="22" t="s">
        <v>836</v>
      </c>
      <c r="M52" s="22" t="s">
        <v>837</v>
      </c>
      <c r="N52" s="22"/>
      <c r="O52" s="22" t="s">
        <v>839</v>
      </c>
      <c r="P52" s="20" t="s">
        <v>840</v>
      </c>
      <c r="Q52" s="22" t="s">
        <v>841</v>
      </c>
      <c r="R52" s="22" t="s">
        <v>842</v>
      </c>
      <c r="S52" s="20" t="s">
        <v>843</v>
      </c>
      <c r="T52" s="20"/>
      <c r="U52" s="22" t="s">
        <v>832</v>
      </c>
      <c r="V52" s="20" t="s">
        <v>833</v>
      </c>
      <c r="W52" s="22" t="s">
        <v>838</v>
      </c>
      <c r="X52" s="22"/>
      <c r="Y52" s="20" t="s">
        <v>837</v>
      </c>
      <c r="Z52" s="22"/>
      <c r="AA52" s="20">
        <v>3</v>
      </c>
      <c r="AB52" s="42" t="s">
        <v>60</v>
      </c>
      <c r="AC52" s="22"/>
      <c r="AD52" s="68">
        <v>1</v>
      </c>
      <c r="AE52" s="35">
        <v>4320</v>
      </c>
      <c r="AF52" s="23">
        <v>4320</v>
      </c>
      <c r="AG52" s="24">
        <v>45691</v>
      </c>
      <c r="AH52" s="36">
        <v>45717</v>
      </c>
      <c r="AI52" s="25" t="str">
        <f t="shared" si="1"/>
        <v>～</v>
      </c>
      <c r="AJ52" s="37">
        <f t="shared" si="2"/>
        <v>46812</v>
      </c>
      <c r="AK52" s="20" t="s">
        <v>263</v>
      </c>
      <c r="AL52" s="20" t="s">
        <v>811</v>
      </c>
      <c r="AM52" s="24">
        <v>45706</v>
      </c>
      <c r="AN52" s="22"/>
      <c r="AO52" s="46">
        <v>45716</v>
      </c>
      <c r="AP52" s="20" t="s">
        <v>845</v>
      </c>
      <c r="AR52" t="str" cm="1">
        <f t="array" ref="AR52">INDEX([1]価格表!$C$9:$N$449, MATCH(AK52,[1]価格表!$A$9:$A$449,0), MATCH("センドバック"&amp;AA52&amp;"品番",[1]価格表!$C$6:$N$6&amp;[1]価格表!$C$7:$N$7&amp;[1]価格表!$C$8:$N$8,0))</f>
        <v>J-WVS1510UX-CP3S</v>
      </c>
      <c r="AS52" s="70" cm="1">
        <f t="array" ref="AS52">INDEX([1]価格表!$C$9:$N$449, MATCH(AK52&amp;$AS$3,[1]価格表!$A$9:$A$449&amp;[1]価格表!$B$9:$B$449,0), MATCH("センドバック"&amp;AA52&amp;"価格",[1]価格表!$C$6:$N$6&amp;[1]価格表!$C$7:$N$7&amp;[1]価格表!$C$8:$N$8,0))</f>
        <v>6480</v>
      </c>
      <c r="AT52" s="70" cm="1">
        <f t="array" ref="AT52">INDEX([1]価格表!$C$9:$N$449, MATCH(AK52&amp;$AT$3,[1]価格表!$A$9:$A$449&amp;[1]価格表!$B$9:$B$449,0), MATCH("センドバック"&amp;AA52&amp;"価格",[1]価格表!$C$6:$N$6&amp;[1]価格表!$C$7:$N$7&amp;[1]価格表!$C$8:$N$8,0))</f>
        <v>4320</v>
      </c>
      <c r="AU52" s="77"/>
      <c r="AV52" s="77"/>
    </row>
    <row r="53" spans="1:48" ht="24.75" customHeight="1" x14ac:dyDescent="0.2">
      <c r="A53" s="54">
        <v>50</v>
      </c>
      <c r="B53" s="20" t="s">
        <v>829</v>
      </c>
      <c r="C53" s="21" t="s">
        <v>830</v>
      </c>
      <c r="D53" s="21" t="s">
        <v>831</v>
      </c>
      <c r="E53" s="20"/>
      <c r="F53" s="20"/>
      <c r="G53" s="22" t="s">
        <v>832</v>
      </c>
      <c r="H53" s="20" t="s">
        <v>833</v>
      </c>
      <c r="I53" s="20" t="s">
        <v>834</v>
      </c>
      <c r="J53" s="22" t="s">
        <v>835</v>
      </c>
      <c r="K53" s="22"/>
      <c r="L53" s="22" t="s">
        <v>836</v>
      </c>
      <c r="M53" s="22" t="s">
        <v>837</v>
      </c>
      <c r="N53" s="22"/>
      <c r="O53" s="22" t="s">
        <v>839</v>
      </c>
      <c r="P53" s="20" t="s">
        <v>840</v>
      </c>
      <c r="Q53" s="22" t="s">
        <v>841</v>
      </c>
      <c r="R53" s="22" t="s">
        <v>842</v>
      </c>
      <c r="S53" s="20" t="s">
        <v>843</v>
      </c>
      <c r="T53" s="20"/>
      <c r="U53" s="22" t="s">
        <v>832</v>
      </c>
      <c r="V53" s="20" t="s">
        <v>833</v>
      </c>
      <c r="W53" s="22" t="s">
        <v>838</v>
      </c>
      <c r="X53" s="22"/>
      <c r="Y53" s="20" t="s">
        <v>837</v>
      </c>
      <c r="Z53" s="22"/>
      <c r="AA53" s="20">
        <v>3</v>
      </c>
      <c r="AB53" s="42" t="s">
        <v>60</v>
      </c>
      <c r="AC53" s="22"/>
      <c r="AD53" s="68">
        <v>1</v>
      </c>
      <c r="AE53" s="35">
        <v>4320</v>
      </c>
      <c r="AF53" s="23">
        <v>4320</v>
      </c>
      <c r="AG53" s="24">
        <v>45692</v>
      </c>
      <c r="AH53" s="36">
        <v>45717</v>
      </c>
      <c r="AI53" s="25" t="str">
        <f t="shared" si="1"/>
        <v>～</v>
      </c>
      <c r="AJ53" s="37">
        <f t="shared" si="2"/>
        <v>46812</v>
      </c>
      <c r="AK53" s="20" t="s">
        <v>263</v>
      </c>
      <c r="AL53" s="20" t="s">
        <v>812</v>
      </c>
      <c r="AM53" s="24">
        <v>45706</v>
      </c>
      <c r="AN53" s="22"/>
      <c r="AO53" s="46">
        <v>45716</v>
      </c>
      <c r="AP53" s="20" t="s">
        <v>845</v>
      </c>
      <c r="AR53" t="str" cm="1">
        <f t="array" ref="AR53">INDEX([1]価格表!$C$9:$N$449, MATCH(AK53,[1]価格表!$A$9:$A$449,0), MATCH("センドバック"&amp;AA53&amp;"品番",[1]価格表!$C$6:$N$6&amp;[1]価格表!$C$7:$N$7&amp;[1]価格表!$C$8:$N$8,0))</f>
        <v>J-WVS1510UX-CP3S</v>
      </c>
      <c r="AS53" s="70" cm="1">
        <f t="array" ref="AS53">INDEX([1]価格表!$C$9:$N$449, MATCH(AK53&amp;$AS$3,[1]価格表!$A$9:$A$449&amp;[1]価格表!$B$9:$B$449,0), MATCH("センドバック"&amp;AA53&amp;"価格",[1]価格表!$C$6:$N$6&amp;[1]価格表!$C$7:$N$7&amp;[1]価格表!$C$8:$N$8,0))</f>
        <v>6480</v>
      </c>
      <c r="AT53" s="70" cm="1">
        <f t="array" ref="AT53">INDEX([1]価格表!$C$9:$N$449, MATCH(AK53&amp;$AT$3,[1]価格表!$A$9:$A$449&amp;[1]価格表!$B$9:$B$449,0), MATCH("センドバック"&amp;AA53&amp;"価格",[1]価格表!$C$6:$N$6&amp;[1]価格表!$C$7:$N$7&amp;[1]価格表!$C$8:$N$8,0))</f>
        <v>4320</v>
      </c>
      <c r="AU53" s="77"/>
      <c r="AV53" s="77"/>
    </row>
    <row r="54" spans="1:48" ht="24.75" customHeight="1" x14ac:dyDescent="0.2">
      <c r="A54" s="54">
        <v>51</v>
      </c>
      <c r="B54" s="20" t="s">
        <v>829</v>
      </c>
      <c r="C54" s="21" t="s">
        <v>830</v>
      </c>
      <c r="D54" s="21" t="s">
        <v>831</v>
      </c>
      <c r="E54" s="20"/>
      <c r="F54" s="20"/>
      <c r="G54" s="22" t="s">
        <v>832</v>
      </c>
      <c r="H54" s="20" t="s">
        <v>833</v>
      </c>
      <c r="I54" s="20" t="s">
        <v>834</v>
      </c>
      <c r="J54" s="22" t="s">
        <v>835</v>
      </c>
      <c r="K54" s="22"/>
      <c r="L54" s="22" t="s">
        <v>836</v>
      </c>
      <c r="M54" s="22" t="s">
        <v>837</v>
      </c>
      <c r="N54" s="22"/>
      <c r="O54" s="22" t="s">
        <v>839</v>
      </c>
      <c r="P54" s="20" t="s">
        <v>840</v>
      </c>
      <c r="Q54" s="22" t="s">
        <v>841</v>
      </c>
      <c r="R54" s="22" t="s">
        <v>842</v>
      </c>
      <c r="S54" s="20" t="s">
        <v>843</v>
      </c>
      <c r="T54" s="20"/>
      <c r="U54" s="22" t="s">
        <v>832</v>
      </c>
      <c r="V54" s="20" t="s">
        <v>833</v>
      </c>
      <c r="W54" s="22" t="s">
        <v>838</v>
      </c>
      <c r="X54" s="22"/>
      <c r="Y54" s="20" t="s">
        <v>837</v>
      </c>
      <c r="Z54" s="22"/>
      <c r="AA54" s="20">
        <v>3</v>
      </c>
      <c r="AB54" s="42" t="s">
        <v>60</v>
      </c>
      <c r="AC54" s="22"/>
      <c r="AD54" s="68">
        <v>1</v>
      </c>
      <c r="AE54" s="35">
        <v>4320</v>
      </c>
      <c r="AF54" s="23">
        <v>4320</v>
      </c>
      <c r="AG54" s="24">
        <v>45693</v>
      </c>
      <c r="AH54" s="36">
        <v>45717</v>
      </c>
      <c r="AI54" s="25" t="str">
        <f t="shared" si="1"/>
        <v>～</v>
      </c>
      <c r="AJ54" s="37">
        <f t="shared" si="2"/>
        <v>46812</v>
      </c>
      <c r="AK54" s="20" t="s">
        <v>263</v>
      </c>
      <c r="AL54" s="20" t="s">
        <v>813</v>
      </c>
      <c r="AM54" s="24">
        <v>45706</v>
      </c>
      <c r="AO54" s="46">
        <v>45716</v>
      </c>
      <c r="AP54" s="20" t="s">
        <v>845</v>
      </c>
      <c r="AR54" t="str" cm="1">
        <f t="array" ref="AR54">INDEX([1]価格表!$C$9:$N$449, MATCH(AK54,[1]価格表!$A$9:$A$449,0), MATCH("センドバック"&amp;AA54&amp;"品番",[1]価格表!$C$6:$N$6&amp;[1]価格表!$C$7:$N$7&amp;[1]価格表!$C$8:$N$8,0))</f>
        <v>J-WVS1510UX-CP3S</v>
      </c>
      <c r="AS54" s="70" cm="1">
        <f t="array" ref="AS54">INDEX([1]価格表!$C$9:$N$449, MATCH(AK54&amp;$AS$3,[1]価格表!$A$9:$A$449&amp;[1]価格表!$B$9:$B$449,0), MATCH("センドバック"&amp;AA54&amp;"価格",[1]価格表!$C$6:$N$6&amp;[1]価格表!$C$7:$N$7&amp;[1]価格表!$C$8:$N$8,0))</f>
        <v>6480</v>
      </c>
      <c r="AT54" s="70" cm="1">
        <f t="array" ref="AT54">INDEX([1]価格表!$C$9:$N$449, MATCH(AK54&amp;$AT$3,[1]価格表!$A$9:$A$449&amp;[1]価格表!$B$9:$B$449,0), MATCH("センドバック"&amp;AA54&amp;"価格",[1]価格表!$C$6:$N$6&amp;[1]価格表!$C$7:$N$7&amp;[1]価格表!$C$8:$N$8,0))</f>
        <v>4320</v>
      </c>
      <c r="AU54" s="77"/>
      <c r="AV54" s="77"/>
    </row>
    <row r="55" spans="1:48" ht="24.75" customHeight="1" x14ac:dyDescent="0.2">
      <c r="A55" s="54">
        <v>52</v>
      </c>
      <c r="B55" s="20" t="s">
        <v>829</v>
      </c>
      <c r="C55" s="21" t="s">
        <v>830</v>
      </c>
      <c r="D55" s="21" t="s">
        <v>831</v>
      </c>
      <c r="E55" s="20"/>
      <c r="F55" s="20"/>
      <c r="G55" s="22" t="s">
        <v>832</v>
      </c>
      <c r="H55" s="20" t="s">
        <v>833</v>
      </c>
      <c r="I55" s="20" t="s">
        <v>834</v>
      </c>
      <c r="J55" s="22" t="s">
        <v>835</v>
      </c>
      <c r="K55" s="22"/>
      <c r="L55" s="22" t="s">
        <v>836</v>
      </c>
      <c r="M55" s="22" t="s">
        <v>837</v>
      </c>
      <c r="N55" s="22"/>
      <c r="O55" s="22" t="s">
        <v>839</v>
      </c>
      <c r="P55" s="20" t="s">
        <v>840</v>
      </c>
      <c r="Q55" s="22" t="s">
        <v>841</v>
      </c>
      <c r="R55" s="22" t="s">
        <v>842</v>
      </c>
      <c r="S55" s="20" t="s">
        <v>843</v>
      </c>
      <c r="T55" s="20"/>
      <c r="U55" s="22" t="s">
        <v>832</v>
      </c>
      <c r="V55" s="20" t="s">
        <v>833</v>
      </c>
      <c r="W55" s="22" t="s">
        <v>838</v>
      </c>
      <c r="X55" s="22"/>
      <c r="Y55" s="20" t="s">
        <v>837</v>
      </c>
      <c r="Z55" s="22"/>
      <c r="AA55" s="20">
        <v>3</v>
      </c>
      <c r="AB55" s="42" t="s">
        <v>60</v>
      </c>
      <c r="AC55" s="22"/>
      <c r="AD55" s="68">
        <v>1</v>
      </c>
      <c r="AE55" s="35">
        <v>4320</v>
      </c>
      <c r="AF55" s="23">
        <v>4320</v>
      </c>
      <c r="AG55" s="24">
        <v>45694</v>
      </c>
      <c r="AH55" s="36">
        <v>45717</v>
      </c>
      <c r="AI55" s="25" t="str">
        <f t="shared" si="1"/>
        <v>～</v>
      </c>
      <c r="AJ55" s="37">
        <f t="shared" si="2"/>
        <v>46812</v>
      </c>
      <c r="AK55" s="20" t="s">
        <v>263</v>
      </c>
      <c r="AL55" s="20" t="s">
        <v>814</v>
      </c>
      <c r="AM55" s="24">
        <v>45706</v>
      </c>
      <c r="AN55" s="22"/>
      <c r="AO55" s="46">
        <v>45716</v>
      </c>
      <c r="AP55" s="20" t="s">
        <v>845</v>
      </c>
      <c r="AR55" t="str" cm="1">
        <f t="array" ref="AR55">INDEX([1]価格表!$C$9:$N$449, MATCH(AK55,[1]価格表!$A$9:$A$449,0), MATCH("センドバック"&amp;AA55&amp;"品番",[1]価格表!$C$6:$N$6&amp;[1]価格表!$C$7:$N$7&amp;[1]価格表!$C$8:$N$8,0))</f>
        <v>J-WVS1510UX-CP3S</v>
      </c>
      <c r="AS55" s="70" cm="1">
        <f t="array" ref="AS55">INDEX([1]価格表!$C$9:$N$449, MATCH(AK55&amp;$AS$3,[1]価格表!$A$9:$A$449&amp;[1]価格表!$B$9:$B$449,0), MATCH("センドバック"&amp;AA55&amp;"価格",[1]価格表!$C$6:$N$6&amp;[1]価格表!$C$7:$N$7&amp;[1]価格表!$C$8:$N$8,0))</f>
        <v>6480</v>
      </c>
      <c r="AT55" s="70" cm="1">
        <f t="array" ref="AT55">INDEX([1]価格表!$C$9:$N$449, MATCH(AK55&amp;$AT$3,[1]価格表!$A$9:$A$449&amp;[1]価格表!$B$9:$B$449,0), MATCH("センドバック"&amp;AA55&amp;"価格",[1]価格表!$C$6:$N$6&amp;[1]価格表!$C$7:$N$7&amp;[1]価格表!$C$8:$N$8,0))</f>
        <v>4320</v>
      </c>
      <c r="AU55" s="77"/>
      <c r="AV55" s="77"/>
    </row>
    <row r="56" spans="1:48" ht="24.75" customHeight="1" x14ac:dyDescent="0.2">
      <c r="A56" s="54">
        <v>53</v>
      </c>
      <c r="B56" s="20" t="s">
        <v>829</v>
      </c>
      <c r="C56" s="21" t="s">
        <v>830</v>
      </c>
      <c r="D56" s="21" t="s">
        <v>831</v>
      </c>
      <c r="E56" s="20"/>
      <c r="F56" s="20"/>
      <c r="G56" s="22" t="s">
        <v>832</v>
      </c>
      <c r="H56" s="20" t="s">
        <v>833</v>
      </c>
      <c r="I56" s="20" t="s">
        <v>834</v>
      </c>
      <c r="J56" s="22" t="s">
        <v>835</v>
      </c>
      <c r="K56" s="22"/>
      <c r="L56" s="22" t="s">
        <v>836</v>
      </c>
      <c r="M56" s="22" t="s">
        <v>837</v>
      </c>
      <c r="N56" s="22"/>
      <c r="O56" s="22" t="s">
        <v>839</v>
      </c>
      <c r="P56" s="20" t="s">
        <v>840</v>
      </c>
      <c r="Q56" s="22" t="s">
        <v>841</v>
      </c>
      <c r="R56" s="22" t="s">
        <v>842</v>
      </c>
      <c r="S56" s="20" t="s">
        <v>843</v>
      </c>
      <c r="T56" s="20"/>
      <c r="U56" s="22" t="s">
        <v>832</v>
      </c>
      <c r="V56" s="20" t="s">
        <v>833</v>
      </c>
      <c r="W56" s="22" t="s">
        <v>838</v>
      </c>
      <c r="X56" s="22"/>
      <c r="Y56" s="20" t="s">
        <v>837</v>
      </c>
      <c r="Z56" s="22"/>
      <c r="AA56" s="20">
        <v>3</v>
      </c>
      <c r="AB56" s="42" t="s">
        <v>60</v>
      </c>
      <c r="AC56" s="22"/>
      <c r="AD56" s="68">
        <v>1</v>
      </c>
      <c r="AE56" s="35">
        <v>4320</v>
      </c>
      <c r="AF56" s="23">
        <v>4320</v>
      </c>
      <c r="AG56" s="24">
        <v>45695</v>
      </c>
      <c r="AH56" s="36">
        <v>45717</v>
      </c>
      <c r="AI56" s="25" t="str">
        <f t="shared" si="1"/>
        <v>～</v>
      </c>
      <c r="AJ56" s="37">
        <f t="shared" si="2"/>
        <v>46812</v>
      </c>
      <c r="AK56" s="20" t="s">
        <v>263</v>
      </c>
      <c r="AL56" s="20" t="s">
        <v>815</v>
      </c>
      <c r="AM56" s="24">
        <v>45706</v>
      </c>
      <c r="AN56" s="22"/>
      <c r="AO56" s="46">
        <v>45716</v>
      </c>
      <c r="AP56" s="20" t="s">
        <v>845</v>
      </c>
      <c r="AR56" t="str" cm="1">
        <f t="array" ref="AR56">INDEX([1]価格表!$C$9:$N$449, MATCH(AK56,[1]価格表!$A$9:$A$449,0), MATCH("センドバック"&amp;AA56&amp;"品番",[1]価格表!$C$6:$N$6&amp;[1]価格表!$C$7:$N$7&amp;[1]価格表!$C$8:$N$8,0))</f>
        <v>J-WVS1510UX-CP3S</v>
      </c>
      <c r="AS56" s="70" cm="1">
        <f t="array" ref="AS56">INDEX([1]価格表!$C$9:$N$449, MATCH(AK56&amp;$AS$3,[1]価格表!$A$9:$A$449&amp;[1]価格表!$B$9:$B$449,0), MATCH("センドバック"&amp;AA56&amp;"価格",[1]価格表!$C$6:$N$6&amp;[1]価格表!$C$7:$N$7&amp;[1]価格表!$C$8:$N$8,0))</f>
        <v>6480</v>
      </c>
      <c r="AT56" s="70" cm="1">
        <f t="array" ref="AT56">INDEX([1]価格表!$C$9:$N$449, MATCH(AK56&amp;$AT$3,[1]価格表!$A$9:$A$449&amp;[1]価格表!$B$9:$B$449,0), MATCH("センドバック"&amp;AA56&amp;"価格",[1]価格表!$C$6:$N$6&amp;[1]価格表!$C$7:$N$7&amp;[1]価格表!$C$8:$N$8,0))</f>
        <v>4320</v>
      </c>
      <c r="AU56" s="77"/>
      <c r="AV56" s="77"/>
    </row>
    <row r="57" spans="1:48" ht="24.75" customHeight="1" x14ac:dyDescent="0.2">
      <c r="A57" s="54">
        <v>54</v>
      </c>
      <c r="B57" s="20" t="s">
        <v>829</v>
      </c>
      <c r="C57" s="21" t="s">
        <v>830</v>
      </c>
      <c r="D57" s="21" t="s">
        <v>831</v>
      </c>
      <c r="E57" s="20"/>
      <c r="F57" s="20"/>
      <c r="G57" s="22" t="s">
        <v>832</v>
      </c>
      <c r="H57" s="20" t="s">
        <v>833</v>
      </c>
      <c r="I57" s="20" t="s">
        <v>834</v>
      </c>
      <c r="J57" s="22" t="s">
        <v>835</v>
      </c>
      <c r="K57" s="22"/>
      <c r="L57" s="22" t="s">
        <v>836</v>
      </c>
      <c r="M57" s="22" t="s">
        <v>837</v>
      </c>
      <c r="N57" s="22"/>
      <c r="O57" s="22" t="s">
        <v>839</v>
      </c>
      <c r="P57" s="20" t="s">
        <v>840</v>
      </c>
      <c r="Q57" s="22" t="s">
        <v>841</v>
      </c>
      <c r="R57" s="22" t="s">
        <v>842</v>
      </c>
      <c r="S57" s="20" t="s">
        <v>843</v>
      </c>
      <c r="T57" s="20"/>
      <c r="U57" s="22" t="s">
        <v>832</v>
      </c>
      <c r="V57" s="20" t="s">
        <v>833</v>
      </c>
      <c r="W57" s="22" t="s">
        <v>838</v>
      </c>
      <c r="X57" s="22"/>
      <c r="Y57" s="20" t="s">
        <v>837</v>
      </c>
      <c r="Z57" s="22"/>
      <c r="AA57" s="20">
        <v>3</v>
      </c>
      <c r="AB57" s="42" t="s">
        <v>60</v>
      </c>
      <c r="AC57" s="22"/>
      <c r="AD57" s="68">
        <v>1</v>
      </c>
      <c r="AE57" s="35">
        <v>4320</v>
      </c>
      <c r="AF57" s="35">
        <v>4320</v>
      </c>
      <c r="AG57" s="24">
        <v>45696</v>
      </c>
      <c r="AH57" s="36">
        <v>45717</v>
      </c>
      <c r="AI57" s="25" t="str">
        <f t="shared" si="1"/>
        <v>～</v>
      </c>
      <c r="AJ57" s="37">
        <f t="shared" si="2"/>
        <v>46812</v>
      </c>
      <c r="AK57" s="20" t="s">
        <v>263</v>
      </c>
      <c r="AL57" s="20" t="s">
        <v>816</v>
      </c>
      <c r="AM57" s="24">
        <v>45706</v>
      </c>
      <c r="AN57" s="22"/>
      <c r="AO57" s="46">
        <v>45716</v>
      </c>
      <c r="AP57" s="20" t="s">
        <v>845</v>
      </c>
      <c r="AR57" t="str" cm="1">
        <f t="array" ref="AR57">INDEX([1]価格表!$C$9:$N$449, MATCH(AK57,[1]価格表!$A$9:$A$449,0), MATCH("センドバック"&amp;AA57&amp;"品番",[1]価格表!$C$6:$N$6&amp;[1]価格表!$C$7:$N$7&amp;[1]価格表!$C$8:$N$8,0))</f>
        <v>J-WVS1510UX-CP3S</v>
      </c>
      <c r="AS57" s="70" cm="1">
        <f t="array" ref="AS57">INDEX([1]価格表!$C$9:$N$449, MATCH(AK57&amp;$AS$3,[1]価格表!$A$9:$A$449&amp;[1]価格表!$B$9:$B$449,0), MATCH("センドバック"&amp;AA57&amp;"価格",[1]価格表!$C$6:$N$6&amp;[1]価格表!$C$7:$N$7&amp;[1]価格表!$C$8:$N$8,0))</f>
        <v>6480</v>
      </c>
      <c r="AT57" s="70" cm="1">
        <f t="array" ref="AT57">INDEX([1]価格表!$C$9:$N$449, MATCH(AK57&amp;$AT$3,[1]価格表!$A$9:$A$449&amp;[1]価格表!$B$9:$B$449,0), MATCH("センドバック"&amp;AA57&amp;"価格",[1]価格表!$C$6:$N$6&amp;[1]価格表!$C$7:$N$7&amp;[1]価格表!$C$8:$N$8,0))</f>
        <v>4320</v>
      </c>
      <c r="AU57" s="77"/>
      <c r="AV57" s="77"/>
    </row>
    <row r="58" spans="1:48" ht="24.75" customHeight="1" x14ac:dyDescent="0.2">
      <c r="A58" s="54">
        <v>55</v>
      </c>
      <c r="B58" s="20" t="s">
        <v>829</v>
      </c>
      <c r="C58" s="21" t="s">
        <v>830</v>
      </c>
      <c r="D58" s="21" t="s">
        <v>831</v>
      </c>
      <c r="E58" s="20"/>
      <c r="F58" s="20"/>
      <c r="G58" s="22" t="s">
        <v>832</v>
      </c>
      <c r="H58" s="20" t="s">
        <v>833</v>
      </c>
      <c r="I58" s="20" t="s">
        <v>834</v>
      </c>
      <c r="J58" s="22" t="s">
        <v>835</v>
      </c>
      <c r="K58" s="22"/>
      <c r="L58" s="22" t="s">
        <v>836</v>
      </c>
      <c r="M58" s="22" t="s">
        <v>837</v>
      </c>
      <c r="N58" s="22"/>
      <c r="O58" s="22" t="s">
        <v>839</v>
      </c>
      <c r="P58" s="20" t="s">
        <v>840</v>
      </c>
      <c r="Q58" s="22" t="s">
        <v>841</v>
      </c>
      <c r="R58" s="22" t="s">
        <v>842</v>
      </c>
      <c r="S58" s="20" t="s">
        <v>843</v>
      </c>
      <c r="T58" s="20"/>
      <c r="U58" s="22" t="s">
        <v>832</v>
      </c>
      <c r="V58" s="20" t="s">
        <v>833</v>
      </c>
      <c r="W58" s="22" t="s">
        <v>838</v>
      </c>
      <c r="X58" s="22"/>
      <c r="Y58" s="20" t="s">
        <v>837</v>
      </c>
      <c r="Z58" s="22"/>
      <c r="AA58" s="20">
        <v>3</v>
      </c>
      <c r="AB58" s="42" t="s">
        <v>60</v>
      </c>
      <c r="AC58" s="22"/>
      <c r="AD58" s="68">
        <v>1</v>
      </c>
      <c r="AE58" s="35">
        <v>4320</v>
      </c>
      <c r="AF58" s="35">
        <v>4320</v>
      </c>
      <c r="AG58" s="24">
        <v>45697</v>
      </c>
      <c r="AH58" s="36">
        <v>45717</v>
      </c>
      <c r="AI58" s="25" t="str">
        <f t="shared" si="1"/>
        <v>～</v>
      </c>
      <c r="AJ58" s="37">
        <f t="shared" si="2"/>
        <v>46812</v>
      </c>
      <c r="AK58" s="20" t="s">
        <v>263</v>
      </c>
      <c r="AL58" s="20" t="s">
        <v>817</v>
      </c>
      <c r="AM58" s="24">
        <v>45706</v>
      </c>
      <c r="AN58" s="22"/>
      <c r="AO58" s="46">
        <v>45716</v>
      </c>
      <c r="AP58" s="20" t="s">
        <v>845</v>
      </c>
      <c r="AR58" t="str" cm="1">
        <f t="array" ref="AR58">INDEX([1]価格表!$C$9:$N$449, MATCH(AK58,[1]価格表!$A$9:$A$449,0), MATCH("センドバック"&amp;AA58&amp;"品番",[1]価格表!$C$6:$N$6&amp;[1]価格表!$C$7:$N$7&amp;[1]価格表!$C$8:$N$8,0))</f>
        <v>J-WVS1510UX-CP3S</v>
      </c>
      <c r="AS58" s="70" cm="1">
        <f t="array" ref="AS58">INDEX([1]価格表!$C$9:$N$449, MATCH(AK58&amp;$AS$3,[1]価格表!$A$9:$A$449&amp;[1]価格表!$B$9:$B$449,0), MATCH("センドバック"&amp;AA58&amp;"価格",[1]価格表!$C$6:$N$6&amp;[1]価格表!$C$7:$N$7&amp;[1]価格表!$C$8:$N$8,0))</f>
        <v>6480</v>
      </c>
      <c r="AT58" s="70" cm="1">
        <f t="array" ref="AT58">INDEX([1]価格表!$C$9:$N$449, MATCH(AK58&amp;$AT$3,[1]価格表!$A$9:$A$449&amp;[1]価格表!$B$9:$B$449,0), MATCH("センドバック"&amp;AA58&amp;"価格",[1]価格表!$C$6:$N$6&amp;[1]価格表!$C$7:$N$7&amp;[1]価格表!$C$8:$N$8,0))</f>
        <v>4320</v>
      </c>
      <c r="AU58" s="77"/>
      <c r="AV58" s="77"/>
    </row>
    <row r="59" spans="1:48" ht="24.75" customHeight="1" x14ac:dyDescent="0.2">
      <c r="A59" s="54">
        <v>56</v>
      </c>
      <c r="B59" s="20" t="s">
        <v>829</v>
      </c>
      <c r="C59" s="21" t="s">
        <v>830</v>
      </c>
      <c r="D59" s="21" t="s">
        <v>831</v>
      </c>
      <c r="E59" s="20"/>
      <c r="F59" s="20"/>
      <c r="G59" s="22" t="s">
        <v>832</v>
      </c>
      <c r="H59" s="20" t="s">
        <v>833</v>
      </c>
      <c r="I59" s="20" t="s">
        <v>834</v>
      </c>
      <c r="J59" s="22" t="s">
        <v>835</v>
      </c>
      <c r="K59" s="22"/>
      <c r="L59" s="22" t="s">
        <v>836</v>
      </c>
      <c r="M59" s="22" t="s">
        <v>837</v>
      </c>
      <c r="N59" s="22"/>
      <c r="O59" s="22" t="s">
        <v>839</v>
      </c>
      <c r="P59" s="20" t="s">
        <v>840</v>
      </c>
      <c r="Q59" s="22" t="s">
        <v>841</v>
      </c>
      <c r="R59" s="22" t="s">
        <v>842</v>
      </c>
      <c r="S59" s="20" t="s">
        <v>843</v>
      </c>
      <c r="T59" s="20"/>
      <c r="U59" s="22" t="s">
        <v>832</v>
      </c>
      <c r="V59" s="20" t="s">
        <v>833</v>
      </c>
      <c r="W59" s="22" t="s">
        <v>838</v>
      </c>
      <c r="X59" s="22"/>
      <c r="Y59" s="20" t="s">
        <v>837</v>
      </c>
      <c r="Z59" s="22"/>
      <c r="AA59" s="20">
        <v>3</v>
      </c>
      <c r="AB59" s="42" t="s">
        <v>60</v>
      </c>
      <c r="AC59" s="22"/>
      <c r="AD59" s="68">
        <v>1</v>
      </c>
      <c r="AE59" s="35">
        <v>4320</v>
      </c>
      <c r="AF59" s="35">
        <v>4320</v>
      </c>
      <c r="AG59" s="24">
        <v>45698</v>
      </c>
      <c r="AH59" s="36">
        <v>45717</v>
      </c>
      <c r="AI59" s="25" t="str">
        <f t="shared" si="1"/>
        <v>～</v>
      </c>
      <c r="AJ59" s="37">
        <f t="shared" si="2"/>
        <v>46812</v>
      </c>
      <c r="AK59" s="20" t="s">
        <v>263</v>
      </c>
      <c r="AL59" s="20" t="s">
        <v>818</v>
      </c>
      <c r="AM59" s="24">
        <v>45706</v>
      </c>
      <c r="AN59" s="22"/>
      <c r="AO59" s="46">
        <v>45716</v>
      </c>
      <c r="AP59" s="20" t="s">
        <v>845</v>
      </c>
      <c r="AR59" t="str" cm="1">
        <f t="array" ref="AR59">INDEX([1]価格表!$C$9:$N$449, MATCH(AK59,[1]価格表!$A$9:$A$449,0), MATCH("センドバック"&amp;AA59&amp;"品番",[1]価格表!$C$6:$N$6&amp;[1]価格表!$C$7:$N$7&amp;[1]価格表!$C$8:$N$8,0))</f>
        <v>J-WVS1510UX-CP3S</v>
      </c>
      <c r="AS59" s="70" cm="1">
        <f t="array" ref="AS59">INDEX([1]価格表!$C$9:$N$449, MATCH(AK59&amp;$AS$3,[1]価格表!$A$9:$A$449&amp;[1]価格表!$B$9:$B$449,0), MATCH("センドバック"&amp;AA59&amp;"価格",[1]価格表!$C$6:$N$6&amp;[1]価格表!$C$7:$N$7&amp;[1]価格表!$C$8:$N$8,0))</f>
        <v>6480</v>
      </c>
      <c r="AT59" s="70" cm="1">
        <f t="array" ref="AT59">INDEX([1]価格表!$C$9:$N$449, MATCH(AK59&amp;$AT$3,[1]価格表!$A$9:$A$449&amp;[1]価格表!$B$9:$B$449,0), MATCH("センドバック"&amp;AA59&amp;"価格",[1]価格表!$C$6:$N$6&amp;[1]価格表!$C$7:$N$7&amp;[1]価格表!$C$8:$N$8,0))</f>
        <v>4320</v>
      </c>
      <c r="AU59" s="77"/>
      <c r="AV59" s="77"/>
    </row>
    <row r="60" spans="1:48" ht="24.75" customHeight="1" x14ac:dyDescent="0.2">
      <c r="A60" s="54">
        <v>57</v>
      </c>
      <c r="B60" s="20" t="s">
        <v>829</v>
      </c>
      <c r="C60" s="21" t="s">
        <v>830</v>
      </c>
      <c r="D60" s="21" t="s">
        <v>831</v>
      </c>
      <c r="E60" s="20"/>
      <c r="F60" s="20"/>
      <c r="G60" s="22" t="s">
        <v>832</v>
      </c>
      <c r="H60" s="20" t="s">
        <v>833</v>
      </c>
      <c r="I60" s="20" t="s">
        <v>834</v>
      </c>
      <c r="J60" s="22" t="s">
        <v>835</v>
      </c>
      <c r="K60" s="22"/>
      <c r="L60" s="22" t="s">
        <v>836</v>
      </c>
      <c r="M60" s="22" t="s">
        <v>837</v>
      </c>
      <c r="N60" s="22"/>
      <c r="O60" s="22" t="s">
        <v>839</v>
      </c>
      <c r="P60" s="20" t="s">
        <v>840</v>
      </c>
      <c r="Q60" s="22" t="s">
        <v>841</v>
      </c>
      <c r="R60" s="22" t="s">
        <v>842</v>
      </c>
      <c r="S60" s="20" t="s">
        <v>843</v>
      </c>
      <c r="T60" s="20"/>
      <c r="U60" s="22" t="s">
        <v>832</v>
      </c>
      <c r="V60" s="20" t="s">
        <v>833</v>
      </c>
      <c r="W60" s="22" t="s">
        <v>838</v>
      </c>
      <c r="X60" s="22"/>
      <c r="Y60" s="20" t="s">
        <v>837</v>
      </c>
      <c r="Z60" s="22"/>
      <c r="AA60" s="20">
        <v>3</v>
      </c>
      <c r="AB60" s="42" t="s">
        <v>60</v>
      </c>
      <c r="AC60" s="22"/>
      <c r="AD60" s="68">
        <v>1</v>
      </c>
      <c r="AE60" s="35">
        <v>4320</v>
      </c>
      <c r="AF60" s="35">
        <v>4320</v>
      </c>
      <c r="AG60" s="24">
        <v>45699</v>
      </c>
      <c r="AH60" s="36">
        <v>45717</v>
      </c>
      <c r="AI60" s="25" t="str">
        <f t="shared" si="1"/>
        <v>～</v>
      </c>
      <c r="AJ60" s="37">
        <f t="shared" si="2"/>
        <v>46812</v>
      </c>
      <c r="AK60" s="20" t="s">
        <v>263</v>
      </c>
      <c r="AL60" s="20" t="s">
        <v>819</v>
      </c>
      <c r="AM60" s="24">
        <v>45706</v>
      </c>
      <c r="AN60" s="22"/>
      <c r="AO60" s="46">
        <v>45716</v>
      </c>
      <c r="AP60" s="20" t="s">
        <v>845</v>
      </c>
      <c r="AR60" t="str" cm="1">
        <f t="array" ref="AR60">INDEX([1]価格表!$C$9:$N$449, MATCH(AK60,[1]価格表!$A$9:$A$449,0), MATCH("センドバック"&amp;AA60&amp;"品番",[1]価格表!$C$6:$N$6&amp;[1]価格表!$C$7:$N$7&amp;[1]価格表!$C$8:$N$8,0))</f>
        <v>J-WVS1510UX-CP3S</v>
      </c>
      <c r="AS60" s="70" cm="1">
        <f t="array" ref="AS60">INDEX([1]価格表!$C$9:$N$449, MATCH(AK60&amp;$AS$3,[1]価格表!$A$9:$A$449&amp;[1]価格表!$B$9:$B$449,0), MATCH("センドバック"&amp;AA60&amp;"価格",[1]価格表!$C$6:$N$6&amp;[1]価格表!$C$7:$N$7&amp;[1]価格表!$C$8:$N$8,0))</f>
        <v>6480</v>
      </c>
      <c r="AT60" s="70" cm="1">
        <f t="array" ref="AT60">INDEX([1]価格表!$C$9:$N$449, MATCH(AK60&amp;$AT$3,[1]価格表!$A$9:$A$449&amp;[1]価格表!$B$9:$B$449,0), MATCH("センドバック"&amp;AA60&amp;"価格",[1]価格表!$C$6:$N$6&amp;[1]価格表!$C$7:$N$7&amp;[1]価格表!$C$8:$N$8,0))</f>
        <v>4320</v>
      </c>
      <c r="AU60" s="77"/>
      <c r="AV60" s="77"/>
    </row>
    <row r="61" spans="1:48" ht="24.75" customHeight="1" x14ac:dyDescent="0.2">
      <c r="A61" s="54">
        <v>58</v>
      </c>
      <c r="B61" s="20" t="s">
        <v>829</v>
      </c>
      <c r="C61" s="21" t="s">
        <v>830</v>
      </c>
      <c r="D61" s="21" t="s">
        <v>831</v>
      </c>
      <c r="E61" s="20"/>
      <c r="F61" s="20"/>
      <c r="G61" s="22" t="s">
        <v>832</v>
      </c>
      <c r="H61" s="20" t="s">
        <v>833</v>
      </c>
      <c r="I61" s="20" t="s">
        <v>834</v>
      </c>
      <c r="J61" s="22" t="s">
        <v>835</v>
      </c>
      <c r="K61" s="22"/>
      <c r="L61" s="22" t="s">
        <v>836</v>
      </c>
      <c r="M61" s="22" t="s">
        <v>837</v>
      </c>
      <c r="N61" s="22"/>
      <c r="O61" s="22" t="s">
        <v>839</v>
      </c>
      <c r="P61" s="20" t="s">
        <v>840</v>
      </c>
      <c r="Q61" s="22" t="s">
        <v>841</v>
      </c>
      <c r="R61" s="22" t="s">
        <v>842</v>
      </c>
      <c r="S61" s="20" t="s">
        <v>843</v>
      </c>
      <c r="T61" s="20"/>
      <c r="U61" s="22" t="s">
        <v>832</v>
      </c>
      <c r="V61" s="20" t="s">
        <v>833</v>
      </c>
      <c r="W61" s="22" t="s">
        <v>838</v>
      </c>
      <c r="X61" s="22"/>
      <c r="Y61" s="20" t="s">
        <v>837</v>
      </c>
      <c r="Z61" s="22"/>
      <c r="AA61" s="20">
        <v>3</v>
      </c>
      <c r="AB61" s="42" t="s">
        <v>60</v>
      </c>
      <c r="AC61" s="22"/>
      <c r="AD61" s="68">
        <v>1</v>
      </c>
      <c r="AE61" s="35">
        <v>4320</v>
      </c>
      <c r="AF61" s="35">
        <v>4320</v>
      </c>
      <c r="AG61" s="24">
        <v>45700</v>
      </c>
      <c r="AH61" s="36">
        <v>45717</v>
      </c>
      <c r="AI61" s="25" t="str">
        <f t="shared" si="1"/>
        <v>～</v>
      </c>
      <c r="AJ61" s="37">
        <f t="shared" si="2"/>
        <v>46812</v>
      </c>
      <c r="AK61" s="20" t="s">
        <v>263</v>
      </c>
      <c r="AL61" s="20" t="s">
        <v>820</v>
      </c>
      <c r="AM61" s="24">
        <v>45706</v>
      </c>
      <c r="AN61" s="22"/>
      <c r="AO61" s="46">
        <v>45716</v>
      </c>
      <c r="AP61" s="20" t="s">
        <v>845</v>
      </c>
      <c r="AR61" t="str" cm="1">
        <f t="array" ref="AR61">INDEX([1]価格表!$C$9:$N$449, MATCH(AK61,[1]価格表!$A$9:$A$449,0), MATCH("センドバック"&amp;AA61&amp;"品番",[1]価格表!$C$6:$N$6&amp;[1]価格表!$C$7:$N$7&amp;[1]価格表!$C$8:$N$8,0))</f>
        <v>J-WVS1510UX-CP3S</v>
      </c>
      <c r="AS61" s="70" cm="1">
        <f t="array" ref="AS61">INDEX([1]価格表!$C$9:$N$449, MATCH(AK61&amp;$AS$3,[1]価格表!$A$9:$A$449&amp;[1]価格表!$B$9:$B$449,0), MATCH("センドバック"&amp;AA61&amp;"価格",[1]価格表!$C$6:$N$6&amp;[1]価格表!$C$7:$N$7&amp;[1]価格表!$C$8:$N$8,0))</f>
        <v>6480</v>
      </c>
      <c r="AT61" s="70" cm="1">
        <f t="array" ref="AT61">INDEX([1]価格表!$C$9:$N$449, MATCH(AK61&amp;$AT$3,[1]価格表!$A$9:$A$449&amp;[1]価格表!$B$9:$B$449,0), MATCH("センドバック"&amp;AA61&amp;"価格",[1]価格表!$C$6:$N$6&amp;[1]価格表!$C$7:$N$7&amp;[1]価格表!$C$8:$N$8,0))</f>
        <v>4320</v>
      </c>
      <c r="AU61" s="77"/>
      <c r="AV61" s="77"/>
    </row>
    <row r="62" spans="1:48" ht="24.75" customHeight="1" x14ac:dyDescent="0.2">
      <c r="A62" s="54">
        <v>59</v>
      </c>
      <c r="B62" s="20" t="s">
        <v>829</v>
      </c>
      <c r="C62" s="21" t="s">
        <v>830</v>
      </c>
      <c r="D62" s="21" t="s">
        <v>831</v>
      </c>
      <c r="E62" s="20"/>
      <c r="F62" s="20"/>
      <c r="G62" s="22" t="s">
        <v>832</v>
      </c>
      <c r="H62" s="20" t="s">
        <v>833</v>
      </c>
      <c r="I62" s="20" t="s">
        <v>834</v>
      </c>
      <c r="J62" s="22" t="s">
        <v>835</v>
      </c>
      <c r="K62" s="22"/>
      <c r="L62" s="22" t="s">
        <v>836</v>
      </c>
      <c r="M62" s="22" t="s">
        <v>837</v>
      </c>
      <c r="N62" s="22"/>
      <c r="O62" s="22" t="s">
        <v>839</v>
      </c>
      <c r="P62" s="20" t="s">
        <v>840</v>
      </c>
      <c r="Q62" s="22" t="s">
        <v>841</v>
      </c>
      <c r="R62" s="22" t="s">
        <v>842</v>
      </c>
      <c r="S62" s="20" t="s">
        <v>843</v>
      </c>
      <c r="T62" s="20"/>
      <c r="U62" s="22" t="s">
        <v>832</v>
      </c>
      <c r="V62" s="20" t="s">
        <v>833</v>
      </c>
      <c r="W62" s="22" t="s">
        <v>838</v>
      </c>
      <c r="X62" s="22"/>
      <c r="Y62" s="20" t="s">
        <v>837</v>
      </c>
      <c r="Z62" s="22"/>
      <c r="AA62" s="20">
        <v>3</v>
      </c>
      <c r="AB62" s="42" t="s">
        <v>60</v>
      </c>
      <c r="AC62" s="22"/>
      <c r="AD62" s="68">
        <v>1</v>
      </c>
      <c r="AE62" s="35">
        <v>4320</v>
      </c>
      <c r="AF62" s="35">
        <v>4320</v>
      </c>
      <c r="AG62" s="24">
        <v>45701</v>
      </c>
      <c r="AH62" s="36">
        <v>45717</v>
      </c>
      <c r="AI62" s="25" t="str">
        <f t="shared" si="1"/>
        <v>～</v>
      </c>
      <c r="AJ62" s="37">
        <f t="shared" si="2"/>
        <v>46812</v>
      </c>
      <c r="AK62" s="20" t="s">
        <v>263</v>
      </c>
      <c r="AL62" s="20" t="s">
        <v>821</v>
      </c>
      <c r="AM62" s="24">
        <v>45706</v>
      </c>
      <c r="AN62" s="22"/>
      <c r="AO62" s="46">
        <v>45716</v>
      </c>
      <c r="AP62" s="20" t="s">
        <v>845</v>
      </c>
      <c r="AR62" t="str" cm="1">
        <f t="array" ref="AR62">INDEX([1]価格表!$C$9:$N$449, MATCH(AK62,[1]価格表!$A$9:$A$449,0), MATCH("センドバック"&amp;AA62&amp;"品番",[1]価格表!$C$6:$N$6&amp;[1]価格表!$C$7:$N$7&amp;[1]価格表!$C$8:$N$8,0))</f>
        <v>J-WVS1510UX-CP3S</v>
      </c>
      <c r="AS62" s="70" cm="1">
        <f t="array" ref="AS62">INDEX([1]価格表!$C$9:$N$449, MATCH(AK62&amp;$AS$3,[1]価格表!$A$9:$A$449&amp;[1]価格表!$B$9:$B$449,0), MATCH("センドバック"&amp;AA62&amp;"価格",[1]価格表!$C$6:$N$6&amp;[1]価格表!$C$7:$N$7&amp;[1]価格表!$C$8:$N$8,0))</f>
        <v>6480</v>
      </c>
      <c r="AT62" s="70" cm="1">
        <f t="array" ref="AT62">INDEX([1]価格表!$C$9:$N$449, MATCH(AK62&amp;$AT$3,[1]価格表!$A$9:$A$449&amp;[1]価格表!$B$9:$B$449,0), MATCH("センドバック"&amp;AA62&amp;"価格",[1]価格表!$C$6:$N$6&amp;[1]価格表!$C$7:$N$7&amp;[1]価格表!$C$8:$N$8,0))</f>
        <v>4320</v>
      </c>
      <c r="AU62" s="77"/>
      <c r="AV62" s="77"/>
    </row>
    <row r="63" spans="1:48" ht="24.75" customHeight="1" x14ac:dyDescent="0.2">
      <c r="A63" s="54">
        <v>60</v>
      </c>
      <c r="B63" s="20" t="s">
        <v>829</v>
      </c>
      <c r="C63" s="21" t="s">
        <v>830</v>
      </c>
      <c r="D63" s="21" t="s">
        <v>831</v>
      </c>
      <c r="E63" s="20"/>
      <c r="F63" s="20"/>
      <c r="G63" s="22" t="s">
        <v>832</v>
      </c>
      <c r="H63" s="20" t="s">
        <v>833</v>
      </c>
      <c r="I63" s="20" t="s">
        <v>834</v>
      </c>
      <c r="J63" s="22" t="s">
        <v>835</v>
      </c>
      <c r="K63" s="22"/>
      <c r="L63" s="22" t="s">
        <v>836</v>
      </c>
      <c r="M63" s="22" t="s">
        <v>837</v>
      </c>
      <c r="N63" s="22"/>
      <c r="O63" s="22" t="s">
        <v>839</v>
      </c>
      <c r="P63" s="20" t="s">
        <v>840</v>
      </c>
      <c r="Q63" s="22" t="s">
        <v>841</v>
      </c>
      <c r="R63" s="22" t="s">
        <v>842</v>
      </c>
      <c r="S63" s="20" t="s">
        <v>843</v>
      </c>
      <c r="T63" s="20"/>
      <c r="U63" s="22" t="s">
        <v>832</v>
      </c>
      <c r="V63" s="20" t="s">
        <v>833</v>
      </c>
      <c r="W63" s="22" t="s">
        <v>838</v>
      </c>
      <c r="X63" s="22"/>
      <c r="Y63" s="20" t="s">
        <v>837</v>
      </c>
      <c r="Z63" s="22"/>
      <c r="AA63" s="20">
        <v>3</v>
      </c>
      <c r="AB63" s="42" t="s">
        <v>60</v>
      </c>
      <c r="AC63" s="22"/>
      <c r="AD63" s="68">
        <v>1</v>
      </c>
      <c r="AE63" s="35">
        <v>4320</v>
      </c>
      <c r="AF63" s="35">
        <v>4320</v>
      </c>
      <c r="AG63" s="24">
        <v>45702</v>
      </c>
      <c r="AH63" s="36">
        <v>45717</v>
      </c>
      <c r="AI63" s="25" t="str">
        <f t="shared" si="1"/>
        <v>～</v>
      </c>
      <c r="AJ63" s="37">
        <f t="shared" si="2"/>
        <v>46812</v>
      </c>
      <c r="AK63" s="20" t="s">
        <v>263</v>
      </c>
      <c r="AL63" s="20" t="s">
        <v>822</v>
      </c>
      <c r="AM63" s="24">
        <v>45706</v>
      </c>
      <c r="AN63" s="22"/>
      <c r="AO63" s="46">
        <v>45716</v>
      </c>
      <c r="AP63" s="20" t="s">
        <v>845</v>
      </c>
      <c r="AR63" t="str" cm="1">
        <f t="array" ref="AR63">INDEX([1]価格表!$C$9:$N$449, MATCH(AK63,[1]価格表!$A$9:$A$449,0), MATCH("センドバック"&amp;AA63&amp;"品番",[1]価格表!$C$6:$N$6&amp;[1]価格表!$C$7:$N$7&amp;[1]価格表!$C$8:$N$8,0))</f>
        <v>J-WVS1510UX-CP3S</v>
      </c>
      <c r="AS63" s="70" cm="1">
        <f t="array" ref="AS63">INDEX([1]価格表!$C$9:$N$449, MATCH(AK63&amp;$AS$3,[1]価格表!$A$9:$A$449&amp;[1]価格表!$B$9:$B$449,0), MATCH("センドバック"&amp;AA63&amp;"価格",[1]価格表!$C$6:$N$6&amp;[1]価格表!$C$7:$N$7&amp;[1]価格表!$C$8:$N$8,0))</f>
        <v>6480</v>
      </c>
      <c r="AT63" s="70" cm="1">
        <f t="array" ref="AT63">INDEX([1]価格表!$C$9:$N$449, MATCH(AK63&amp;$AT$3,[1]価格表!$A$9:$A$449&amp;[1]価格表!$B$9:$B$449,0), MATCH("センドバック"&amp;AA63&amp;"価格",[1]価格表!$C$6:$N$6&amp;[1]価格表!$C$7:$N$7&amp;[1]価格表!$C$8:$N$8,0))</f>
        <v>4320</v>
      </c>
      <c r="AU63" s="77"/>
      <c r="AV63" s="77"/>
    </row>
    <row r="64" spans="1:48" ht="24.75" customHeight="1" x14ac:dyDescent="0.2">
      <c r="A64" s="54">
        <v>61</v>
      </c>
      <c r="B64" s="20" t="s">
        <v>829</v>
      </c>
      <c r="C64" s="21" t="s">
        <v>830</v>
      </c>
      <c r="D64" s="21" t="s">
        <v>831</v>
      </c>
      <c r="E64" s="20"/>
      <c r="F64" s="20"/>
      <c r="G64" s="22" t="s">
        <v>832</v>
      </c>
      <c r="H64" s="20" t="s">
        <v>833</v>
      </c>
      <c r="I64" s="20" t="s">
        <v>834</v>
      </c>
      <c r="J64" s="22" t="s">
        <v>835</v>
      </c>
      <c r="K64" s="22"/>
      <c r="L64" s="22" t="s">
        <v>836</v>
      </c>
      <c r="M64" s="22" t="s">
        <v>837</v>
      </c>
      <c r="N64" s="22"/>
      <c r="O64" s="22" t="s">
        <v>839</v>
      </c>
      <c r="P64" s="20" t="s">
        <v>840</v>
      </c>
      <c r="Q64" s="22" t="s">
        <v>841</v>
      </c>
      <c r="R64" s="22" t="s">
        <v>842</v>
      </c>
      <c r="S64" s="20" t="s">
        <v>843</v>
      </c>
      <c r="T64" s="20"/>
      <c r="U64" s="22" t="s">
        <v>832</v>
      </c>
      <c r="V64" s="20" t="s">
        <v>833</v>
      </c>
      <c r="W64" s="22" t="s">
        <v>838</v>
      </c>
      <c r="X64" s="22"/>
      <c r="Y64" s="20" t="s">
        <v>837</v>
      </c>
      <c r="Z64" s="22"/>
      <c r="AA64" s="20">
        <v>3</v>
      </c>
      <c r="AB64" s="42" t="s">
        <v>60</v>
      </c>
      <c r="AC64" s="22"/>
      <c r="AD64" s="68">
        <v>1</v>
      </c>
      <c r="AE64" s="35">
        <v>10800</v>
      </c>
      <c r="AF64" s="35">
        <v>10800</v>
      </c>
      <c r="AG64" s="24">
        <v>45703</v>
      </c>
      <c r="AH64" s="36">
        <v>45717</v>
      </c>
      <c r="AI64" s="25" t="str">
        <f t="shared" si="1"/>
        <v>～</v>
      </c>
      <c r="AJ64" s="37">
        <f t="shared" si="2"/>
        <v>46812</v>
      </c>
      <c r="AK64" s="21" t="s">
        <v>823</v>
      </c>
      <c r="AL64" s="85" t="s">
        <v>824</v>
      </c>
      <c r="AM64" s="24">
        <v>45706</v>
      </c>
      <c r="AN64" s="22"/>
      <c r="AO64" s="46">
        <v>45716</v>
      </c>
      <c r="AP64" s="20" t="s">
        <v>845</v>
      </c>
      <c r="AR64" t="str" cm="1">
        <f t="array" ref="AR64">INDEX([1]価格表!$C$9:$N$449, MATCH(AK64,[1]価格表!$A$9:$A$449,0), MATCH("センドバック"&amp;AA64&amp;"品番",[1]価格表!$C$6:$N$6&amp;[1]価格表!$C$7:$N$7&amp;[1]価格表!$C$8:$N$8,0))</f>
        <v>J-WVS65302Z2-CP3S</v>
      </c>
      <c r="AS64" s="70" cm="1">
        <f t="array" ref="AS64">INDEX([1]価格表!$C$9:$N$449, MATCH(AK64&amp;$AS$3,[1]価格表!$A$9:$A$449&amp;[1]価格表!$B$9:$B$449,0), MATCH("センドバック"&amp;AA64&amp;"価格",[1]価格表!$C$6:$N$6&amp;[1]価格表!$C$7:$N$7&amp;[1]価格表!$C$8:$N$8,0))</f>
        <v>15840</v>
      </c>
      <c r="AT64" s="70" cm="1">
        <f t="array" ref="AT64">INDEX([1]価格表!$C$9:$N$449, MATCH(AK64&amp;$AT$3,[1]価格表!$A$9:$A$449&amp;[1]価格表!$B$9:$B$449,0), MATCH("センドバック"&amp;AA64&amp;"価格",[1]価格表!$C$6:$N$6&amp;[1]価格表!$C$7:$N$7&amp;[1]価格表!$C$8:$N$8,0))</f>
        <v>10800</v>
      </c>
      <c r="AU64" s="77"/>
      <c r="AV64" s="77"/>
    </row>
    <row r="65" spans="1:48" ht="24.75" customHeight="1" x14ac:dyDescent="0.2">
      <c r="A65" s="54">
        <v>62</v>
      </c>
      <c r="B65" s="20" t="s">
        <v>829</v>
      </c>
      <c r="C65" s="21" t="s">
        <v>830</v>
      </c>
      <c r="D65" s="21" t="s">
        <v>831</v>
      </c>
      <c r="E65" s="20"/>
      <c r="F65" s="20"/>
      <c r="G65" s="22" t="s">
        <v>832</v>
      </c>
      <c r="H65" s="20" t="s">
        <v>833</v>
      </c>
      <c r="I65" s="20" t="s">
        <v>834</v>
      </c>
      <c r="J65" s="22" t="s">
        <v>835</v>
      </c>
      <c r="K65" s="22"/>
      <c r="L65" s="22" t="s">
        <v>836</v>
      </c>
      <c r="M65" s="22" t="s">
        <v>837</v>
      </c>
      <c r="N65" s="22"/>
      <c r="O65" s="22" t="s">
        <v>839</v>
      </c>
      <c r="P65" s="20" t="s">
        <v>840</v>
      </c>
      <c r="Q65" s="22" t="s">
        <v>841</v>
      </c>
      <c r="R65" s="22" t="s">
        <v>842</v>
      </c>
      <c r="S65" s="20" t="s">
        <v>843</v>
      </c>
      <c r="T65" s="20"/>
      <c r="U65" s="22" t="s">
        <v>832</v>
      </c>
      <c r="V65" s="20" t="s">
        <v>833</v>
      </c>
      <c r="W65" s="22" t="s">
        <v>838</v>
      </c>
      <c r="X65" s="22"/>
      <c r="Y65" s="20" t="s">
        <v>837</v>
      </c>
      <c r="Z65" s="22"/>
      <c r="AA65" s="20">
        <v>3</v>
      </c>
      <c r="AB65" s="42" t="s">
        <v>60</v>
      </c>
      <c r="AC65" s="22"/>
      <c r="AD65" s="68">
        <v>1</v>
      </c>
      <c r="AE65" s="35">
        <v>10800</v>
      </c>
      <c r="AF65" s="35">
        <v>10800</v>
      </c>
      <c r="AG65" s="24">
        <v>45704</v>
      </c>
      <c r="AH65" s="36">
        <v>45717</v>
      </c>
      <c r="AI65" s="25" t="str">
        <f t="shared" si="1"/>
        <v>～</v>
      </c>
      <c r="AJ65" s="37">
        <f t="shared" si="2"/>
        <v>46812</v>
      </c>
      <c r="AK65" s="21" t="s">
        <v>823</v>
      </c>
      <c r="AL65" s="21" t="s">
        <v>825</v>
      </c>
      <c r="AM65" s="24">
        <v>45706</v>
      </c>
      <c r="AN65" s="22"/>
      <c r="AO65" s="46">
        <v>45716</v>
      </c>
      <c r="AP65" s="20" t="s">
        <v>845</v>
      </c>
      <c r="AR65" t="str" cm="1">
        <f t="array" ref="AR65">INDEX([1]価格表!$C$9:$N$449, MATCH(AK65,[1]価格表!$A$9:$A$449,0), MATCH("センドバック"&amp;AA65&amp;"品番",[1]価格表!$C$6:$N$6&amp;[1]価格表!$C$7:$N$7&amp;[1]価格表!$C$8:$N$8,0))</f>
        <v>J-WVS65302Z2-CP3S</v>
      </c>
      <c r="AS65" s="70" cm="1">
        <f t="array" ref="AS65">INDEX([1]価格表!$C$9:$N$449, MATCH(AK65&amp;$AS$3,[1]価格表!$A$9:$A$449&amp;[1]価格表!$B$9:$B$449,0), MATCH("センドバック"&amp;AA65&amp;"価格",[1]価格表!$C$6:$N$6&amp;[1]価格表!$C$7:$N$7&amp;[1]価格表!$C$8:$N$8,0))</f>
        <v>15840</v>
      </c>
      <c r="AT65" s="70" cm="1">
        <f t="array" ref="AT65">INDEX([1]価格表!$C$9:$N$449, MATCH(AK65&amp;$AT$3,[1]価格表!$A$9:$A$449&amp;[1]価格表!$B$9:$B$449,0), MATCH("センドバック"&amp;AA65&amp;"価格",[1]価格表!$C$6:$N$6&amp;[1]価格表!$C$7:$N$7&amp;[1]価格表!$C$8:$N$8,0))</f>
        <v>10800</v>
      </c>
      <c r="AU65" s="77"/>
      <c r="AV65" s="77"/>
    </row>
    <row r="66" spans="1:48" ht="24.75" customHeight="1" x14ac:dyDescent="0.2">
      <c r="A66" s="54">
        <v>63</v>
      </c>
      <c r="B66" s="20" t="s">
        <v>829</v>
      </c>
      <c r="C66" s="21" t="s">
        <v>830</v>
      </c>
      <c r="D66" s="21" t="s">
        <v>831</v>
      </c>
      <c r="E66" s="20"/>
      <c r="F66" s="20"/>
      <c r="G66" s="22" t="s">
        <v>832</v>
      </c>
      <c r="H66" s="20" t="s">
        <v>833</v>
      </c>
      <c r="I66" s="20" t="s">
        <v>834</v>
      </c>
      <c r="J66" s="22" t="s">
        <v>835</v>
      </c>
      <c r="K66" s="22"/>
      <c r="L66" s="22" t="s">
        <v>836</v>
      </c>
      <c r="M66" s="22" t="s">
        <v>837</v>
      </c>
      <c r="N66" s="22"/>
      <c r="O66" s="22" t="s">
        <v>839</v>
      </c>
      <c r="P66" s="20" t="s">
        <v>840</v>
      </c>
      <c r="Q66" s="22" t="s">
        <v>841</v>
      </c>
      <c r="R66" s="22" t="s">
        <v>842</v>
      </c>
      <c r="S66" s="20" t="s">
        <v>843</v>
      </c>
      <c r="T66" s="20"/>
      <c r="U66" s="22" t="s">
        <v>832</v>
      </c>
      <c r="V66" s="20" t="s">
        <v>833</v>
      </c>
      <c r="W66" s="22" t="s">
        <v>838</v>
      </c>
      <c r="X66" s="22"/>
      <c r="Y66" s="20" t="s">
        <v>837</v>
      </c>
      <c r="Z66" s="22"/>
      <c r="AA66" s="20">
        <v>3</v>
      </c>
      <c r="AB66" s="42" t="s">
        <v>60</v>
      </c>
      <c r="AC66" s="22"/>
      <c r="AD66" s="68">
        <v>1</v>
      </c>
      <c r="AE66" s="35">
        <v>10800</v>
      </c>
      <c r="AF66" s="35">
        <v>10800</v>
      </c>
      <c r="AG66" s="24">
        <v>45705</v>
      </c>
      <c r="AH66" s="36">
        <v>45717</v>
      </c>
      <c r="AI66" s="25" t="str">
        <f t="shared" si="1"/>
        <v>～</v>
      </c>
      <c r="AJ66" s="37">
        <f t="shared" si="2"/>
        <v>46812</v>
      </c>
      <c r="AK66" s="21" t="s">
        <v>823</v>
      </c>
      <c r="AL66" s="21" t="s">
        <v>826</v>
      </c>
      <c r="AM66" s="24">
        <v>45706</v>
      </c>
      <c r="AN66" s="22"/>
      <c r="AO66" s="46">
        <v>45716</v>
      </c>
      <c r="AP66" s="20" t="s">
        <v>845</v>
      </c>
      <c r="AR66" t="str" cm="1">
        <f t="array" ref="AR66">INDEX([1]価格表!$C$9:$N$449, MATCH(AK66,[1]価格表!$A$9:$A$449,0), MATCH("センドバック"&amp;AA66&amp;"品番",[1]価格表!$C$6:$N$6&amp;[1]価格表!$C$7:$N$7&amp;[1]価格表!$C$8:$N$8,0))</f>
        <v>J-WVS65302Z2-CP3S</v>
      </c>
      <c r="AS66" s="70" cm="1">
        <f t="array" ref="AS66">INDEX([1]価格表!$C$9:$N$449, MATCH(AK66&amp;$AS$3,[1]価格表!$A$9:$A$449&amp;[1]価格表!$B$9:$B$449,0), MATCH("センドバック"&amp;AA66&amp;"価格",[1]価格表!$C$6:$N$6&amp;[1]価格表!$C$7:$N$7&amp;[1]価格表!$C$8:$N$8,0))</f>
        <v>15840</v>
      </c>
      <c r="AT66" s="70" cm="1">
        <f t="array" ref="AT66">INDEX([1]価格表!$C$9:$N$449, MATCH(AK66&amp;$AT$3,[1]価格表!$A$9:$A$449&amp;[1]価格表!$B$9:$B$449,0), MATCH("センドバック"&amp;AA66&amp;"価格",[1]価格表!$C$6:$N$6&amp;[1]価格表!$C$7:$N$7&amp;[1]価格表!$C$8:$N$8,0))</f>
        <v>10800</v>
      </c>
      <c r="AU66" s="77"/>
      <c r="AV66" s="77"/>
    </row>
    <row r="67" spans="1:48" ht="24.75" customHeight="1" x14ac:dyDescent="0.2">
      <c r="A67" s="54">
        <v>64</v>
      </c>
      <c r="B67" s="20" t="s">
        <v>829</v>
      </c>
      <c r="C67" s="21" t="s">
        <v>830</v>
      </c>
      <c r="D67" s="21" t="s">
        <v>831</v>
      </c>
      <c r="E67" s="20"/>
      <c r="F67" s="20"/>
      <c r="G67" s="22" t="s">
        <v>832</v>
      </c>
      <c r="H67" s="20" t="s">
        <v>833</v>
      </c>
      <c r="I67" s="20" t="s">
        <v>834</v>
      </c>
      <c r="J67" s="22" t="s">
        <v>835</v>
      </c>
      <c r="K67" s="22"/>
      <c r="L67" s="22" t="s">
        <v>836</v>
      </c>
      <c r="M67" s="22" t="s">
        <v>837</v>
      </c>
      <c r="N67" s="22"/>
      <c r="O67" s="22" t="s">
        <v>839</v>
      </c>
      <c r="P67" s="20" t="s">
        <v>840</v>
      </c>
      <c r="Q67" s="22" t="s">
        <v>841</v>
      </c>
      <c r="R67" s="22" t="s">
        <v>842</v>
      </c>
      <c r="S67" s="20" t="s">
        <v>843</v>
      </c>
      <c r="T67" s="20"/>
      <c r="U67" s="22" t="s">
        <v>832</v>
      </c>
      <c r="V67" s="20" t="s">
        <v>833</v>
      </c>
      <c r="W67" s="22" t="s">
        <v>838</v>
      </c>
      <c r="X67" s="22"/>
      <c r="Y67" s="20" t="s">
        <v>837</v>
      </c>
      <c r="Z67" s="22"/>
      <c r="AA67" s="20">
        <v>3</v>
      </c>
      <c r="AB67" s="42" t="s">
        <v>60</v>
      </c>
      <c r="AC67" s="22"/>
      <c r="AD67" s="68">
        <v>1</v>
      </c>
      <c r="AE67" s="35">
        <v>52200</v>
      </c>
      <c r="AF67" s="35">
        <v>52200</v>
      </c>
      <c r="AG67" s="24">
        <v>45706</v>
      </c>
      <c r="AH67" s="36">
        <v>45717</v>
      </c>
      <c r="AI67" s="25" t="str">
        <f t="shared" si="1"/>
        <v>～</v>
      </c>
      <c r="AJ67" s="37">
        <f t="shared" si="2"/>
        <v>46812</v>
      </c>
      <c r="AK67" s="21" t="s">
        <v>827</v>
      </c>
      <c r="AL67" s="21" t="s">
        <v>828</v>
      </c>
      <c r="AM67" s="24">
        <v>45706</v>
      </c>
      <c r="AN67" s="22"/>
      <c r="AO67" s="46">
        <v>45716</v>
      </c>
      <c r="AP67" s="20" t="s">
        <v>845</v>
      </c>
      <c r="AR67" t="str" cm="1">
        <f t="array" ref="AR67">INDEX([1]価格表!$C$9:$N$449, MATCH(AK67,[1]価格表!$A$9:$A$449,0), MATCH("センドバック"&amp;AA67&amp;"品番",[1]価格表!$C$6:$N$6&amp;[1]価格表!$C$7:$N$7&amp;[1]価格表!$C$8:$N$8,0))</f>
        <v>J-WJNX310/8-CP3S</v>
      </c>
      <c r="AS67" s="70" cm="1">
        <f t="array" ref="AS67">INDEX([1]価格表!$C$9:$N$449, MATCH(AK67&amp;$AS$3,[1]価格表!$A$9:$A$449&amp;[1]価格表!$B$9:$B$449,0), MATCH("センドバック"&amp;AA67&amp;"価格",[1]価格表!$C$6:$N$6&amp;[1]価格表!$C$7:$N$7&amp;[1]価格表!$C$8:$N$8,0))</f>
        <v>77040</v>
      </c>
      <c r="AT67" s="70" cm="1">
        <f t="array" ref="AT67">INDEX([1]価格表!$C$9:$N$449, MATCH(AK67&amp;$AT$3,[1]価格表!$A$9:$A$449&amp;[1]価格表!$B$9:$B$449,0), MATCH("センドバック"&amp;AA67&amp;"価格",[1]価格表!$C$6:$N$6&amp;[1]価格表!$C$7:$N$7&amp;[1]価格表!$C$8:$N$8,0))</f>
        <v>52200</v>
      </c>
      <c r="AU67" s="78">
        <f>SUM(AS50:AS67)</f>
        <v>215280</v>
      </c>
      <c r="AV67" s="78">
        <f>SUM(AT50:AT67)</f>
        <v>145080</v>
      </c>
    </row>
    <row r="68" spans="1:48" ht="24.75" customHeight="1" x14ac:dyDescent="0.2">
      <c r="A68" s="54">
        <v>65</v>
      </c>
      <c r="B68" s="20"/>
      <c r="C68" s="21"/>
      <c r="D68" s="21"/>
      <c r="E68" s="20"/>
      <c r="F68" s="20"/>
      <c r="G68" s="22"/>
      <c r="H68" s="20"/>
      <c r="I68" s="20"/>
      <c r="J68" s="22"/>
      <c r="K68" s="22"/>
      <c r="L68" s="22"/>
      <c r="M68" s="22"/>
      <c r="N68" s="22"/>
      <c r="O68" s="22"/>
      <c r="P68" s="20"/>
      <c r="Q68" s="22"/>
      <c r="R68" s="22"/>
      <c r="S68" s="20"/>
      <c r="T68" s="20"/>
      <c r="U68" s="22"/>
      <c r="V68" s="20"/>
      <c r="W68" s="22"/>
      <c r="X68" s="22"/>
      <c r="Y68" s="20"/>
      <c r="Z68" s="22"/>
      <c r="AA68" s="20"/>
      <c r="AB68" s="42"/>
      <c r="AC68" s="22"/>
      <c r="AD68" s="68"/>
      <c r="AE68" s="35"/>
      <c r="AF68" s="35"/>
      <c r="AG68" s="24"/>
      <c r="AH68" s="36"/>
      <c r="AI68" s="25"/>
      <c r="AJ68" s="37"/>
      <c r="AK68" s="60"/>
      <c r="AL68" s="60"/>
      <c r="AM68" s="24"/>
      <c r="AN68" s="22"/>
      <c r="AO68" s="46"/>
      <c r="AP68" s="20"/>
      <c r="AS68" s="70"/>
      <c r="AT68" s="78"/>
      <c r="AU68" s="77"/>
      <c r="AV68" s="77"/>
    </row>
    <row r="69" spans="1:48" ht="24.75" customHeight="1" x14ac:dyDescent="0.2">
      <c r="A69" s="54">
        <v>66</v>
      </c>
      <c r="B69" s="20"/>
      <c r="C69" s="21"/>
      <c r="D69" s="21"/>
      <c r="E69" s="20"/>
      <c r="F69" s="20"/>
      <c r="G69" s="22"/>
      <c r="H69" s="20"/>
      <c r="I69" s="20"/>
      <c r="J69" s="22"/>
      <c r="K69" s="22"/>
      <c r="L69" s="22"/>
      <c r="M69" s="22"/>
      <c r="N69" s="22"/>
      <c r="O69" s="22"/>
      <c r="P69" s="20"/>
      <c r="Q69" s="22"/>
      <c r="R69" s="22"/>
      <c r="S69" s="20"/>
      <c r="T69" s="20"/>
      <c r="U69" s="22"/>
      <c r="V69" s="20"/>
      <c r="W69" s="22"/>
      <c r="X69" s="22"/>
      <c r="Y69" s="20"/>
      <c r="Z69" s="22"/>
      <c r="AA69" s="20"/>
      <c r="AB69" s="42"/>
      <c r="AC69" s="22"/>
      <c r="AD69" s="68"/>
      <c r="AE69" s="35"/>
      <c r="AF69" s="35"/>
      <c r="AG69" s="24"/>
      <c r="AH69" s="36"/>
      <c r="AI69" s="25"/>
      <c r="AJ69" s="37"/>
      <c r="AK69" s="60"/>
      <c r="AL69" s="60"/>
      <c r="AM69" s="24"/>
      <c r="AN69" s="22"/>
      <c r="AO69" s="46"/>
      <c r="AP69" s="20"/>
      <c r="AS69" s="73"/>
      <c r="AT69" s="79"/>
      <c r="AU69" s="77"/>
      <c r="AV69" s="77"/>
    </row>
    <row r="70" spans="1:48" ht="24.75" customHeight="1" x14ac:dyDescent="0.2">
      <c r="A70" s="54">
        <v>67</v>
      </c>
      <c r="B70" s="20"/>
      <c r="C70" s="21"/>
      <c r="D70" s="21"/>
      <c r="E70" s="20"/>
      <c r="F70" s="20"/>
      <c r="G70" s="22"/>
      <c r="H70" s="20"/>
      <c r="I70" s="20"/>
      <c r="J70" s="22"/>
      <c r="K70" s="22"/>
      <c r="L70" s="22"/>
      <c r="M70" s="22"/>
      <c r="N70" s="22"/>
      <c r="O70" s="22"/>
      <c r="P70" s="20"/>
      <c r="Q70" s="22"/>
      <c r="R70" s="22"/>
      <c r="S70" s="20"/>
      <c r="T70" s="20"/>
      <c r="U70" s="22"/>
      <c r="V70" s="20"/>
      <c r="W70" s="22"/>
      <c r="X70" s="22"/>
      <c r="Y70" s="20"/>
      <c r="Z70" s="22"/>
      <c r="AA70" s="20"/>
      <c r="AB70" s="42"/>
      <c r="AC70" s="22"/>
      <c r="AD70" s="68"/>
      <c r="AE70" s="35"/>
      <c r="AF70" s="35"/>
      <c r="AG70" s="24"/>
      <c r="AH70" s="36"/>
      <c r="AI70" s="25"/>
      <c r="AJ70" s="37"/>
      <c r="AK70" s="60"/>
      <c r="AL70" s="60"/>
      <c r="AM70" s="24"/>
      <c r="AN70" s="22"/>
      <c r="AO70" s="46"/>
      <c r="AP70" s="20"/>
    </row>
    <row r="71" spans="1:48" ht="24.75" customHeight="1" x14ac:dyDescent="0.2">
      <c r="A71" s="54">
        <v>68</v>
      </c>
      <c r="B71" s="20"/>
      <c r="C71" s="21"/>
      <c r="D71" s="21"/>
      <c r="E71" s="20"/>
      <c r="F71" s="20"/>
      <c r="G71" s="22"/>
      <c r="H71" s="20"/>
      <c r="I71" s="20"/>
      <c r="J71" s="22"/>
      <c r="K71" s="22"/>
      <c r="L71" s="22"/>
      <c r="M71" s="22"/>
      <c r="N71" s="22"/>
      <c r="O71" s="22"/>
      <c r="P71" s="20"/>
      <c r="Q71" s="22"/>
      <c r="R71" s="22"/>
      <c r="S71" s="20"/>
      <c r="T71" s="20"/>
      <c r="U71" s="22"/>
      <c r="V71" s="20"/>
      <c r="W71" s="22"/>
      <c r="X71" s="22"/>
      <c r="Y71" s="20"/>
      <c r="Z71" s="22"/>
      <c r="AA71" s="20"/>
      <c r="AB71" s="42"/>
      <c r="AC71" s="22"/>
      <c r="AD71" s="68"/>
      <c r="AE71" s="35"/>
      <c r="AF71" s="35"/>
      <c r="AG71" s="24"/>
      <c r="AH71" s="36"/>
      <c r="AI71" s="25"/>
      <c r="AJ71" s="37"/>
      <c r="AK71" s="60"/>
      <c r="AL71" s="61"/>
      <c r="AM71" s="24"/>
      <c r="AN71" s="22"/>
      <c r="AO71" s="46"/>
      <c r="AP71" s="20"/>
    </row>
    <row r="72" spans="1:48" ht="24.75" customHeight="1" x14ac:dyDescent="0.2">
      <c r="A72" s="54">
        <v>69</v>
      </c>
      <c r="B72" s="20"/>
      <c r="C72" s="21"/>
      <c r="D72" s="21"/>
      <c r="E72" s="20"/>
      <c r="F72" s="20"/>
      <c r="G72" s="22"/>
      <c r="H72" s="20"/>
      <c r="I72" s="20"/>
      <c r="J72" s="22"/>
      <c r="K72" s="22"/>
      <c r="L72" s="22"/>
      <c r="M72" s="22"/>
      <c r="N72" s="22"/>
      <c r="O72" s="22"/>
      <c r="P72" s="20"/>
      <c r="Q72" s="22"/>
      <c r="R72" s="22"/>
      <c r="S72" s="20"/>
      <c r="T72" s="20"/>
      <c r="U72" s="22"/>
      <c r="V72" s="20"/>
      <c r="W72" s="22"/>
      <c r="X72" s="22"/>
      <c r="Y72" s="20"/>
      <c r="Z72" s="22"/>
      <c r="AA72" s="20"/>
      <c r="AB72" s="42"/>
      <c r="AC72" s="22"/>
      <c r="AD72" s="68"/>
      <c r="AE72" s="35"/>
      <c r="AF72" s="35"/>
      <c r="AG72" s="24"/>
      <c r="AH72" s="36"/>
      <c r="AI72" s="25"/>
      <c r="AJ72" s="37"/>
      <c r="AK72" s="60"/>
      <c r="AL72" s="20"/>
      <c r="AM72" s="24"/>
      <c r="AN72" s="22"/>
      <c r="AO72" s="46"/>
      <c r="AP72" s="20"/>
    </row>
    <row r="73" spans="1:48" ht="24.75" customHeight="1" x14ac:dyDescent="0.2">
      <c r="A73" s="54">
        <v>70</v>
      </c>
      <c r="B73" s="20"/>
      <c r="C73" s="21"/>
      <c r="D73" s="21"/>
      <c r="E73" s="20"/>
      <c r="F73" s="20"/>
      <c r="G73" s="22"/>
      <c r="H73" s="20"/>
      <c r="I73" s="20"/>
      <c r="J73" s="22"/>
      <c r="K73" s="22"/>
      <c r="L73" s="22"/>
      <c r="M73" s="22"/>
      <c r="N73" s="22"/>
      <c r="O73" s="22"/>
      <c r="P73" s="20"/>
      <c r="Q73" s="22"/>
      <c r="R73" s="22"/>
      <c r="S73" s="20"/>
      <c r="T73" s="20"/>
      <c r="U73" s="22"/>
      <c r="V73" s="20"/>
      <c r="W73" s="22"/>
      <c r="X73" s="22"/>
      <c r="Y73" s="20"/>
      <c r="Z73" s="22"/>
      <c r="AA73" s="20"/>
      <c r="AB73" s="42"/>
      <c r="AC73" s="22"/>
      <c r="AD73" s="68"/>
      <c r="AE73" s="35"/>
      <c r="AF73" s="35"/>
      <c r="AG73" s="24"/>
      <c r="AH73" s="36"/>
      <c r="AI73" s="25"/>
      <c r="AJ73" s="37"/>
      <c r="AK73" s="60"/>
      <c r="AL73" s="20"/>
      <c r="AM73" s="24"/>
      <c r="AN73" s="22"/>
      <c r="AO73" s="46"/>
      <c r="AP73" s="20"/>
    </row>
    <row r="74" spans="1:48" ht="24.75" customHeight="1" x14ac:dyDescent="0.2">
      <c r="A74" s="54">
        <v>71</v>
      </c>
      <c r="B74" s="20"/>
      <c r="C74" s="21"/>
      <c r="D74" s="21"/>
      <c r="E74" s="20"/>
      <c r="F74" s="20"/>
      <c r="G74" s="22"/>
      <c r="H74" s="20"/>
      <c r="I74" s="20"/>
      <c r="J74" s="22"/>
      <c r="K74" s="22"/>
      <c r="L74" s="22"/>
      <c r="M74" s="22"/>
      <c r="N74" s="22"/>
      <c r="O74" s="22"/>
      <c r="P74" s="20"/>
      <c r="Q74" s="22"/>
      <c r="R74" s="22"/>
      <c r="S74" s="20"/>
      <c r="T74" s="20"/>
      <c r="U74" s="22"/>
      <c r="V74" s="20"/>
      <c r="W74" s="22"/>
      <c r="X74" s="22"/>
      <c r="Y74" s="20"/>
      <c r="Z74" s="22"/>
      <c r="AA74" s="20"/>
      <c r="AB74" s="42"/>
      <c r="AC74" s="22"/>
      <c r="AD74" s="68"/>
      <c r="AE74" s="35"/>
      <c r="AF74" s="35"/>
      <c r="AG74" s="24"/>
      <c r="AH74" s="36"/>
      <c r="AI74" s="25"/>
      <c r="AJ74" s="37"/>
      <c r="AK74" s="60"/>
      <c r="AL74" s="20"/>
      <c r="AM74" s="24"/>
      <c r="AN74" s="22"/>
      <c r="AO74" s="46"/>
      <c r="AP74" s="20"/>
    </row>
    <row r="75" spans="1:48" ht="24.75" customHeight="1" x14ac:dyDescent="0.2">
      <c r="A75" s="54">
        <v>72</v>
      </c>
      <c r="B75" s="20"/>
      <c r="C75" s="21"/>
      <c r="D75" s="21"/>
      <c r="E75" s="20"/>
      <c r="F75" s="20"/>
      <c r="G75" s="22"/>
      <c r="H75" s="20"/>
      <c r="I75" s="20"/>
      <c r="J75" s="22"/>
      <c r="K75" s="22"/>
      <c r="L75" s="22"/>
      <c r="M75" s="22"/>
      <c r="N75" s="22"/>
      <c r="O75" s="22"/>
      <c r="P75" s="20"/>
      <c r="Q75" s="22"/>
      <c r="R75" s="22"/>
      <c r="S75" s="20"/>
      <c r="T75" s="20"/>
      <c r="U75" s="22"/>
      <c r="V75" s="20"/>
      <c r="W75" s="22"/>
      <c r="X75" s="22"/>
      <c r="Y75" s="20"/>
      <c r="Z75" s="22"/>
      <c r="AA75" s="20"/>
      <c r="AB75" s="42"/>
      <c r="AC75" s="22"/>
      <c r="AD75" s="68"/>
      <c r="AE75" s="35"/>
      <c r="AF75" s="35"/>
      <c r="AG75" s="24"/>
      <c r="AH75" s="36"/>
      <c r="AI75" s="25"/>
      <c r="AJ75" s="37"/>
      <c r="AK75" s="20"/>
      <c r="AL75" s="20"/>
      <c r="AM75" s="69"/>
      <c r="AN75" s="22"/>
      <c r="AO75" s="46"/>
      <c r="AP75" s="20"/>
      <c r="AS75" s="70"/>
      <c r="AT75" s="70"/>
    </row>
    <row r="76" spans="1:48" ht="24.75" customHeight="1" x14ac:dyDescent="0.2">
      <c r="A76" s="54">
        <v>73</v>
      </c>
      <c r="B76" s="20"/>
      <c r="C76" s="21"/>
      <c r="D76" s="21"/>
      <c r="E76" s="20"/>
      <c r="F76" s="20"/>
      <c r="G76" s="22"/>
      <c r="H76" s="20"/>
      <c r="I76" s="20"/>
      <c r="J76" s="22"/>
      <c r="K76" s="22"/>
      <c r="L76" s="22"/>
      <c r="M76" s="22"/>
      <c r="N76" s="22"/>
      <c r="O76" s="22"/>
      <c r="P76" s="20"/>
      <c r="Q76" s="22"/>
      <c r="R76" s="22"/>
      <c r="S76" s="20"/>
      <c r="T76" s="20"/>
      <c r="U76" s="22"/>
      <c r="V76" s="20"/>
      <c r="W76" s="22"/>
      <c r="X76" s="22"/>
      <c r="Y76" s="20"/>
      <c r="Z76" s="22"/>
      <c r="AA76" s="20"/>
      <c r="AB76" s="42"/>
      <c r="AC76" s="22"/>
      <c r="AD76" s="68"/>
      <c r="AE76" s="35"/>
      <c r="AF76" s="35"/>
      <c r="AG76" s="24"/>
      <c r="AH76" s="36"/>
      <c r="AI76" s="25"/>
      <c r="AJ76" s="37"/>
      <c r="AK76" s="20"/>
      <c r="AL76" s="20"/>
      <c r="AM76" s="69"/>
      <c r="AN76" s="22"/>
      <c r="AO76" s="46"/>
      <c r="AP76" s="20"/>
      <c r="AS76" s="70"/>
      <c r="AT76" s="70"/>
    </row>
    <row r="77" spans="1:48" ht="24.75" customHeight="1" x14ac:dyDescent="0.2">
      <c r="A77" s="54">
        <v>74</v>
      </c>
      <c r="B77" s="20"/>
      <c r="C77" s="21"/>
      <c r="D77" s="21"/>
      <c r="E77" s="20"/>
      <c r="F77" s="20"/>
      <c r="G77" s="22"/>
      <c r="H77" s="20"/>
      <c r="I77" s="20"/>
      <c r="J77" s="22"/>
      <c r="K77" s="22"/>
      <c r="L77" s="22"/>
      <c r="M77" s="22"/>
      <c r="N77" s="22"/>
      <c r="O77" s="22"/>
      <c r="P77" s="20"/>
      <c r="Q77" s="22"/>
      <c r="R77" s="22"/>
      <c r="S77" s="20"/>
      <c r="T77" s="20"/>
      <c r="U77" s="22"/>
      <c r="V77" s="20"/>
      <c r="W77" s="22"/>
      <c r="X77" s="22"/>
      <c r="Y77" s="20"/>
      <c r="Z77" s="22"/>
      <c r="AA77" s="20"/>
      <c r="AB77" s="42"/>
      <c r="AC77" s="22"/>
      <c r="AD77" s="68"/>
      <c r="AE77" s="35"/>
      <c r="AF77" s="35"/>
      <c r="AG77" s="24"/>
      <c r="AH77" s="36"/>
      <c r="AI77" s="25"/>
      <c r="AJ77" s="37"/>
      <c r="AK77" s="20"/>
      <c r="AL77" s="20"/>
      <c r="AM77" s="69"/>
      <c r="AN77" s="22"/>
      <c r="AO77" s="46"/>
      <c r="AP77" s="20"/>
      <c r="AS77" s="70"/>
      <c r="AT77" s="70"/>
    </row>
    <row r="78" spans="1:48" ht="24.75" customHeight="1" x14ac:dyDescent="0.2">
      <c r="A78" s="54">
        <v>75</v>
      </c>
      <c r="B78" s="20"/>
      <c r="C78" s="21"/>
      <c r="D78" s="21"/>
      <c r="E78" s="20"/>
      <c r="F78" s="20"/>
      <c r="G78" s="22"/>
      <c r="H78" s="20"/>
      <c r="I78" s="20"/>
      <c r="J78" s="22"/>
      <c r="K78" s="22"/>
      <c r="L78" s="22"/>
      <c r="M78" s="22"/>
      <c r="N78" s="22"/>
      <c r="O78" s="22"/>
      <c r="P78" s="20"/>
      <c r="Q78" s="22"/>
      <c r="R78" s="22"/>
      <c r="S78" s="20"/>
      <c r="T78" s="20"/>
      <c r="U78" s="22"/>
      <c r="V78" s="20"/>
      <c r="W78" s="22"/>
      <c r="X78" s="22"/>
      <c r="Y78" s="20"/>
      <c r="Z78" s="22"/>
      <c r="AA78" s="20"/>
      <c r="AB78" s="42"/>
      <c r="AC78" s="22"/>
      <c r="AD78" s="68"/>
      <c r="AE78" s="35"/>
      <c r="AF78" s="35"/>
      <c r="AG78" s="24"/>
      <c r="AH78" s="36"/>
      <c r="AI78" s="25"/>
      <c r="AJ78" s="37"/>
      <c r="AK78" s="20"/>
      <c r="AL78" s="20"/>
      <c r="AM78" s="69"/>
      <c r="AN78" s="22"/>
      <c r="AO78" s="46"/>
      <c r="AP78" s="20"/>
      <c r="AS78" s="70"/>
      <c r="AT78" s="70"/>
    </row>
    <row r="79" spans="1:48" ht="24.75" customHeight="1" x14ac:dyDescent="0.2">
      <c r="A79" s="54">
        <v>76</v>
      </c>
      <c r="B79" s="20"/>
      <c r="C79" s="21"/>
      <c r="D79" s="21"/>
      <c r="E79" s="20"/>
      <c r="F79" s="20"/>
      <c r="G79" s="22"/>
      <c r="H79" s="20"/>
      <c r="I79" s="20"/>
      <c r="J79" s="22"/>
      <c r="K79" s="22"/>
      <c r="L79" s="22"/>
      <c r="M79" s="22"/>
      <c r="N79" s="22"/>
      <c r="O79" s="22"/>
      <c r="P79" s="20"/>
      <c r="Q79" s="22"/>
      <c r="R79" s="22"/>
      <c r="S79" s="20"/>
      <c r="T79" s="20"/>
      <c r="U79" s="22"/>
      <c r="V79" s="20"/>
      <c r="W79" s="22"/>
      <c r="X79" s="22"/>
      <c r="Y79" s="20"/>
      <c r="Z79" s="22"/>
      <c r="AA79" s="20"/>
      <c r="AB79" s="42"/>
      <c r="AC79" s="22"/>
      <c r="AD79" s="68"/>
      <c r="AE79" s="35"/>
      <c r="AF79" s="35"/>
      <c r="AG79" s="24"/>
      <c r="AH79" s="36"/>
      <c r="AI79" s="25"/>
      <c r="AJ79" s="37"/>
      <c r="AK79" s="20"/>
      <c r="AL79" s="20"/>
      <c r="AM79" s="69"/>
      <c r="AN79" s="22"/>
      <c r="AO79" s="46"/>
      <c r="AP79" s="20"/>
      <c r="AS79" s="70"/>
      <c r="AT79" s="70"/>
    </row>
    <row r="80" spans="1:48" ht="24.75" customHeight="1" x14ac:dyDescent="0.2">
      <c r="A80" s="54">
        <v>77</v>
      </c>
      <c r="B80" s="20"/>
      <c r="C80" s="21"/>
      <c r="D80" s="21"/>
      <c r="E80" s="20"/>
      <c r="F80" s="20"/>
      <c r="G80" s="22"/>
      <c r="H80" s="20"/>
      <c r="I80" s="20"/>
      <c r="J80" s="22"/>
      <c r="K80" s="22"/>
      <c r="L80" s="22"/>
      <c r="M80" s="22"/>
      <c r="N80" s="22"/>
      <c r="O80" s="22"/>
      <c r="P80" s="20"/>
      <c r="Q80" s="22"/>
      <c r="R80" s="22"/>
      <c r="S80" s="20"/>
      <c r="T80" s="20"/>
      <c r="U80" s="22"/>
      <c r="V80" s="20"/>
      <c r="W80" s="22"/>
      <c r="X80" s="22"/>
      <c r="Y80" s="20"/>
      <c r="Z80" s="22"/>
      <c r="AA80" s="20"/>
      <c r="AB80" s="42"/>
      <c r="AC80" s="22"/>
      <c r="AD80" s="68"/>
      <c r="AE80" s="35"/>
      <c r="AF80" s="35"/>
      <c r="AG80" s="24"/>
      <c r="AH80" s="36"/>
      <c r="AI80" s="25"/>
      <c r="AJ80" s="37"/>
      <c r="AK80" s="20"/>
      <c r="AL80" s="20"/>
      <c r="AM80" s="69"/>
      <c r="AN80" s="22"/>
      <c r="AO80" s="46"/>
      <c r="AP80" s="20"/>
      <c r="AS80" s="70"/>
      <c r="AT80" s="70"/>
    </row>
    <row r="81" spans="1:46" ht="24.75" customHeight="1" x14ac:dyDescent="0.2">
      <c r="A81" s="54">
        <v>78</v>
      </c>
      <c r="B81" s="20"/>
      <c r="C81" s="21"/>
      <c r="D81" s="21"/>
      <c r="E81" s="20"/>
      <c r="F81" s="20"/>
      <c r="G81" s="22"/>
      <c r="H81" s="20"/>
      <c r="I81" s="20"/>
      <c r="J81" s="22"/>
      <c r="K81" s="22"/>
      <c r="L81" s="22"/>
      <c r="M81" s="22"/>
      <c r="N81" s="22"/>
      <c r="O81" s="22"/>
      <c r="P81" s="20"/>
      <c r="Q81" s="22"/>
      <c r="R81" s="22"/>
      <c r="S81" s="20"/>
      <c r="T81" s="20"/>
      <c r="U81" s="22"/>
      <c r="V81" s="20"/>
      <c r="W81" s="22"/>
      <c r="X81" s="22"/>
      <c r="Y81" s="20"/>
      <c r="Z81" s="22"/>
      <c r="AA81" s="20"/>
      <c r="AB81" s="42"/>
      <c r="AC81" s="22"/>
      <c r="AD81" s="68"/>
      <c r="AE81" s="35"/>
      <c r="AF81" s="35"/>
      <c r="AG81" s="24"/>
      <c r="AH81" s="36"/>
      <c r="AI81" s="25"/>
      <c r="AJ81" s="37"/>
      <c r="AK81" s="20"/>
      <c r="AL81" s="20"/>
      <c r="AM81" s="69"/>
      <c r="AN81" s="22"/>
      <c r="AO81" s="46"/>
      <c r="AP81" s="20"/>
      <c r="AS81" s="70"/>
      <c r="AT81" s="70"/>
    </row>
    <row r="82" spans="1:46" ht="24.75" customHeight="1" x14ac:dyDescent="0.2">
      <c r="A82" s="54">
        <v>79</v>
      </c>
      <c r="B82" s="20"/>
      <c r="C82" s="21"/>
      <c r="D82" s="21"/>
      <c r="E82" s="20"/>
      <c r="F82" s="20"/>
      <c r="G82" s="22"/>
      <c r="H82" s="20"/>
      <c r="I82" s="20"/>
      <c r="J82" s="22"/>
      <c r="K82" s="22"/>
      <c r="L82" s="22"/>
      <c r="M82" s="22"/>
      <c r="N82" s="22"/>
      <c r="O82" s="22"/>
      <c r="P82" s="20"/>
      <c r="Q82" s="22"/>
      <c r="R82" s="22"/>
      <c r="S82" s="20"/>
      <c r="T82" s="20"/>
      <c r="U82" s="22"/>
      <c r="V82" s="20"/>
      <c r="W82" s="22"/>
      <c r="X82" s="22"/>
      <c r="Y82" s="20"/>
      <c r="Z82" s="22"/>
      <c r="AA82" s="20"/>
      <c r="AB82" s="42"/>
      <c r="AC82" s="22"/>
      <c r="AD82" s="68"/>
      <c r="AE82" s="35"/>
      <c r="AF82" s="35"/>
      <c r="AG82" s="24"/>
      <c r="AH82" s="36"/>
      <c r="AI82" s="25"/>
      <c r="AJ82" s="37"/>
      <c r="AK82" s="20"/>
      <c r="AL82" s="20"/>
      <c r="AM82" s="69"/>
      <c r="AN82" s="22"/>
      <c r="AO82" s="46"/>
      <c r="AP82" s="20"/>
      <c r="AS82" s="70"/>
      <c r="AT82" s="70"/>
    </row>
    <row r="83" spans="1:46" ht="24.75" customHeight="1" x14ac:dyDescent="0.2">
      <c r="A83" s="54">
        <v>80</v>
      </c>
      <c r="B83" s="20"/>
      <c r="C83" s="21"/>
      <c r="D83" s="21"/>
      <c r="E83" s="20"/>
      <c r="F83" s="20"/>
      <c r="G83" s="22"/>
      <c r="H83" s="20"/>
      <c r="I83" s="20"/>
      <c r="J83" s="22"/>
      <c r="K83" s="22"/>
      <c r="L83" s="22"/>
      <c r="M83" s="22"/>
      <c r="N83" s="22"/>
      <c r="O83" s="22"/>
      <c r="P83" s="20"/>
      <c r="Q83" s="22"/>
      <c r="R83" s="22"/>
      <c r="S83" s="20"/>
      <c r="T83" s="20"/>
      <c r="U83" s="22"/>
      <c r="V83" s="20"/>
      <c r="W83" s="22"/>
      <c r="X83" s="22"/>
      <c r="Y83" s="20"/>
      <c r="Z83" s="22"/>
      <c r="AA83" s="20"/>
      <c r="AB83" s="42"/>
      <c r="AC83" s="22"/>
      <c r="AD83" s="68"/>
      <c r="AE83" s="35"/>
      <c r="AF83" s="35"/>
      <c r="AG83" s="24"/>
      <c r="AH83" s="36"/>
      <c r="AI83" s="25"/>
      <c r="AJ83" s="37"/>
      <c r="AK83" s="20"/>
      <c r="AL83" s="20"/>
      <c r="AM83" s="69"/>
      <c r="AN83" s="22"/>
      <c r="AO83" s="46"/>
      <c r="AP83" s="20"/>
      <c r="AS83" s="70"/>
      <c r="AT83" s="70"/>
    </row>
    <row r="84" spans="1:46" ht="24.75" customHeight="1" x14ac:dyDescent="0.2">
      <c r="A84" s="54">
        <v>81</v>
      </c>
      <c r="B84" s="20"/>
      <c r="C84" s="21"/>
      <c r="D84" s="21"/>
      <c r="E84" s="20"/>
      <c r="F84" s="20"/>
      <c r="G84" s="22"/>
      <c r="H84" s="20"/>
      <c r="I84" s="20"/>
      <c r="J84" s="22"/>
      <c r="K84" s="22"/>
      <c r="L84" s="22"/>
      <c r="M84" s="22"/>
      <c r="N84" s="22"/>
      <c r="O84" s="22"/>
      <c r="P84" s="20"/>
      <c r="Q84" s="22"/>
      <c r="R84" s="22"/>
      <c r="S84" s="20"/>
      <c r="T84" s="20"/>
      <c r="U84" s="22"/>
      <c r="V84" s="20"/>
      <c r="W84" s="22"/>
      <c r="X84" s="22"/>
      <c r="Y84" s="20"/>
      <c r="Z84" s="22"/>
      <c r="AA84" s="20"/>
      <c r="AB84" s="42"/>
      <c r="AC84" s="22"/>
      <c r="AD84" s="68"/>
      <c r="AE84" s="35"/>
      <c r="AF84" s="35"/>
      <c r="AG84" s="24"/>
      <c r="AH84" s="36"/>
      <c r="AI84" s="25"/>
      <c r="AJ84" s="37"/>
      <c r="AK84" s="20"/>
      <c r="AL84" s="20"/>
      <c r="AM84" s="69"/>
      <c r="AN84" s="22"/>
      <c r="AO84" s="46"/>
      <c r="AP84" s="20"/>
      <c r="AS84" s="70"/>
      <c r="AT84" s="70"/>
    </row>
    <row r="85" spans="1:46" ht="24.75" customHeight="1" x14ac:dyDescent="0.2">
      <c r="A85" s="54">
        <v>82</v>
      </c>
      <c r="B85" s="20"/>
      <c r="C85" s="21"/>
      <c r="D85" s="21"/>
      <c r="E85" s="20"/>
      <c r="F85" s="20"/>
      <c r="G85" s="22"/>
      <c r="H85" s="20"/>
      <c r="I85" s="20"/>
      <c r="J85" s="22"/>
      <c r="K85" s="22"/>
      <c r="L85" s="22"/>
      <c r="M85" s="22"/>
      <c r="N85" s="22"/>
      <c r="O85" s="22"/>
      <c r="P85" s="20"/>
      <c r="Q85" s="22"/>
      <c r="R85" s="22"/>
      <c r="S85" s="20"/>
      <c r="T85" s="20"/>
      <c r="U85" s="22"/>
      <c r="V85" s="20"/>
      <c r="W85" s="22"/>
      <c r="X85" s="22"/>
      <c r="Y85" s="20"/>
      <c r="Z85" s="22"/>
      <c r="AA85" s="20"/>
      <c r="AB85" s="42"/>
      <c r="AC85" s="22"/>
      <c r="AD85" s="68"/>
      <c r="AE85" s="35"/>
      <c r="AF85" s="35"/>
      <c r="AG85" s="24"/>
      <c r="AH85" s="36"/>
      <c r="AI85" s="25"/>
      <c r="AJ85" s="37"/>
      <c r="AK85" s="20"/>
      <c r="AL85" s="20"/>
      <c r="AM85" s="69"/>
      <c r="AN85" s="22"/>
      <c r="AO85" s="46"/>
      <c r="AP85" s="20"/>
      <c r="AS85" s="70"/>
      <c r="AT85" s="70"/>
    </row>
    <row r="86" spans="1:46" ht="24.75" customHeight="1" x14ac:dyDescent="0.2">
      <c r="A86" s="54">
        <v>83</v>
      </c>
      <c r="B86" s="20"/>
      <c r="C86" s="21"/>
      <c r="D86" s="21"/>
      <c r="E86" s="20"/>
      <c r="F86" s="20"/>
      <c r="G86" s="22"/>
      <c r="H86" s="20"/>
      <c r="I86" s="20"/>
      <c r="J86" s="22"/>
      <c r="K86" s="22"/>
      <c r="L86" s="22"/>
      <c r="M86" s="22"/>
      <c r="N86" s="22"/>
      <c r="O86" s="22"/>
      <c r="P86" s="20"/>
      <c r="Q86" s="22"/>
      <c r="R86" s="22"/>
      <c r="S86" s="20"/>
      <c r="T86" s="20"/>
      <c r="U86" s="22"/>
      <c r="V86" s="20"/>
      <c r="W86" s="22"/>
      <c r="X86" s="22"/>
      <c r="Y86" s="20"/>
      <c r="Z86" s="22"/>
      <c r="AA86" s="20"/>
      <c r="AB86" s="42"/>
      <c r="AC86" s="22"/>
      <c r="AD86" s="68"/>
      <c r="AE86" s="35"/>
      <c r="AF86" s="35"/>
      <c r="AG86" s="24"/>
      <c r="AH86" s="36"/>
      <c r="AI86" s="25"/>
      <c r="AJ86" s="37"/>
      <c r="AK86" s="20"/>
      <c r="AL86" s="20"/>
      <c r="AM86" s="69"/>
      <c r="AN86" s="22"/>
      <c r="AO86" s="46"/>
      <c r="AP86" s="20"/>
      <c r="AS86" s="70"/>
      <c r="AT86" s="70"/>
    </row>
    <row r="87" spans="1:46" ht="24.75" customHeight="1" x14ac:dyDescent="0.2">
      <c r="A87" s="54">
        <v>84</v>
      </c>
      <c r="B87" s="20"/>
      <c r="C87" s="21"/>
      <c r="D87" s="21"/>
      <c r="E87" s="20"/>
      <c r="F87" s="20"/>
      <c r="G87" s="22"/>
      <c r="H87" s="20"/>
      <c r="I87" s="20"/>
      <c r="J87" s="22"/>
      <c r="K87" s="22"/>
      <c r="L87" s="22"/>
      <c r="M87" s="22"/>
      <c r="N87" s="22"/>
      <c r="O87" s="22"/>
      <c r="P87" s="20"/>
      <c r="Q87" s="22"/>
      <c r="R87" s="22"/>
      <c r="S87" s="20"/>
      <c r="T87" s="20"/>
      <c r="U87" s="22"/>
      <c r="V87" s="20"/>
      <c r="W87" s="22"/>
      <c r="X87" s="22"/>
      <c r="Y87" s="20"/>
      <c r="Z87" s="22"/>
      <c r="AA87" s="20"/>
      <c r="AB87" s="42"/>
      <c r="AC87" s="22"/>
      <c r="AD87" s="68"/>
      <c r="AE87" s="35"/>
      <c r="AF87" s="35"/>
      <c r="AG87" s="24"/>
      <c r="AH87" s="36"/>
      <c r="AI87" s="25"/>
      <c r="AJ87" s="37"/>
      <c r="AK87" s="20"/>
      <c r="AL87" s="20"/>
      <c r="AM87" s="69"/>
      <c r="AN87" s="22"/>
      <c r="AO87" s="46"/>
      <c r="AP87" s="20"/>
      <c r="AS87" s="70"/>
      <c r="AT87" s="70"/>
    </row>
    <row r="88" spans="1:46" ht="24.75" customHeight="1" x14ac:dyDescent="0.2">
      <c r="A88" s="54">
        <v>85</v>
      </c>
      <c r="B88" s="20"/>
      <c r="C88" s="21"/>
      <c r="D88" s="21"/>
      <c r="E88" s="20"/>
      <c r="F88" s="20"/>
      <c r="G88" s="22"/>
      <c r="H88" s="20"/>
      <c r="I88" s="20"/>
      <c r="J88" s="22"/>
      <c r="K88" s="22"/>
      <c r="L88" s="22"/>
      <c r="M88" s="22"/>
      <c r="N88" s="22"/>
      <c r="O88" s="22"/>
      <c r="P88" s="20"/>
      <c r="Q88" s="22"/>
      <c r="R88" s="22"/>
      <c r="S88" s="20"/>
      <c r="T88" s="20"/>
      <c r="U88" s="22"/>
      <c r="V88" s="20"/>
      <c r="W88" s="22"/>
      <c r="X88" s="22"/>
      <c r="Y88" s="22"/>
      <c r="Z88" s="22"/>
      <c r="AA88" s="20"/>
      <c r="AB88" s="42"/>
      <c r="AC88" s="22"/>
      <c r="AD88" s="68"/>
      <c r="AE88" s="35"/>
      <c r="AF88" s="35"/>
      <c r="AG88" s="24"/>
      <c r="AH88" s="36"/>
      <c r="AI88" s="25"/>
      <c r="AJ88" s="37"/>
      <c r="AK88" s="20"/>
      <c r="AL88" s="20"/>
      <c r="AM88" s="69"/>
      <c r="AN88" s="22"/>
      <c r="AO88" s="46"/>
      <c r="AP88" s="20"/>
      <c r="AS88" s="70"/>
      <c r="AT88" s="70"/>
    </row>
    <row r="89" spans="1:46" ht="24.75" customHeight="1" x14ac:dyDescent="0.2">
      <c r="A89" s="54">
        <v>86</v>
      </c>
      <c r="B89" s="20"/>
      <c r="C89" s="21"/>
      <c r="D89" s="21"/>
      <c r="E89" s="20"/>
      <c r="F89" s="20"/>
      <c r="G89" s="22"/>
      <c r="H89" s="20"/>
      <c r="I89" s="20"/>
      <c r="J89" s="22"/>
      <c r="K89" s="22"/>
      <c r="L89" s="22"/>
      <c r="M89" s="22"/>
      <c r="N89" s="22"/>
      <c r="O89" s="22"/>
      <c r="P89" s="20"/>
      <c r="Q89" s="22"/>
      <c r="R89" s="22"/>
      <c r="S89" s="20"/>
      <c r="T89" s="20"/>
      <c r="U89" s="22"/>
      <c r="V89" s="20"/>
      <c r="W89" s="22"/>
      <c r="X89" s="22"/>
      <c r="Y89" s="20"/>
      <c r="Z89" s="22"/>
      <c r="AA89" s="20"/>
      <c r="AB89" s="42"/>
      <c r="AC89" s="22"/>
      <c r="AD89" s="68"/>
      <c r="AE89" s="35"/>
      <c r="AF89" s="35"/>
      <c r="AG89" s="24"/>
      <c r="AH89" s="36"/>
      <c r="AI89" s="25"/>
      <c r="AJ89" s="37"/>
      <c r="AK89" s="20"/>
      <c r="AL89" s="20"/>
      <c r="AM89" s="69"/>
      <c r="AN89" s="22"/>
      <c r="AO89" s="46"/>
      <c r="AP89" s="20"/>
      <c r="AS89" s="70"/>
      <c r="AT89" s="70"/>
    </row>
    <row r="90" spans="1:46" ht="24.75" customHeight="1" x14ac:dyDescent="0.2">
      <c r="A90" s="54">
        <v>87</v>
      </c>
      <c r="B90" s="20"/>
      <c r="C90" s="21"/>
      <c r="D90" s="21"/>
      <c r="E90" s="20"/>
      <c r="F90" s="20"/>
      <c r="G90" s="22"/>
      <c r="H90" s="20"/>
      <c r="I90" s="20"/>
      <c r="J90" s="22"/>
      <c r="K90" s="22"/>
      <c r="L90" s="22"/>
      <c r="M90" s="22"/>
      <c r="N90" s="22"/>
      <c r="O90" s="22"/>
      <c r="P90" s="20"/>
      <c r="Q90" s="22"/>
      <c r="R90" s="22"/>
      <c r="S90" s="20"/>
      <c r="T90" s="20"/>
      <c r="U90" s="22"/>
      <c r="V90" s="20"/>
      <c r="W90" s="22"/>
      <c r="X90" s="22"/>
      <c r="Y90" s="20"/>
      <c r="Z90" s="22"/>
      <c r="AA90" s="20"/>
      <c r="AB90" s="42"/>
      <c r="AC90" s="22"/>
      <c r="AD90" s="68"/>
      <c r="AE90" s="35"/>
      <c r="AF90" s="35"/>
      <c r="AG90" s="24"/>
      <c r="AH90" s="36"/>
      <c r="AI90" s="25"/>
      <c r="AJ90" s="37"/>
      <c r="AK90" s="20"/>
      <c r="AL90" s="20"/>
      <c r="AM90" s="69"/>
      <c r="AN90" s="22"/>
      <c r="AO90" s="46"/>
      <c r="AP90" s="20"/>
      <c r="AS90" s="70"/>
      <c r="AT90" s="70"/>
    </row>
    <row r="91" spans="1:46" ht="24.75" customHeight="1" x14ac:dyDescent="0.2">
      <c r="A91" s="54">
        <v>88</v>
      </c>
      <c r="B91" s="20"/>
      <c r="C91" s="21"/>
      <c r="D91" s="21"/>
      <c r="E91" s="20"/>
      <c r="F91" s="20"/>
      <c r="G91" s="22"/>
      <c r="H91" s="20"/>
      <c r="I91" s="20"/>
      <c r="J91" s="22"/>
      <c r="K91" s="22"/>
      <c r="L91" s="22"/>
      <c r="M91" s="22"/>
      <c r="N91" s="22"/>
      <c r="O91" s="22"/>
      <c r="P91" s="20"/>
      <c r="Q91" s="22"/>
      <c r="R91" s="22"/>
      <c r="S91" s="20"/>
      <c r="T91" s="20"/>
      <c r="U91" s="22"/>
      <c r="V91" s="20"/>
      <c r="W91" s="22"/>
      <c r="X91" s="22"/>
      <c r="Y91" s="20"/>
      <c r="Z91" s="22"/>
      <c r="AA91" s="20"/>
      <c r="AB91" s="42"/>
      <c r="AC91" s="22"/>
      <c r="AD91" s="68"/>
      <c r="AE91" s="35"/>
      <c r="AF91" s="35"/>
      <c r="AG91" s="24"/>
      <c r="AH91" s="36"/>
      <c r="AI91" s="25"/>
      <c r="AJ91" s="37"/>
      <c r="AK91" s="20"/>
      <c r="AL91" s="20"/>
      <c r="AM91" s="69"/>
      <c r="AN91" s="22"/>
      <c r="AO91" s="46"/>
      <c r="AP91" s="20"/>
      <c r="AS91" s="70"/>
      <c r="AT91" s="70"/>
    </row>
    <row r="92" spans="1:46" ht="24.75" customHeight="1" x14ac:dyDescent="0.2">
      <c r="A92" s="54">
        <v>89</v>
      </c>
      <c r="B92" s="20"/>
      <c r="C92" s="21"/>
      <c r="D92" s="21"/>
      <c r="E92" s="20"/>
      <c r="F92" s="20"/>
      <c r="G92" s="22"/>
      <c r="H92" s="20"/>
      <c r="I92" s="20"/>
      <c r="J92" s="22"/>
      <c r="K92" s="22"/>
      <c r="L92" s="22"/>
      <c r="M92" s="22"/>
      <c r="N92" s="22"/>
      <c r="O92" s="22"/>
      <c r="P92" s="20"/>
      <c r="Q92" s="22"/>
      <c r="R92" s="22"/>
      <c r="S92" s="20"/>
      <c r="T92" s="20"/>
      <c r="U92" s="22"/>
      <c r="V92" s="20"/>
      <c r="W92" s="22"/>
      <c r="X92" s="22"/>
      <c r="Y92" s="20"/>
      <c r="Z92" s="22"/>
      <c r="AA92" s="20"/>
      <c r="AB92" s="42"/>
      <c r="AC92" s="22"/>
      <c r="AD92" s="68"/>
      <c r="AE92" s="35"/>
      <c r="AF92" s="35"/>
      <c r="AG92" s="24"/>
      <c r="AH92" s="36"/>
      <c r="AI92" s="25"/>
      <c r="AJ92" s="37"/>
      <c r="AK92" s="20"/>
      <c r="AL92" s="20"/>
      <c r="AM92" s="69"/>
      <c r="AN92" s="22"/>
      <c r="AO92" s="46"/>
      <c r="AP92" s="20"/>
      <c r="AS92" s="70"/>
      <c r="AT92" s="70"/>
    </row>
    <row r="93" spans="1:46" ht="24.75" customHeight="1" x14ac:dyDescent="0.2">
      <c r="A93" s="54">
        <v>90</v>
      </c>
      <c r="B93" s="20"/>
      <c r="C93" s="21"/>
      <c r="D93" s="21"/>
      <c r="E93" s="20"/>
      <c r="F93" s="20"/>
      <c r="G93" s="22"/>
      <c r="H93" s="20"/>
      <c r="I93" s="20"/>
      <c r="J93" s="22"/>
      <c r="K93" s="22"/>
      <c r="L93" s="22"/>
      <c r="M93" s="22"/>
      <c r="N93" s="22"/>
      <c r="O93" s="22"/>
      <c r="P93" s="20"/>
      <c r="Q93" s="22"/>
      <c r="R93" s="22"/>
      <c r="S93" s="20"/>
      <c r="T93" s="20"/>
      <c r="U93" s="22"/>
      <c r="V93" s="20"/>
      <c r="W93" s="22"/>
      <c r="X93" s="22"/>
      <c r="Y93" s="20"/>
      <c r="Z93" s="22"/>
      <c r="AA93" s="20"/>
      <c r="AB93" s="42"/>
      <c r="AC93" s="22"/>
      <c r="AD93" s="68"/>
      <c r="AE93" s="35"/>
      <c r="AF93" s="35"/>
      <c r="AG93" s="24"/>
      <c r="AH93" s="36"/>
      <c r="AI93" s="25"/>
      <c r="AJ93" s="37"/>
      <c r="AK93" s="20"/>
      <c r="AL93" s="20"/>
      <c r="AM93" s="69"/>
      <c r="AN93" s="22"/>
      <c r="AO93" s="46"/>
      <c r="AP93" s="20"/>
      <c r="AS93" s="70"/>
      <c r="AT93" s="70"/>
    </row>
    <row r="94" spans="1:46" ht="24.75" customHeight="1" x14ac:dyDescent="0.2">
      <c r="A94" s="54">
        <v>91</v>
      </c>
      <c r="B94" s="20"/>
      <c r="C94" s="21"/>
      <c r="D94" s="21"/>
      <c r="E94" s="20"/>
      <c r="F94" s="20"/>
      <c r="G94" s="22"/>
      <c r="H94" s="20"/>
      <c r="I94" s="20"/>
      <c r="J94" s="22"/>
      <c r="K94" s="22"/>
      <c r="L94" s="22"/>
      <c r="M94" s="22"/>
      <c r="N94" s="22"/>
      <c r="O94" s="22"/>
      <c r="P94" s="20"/>
      <c r="Q94" s="22"/>
      <c r="R94" s="22"/>
      <c r="S94" s="20"/>
      <c r="T94" s="20"/>
      <c r="U94" s="22"/>
      <c r="V94" s="20"/>
      <c r="W94" s="22"/>
      <c r="X94" s="22"/>
      <c r="Y94" s="20"/>
      <c r="Z94" s="22"/>
      <c r="AA94" s="20"/>
      <c r="AB94" s="42"/>
      <c r="AC94" s="22"/>
      <c r="AD94" s="68"/>
      <c r="AE94" s="35"/>
      <c r="AF94" s="35"/>
      <c r="AG94" s="24"/>
      <c r="AH94" s="36"/>
      <c r="AI94" s="25"/>
      <c r="AJ94" s="37"/>
      <c r="AK94" s="20"/>
      <c r="AL94" s="20"/>
      <c r="AM94" s="69"/>
      <c r="AN94" s="22"/>
      <c r="AO94" s="46"/>
      <c r="AP94" s="20"/>
      <c r="AS94" s="70"/>
      <c r="AT94" s="70"/>
    </row>
    <row r="95" spans="1:46" ht="24.75" customHeight="1" x14ac:dyDescent="0.2">
      <c r="A95" s="54">
        <v>92</v>
      </c>
      <c r="B95" s="20"/>
      <c r="C95" s="21"/>
      <c r="D95" s="21"/>
      <c r="E95" s="20"/>
      <c r="F95" s="20"/>
      <c r="G95" s="22"/>
      <c r="H95" s="20"/>
      <c r="I95" s="20"/>
      <c r="J95" s="22"/>
      <c r="K95" s="22"/>
      <c r="L95" s="22"/>
      <c r="M95" s="22"/>
      <c r="N95" s="22"/>
      <c r="O95" s="22"/>
      <c r="P95" s="20"/>
      <c r="Q95" s="22"/>
      <c r="R95" s="22"/>
      <c r="S95" s="20"/>
      <c r="T95" s="20"/>
      <c r="U95" s="22"/>
      <c r="V95" s="20"/>
      <c r="W95" s="22"/>
      <c r="X95" s="22"/>
      <c r="Y95" s="20"/>
      <c r="Z95" s="22"/>
      <c r="AA95" s="20"/>
      <c r="AB95" s="42"/>
      <c r="AC95" s="22"/>
      <c r="AD95" s="68"/>
      <c r="AE95" s="35"/>
      <c r="AF95" s="35"/>
      <c r="AG95" s="24"/>
      <c r="AH95" s="36"/>
      <c r="AI95" s="25"/>
      <c r="AJ95" s="37"/>
      <c r="AK95" s="20"/>
      <c r="AL95" s="20"/>
      <c r="AM95" s="69"/>
      <c r="AN95" s="22"/>
      <c r="AO95" s="46"/>
      <c r="AP95" s="20"/>
      <c r="AS95" s="70"/>
      <c r="AT95" s="70"/>
    </row>
    <row r="96" spans="1:46" ht="24.75" customHeight="1" x14ac:dyDescent="0.2">
      <c r="A96" s="54">
        <v>93</v>
      </c>
      <c r="B96" s="20"/>
      <c r="C96" s="21"/>
      <c r="D96" s="21"/>
      <c r="E96" s="20"/>
      <c r="F96" s="20"/>
      <c r="G96" s="22"/>
      <c r="H96" s="20"/>
      <c r="I96" s="20"/>
      <c r="J96" s="22"/>
      <c r="K96" s="22"/>
      <c r="L96" s="22"/>
      <c r="M96" s="22"/>
      <c r="N96" s="22"/>
      <c r="O96" s="22"/>
      <c r="P96" s="20"/>
      <c r="Q96" s="22"/>
      <c r="R96" s="22"/>
      <c r="S96" s="20"/>
      <c r="T96" s="20"/>
      <c r="U96" s="22"/>
      <c r="V96" s="20"/>
      <c r="W96" s="22"/>
      <c r="X96" s="22"/>
      <c r="Y96" s="20"/>
      <c r="Z96" s="22"/>
      <c r="AA96" s="20"/>
      <c r="AB96" s="42"/>
      <c r="AC96" s="22"/>
      <c r="AD96" s="68"/>
      <c r="AE96" s="35"/>
      <c r="AF96" s="35"/>
      <c r="AG96" s="24"/>
      <c r="AH96" s="36"/>
      <c r="AI96" s="25"/>
      <c r="AJ96" s="37"/>
      <c r="AK96" s="20"/>
      <c r="AL96" s="20"/>
      <c r="AM96" s="69"/>
      <c r="AN96" s="22"/>
      <c r="AO96" s="46"/>
      <c r="AP96" s="20"/>
      <c r="AS96" s="70"/>
      <c r="AT96" s="70"/>
    </row>
    <row r="97" spans="1:46" ht="24.75" customHeight="1" x14ac:dyDescent="0.2">
      <c r="A97" s="54">
        <v>94</v>
      </c>
      <c r="B97" s="20"/>
      <c r="C97" s="21"/>
      <c r="D97" s="21"/>
      <c r="E97" s="20"/>
      <c r="F97" s="20"/>
      <c r="G97" s="22"/>
      <c r="H97" s="20"/>
      <c r="I97" s="20"/>
      <c r="J97" s="22"/>
      <c r="K97" s="22"/>
      <c r="L97" s="22"/>
      <c r="M97" s="22"/>
      <c r="N97" s="22"/>
      <c r="O97" s="22"/>
      <c r="P97" s="20"/>
      <c r="Q97" s="22"/>
      <c r="R97" s="22"/>
      <c r="S97" s="20"/>
      <c r="T97" s="20"/>
      <c r="U97" s="22"/>
      <c r="V97" s="20"/>
      <c r="W97" s="22"/>
      <c r="X97" s="22"/>
      <c r="Y97" s="20"/>
      <c r="Z97" s="22"/>
      <c r="AA97" s="20"/>
      <c r="AB97" s="42"/>
      <c r="AC97" s="22"/>
      <c r="AD97" s="68"/>
      <c r="AE97" s="35"/>
      <c r="AF97" s="35"/>
      <c r="AG97" s="24"/>
      <c r="AH97" s="36"/>
      <c r="AI97" s="25"/>
      <c r="AJ97" s="37"/>
      <c r="AK97" s="20"/>
      <c r="AL97" s="20"/>
      <c r="AM97" s="69"/>
      <c r="AN97" s="22"/>
      <c r="AO97" s="46"/>
      <c r="AP97" s="20"/>
      <c r="AS97" s="70"/>
      <c r="AT97" s="70"/>
    </row>
    <row r="98" spans="1:46" ht="24.75" customHeight="1" x14ac:dyDescent="0.2">
      <c r="A98" s="54">
        <v>95</v>
      </c>
      <c r="B98" s="20"/>
      <c r="C98" s="21"/>
      <c r="D98" s="21"/>
      <c r="E98" s="20"/>
      <c r="F98" s="20"/>
      <c r="G98" s="22"/>
      <c r="H98" s="20"/>
      <c r="I98" s="20"/>
      <c r="J98" s="22"/>
      <c r="K98" s="22"/>
      <c r="L98" s="22"/>
      <c r="M98" s="22"/>
      <c r="N98" s="22"/>
      <c r="O98" s="22"/>
      <c r="P98" s="20"/>
      <c r="Q98" s="22"/>
      <c r="R98" s="22"/>
      <c r="S98" s="20"/>
      <c r="T98" s="20"/>
      <c r="U98" s="22"/>
      <c r="V98" s="20"/>
      <c r="W98" s="22"/>
      <c r="X98" s="22"/>
      <c r="Y98" s="20"/>
      <c r="Z98" s="22"/>
      <c r="AA98" s="20"/>
      <c r="AB98" s="42"/>
      <c r="AC98" s="22"/>
      <c r="AD98" s="68"/>
      <c r="AE98" s="35"/>
      <c r="AF98" s="35"/>
      <c r="AG98" s="24"/>
      <c r="AH98" s="36"/>
      <c r="AI98" s="25"/>
      <c r="AJ98" s="37"/>
      <c r="AK98" s="20"/>
      <c r="AL98" s="20"/>
      <c r="AM98" s="69"/>
      <c r="AN98" s="22"/>
      <c r="AO98" s="46"/>
      <c r="AP98" s="20"/>
      <c r="AS98" s="70"/>
      <c r="AT98" s="70"/>
    </row>
    <row r="99" spans="1:46" ht="24.75" customHeight="1" x14ac:dyDescent="0.2">
      <c r="A99" s="54">
        <v>96</v>
      </c>
      <c r="B99" s="20"/>
      <c r="C99" s="21"/>
      <c r="D99" s="21"/>
      <c r="E99" s="20"/>
      <c r="F99" s="20"/>
      <c r="G99" s="22"/>
      <c r="H99" s="20"/>
      <c r="I99" s="20"/>
      <c r="J99" s="22"/>
      <c r="K99" s="22"/>
      <c r="L99" s="22"/>
      <c r="M99" s="22"/>
      <c r="N99" s="22"/>
      <c r="O99" s="22"/>
      <c r="P99" s="20"/>
      <c r="Q99" s="22"/>
      <c r="R99" s="22"/>
      <c r="S99" s="20"/>
      <c r="T99" s="20"/>
      <c r="U99" s="22"/>
      <c r="V99" s="20"/>
      <c r="W99" s="22"/>
      <c r="X99" s="22"/>
      <c r="Y99" s="20"/>
      <c r="Z99" s="22"/>
      <c r="AA99" s="20"/>
      <c r="AB99" s="42"/>
      <c r="AC99" s="22"/>
      <c r="AD99" s="68"/>
      <c r="AE99" s="35"/>
      <c r="AF99" s="35"/>
      <c r="AG99" s="24"/>
      <c r="AH99" s="36"/>
      <c r="AI99" s="25"/>
      <c r="AJ99" s="37"/>
      <c r="AK99" s="20"/>
      <c r="AL99" s="20"/>
      <c r="AM99" s="69"/>
      <c r="AN99" s="22"/>
      <c r="AO99" s="46"/>
      <c r="AP99" s="20"/>
      <c r="AS99" s="70"/>
      <c r="AT99" s="70"/>
    </row>
    <row r="100" spans="1:46" ht="24.75" customHeight="1" x14ac:dyDescent="0.2">
      <c r="A100" s="54">
        <v>97</v>
      </c>
      <c r="B100" s="20"/>
      <c r="C100" s="21"/>
      <c r="D100" s="21"/>
      <c r="E100" s="20"/>
      <c r="F100" s="20"/>
      <c r="G100" s="22"/>
      <c r="H100" s="20"/>
      <c r="I100" s="20"/>
      <c r="J100" s="22"/>
      <c r="K100" s="22"/>
      <c r="L100" s="22"/>
      <c r="M100" s="22"/>
      <c r="N100" s="22"/>
      <c r="O100" s="22"/>
      <c r="P100" s="20"/>
      <c r="Q100" s="22"/>
      <c r="R100" s="22"/>
      <c r="S100" s="20"/>
      <c r="T100" s="20"/>
      <c r="U100" s="22"/>
      <c r="V100" s="20"/>
      <c r="W100" s="22"/>
      <c r="X100" s="22"/>
      <c r="Y100" s="20"/>
      <c r="Z100" s="22"/>
      <c r="AA100" s="20"/>
      <c r="AB100" s="42"/>
      <c r="AC100" s="22"/>
      <c r="AD100" s="68"/>
      <c r="AE100" s="35"/>
      <c r="AF100" s="35"/>
      <c r="AG100" s="24"/>
      <c r="AH100" s="36"/>
      <c r="AI100" s="25"/>
      <c r="AJ100" s="37"/>
      <c r="AK100" s="20"/>
      <c r="AL100" s="20"/>
      <c r="AM100" s="69"/>
      <c r="AN100" s="22"/>
      <c r="AO100" s="46"/>
      <c r="AP100" s="20"/>
      <c r="AS100" s="70"/>
      <c r="AT100" s="70"/>
    </row>
    <row r="101" spans="1:46" ht="24.75" customHeight="1" x14ac:dyDescent="0.2">
      <c r="A101" s="54">
        <v>98</v>
      </c>
      <c r="B101" s="20"/>
      <c r="C101" s="21"/>
      <c r="D101" s="21"/>
      <c r="E101" s="20"/>
      <c r="F101" s="20"/>
      <c r="G101" s="22"/>
      <c r="H101" s="20"/>
      <c r="I101" s="20"/>
      <c r="J101" s="22"/>
      <c r="K101" s="22"/>
      <c r="L101" s="22"/>
      <c r="M101" s="22"/>
      <c r="N101" s="22"/>
      <c r="O101" s="22"/>
      <c r="P101" s="20"/>
      <c r="Q101" s="22"/>
      <c r="R101" s="22"/>
      <c r="S101" s="20"/>
      <c r="T101" s="20"/>
      <c r="U101" s="22"/>
      <c r="V101" s="20"/>
      <c r="W101" s="22"/>
      <c r="X101" s="22"/>
      <c r="Y101" s="20"/>
      <c r="Z101" s="22"/>
      <c r="AA101" s="20"/>
      <c r="AB101" s="42"/>
      <c r="AC101" s="22"/>
      <c r="AD101" s="68"/>
      <c r="AE101" s="35"/>
      <c r="AF101" s="35"/>
      <c r="AG101" s="24"/>
      <c r="AH101" s="36"/>
      <c r="AI101" s="25"/>
      <c r="AJ101" s="37"/>
      <c r="AK101" s="20"/>
      <c r="AL101" s="20"/>
      <c r="AM101" s="69"/>
      <c r="AN101" s="22"/>
      <c r="AO101" s="46"/>
      <c r="AP101" s="20"/>
      <c r="AS101" s="70"/>
      <c r="AT101" s="70"/>
    </row>
    <row r="102" spans="1:46" ht="24.75" customHeight="1" x14ac:dyDescent="0.2">
      <c r="A102" s="54">
        <v>99</v>
      </c>
      <c r="B102" s="20"/>
      <c r="C102" s="21"/>
      <c r="D102" s="21"/>
      <c r="E102" s="20"/>
      <c r="F102" s="20"/>
      <c r="G102" s="22"/>
      <c r="H102" s="20"/>
      <c r="I102" s="20"/>
      <c r="J102" s="22"/>
      <c r="K102" s="22"/>
      <c r="L102" s="22"/>
      <c r="M102" s="22"/>
      <c r="N102" s="22"/>
      <c r="O102" s="22"/>
      <c r="P102" s="20"/>
      <c r="Q102" s="22"/>
      <c r="R102" s="22"/>
      <c r="S102" s="20"/>
      <c r="T102" s="20"/>
      <c r="U102" s="22"/>
      <c r="V102" s="20"/>
      <c r="W102" s="22"/>
      <c r="X102" s="22"/>
      <c r="Y102" s="20"/>
      <c r="Z102" s="22"/>
      <c r="AA102" s="20"/>
      <c r="AB102" s="42"/>
      <c r="AC102" s="22"/>
      <c r="AD102" s="68"/>
      <c r="AE102" s="35"/>
      <c r="AF102" s="35"/>
      <c r="AG102" s="24"/>
      <c r="AH102" s="36"/>
      <c r="AI102" s="25"/>
      <c r="AJ102" s="37"/>
      <c r="AK102" s="20"/>
      <c r="AL102" s="20"/>
      <c r="AM102" s="69"/>
      <c r="AN102" s="22"/>
      <c r="AO102" s="46"/>
      <c r="AP102" s="20"/>
      <c r="AS102" s="70"/>
      <c r="AT102" s="70"/>
    </row>
    <row r="103" spans="1:46" ht="24.75" customHeight="1" x14ac:dyDescent="0.2">
      <c r="A103" s="54">
        <v>100</v>
      </c>
      <c r="B103" s="20"/>
      <c r="C103" s="21"/>
      <c r="D103" s="21"/>
      <c r="E103" s="20"/>
      <c r="F103" s="20"/>
      <c r="G103" s="22"/>
      <c r="H103" s="20"/>
      <c r="I103" s="20"/>
      <c r="J103" s="22"/>
      <c r="K103" s="22"/>
      <c r="L103" s="22"/>
      <c r="M103" s="22"/>
      <c r="N103" s="22"/>
      <c r="O103" s="22"/>
      <c r="P103" s="20"/>
      <c r="Q103" s="22"/>
      <c r="R103" s="22"/>
      <c r="S103" s="20"/>
      <c r="T103" s="20"/>
      <c r="U103" s="22"/>
      <c r="V103" s="20"/>
      <c r="W103" s="22"/>
      <c r="X103" s="22"/>
      <c r="Y103" s="20"/>
      <c r="Z103" s="22"/>
      <c r="AA103" s="20"/>
      <c r="AB103" s="42"/>
      <c r="AC103" s="22"/>
      <c r="AD103" s="68"/>
      <c r="AE103" s="35"/>
      <c r="AF103" s="35"/>
      <c r="AG103" s="24"/>
      <c r="AH103" s="36"/>
      <c r="AI103" s="25"/>
      <c r="AJ103" s="37"/>
      <c r="AK103" s="20"/>
      <c r="AL103" s="20"/>
      <c r="AM103" s="69"/>
      <c r="AN103" s="22"/>
      <c r="AO103" s="46"/>
      <c r="AP103" s="20"/>
      <c r="AS103" s="70"/>
      <c r="AT103" s="70"/>
    </row>
    <row r="104" spans="1:46" ht="24.75" customHeight="1" x14ac:dyDescent="0.2">
      <c r="A104" s="54">
        <v>101</v>
      </c>
      <c r="B104" s="20"/>
      <c r="C104" s="21"/>
      <c r="D104" s="21"/>
      <c r="E104" s="20"/>
      <c r="F104" s="20"/>
      <c r="G104" s="22"/>
      <c r="H104" s="20"/>
      <c r="I104" s="20"/>
      <c r="J104" s="22"/>
      <c r="K104" s="22"/>
      <c r="L104" s="22"/>
      <c r="M104" s="22"/>
      <c r="N104" s="22"/>
      <c r="O104" s="22"/>
      <c r="P104" s="20"/>
      <c r="Q104" s="22"/>
      <c r="R104" s="22"/>
      <c r="S104" s="20"/>
      <c r="T104" s="20"/>
      <c r="U104" s="22"/>
      <c r="V104" s="20"/>
      <c r="W104" s="22"/>
      <c r="X104" s="22"/>
      <c r="Y104" s="20"/>
      <c r="Z104" s="22"/>
      <c r="AA104" s="20"/>
      <c r="AB104" s="42"/>
      <c r="AC104" s="22"/>
      <c r="AD104" s="68"/>
      <c r="AE104" s="35"/>
      <c r="AF104" s="35"/>
      <c r="AG104" s="24"/>
      <c r="AH104" s="36"/>
      <c r="AI104" s="25"/>
      <c r="AJ104" s="37"/>
      <c r="AK104" s="20"/>
      <c r="AL104" s="20"/>
      <c r="AM104" s="69"/>
      <c r="AN104" s="22"/>
      <c r="AO104" s="46"/>
      <c r="AP104" s="20"/>
      <c r="AS104" s="70"/>
      <c r="AT104" s="70"/>
    </row>
    <row r="105" spans="1:46" ht="24.75" customHeight="1" x14ac:dyDescent="0.2">
      <c r="A105" s="54">
        <v>102</v>
      </c>
      <c r="B105" s="20"/>
      <c r="C105" s="21"/>
      <c r="D105" s="21"/>
      <c r="E105" s="20"/>
      <c r="F105" s="20"/>
      <c r="G105" s="22"/>
      <c r="H105" s="20"/>
      <c r="I105" s="20"/>
      <c r="J105" s="22"/>
      <c r="K105" s="22"/>
      <c r="L105" s="22"/>
      <c r="M105" s="22"/>
      <c r="N105" s="22"/>
      <c r="O105" s="22"/>
      <c r="P105" s="20"/>
      <c r="Q105" s="22"/>
      <c r="R105" s="22"/>
      <c r="S105" s="20"/>
      <c r="T105" s="20"/>
      <c r="U105" s="22"/>
      <c r="V105" s="20"/>
      <c r="W105" s="22"/>
      <c r="X105" s="22"/>
      <c r="Y105" s="20"/>
      <c r="Z105" s="22"/>
      <c r="AA105" s="20"/>
      <c r="AB105" s="42"/>
      <c r="AC105" s="22"/>
      <c r="AD105" s="68"/>
      <c r="AE105" s="35"/>
      <c r="AF105" s="35"/>
      <c r="AG105" s="24"/>
      <c r="AH105" s="36"/>
      <c r="AI105" s="25"/>
      <c r="AJ105" s="37"/>
      <c r="AK105" s="20"/>
      <c r="AL105" s="20"/>
      <c r="AM105" s="69"/>
      <c r="AN105" s="22"/>
      <c r="AO105" s="46"/>
      <c r="AP105" s="20"/>
      <c r="AS105" s="70"/>
      <c r="AT105" s="70"/>
    </row>
    <row r="106" spans="1:46" ht="24.75" customHeight="1" x14ac:dyDescent="0.2">
      <c r="A106" s="54">
        <v>103</v>
      </c>
      <c r="B106" s="20"/>
      <c r="C106" s="21"/>
      <c r="D106" s="21"/>
      <c r="E106" s="20"/>
      <c r="F106" s="20"/>
      <c r="G106" s="22"/>
      <c r="H106" s="20"/>
      <c r="I106" s="20"/>
      <c r="J106" s="22"/>
      <c r="K106" s="22"/>
      <c r="L106" s="22"/>
      <c r="M106" s="22"/>
      <c r="N106" s="22"/>
      <c r="O106" s="22"/>
      <c r="P106" s="20"/>
      <c r="Q106" s="22"/>
      <c r="R106" s="22"/>
      <c r="S106" s="20"/>
      <c r="T106" s="20"/>
      <c r="U106" s="22"/>
      <c r="V106" s="20"/>
      <c r="W106" s="22"/>
      <c r="X106" s="22"/>
      <c r="Y106" s="20"/>
      <c r="Z106" s="22"/>
      <c r="AA106" s="20"/>
      <c r="AB106" s="42"/>
      <c r="AC106" s="22"/>
      <c r="AD106" s="68"/>
      <c r="AE106" s="35"/>
      <c r="AF106" s="35"/>
      <c r="AG106" s="24"/>
      <c r="AH106" s="36"/>
      <c r="AI106" s="25"/>
      <c r="AJ106" s="37"/>
      <c r="AK106" s="20"/>
      <c r="AL106" s="20"/>
      <c r="AM106" s="69"/>
      <c r="AN106" s="22"/>
      <c r="AO106" s="46"/>
      <c r="AP106" s="20"/>
      <c r="AS106" s="70"/>
      <c r="AT106" s="70"/>
    </row>
    <row r="107" spans="1:46" ht="24.75" customHeight="1" x14ac:dyDescent="0.2">
      <c r="A107" s="54">
        <v>104</v>
      </c>
      <c r="B107" s="20"/>
      <c r="C107" s="21"/>
      <c r="D107" s="21"/>
      <c r="E107" s="20"/>
      <c r="F107" s="20"/>
      <c r="G107" s="22"/>
      <c r="H107" s="20"/>
      <c r="I107" s="20"/>
      <c r="J107" s="22"/>
      <c r="K107" s="22"/>
      <c r="L107" s="22"/>
      <c r="M107" s="22"/>
      <c r="N107" s="22"/>
      <c r="O107" s="22"/>
      <c r="P107" s="20"/>
      <c r="Q107" s="22"/>
      <c r="R107" s="22"/>
      <c r="S107" s="20"/>
      <c r="T107" s="20"/>
      <c r="U107" s="22"/>
      <c r="V107" s="20"/>
      <c r="W107" s="22"/>
      <c r="X107" s="22"/>
      <c r="Y107" s="20"/>
      <c r="Z107" s="22"/>
      <c r="AA107" s="20"/>
      <c r="AB107" s="42"/>
      <c r="AC107" s="22"/>
      <c r="AD107" s="68"/>
      <c r="AE107" s="35"/>
      <c r="AF107" s="35"/>
      <c r="AG107" s="24"/>
      <c r="AH107" s="36"/>
      <c r="AI107" s="25"/>
      <c r="AJ107" s="37"/>
      <c r="AK107" s="20"/>
      <c r="AL107" s="20"/>
      <c r="AM107" s="69"/>
      <c r="AN107" s="22"/>
      <c r="AO107" s="46"/>
      <c r="AP107" s="20"/>
      <c r="AS107" s="70"/>
      <c r="AT107" s="70"/>
    </row>
    <row r="108" spans="1:46" ht="24.75" customHeight="1" x14ac:dyDescent="0.2">
      <c r="A108" s="54">
        <v>105</v>
      </c>
      <c r="B108" s="20"/>
      <c r="C108" s="21"/>
      <c r="D108" s="21"/>
      <c r="E108" s="20"/>
      <c r="F108" s="20"/>
      <c r="G108" s="22"/>
      <c r="H108" s="20"/>
      <c r="I108" s="20"/>
      <c r="J108" s="22"/>
      <c r="K108" s="22"/>
      <c r="L108" s="22"/>
      <c r="M108" s="22"/>
      <c r="N108" s="22"/>
      <c r="O108" s="22"/>
      <c r="P108" s="20"/>
      <c r="Q108" s="22"/>
      <c r="R108" s="22"/>
      <c r="S108" s="20"/>
      <c r="T108" s="20"/>
      <c r="U108" s="22"/>
      <c r="V108" s="20"/>
      <c r="W108" s="22"/>
      <c r="X108" s="22"/>
      <c r="Y108" s="20"/>
      <c r="Z108" s="22"/>
      <c r="AA108" s="20"/>
      <c r="AB108" s="42"/>
      <c r="AC108" s="22"/>
      <c r="AD108" s="68"/>
      <c r="AE108" s="35"/>
      <c r="AF108" s="35"/>
      <c r="AG108" s="24"/>
      <c r="AH108" s="36"/>
      <c r="AI108" s="25"/>
      <c r="AJ108" s="37"/>
      <c r="AK108" s="20"/>
      <c r="AL108" s="20"/>
      <c r="AM108" s="69"/>
      <c r="AN108" s="22"/>
      <c r="AO108" s="46"/>
      <c r="AP108" s="20"/>
      <c r="AS108" s="70"/>
      <c r="AT108" s="70"/>
    </row>
    <row r="109" spans="1:46" ht="24.75" customHeight="1" x14ac:dyDescent="0.2">
      <c r="A109" s="54">
        <v>106</v>
      </c>
      <c r="B109" s="20"/>
      <c r="C109" s="21"/>
      <c r="D109" s="21"/>
      <c r="E109" s="20"/>
      <c r="F109" s="20"/>
      <c r="G109" s="22"/>
      <c r="H109" s="20"/>
      <c r="I109" s="20"/>
      <c r="J109" s="22"/>
      <c r="K109" s="22"/>
      <c r="L109" s="22"/>
      <c r="M109" s="22"/>
      <c r="N109" s="22"/>
      <c r="O109" s="22"/>
      <c r="P109" s="20"/>
      <c r="Q109" s="22"/>
      <c r="R109" s="22"/>
      <c r="S109" s="20"/>
      <c r="T109" s="20"/>
      <c r="U109" s="22"/>
      <c r="V109" s="20"/>
      <c r="W109" s="22"/>
      <c r="X109" s="22"/>
      <c r="Y109" s="20"/>
      <c r="Z109" s="22"/>
      <c r="AA109" s="20"/>
      <c r="AB109" s="42"/>
      <c r="AC109" s="22"/>
      <c r="AD109" s="68"/>
      <c r="AE109" s="35"/>
      <c r="AF109" s="35"/>
      <c r="AG109" s="24"/>
      <c r="AH109" s="36"/>
      <c r="AI109" s="25"/>
      <c r="AJ109" s="37"/>
      <c r="AK109" s="20"/>
      <c r="AL109" s="20"/>
      <c r="AM109" s="69"/>
      <c r="AN109" s="22"/>
      <c r="AO109" s="46"/>
      <c r="AP109" s="20"/>
      <c r="AS109" s="70"/>
      <c r="AT109" s="70"/>
    </row>
    <row r="110" spans="1:46" ht="24.75" customHeight="1" x14ac:dyDescent="0.2">
      <c r="A110" s="54">
        <v>107</v>
      </c>
      <c r="B110" s="20"/>
      <c r="C110" s="21"/>
      <c r="D110" s="21"/>
      <c r="E110" s="20"/>
      <c r="F110" s="20"/>
      <c r="G110" s="22"/>
      <c r="H110" s="20"/>
      <c r="I110" s="20"/>
      <c r="J110" s="22"/>
      <c r="K110" s="22"/>
      <c r="L110" s="22"/>
      <c r="M110" s="22"/>
      <c r="N110" s="22"/>
      <c r="O110" s="22"/>
      <c r="P110" s="20"/>
      <c r="Q110" s="22"/>
      <c r="R110" s="22"/>
      <c r="S110" s="20"/>
      <c r="T110" s="20"/>
      <c r="U110" s="22"/>
      <c r="V110" s="20"/>
      <c r="W110" s="22"/>
      <c r="X110" s="22"/>
      <c r="Y110" s="20"/>
      <c r="Z110" s="22"/>
      <c r="AA110" s="20"/>
      <c r="AB110" s="42"/>
      <c r="AC110" s="22"/>
      <c r="AD110" s="68"/>
      <c r="AE110" s="35"/>
      <c r="AF110" s="35"/>
      <c r="AG110" s="24"/>
      <c r="AH110" s="36"/>
      <c r="AI110" s="25"/>
      <c r="AJ110" s="37"/>
      <c r="AK110" s="20"/>
      <c r="AL110" s="20"/>
      <c r="AM110" s="69"/>
      <c r="AN110" s="22"/>
      <c r="AO110" s="46"/>
      <c r="AP110" s="20"/>
      <c r="AS110" s="70"/>
      <c r="AT110" s="70"/>
    </row>
    <row r="111" spans="1:46" ht="24.75" customHeight="1" x14ac:dyDescent="0.2">
      <c r="A111" s="54">
        <v>108</v>
      </c>
      <c r="B111" s="20"/>
      <c r="C111" s="21"/>
      <c r="D111" s="21"/>
      <c r="E111" s="20"/>
      <c r="F111" s="20"/>
      <c r="G111" s="22"/>
      <c r="H111" s="20"/>
      <c r="I111" s="20"/>
      <c r="J111" s="22"/>
      <c r="K111" s="22"/>
      <c r="L111" s="22"/>
      <c r="M111" s="22"/>
      <c r="N111" s="22"/>
      <c r="O111" s="22"/>
      <c r="P111" s="20"/>
      <c r="Q111" s="22"/>
      <c r="R111" s="22"/>
      <c r="S111" s="20"/>
      <c r="T111" s="20"/>
      <c r="U111" s="22"/>
      <c r="V111" s="20"/>
      <c r="W111" s="22"/>
      <c r="X111" s="22"/>
      <c r="Y111" s="20"/>
      <c r="Z111" s="22"/>
      <c r="AA111" s="20"/>
      <c r="AB111" s="42"/>
      <c r="AC111" s="22"/>
      <c r="AD111" s="68"/>
      <c r="AE111" s="35"/>
      <c r="AF111" s="35"/>
      <c r="AG111" s="24"/>
      <c r="AH111" s="36"/>
      <c r="AI111" s="25"/>
      <c r="AJ111" s="37"/>
      <c r="AK111" s="20"/>
      <c r="AL111" s="20"/>
      <c r="AM111" s="69"/>
      <c r="AN111" s="22"/>
      <c r="AO111" s="27"/>
      <c r="AP111" s="20"/>
      <c r="AS111" s="70"/>
      <c r="AT111" s="70"/>
    </row>
    <row r="112" spans="1:46" ht="24.75" customHeight="1" x14ac:dyDescent="0.2">
      <c r="A112" s="54">
        <v>109</v>
      </c>
      <c r="B112" s="20"/>
      <c r="C112" s="21"/>
      <c r="D112" s="21"/>
      <c r="E112" s="20"/>
      <c r="F112" s="20"/>
      <c r="G112" s="22"/>
      <c r="H112" s="20"/>
      <c r="I112" s="20"/>
      <c r="J112" s="22"/>
      <c r="K112" s="22"/>
      <c r="L112" s="22"/>
      <c r="M112" s="22"/>
      <c r="N112" s="22"/>
      <c r="O112" s="22"/>
      <c r="P112" s="20"/>
      <c r="Q112" s="22"/>
      <c r="R112" s="22"/>
      <c r="S112" s="20"/>
      <c r="T112" s="20"/>
      <c r="U112" s="22"/>
      <c r="V112" s="20"/>
      <c r="W112" s="22"/>
      <c r="X112" s="22"/>
      <c r="Y112" s="20"/>
      <c r="Z112" s="22"/>
      <c r="AA112" s="20"/>
      <c r="AB112" s="42"/>
      <c r="AC112" s="22"/>
      <c r="AD112" s="68"/>
      <c r="AE112" s="35"/>
      <c r="AF112" s="35" t="str">
        <f t="shared" ref="AF112:AF128" si="3">IF(ISBLANK($AE112),"",$AE112*$AD112)</f>
        <v/>
      </c>
      <c r="AG112" s="24"/>
      <c r="AH112" s="36"/>
      <c r="AI112" s="25" t="str">
        <f t="shared" ref="AI112:AI117" si="4">IF(ISBLANK($AG112),"","～")</f>
        <v/>
      </c>
      <c r="AJ112" s="37" t="str">
        <f t="shared" ref="AJ112:AJ126" si="5">IF(ISBLANK($AH112),"",DATE(YEAR($AH112)+$AA112,MONTH($AH112),DAY($AH112)-1))</f>
        <v/>
      </c>
      <c r="AK112" s="20"/>
      <c r="AL112" s="20"/>
      <c r="AM112" s="69"/>
      <c r="AN112" s="22"/>
      <c r="AO112" s="27"/>
      <c r="AP112" s="20"/>
    </row>
    <row r="113" spans="1:42" ht="24.75" customHeight="1" x14ac:dyDescent="0.2">
      <c r="A113" s="54">
        <v>110</v>
      </c>
      <c r="B113" s="20"/>
      <c r="C113" s="21"/>
      <c r="D113" s="21"/>
      <c r="E113" s="20"/>
      <c r="F113" s="20"/>
      <c r="G113" s="22"/>
      <c r="H113" s="20"/>
      <c r="I113" s="20"/>
      <c r="J113" s="22"/>
      <c r="K113" s="22"/>
      <c r="L113" s="22"/>
      <c r="M113" s="22"/>
      <c r="N113" s="22"/>
      <c r="O113" s="22"/>
      <c r="P113" s="20"/>
      <c r="Q113" s="22"/>
      <c r="R113" s="22"/>
      <c r="S113" s="20"/>
      <c r="T113" s="20"/>
      <c r="U113" s="22"/>
      <c r="V113" s="20"/>
      <c r="W113" s="22"/>
      <c r="X113" s="22"/>
      <c r="Y113" s="20"/>
      <c r="Z113" s="22"/>
      <c r="AA113" s="20"/>
      <c r="AB113" s="42"/>
      <c r="AC113" s="22"/>
      <c r="AD113" s="68"/>
      <c r="AE113" s="35"/>
      <c r="AF113" s="35" t="str">
        <f t="shared" si="3"/>
        <v/>
      </c>
      <c r="AG113" s="24"/>
      <c r="AH113" s="36"/>
      <c r="AI113" s="25" t="str">
        <f t="shared" si="4"/>
        <v/>
      </c>
      <c r="AJ113" s="37" t="str">
        <f t="shared" si="5"/>
        <v/>
      </c>
      <c r="AK113" s="20"/>
      <c r="AL113" s="20"/>
      <c r="AM113" s="69"/>
      <c r="AN113" s="22"/>
      <c r="AO113" s="27"/>
      <c r="AP113" s="20"/>
    </row>
    <row r="114" spans="1:42" ht="24.75" customHeight="1" x14ac:dyDescent="0.2">
      <c r="A114" s="54">
        <v>111</v>
      </c>
      <c r="B114" s="20"/>
      <c r="C114" s="21"/>
      <c r="D114" s="21"/>
      <c r="E114" s="20"/>
      <c r="F114" s="20"/>
      <c r="G114" s="22"/>
      <c r="H114" s="20"/>
      <c r="I114" s="20"/>
      <c r="J114" s="22"/>
      <c r="K114" s="22"/>
      <c r="L114" s="22"/>
      <c r="M114" s="22"/>
      <c r="N114" s="22"/>
      <c r="O114" s="22"/>
      <c r="P114" s="20"/>
      <c r="Q114" s="22"/>
      <c r="R114" s="22"/>
      <c r="S114" s="20"/>
      <c r="T114" s="20"/>
      <c r="U114" s="22"/>
      <c r="V114" s="20"/>
      <c r="W114" s="22"/>
      <c r="X114" s="22"/>
      <c r="Y114" s="20"/>
      <c r="Z114" s="22"/>
      <c r="AA114" s="20"/>
      <c r="AB114" s="42"/>
      <c r="AC114" s="22"/>
      <c r="AD114" s="68"/>
      <c r="AE114" s="35"/>
      <c r="AF114" s="35" t="str">
        <f t="shared" si="3"/>
        <v/>
      </c>
      <c r="AG114" s="24"/>
      <c r="AH114" s="36"/>
      <c r="AI114" s="25" t="str">
        <f t="shared" si="4"/>
        <v/>
      </c>
      <c r="AJ114" s="37" t="str">
        <f t="shared" si="5"/>
        <v/>
      </c>
      <c r="AK114" s="20"/>
      <c r="AL114" s="20"/>
      <c r="AM114" s="69"/>
      <c r="AN114" s="22"/>
      <c r="AO114" s="27"/>
      <c r="AP114" s="20"/>
    </row>
    <row r="115" spans="1:42" ht="24.75" customHeight="1" x14ac:dyDescent="0.2">
      <c r="A115" s="54">
        <v>112</v>
      </c>
      <c r="B115" s="20"/>
      <c r="C115" s="21"/>
      <c r="D115" s="21"/>
      <c r="E115" s="20"/>
      <c r="F115" s="20"/>
      <c r="G115" s="22"/>
      <c r="H115" s="20"/>
      <c r="I115" s="20"/>
      <c r="J115" s="22"/>
      <c r="K115" s="22"/>
      <c r="L115" s="22"/>
      <c r="M115" s="22"/>
      <c r="N115" s="22"/>
      <c r="O115" s="22"/>
      <c r="P115" s="20"/>
      <c r="Q115" s="22"/>
      <c r="R115" s="22"/>
      <c r="S115" s="20"/>
      <c r="T115" s="20"/>
      <c r="U115" s="22"/>
      <c r="V115" s="20"/>
      <c r="W115" s="22"/>
      <c r="X115" s="22"/>
      <c r="Y115" s="20"/>
      <c r="Z115" s="22"/>
      <c r="AA115" s="20"/>
      <c r="AB115" s="42"/>
      <c r="AC115" s="22"/>
      <c r="AD115" s="68"/>
      <c r="AE115" s="35"/>
      <c r="AF115" s="35" t="str">
        <f t="shared" si="3"/>
        <v/>
      </c>
      <c r="AG115" s="24"/>
      <c r="AH115" s="36"/>
      <c r="AI115" s="25" t="str">
        <f t="shared" si="4"/>
        <v/>
      </c>
      <c r="AJ115" s="37" t="str">
        <f t="shared" si="5"/>
        <v/>
      </c>
      <c r="AK115" s="20"/>
      <c r="AL115" s="20"/>
      <c r="AM115" s="69"/>
      <c r="AN115" s="22"/>
      <c r="AO115" s="27"/>
      <c r="AP115" s="20"/>
    </row>
    <row r="116" spans="1:42" ht="24.75" customHeight="1" x14ac:dyDescent="0.2">
      <c r="A116" s="54">
        <v>113</v>
      </c>
      <c r="B116" s="20"/>
      <c r="C116" s="21"/>
      <c r="D116" s="21"/>
      <c r="E116" s="20"/>
      <c r="F116" s="20"/>
      <c r="G116" s="22"/>
      <c r="H116" s="20"/>
      <c r="I116" s="20"/>
      <c r="J116" s="22"/>
      <c r="K116" s="22"/>
      <c r="L116" s="22"/>
      <c r="M116" s="22"/>
      <c r="N116" s="22"/>
      <c r="O116" s="22"/>
      <c r="P116" s="20"/>
      <c r="Q116" s="22"/>
      <c r="R116" s="22"/>
      <c r="S116" s="20"/>
      <c r="T116" s="20"/>
      <c r="U116" s="22"/>
      <c r="V116" s="20"/>
      <c r="W116" s="22"/>
      <c r="X116" s="22"/>
      <c r="Y116" s="20"/>
      <c r="Z116" s="22"/>
      <c r="AA116" s="20"/>
      <c r="AB116" s="42"/>
      <c r="AC116" s="22"/>
      <c r="AD116" s="68"/>
      <c r="AE116" s="35"/>
      <c r="AF116" s="35" t="str">
        <f t="shared" si="3"/>
        <v/>
      </c>
      <c r="AG116" s="24"/>
      <c r="AH116" s="36"/>
      <c r="AI116" s="25" t="str">
        <f t="shared" si="4"/>
        <v/>
      </c>
      <c r="AJ116" s="37" t="str">
        <f t="shared" si="5"/>
        <v/>
      </c>
      <c r="AK116" s="20"/>
      <c r="AL116" s="20"/>
      <c r="AM116" s="69"/>
      <c r="AN116" s="22"/>
      <c r="AO116" s="27"/>
      <c r="AP116" s="20"/>
    </row>
    <row r="117" spans="1:42" ht="24.75" customHeight="1" x14ac:dyDescent="0.2">
      <c r="A117" s="54">
        <v>114</v>
      </c>
      <c r="B117" s="20"/>
      <c r="C117" s="21"/>
      <c r="D117" s="21"/>
      <c r="E117" s="20"/>
      <c r="F117" s="20"/>
      <c r="G117" s="22"/>
      <c r="H117" s="20"/>
      <c r="I117" s="20"/>
      <c r="J117" s="22"/>
      <c r="K117" s="22"/>
      <c r="L117" s="22"/>
      <c r="M117" s="22"/>
      <c r="N117" s="22"/>
      <c r="O117" s="22"/>
      <c r="P117" s="20"/>
      <c r="Q117" s="22"/>
      <c r="R117" s="22"/>
      <c r="S117" s="20"/>
      <c r="T117" s="20"/>
      <c r="U117" s="22"/>
      <c r="V117" s="20"/>
      <c r="W117" s="22"/>
      <c r="X117" s="22"/>
      <c r="Y117" s="20"/>
      <c r="Z117" s="22"/>
      <c r="AA117" s="20"/>
      <c r="AB117" s="42"/>
      <c r="AC117" s="22"/>
      <c r="AD117" s="68"/>
      <c r="AE117" s="35"/>
      <c r="AF117" s="35" t="str">
        <f t="shared" si="3"/>
        <v/>
      </c>
      <c r="AG117" s="24"/>
      <c r="AH117" s="36"/>
      <c r="AI117" s="25" t="str">
        <f t="shared" si="4"/>
        <v/>
      </c>
      <c r="AJ117" s="37" t="str">
        <f t="shared" si="5"/>
        <v/>
      </c>
      <c r="AK117" s="20"/>
      <c r="AL117" s="20"/>
      <c r="AM117" s="69"/>
      <c r="AN117" s="22"/>
      <c r="AO117" s="27"/>
      <c r="AP117" s="20"/>
    </row>
    <row r="118" spans="1:42" ht="24.75" customHeight="1" x14ac:dyDescent="0.2">
      <c r="A118" s="54">
        <v>115</v>
      </c>
      <c r="B118" s="20"/>
      <c r="C118" s="21"/>
      <c r="D118" s="21"/>
      <c r="E118" s="20"/>
      <c r="F118" s="20"/>
      <c r="G118" s="22"/>
      <c r="H118" s="20"/>
      <c r="I118" s="20"/>
      <c r="J118" s="22"/>
      <c r="K118" s="22"/>
      <c r="L118" s="22"/>
      <c r="M118" s="22"/>
      <c r="N118" s="22"/>
      <c r="O118" s="22"/>
      <c r="P118" s="20"/>
      <c r="Q118" s="22"/>
      <c r="R118" s="22"/>
      <c r="S118" s="20"/>
      <c r="T118" s="20"/>
      <c r="U118" s="22"/>
      <c r="V118" s="20"/>
      <c r="W118" s="22"/>
      <c r="X118" s="22"/>
      <c r="Y118" s="20"/>
      <c r="Z118" s="22"/>
      <c r="AA118" s="20"/>
      <c r="AB118" s="42"/>
      <c r="AC118" s="22"/>
      <c r="AD118" s="68"/>
      <c r="AE118" s="35"/>
      <c r="AF118" s="35" t="str">
        <f t="shared" si="3"/>
        <v/>
      </c>
      <c r="AG118" s="24"/>
      <c r="AH118" s="36"/>
      <c r="AI118" s="25" t="str">
        <f t="shared" ref="AI118" si="6">IF(ISBLANK($AG118),"","～")</f>
        <v/>
      </c>
      <c r="AJ118" s="37" t="str">
        <f t="shared" si="5"/>
        <v/>
      </c>
      <c r="AK118" s="20"/>
      <c r="AL118" s="20"/>
      <c r="AM118" s="69"/>
      <c r="AN118" s="22"/>
      <c r="AO118" s="27"/>
      <c r="AP118" s="20"/>
    </row>
    <row r="119" spans="1:42" ht="24.75" customHeight="1" x14ac:dyDescent="0.2">
      <c r="A119" s="54">
        <v>116</v>
      </c>
      <c r="B119" s="20"/>
      <c r="C119" s="21"/>
      <c r="D119" s="21"/>
      <c r="E119" s="20"/>
      <c r="F119" s="20"/>
      <c r="G119" s="22"/>
      <c r="H119" s="20"/>
      <c r="I119" s="20"/>
      <c r="J119" s="22"/>
      <c r="K119" s="22"/>
      <c r="L119" s="22"/>
      <c r="M119" s="22"/>
      <c r="N119" s="22"/>
      <c r="O119" s="22"/>
      <c r="P119" s="20"/>
      <c r="Q119" s="22"/>
      <c r="R119" s="22"/>
      <c r="S119" s="20"/>
      <c r="T119" s="20"/>
      <c r="U119" s="22"/>
      <c r="V119" s="20"/>
      <c r="W119" s="22"/>
      <c r="X119" s="22"/>
      <c r="Y119" s="20"/>
      <c r="Z119" s="22"/>
      <c r="AA119" s="20"/>
      <c r="AB119" s="42"/>
      <c r="AC119" s="22"/>
      <c r="AD119" s="68"/>
      <c r="AE119" s="35"/>
      <c r="AF119" s="35" t="str">
        <f t="shared" si="3"/>
        <v/>
      </c>
      <c r="AG119" s="24"/>
      <c r="AH119" s="36"/>
      <c r="AI119" s="25" t="str">
        <f t="shared" ref="AI119:AI161" si="7">IF(ISBLANK($AG119),"","～")</f>
        <v/>
      </c>
      <c r="AJ119" s="37" t="str">
        <f t="shared" si="5"/>
        <v/>
      </c>
      <c r="AK119" s="20"/>
      <c r="AL119" s="20"/>
      <c r="AM119" s="63"/>
      <c r="AN119" s="22"/>
      <c r="AO119" s="63"/>
      <c r="AP119" s="20"/>
    </row>
    <row r="120" spans="1:42" ht="24.75" customHeight="1" x14ac:dyDescent="0.2">
      <c r="A120" s="54">
        <v>117</v>
      </c>
      <c r="B120" s="20"/>
      <c r="C120" s="21"/>
      <c r="D120" s="21"/>
      <c r="E120" s="20"/>
      <c r="F120" s="20"/>
      <c r="G120" s="22"/>
      <c r="H120" s="20"/>
      <c r="I120" s="20"/>
      <c r="J120" s="22"/>
      <c r="K120" s="22"/>
      <c r="L120" s="22"/>
      <c r="M120" s="22"/>
      <c r="N120" s="22"/>
      <c r="O120" s="22"/>
      <c r="P120" s="20"/>
      <c r="Q120" s="22"/>
      <c r="R120" s="22"/>
      <c r="S120" s="20"/>
      <c r="T120" s="20"/>
      <c r="U120" s="22"/>
      <c r="V120" s="20"/>
      <c r="W120" s="22"/>
      <c r="X120" s="22"/>
      <c r="Y120" s="20"/>
      <c r="Z120" s="22"/>
      <c r="AA120" s="20"/>
      <c r="AB120" s="42"/>
      <c r="AC120" s="22"/>
      <c r="AD120" s="68"/>
      <c r="AE120" s="35"/>
      <c r="AF120" s="35" t="str">
        <f t="shared" si="3"/>
        <v/>
      </c>
      <c r="AG120" s="24"/>
      <c r="AH120" s="36"/>
      <c r="AI120" s="25" t="str">
        <f t="shared" si="7"/>
        <v/>
      </c>
      <c r="AJ120" s="37" t="str">
        <f t="shared" si="5"/>
        <v/>
      </c>
      <c r="AK120" s="20"/>
      <c r="AL120" s="20"/>
      <c r="AM120" s="63"/>
      <c r="AN120" s="22"/>
      <c r="AO120" s="63"/>
      <c r="AP120" s="20"/>
    </row>
    <row r="121" spans="1:42" ht="24.75" customHeight="1" x14ac:dyDescent="0.2">
      <c r="A121" s="54">
        <v>118</v>
      </c>
      <c r="B121" s="20"/>
      <c r="C121" s="21"/>
      <c r="D121" s="21"/>
      <c r="E121" s="20"/>
      <c r="F121" s="20"/>
      <c r="G121" s="22"/>
      <c r="H121" s="20"/>
      <c r="I121" s="20"/>
      <c r="J121" s="22"/>
      <c r="K121" s="22"/>
      <c r="L121" s="22"/>
      <c r="M121" s="22"/>
      <c r="N121" s="22"/>
      <c r="O121" s="22"/>
      <c r="P121" s="20"/>
      <c r="Q121" s="22"/>
      <c r="R121" s="22"/>
      <c r="S121" s="20"/>
      <c r="T121" s="20"/>
      <c r="U121" s="22"/>
      <c r="V121" s="20"/>
      <c r="W121" s="22"/>
      <c r="X121" s="22"/>
      <c r="Y121" s="20"/>
      <c r="Z121" s="22"/>
      <c r="AA121" s="20"/>
      <c r="AB121" s="42"/>
      <c r="AC121" s="22"/>
      <c r="AD121" s="68"/>
      <c r="AE121" s="35"/>
      <c r="AF121" s="35" t="str">
        <f t="shared" si="3"/>
        <v/>
      </c>
      <c r="AG121" s="24"/>
      <c r="AH121" s="36"/>
      <c r="AI121" s="25" t="str">
        <f t="shared" si="7"/>
        <v/>
      </c>
      <c r="AJ121" s="37" t="str">
        <f t="shared" si="5"/>
        <v/>
      </c>
      <c r="AK121" s="20"/>
      <c r="AL121" s="20"/>
      <c r="AM121" s="63"/>
      <c r="AN121" s="22"/>
      <c r="AO121" s="63"/>
      <c r="AP121" s="20"/>
    </row>
    <row r="122" spans="1:42" ht="24.75" customHeight="1" x14ac:dyDescent="0.2">
      <c r="A122" s="54">
        <v>119</v>
      </c>
      <c r="B122" s="20"/>
      <c r="C122" s="21"/>
      <c r="D122" s="21"/>
      <c r="E122" s="20"/>
      <c r="F122" s="20"/>
      <c r="G122" s="22"/>
      <c r="H122" s="20"/>
      <c r="I122" s="20"/>
      <c r="J122" s="22"/>
      <c r="K122" s="22"/>
      <c r="L122" s="22"/>
      <c r="M122" s="22"/>
      <c r="N122" s="22"/>
      <c r="O122" s="22"/>
      <c r="P122" s="20"/>
      <c r="Q122" s="22"/>
      <c r="R122" s="22"/>
      <c r="S122" s="20"/>
      <c r="T122" s="20"/>
      <c r="U122" s="22"/>
      <c r="V122" s="20"/>
      <c r="W122" s="22"/>
      <c r="X122" s="22"/>
      <c r="Y122" s="20"/>
      <c r="Z122" s="22"/>
      <c r="AA122" s="20"/>
      <c r="AB122" s="42"/>
      <c r="AC122" s="22"/>
      <c r="AD122" s="68"/>
      <c r="AE122" s="35"/>
      <c r="AF122" s="35" t="str">
        <f t="shared" si="3"/>
        <v/>
      </c>
      <c r="AG122" s="24"/>
      <c r="AH122" s="36"/>
      <c r="AI122" s="25" t="str">
        <f t="shared" si="7"/>
        <v/>
      </c>
      <c r="AJ122" s="37" t="str">
        <f t="shared" si="5"/>
        <v/>
      </c>
      <c r="AK122" s="20"/>
      <c r="AL122" s="20"/>
      <c r="AM122" s="63"/>
      <c r="AN122" s="22"/>
      <c r="AO122" s="63"/>
      <c r="AP122" s="20"/>
    </row>
    <row r="123" spans="1:42" ht="24.75" customHeight="1" x14ac:dyDescent="0.2">
      <c r="A123" s="54">
        <v>120</v>
      </c>
      <c r="B123" s="20"/>
      <c r="C123" s="21"/>
      <c r="D123" s="21"/>
      <c r="E123" s="20"/>
      <c r="F123" s="20"/>
      <c r="G123" s="22"/>
      <c r="H123" s="20"/>
      <c r="I123" s="20"/>
      <c r="J123" s="22"/>
      <c r="K123" s="22"/>
      <c r="L123" s="22"/>
      <c r="M123" s="22"/>
      <c r="N123" s="22"/>
      <c r="O123" s="22"/>
      <c r="P123" s="20"/>
      <c r="Q123" s="22"/>
      <c r="R123" s="22"/>
      <c r="S123" s="20"/>
      <c r="T123" s="20"/>
      <c r="U123" s="22"/>
      <c r="V123" s="20"/>
      <c r="W123" s="22"/>
      <c r="X123" s="22"/>
      <c r="Y123" s="20"/>
      <c r="Z123" s="22"/>
      <c r="AA123" s="20"/>
      <c r="AB123" s="42"/>
      <c r="AC123" s="22"/>
      <c r="AD123" s="68"/>
      <c r="AE123" s="35"/>
      <c r="AF123" s="35" t="str">
        <f t="shared" si="3"/>
        <v/>
      </c>
      <c r="AG123" s="24"/>
      <c r="AH123" s="36"/>
      <c r="AI123" s="25" t="str">
        <f t="shared" si="7"/>
        <v/>
      </c>
      <c r="AJ123" s="37" t="str">
        <f t="shared" si="5"/>
        <v/>
      </c>
      <c r="AK123" s="20"/>
      <c r="AL123" s="20"/>
      <c r="AM123" s="63"/>
      <c r="AN123" s="22"/>
      <c r="AO123" s="63"/>
      <c r="AP123" s="20"/>
    </row>
    <row r="124" spans="1:42" ht="24.75" customHeight="1" x14ac:dyDescent="0.2">
      <c r="A124" s="54">
        <v>121</v>
      </c>
      <c r="B124" s="20"/>
      <c r="C124" s="21"/>
      <c r="D124" s="21"/>
      <c r="E124" s="20"/>
      <c r="F124" s="20"/>
      <c r="G124" s="22"/>
      <c r="H124" s="20"/>
      <c r="I124" s="20"/>
      <c r="J124" s="22"/>
      <c r="K124" s="22"/>
      <c r="L124" s="22"/>
      <c r="M124" s="22"/>
      <c r="N124" s="22"/>
      <c r="O124" s="22"/>
      <c r="P124" s="20"/>
      <c r="Q124" s="22"/>
      <c r="R124" s="22"/>
      <c r="S124" s="20"/>
      <c r="T124" s="20"/>
      <c r="U124" s="22"/>
      <c r="V124" s="20"/>
      <c r="W124" s="22"/>
      <c r="X124" s="22"/>
      <c r="Y124" s="20"/>
      <c r="Z124" s="22"/>
      <c r="AA124" s="20"/>
      <c r="AB124" s="42"/>
      <c r="AC124" s="22"/>
      <c r="AD124" s="68"/>
      <c r="AE124" s="35"/>
      <c r="AF124" s="35" t="str">
        <f>IF(ISBLANK($AE124),"",$AE124*$AD124)</f>
        <v/>
      </c>
      <c r="AG124" s="24"/>
      <c r="AH124" s="36"/>
      <c r="AI124" s="25" t="str">
        <f t="shared" si="7"/>
        <v/>
      </c>
      <c r="AJ124" s="37" t="str">
        <f>IF(ISBLANK($AH124),"",DATE(YEAR($AH124)+$AA124,MONTH($AH124),DAY($AH124)-1))</f>
        <v/>
      </c>
      <c r="AK124" s="20"/>
      <c r="AL124" s="20"/>
      <c r="AM124" s="69"/>
      <c r="AN124" s="22"/>
      <c r="AO124" s="46"/>
      <c r="AP124" s="20"/>
    </row>
    <row r="125" spans="1:42" ht="24.75" customHeight="1" x14ac:dyDescent="0.2">
      <c r="A125" s="54">
        <v>122</v>
      </c>
      <c r="B125" s="20"/>
      <c r="C125" s="21"/>
      <c r="D125" s="21"/>
      <c r="E125" s="20"/>
      <c r="F125" s="20"/>
      <c r="G125" s="22"/>
      <c r="H125" s="20"/>
      <c r="I125" s="20"/>
      <c r="J125" s="22"/>
      <c r="K125" s="22"/>
      <c r="L125" s="22"/>
      <c r="M125" s="22"/>
      <c r="N125" s="22"/>
      <c r="O125" s="22"/>
      <c r="P125" s="20"/>
      <c r="Q125" s="22"/>
      <c r="R125" s="22"/>
      <c r="S125" s="20"/>
      <c r="T125" s="20"/>
      <c r="U125" s="22"/>
      <c r="V125" s="20"/>
      <c r="W125" s="22"/>
      <c r="X125" s="22"/>
      <c r="Y125" s="20"/>
      <c r="Z125" s="22"/>
      <c r="AA125" s="20"/>
      <c r="AB125" s="42"/>
      <c r="AC125" s="22"/>
      <c r="AD125" s="68"/>
      <c r="AE125" s="35"/>
      <c r="AF125" s="35" t="str">
        <f>IF(ISBLANK($AE125),"",$AE125*$AD125)</f>
        <v/>
      </c>
      <c r="AG125" s="24"/>
      <c r="AH125" s="36"/>
      <c r="AI125" s="25" t="str">
        <f>IF(ISBLANK($AG125),"","～")</f>
        <v/>
      </c>
      <c r="AJ125" s="37" t="str">
        <f>IF(ISBLANK($AH125),"",DATE(YEAR($AH125)+$AA125,MONTH($AH125),DAY($AH125)-1))</f>
        <v/>
      </c>
      <c r="AK125" s="20"/>
      <c r="AL125" s="20"/>
      <c r="AM125" s="69"/>
      <c r="AN125" s="22"/>
      <c r="AO125" s="46"/>
      <c r="AP125" s="20"/>
    </row>
    <row r="126" spans="1:42" ht="24.75" customHeight="1" x14ac:dyDescent="0.2">
      <c r="A126" s="54">
        <v>123</v>
      </c>
      <c r="B126" s="20"/>
      <c r="C126" s="21"/>
      <c r="D126" s="21"/>
      <c r="E126" s="20"/>
      <c r="F126" s="20"/>
      <c r="G126" s="22"/>
      <c r="H126" s="20"/>
      <c r="I126" s="20"/>
      <c r="J126" s="22"/>
      <c r="K126" s="22"/>
      <c r="L126" s="22"/>
      <c r="M126" s="22"/>
      <c r="N126" s="22"/>
      <c r="O126" s="22"/>
      <c r="P126" s="20"/>
      <c r="Q126" s="22"/>
      <c r="R126" s="22"/>
      <c r="S126" s="20"/>
      <c r="T126" s="20"/>
      <c r="U126" s="22"/>
      <c r="V126" s="20"/>
      <c r="W126" s="22"/>
      <c r="X126" s="22"/>
      <c r="Y126" s="20"/>
      <c r="Z126" s="22"/>
      <c r="AA126" s="20"/>
      <c r="AB126" s="42" t="str">
        <f t="shared" ref="AB126:AB131" si="8">IF(ISBLANK($AA126),"","年間")</f>
        <v/>
      </c>
      <c r="AC126" s="22"/>
      <c r="AD126" s="68"/>
      <c r="AE126" s="35"/>
      <c r="AF126" s="35" t="str">
        <f t="shared" si="3"/>
        <v/>
      </c>
      <c r="AG126" s="24"/>
      <c r="AH126" s="36"/>
      <c r="AI126" s="25" t="str">
        <f t="shared" si="7"/>
        <v/>
      </c>
      <c r="AJ126" s="37" t="str">
        <f t="shared" si="5"/>
        <v/>
      </c>
      <c r="AK126" s="20"/>
      <c r="AL126" s="20"/>
      <c r="AM126" s="63"/>
      <c r="AN126" s="22"/>
      <c r="AO126" s="46"/>
      <c r="AP126" s="20"/>
    </row>
    <row r="127" spans="1:42" ht="24.75" customHeight="1" x14ac:dyDescent="0.2">
      <c r="A127" s="54">
        <v>124</v>
      </c>
      <c r="B127" s="20"/>
      <c r="C127" s="21"/>
      <c r="D127" s="21"/>
      <c r="E127" s="20"/>
      <c r="F127" s="20"/>
      <c r="G127" s="22"/>
      <c r="H127" s="20"/>
      <c r="I127" s="20"/>
      <c r="J127" s="22"/>
      <c r="K127" s="22"/>
      <c r="L127" s="22"/>
      <c r="M127" s="22"/>
      <c r="N127" s="22"/>
      <c r="O127" s="22"/>
      <c r="P127" s="20"/>
      <c r="Q127" s="22"/>
      <c r="R127" s="22"/>
      <c r="S127" s="20"/>
      <c r="T127" s="20"/>
      <c r="U127" s="22"/>
      <c r="V127" s="20"/>
      <c r="W127" s="22"/>
      <c r="X127" s="22"/>
      <c r="Y127" s="20"/>
      <c r="Z127" s="22"/>
      <c r="AA127" s="20"/>
      <c r="AB127" s="42" t="str">
        <f t="shared" si="8"/>
        <v/>
      </c>
      <c r="AC127" s="22"/>
      <c r="AD127" s="68"/>
      <c r="AE127" s="35"/>
      <c r="AF127" s="35" t="str">
        <f t="shared" si="3"/>
        <v/>
      </c>
      <c r="AG127" s="24"/>
      <c r="AH127" s="36"/>
      <c r="AI127" s="25" t="str">
        <f t="shared" si="7"/>
        <v/>
      </c>
      <c r="AJ127" s="37" t="str">
        <f t="shared" ref="AJ127:AJ161" si="9">IF(ISBLANK($AH127),"",DATE(YEAR($AH127)+$AA127,MONTH($AH127),DAY($AH127)-1))</f>
        <v/>
      </c>
      <c r="AK127" s="20"/>
      <c r="AL127" s="20"/>
      <c r="AM127" s="63"/>
      <c r="AN127" s="22"/>
      <c r="AO127" s="46"/>
      <c r="AP127" s="20"/>
    </row>
    <row r="128" spans="1:42" ht="24.75" customHeight="1" x14ac:dyDescent="0.2">
      <c r="A128" s="54">
        <v>125</v>
      </c>
      <c r="B128" s="20"/>
      <c r="C128" s="21"/>
      <c r="D128" s="21"/>
      <c r="E128" s="20"/>
      <c r="F128" s="20"/>
      <c r="G128" s="22"/>
      <c r="H128" s="20"/>
      <c r="I128" s="20"/>
      <c r="J128" s="22"/>
      <c r="K128" s="22"/>
      <c r="L128" s="22"/>
      <c r="M128" s="22"/>
      <c r="N128" s="22"/>
      <c r="O128" s="22"/>
      <c r="P128" s="20"/>
      <c r="Q128" s="22"/>
      <c r="R128" s="22"/>
      <c r="S128" s="20"/>
      <c r="T128" s="20"/>
      <c r="U128" s="22"/>
      <c r="V128" s="20"/>
      <c r="W128" s="22"/>
      <c r="X128" s="22"/>
      <c r="Y128" s="20"/>
      <c r="Z128" s="22"/>
      <c r="AA128" s="20"/>
      <c r="AB128" s="42" t="str">
        <f t="shared" si="8"/>
        <v/>
      </c>
      <c r="AC128" s="22"/>
      <c r="AD128" s="68"/>
      <c r="AE128" s="35"/>
      <c r="AF128" s="35" t="str">
        <f t="shared" si="3"/>
        <v/>
      </c>
      <c r="AG128" s="24"/>
      <c r="AH128" s="36"/>
      <c r="AI128" s="25" t="str">
        <f t="shared" si="7"/>
        <v/>
      </c>
      <c r="AJ128" s="37" t="str">
        <f t="shared" si="9"/>
        <v/>
      </c>
      <c r="AK128" s="20"/>
      <c r="AL128" s="20"/>
      <c r="AM128" s="63"/>
      <c r="AN128" s="22"/>
      <c r="AO128" s="46"/>
      <c r="AP128" s="20"/>
    </row>
    <row r="129" spans="1:42" ht="24.75" customHeight="1" x14ac:dyDescent="0.2">
      <c r="A129" s="54">
        <v>126</v>
      </c>
      <c r="B129" s="20"/>
      <c r="C129" s="21"/>
      <c r="D129" s="21"/>
      <c r="E129" s="20"/>
      <c r="F129" s="20"/>
      <c r="G129" s="22"/>
      <c r="H129" s="20"/>
      <c r="I129" s="20"/>
      <c r="J129" s="22"/>
      <c r="K129" s="22"/>
      <c r="L129" s="22"/>
      <c r="M129" s="22"/>
      <c r="N129" s="22"/>
      <c r="O129" s="22"/>
      <c r="P129" s="20"/>
      <c r="Q129" s="22"/>
      <c r="R129" s="22"/>
      <c r="S129" s="20"/>
      <c r="T129" s="20"/>
      <c r="U129" s="22"/>
      <c r="V129" s="20"/>
      <c r="W129" s="22"/>
      <c r="X129" s="22"/>
      <c r="Y129" s="20"/>
      <c r="Z129" s="22"/>
      <c r="AA129" s="20"/>
      <c r="AB129" s="42" t="str">
        <f t="shared" si="8"/>
        <v/>
      </c>
      <c r="AC129" s="22"/>
      <c r="AD129" s="68"/>
      <c r="AE129" s="35"/>
      <c r="AF129" s="35" t="str">
        <f t="shared" ref="AF129:AF161" si="10">IF(ISBLANK($AE129),"",$AE129*$AD129)</f>
        <v/>
      </c>
      <c r="AG129" s="24"/>
      <c r="AH129" s="36"/>
      <c r="AI129" s="25" t="str">
        <f t="shared" si="7"/>
        <v/>
      </c>
      <c r="AJ129" s="37" t="str">
        <f t="shared" si="9"/>
        <v/>
      </c>
      <c r="AK129" s="20"/>
      <c r="AL129" s="20"/>
      <c r="AM129" s="63"/>
      <c r="AN129" s="22"/>
      <c r="AO129" s="46"/>
      <c r="AP129" s="20"/>
    </row>
    <row r="130" spans="1:42" ht="24.75" customHeight="1" x14ac:dyDescent="0.2">
      <c r="A130" s="54">
        <v>127</v>
      </c>
      <c r="B130" s="20"/>
      <c r="C130" s="21"/>
      <c r="D130" s="21"/>
      <c r="E130" s="20"/>
      <c r="F130" s="20"/>
      <c r="G130" s="22"/>
      <c r="H130" s="20"/>
      <c r="I130" s="20"/>
      <c r="J130" s="22"/>
      <c r="K130" s="22"/>
      <c r="L130" s="22"/>
      <c r="M130" s="22"/>
      <c r="N130" s="22"/>
      <c r="O130" s="22"/>
      <c r="P130" s="20"/>
      <c r="Q130" s="22"/>
      <c r="R130" s="22"/>
      <c r="S130" s="20"/>
      <c r="T130" s="20"/>
      <c r="U130" s="22"/>
      <c r="V130" s="20"/>
      <c r="W130" s="22"/>
      <c r="X130" s="22"/>
      <c r="Y130" s="20"/>
      <c r="Z130" s="22"/>
      <c r="AA130" s="20"/>
      <c r="AB130" s="42" t="str">
        <f t="shared" si="8"/>
        <v/>
      </c>
      <c r="AC130" s="22"/>
      <c r="AD130" s="68"/>
      <c r="AE130" s="35"/>
      <c r="AF130" s="35" t="str">
        <f t="shared" si="10"/>
        <v/>
      </c>
      <c r="AG130" s="24"/>
      <c r="AH130" s="36"/>
      <c r="AI130" s="25" t="str">
        <f t="shared" si="7"/>
        <v/>
      </c>
      <c r="AJ130" s="37" t="str">
        <f t="shared" si="9"/>
        <v/>
      </c>
      <c r="AK130" s="20"/>
      <c r="AL130" s="20"/>
      <c r="AM130" s="63"/>
      <c r="AN130" s="22"/>
      <c r="AO130" s="46"/>
      <c r="AP130" s="20"/>
    </row>
    <row r="131" spans="1:42" ht="24.75" customHeight="1" x14ac:dyDescent="0.2">
      <c r="A131" s="54">
        <v>128</v>
      </c>
      <c r="B131" s="20"/>
      <c r="C131" s="21"/>
      <c r="D131" s="21"/>
      <c r="E131" s="20"/>
      <c r="F131" s="20"/>
      <c r="G131" s="22"/>
      <c r="H131" s="20"/>
      <c r="I131" s="20"/>
      <c r="J131" s="22"/>
      <c r="K131" s="22"/>
      <c r="L131" s="22"/>
      <c r="M131" s="22"/>
      <c r="N131" s="22"/>
      <c r="O131" s="22"/>
      <c r="P131" s="20"/>
      <c r="Q131" s="22"/>
      <c r="R131" s="22"/>
      <c r="S131" s="20"/>
      <c r="T131" s="20"/>
      <c r="U131" s="22"/>
      <c r="V131" s="20"/>
      <c r="W131" s="22"/>
      <c r="X131" s="22"/>
      <c r="Y131" s="20"/>
      <c r="Z131" s="22"/>
      <c r="AA131" s="20"/>
      <c r="AB131" s="42" t="str">
        <f t="shared" si="8"/>
        <v/>
      </c>
      <c r="AC131" s="22"/>
      <c r="AD131" s="68"/>
      <c r="AE131" s="35"/>
      <c r="AF131" s="35" t="str">
        <f t="shared" si="10"/>
        <v/>
      </c>
      <c r="AG131" s="24"/>
      <c r="AH131" s="36"/>
      <c r="AI131" s="25" t="str">
        <f t="shared" si="7"/>
        <v/>
      </c>
      <c r="AJ131" s="37" t="str">
        <f t="shared" si="9"/>
        <v/>
      </c>
      <c r="AK131" s="20"/>
      <c r="AL131" s="20"/>
      <c r="AM131" s="63"/>
      <c r="AN131" s="22"/>
      <c r="AO131" s="46"/>
      <c r="AP131" s="20"/>
    </row>
    <row r="132" spans="1:42" ht="24.75" customHeight="1" x14ac:dyDescent="0.2">
      <c r="A132" s="54">
        <v>129</v>
      </c>
      <c r="B132" s="20"/>
      <c r="C132" s="21"/>
      <c r="D132" s="21"/>
      <c r="E132" s="20"/>
      <c r="F132" s="20"/>
      <c r="G132" s="22"/>
      <c r="H132" s="20"/>
      <c r="I132" s="20"/>
      <c r="J132" s="22"/>
      <c r="K132" s="22"/>
      <c r="L132" s="22"/>
      <c r="M132" s="22"/>
      <c r="N132" s="22"/>
      <c r="O132" s="22"/>
      <c r="P132" s="20"/>
      <c r="Q132" s="22"/>
      <c r="R132" s="22"/>
      <c r="S132" s="20"/>
      <c r="T132" s="20"/>
      <c r="U132" s="22"/>
      <c r="V132" s="20"/>
      <c r="W132" s="22"/>
      <c r="X132" s="22"/>
      <c r="Y132" s="20"/>
      <c r="Z132" s="22"/>
      <c r="AA132" s="20"/>
      <c r="AB132" s="42" t="str">
        <f t="shared" ref="AB132:AB162" si="11">IF(ISBLANK($AA132),"","年間")</f>
        <v/>
      </c>
      <c r="AC132" s="22"/>
      <c r="AD132" s="68"/>
      <c r="AE132" s="35"/>
      <c r="AF132" s="35" t="str">
        <f t="shared" si="10"/>
        <v/>
      </c>
      <c r="AG132" s="24"/>
      <c r="AH132" s="36"/>
      <c r="AI132" s="25" t="str">
        <f t="shared" si="7"/>
        <v/>
      </c>
      <c r="AJ132" s="37" t="str">
        <f t="shared" si="9"/>
        <v/>
      </c>
      <c r="AK132" s="20"/>
      <c r="AL132" s="20"/>
      <c r="AM132" s="63"/>
      <c r="AN132" s="22"/>
      <c r="AO132" s="46"/>
      <c r="AP132" s="20"/>
    </row>
    <row r="133" spans="1:42" ht="24.75" customHeight="1" x14ac:dyDescent="0.2">
      <c r="A133" s="54">
        <v>130</v>
      </c>
      <c r="B133" s="20"/>
      <c r="C133" s="21"/>
      <c r="D133" s="21"/>
      <c r="E133" s="20"/>
      <c r="F133" s="20"/>
      <c r="G133" s="22"/>
      <c r="H133" s="20"/>
      <c r="I133" s="20"/>
      <c r="J133" s="22"/>
      <c r="K133" s="22"/>
      <c r="L133" s="22"/>
      <c r="M133" s="22"/>
      <c r="N133" s="22"/>
      <c r="O133" s="22"/>
      <c r="P133" s="20"/>
      <c r="Q133" s="22"/>
      <c r="R133" s="22"/>
      <c r="S133" s="20"/>
      <c r="T133" s="20"/>
      <c r="U133" s="22"/>
      <c r="V133" s="20"/>
      <c r="W133" s="22"/>
      <c r="X133" s="22"/>
      <c r="Y133" s="20"/>
      <c r="Z133" s="22"/>
      <c r="AA133" s="20"/>
      <c r="AB133" s="42" t="str">
        <f t="shared" si="11"/>
        <v/>
      </c>
      <c r="AC133" s="22"/>
      <c r="AD133" s="68"/>
      <c r="AE133" s="35"/>
      <c r="AF133" s="35" t="str">
        <f t="shared" si="10"/>
        <v/>
      </c>
      <c r="AG133" s="24"/>
      <c r="AH133" s="36"/>
      <c r="AI133" s="25" t="str">
        <f t="shared" si="7"/>
        <v/>
      </c>
      <c r="AJ133" s="37" t="str">
        <f t="shared" si="9"/>
        <v/>
      </c>
      <c r="AK133" s="20"/>
      <c r="AL133" s="20"/>
      <c r="AM133" s="63"/>
      <c r="AN133" s="22"/>
      <c r="AO133" s="46"/>
      <c r="AP133" s="20"/>
    </row>
    <row r="134" spans="1:42" ht="24.75" customHeight="1" x14ac:dyDescent="0.2">
      <c r="A134" s="54">
        <v>131</v>
      </c>
      <c r="B134" s="20"/>
      <c r="C134" s="21"/>
      <c r="D134" s="21"/>
      <c r="E134" s="20"/>
      <c r="F134" s="20"/>
      <c r="G134" s="22"/>
      <c r="H134" s="20"/>
      <c r="I134" s="20"/>
      <c r="J134" s="22"/>
      <c r="K134" s="22"/>
      <c r="L134" s="22"/>
      <c r="M134" s="22"/>
      <c r="N134" s="22"/>
      <c r="O134" s="22"/>
      <c r="P134" s="20"/>
      <c r="Q134" s="22"/>
      <c r="R134" s="22"/>
      <c r="S134" s="20"/>
      <c r="T134" s="20"/>
      <c r="U134" s="22"/>
      <c r="V134" s="20"/>
      <c r="W134" s="22"/>
      <c r="X134" s="22"/>
      <c r="Y134" s="20"/>
      <c r="Z134" s="22"/>
      <c r="AA134" s="20"/>
      <c r="AB134" s="42" t="str">
        <f t="shared" si="11"/>
        <v/>
      </c>
      <c r="AC134" s="22"/>
      <c r="AD134" s="68"/>
      <c r="AE134" s="35"/>
      <c r="AF134" s="35" t="str">
        <f t="shared" si="10"/>
        <v/>
      </c>
      <c r="AG134" s="24"/>
      <c r="AH134" s="36"/>
      <c r="AI134" s="25" t="str">
        <f t="shared" si="7"/>
        <v/>
      </c>
      <c r="AJ134" s="37" t="str">
        <f t="shared" si="9"/>
        <v/>
      </c>
      <c r="AK134" s="20"/>
      <c r="AL134" s="20"/>
      <c r="AM134" s="63"/>
      <c r="AN134" s="22"/>
      <c r="AO134" s="46"/>
      <c r="AP134" s="20"/>
    </row>
    <row r="135" spans="1:42" ht="24.75" customHeight="1" x14ac:dyDescent="0.2">
      <c r="A135" s="54">
        <v>132</v>
      </c>
      <c r="B135" s="20"/>
      <c r="C135" s="21"/>
      <c r="D135" s="21"/>
      <c r="E135" s="20"/>
      <c r="F135" s="20"/>
      <c r="G135" s="22"/>
      <c r="H135" s="20"/>
      <c r="I135" s="20"/>
      <c r="J135" s="22"/>
      <c r="K135" s="22"/>
      <c r="L135" s="22"/>
      <c r="M135" s="22"/>
      <c r="N135" s="22"/>
      <c r="O135" s="22"/>
      <c r="P135" s="20"/>
      <c r="Q135" s="22"/>
      <c r="R135" s="22"/>
      <c r="S135" s="20"/>
      <c r="T135" s="20"/>
      <c r="U135" s="22"/>
      <c r="V135" s="20"/>
      <c r="W135" s="22"/>
      <c r="X135" s="22"/>
      <c r="Y135" s="20"/>
      <c r="Z135" s="22"/>
      <c r="AA135" s="20"/>
      <c r="AB135" s="42" t="str">
        <f t="shared" si="11"/>
        <v/>
      </c>
      <c r="AC135" s="22"/>
      <c r="AD135" s="68"/>
      <c r="AE135" s="35"/>
      <c r="AF135" s="35" t="str">
        <f t="shared" si="10"/>
        <v/>
      </c>
      <c r="AG135" s="24"/>
      <c r="AH135" s="36"/>
      <c r="AI135" s="25" t="str">
        <f t="shared" si="7"/>
        <v/>
      </c>
      <c r="AJ135" s="37" t="str">
        <f t="shared" si="9"/>
        <v/>
      </c>
      <c r="AK135" s="20"/>
      <c r="AL135" s="20"/>
      <c r="AM135" s="63"/>
      <c r="AN135" s="22"/>
      <c r="AO135" s="46"/>
      <c r="AP135" s="20"/>
    </row>
    <row r="136" spans="1:42" ht="24.75" customHeight="1" x14ac:dyDescent="0.2">
      <c r="A136" s="54">
        <v>133</v>
      </c>
      <c r="B136" s="20"/>
      <c r="C136" s="21"/>
      <c r="D136" s="21"/>
      <c r="E136" s="20"/>
      <c r="F136" s="20"/>
      <c r="G136" s="22"/>
      <c r="H136" s="20"/>
      <c r="I136" s="20"/>
      <c r="J136" s="22"/>
      <c r="K136" s="22"/>
      <c r="L136" s="22"/>
      <c r="M136" s="22"/>
      <c r="N136" s="22"/>
      <c r="O136" s="22"/>
      <c r="P136" s="20"/>
      <c r="Q136" s="22"/>
      <c r="R136" s="22"/>
      <c r="S136" s="20"/>
      <c r="T136" s="20"/>
      <c r="U136" s="22"/>
      <c r="V136" s="20"/>
      <c r="W136" s="22"/>
      <c r="X136" s="22"/>
      <c r="Y136" s="20"/>
      <c r="Z136" s="22"/>
      <c r="AA136" s="20"/>
      <c r="AB136" s="42" t="str">
        <f t="shared" si="11"/>
        <v/>
      </c>
      <c r="AC136" s="22"/>
      <c r="AD136" s="68"/>
      <c r="AE136" s="35"/>
      <c r="AF136" s="35" t="str">
        <f t="shared" si="10"/>
        <v/>
      </c>
      <c r="AG136" s="24"/>
      <c r="AH136" s="36"/>
      <c r="AI136" s="25" t="str">
        <f t="shared" si="7"/>
        <v/>
      </c>
      <c r="AJ136" s="37" t="str">
        <f t="shared" si="9"/>
        <v/>
      </c>
      <c r="AK136" s="20"/>
      <c r="AL136" s="20"/>
      <c r="AM136" s="63"/>
      <c r="AN136" s="22"/>
      <c r="AO136" s="46"/>
      <c r="AP136" s="20"/>
    </row>
    <row r="137" spans="1:42" ht="24.75" customHeight="1" x14ac:dyDescent="0.2">
      <c r="A137" s="54">
        <v>134</v>
      </c>
      <c r="B137" s="20"/>
      <c r="C137" s="21"/>
      <c r="D137" s="21"/>
      <c r="E137" s="20"/>
      <c r="F137" s="20"/>
      <c r="G137" s="22"/>
      <c r="H137" s="20"/>
      <c r="I137" s="20"/>
      <c r="J137" s="22"/>
      <c r="K137" s="22"/>
      <c r="L137" s="22"/>
      <c r="M137" s="22"/>
      <c r="N137" s="22"/>
      <c r="O137" s="22"/>
      <c r="P137" s="20"/>
      <c r="Q137" s="22"/>
      <c r="R137" s="22"/>
      <c r="S137" s="20"/>
      <c r="T137" s="20"/>
      <c r="U137" s="22"/>
      <c r="V137" s="20"/>
      <c r="W137" s="22"/>
      <c r="X137" s="22"/>
      <c r="Y137" s="20"/>
      <c r="Z137" s="22"/>
      <c r="AA137" s="20"/>
      <c r="AB137" s="42" t="str">
        <f t="shared" si="11"/>
        <v/>
      </c>
      <c r="AC137" s="22"/>
      <c r="AD137" s="68"/>
      <c r="AE137" s="35"/>
      <c r="AF137" s="35" t="str">
        <f t="shared" si="10"/>
        <v/>
      </c>
      <c r="AG137" s="24"/>
      <c r="AH137" s="36"/>
      <c r="AI137" s="25" t="str">
        <f t="shared" si="7"/>
        <v/>
      </c>
      <c r="AJ137" s="37" t="str">
        <f t="shared" si="9"/>
        <v/>
      </c>
      <c r="AK137" s="20"/>
      <c r="AL137" s="20"/>
      <c r="AM137" s="63"/>
      <c r="AN137" s="22"/>
      <c r="AO137" s="46"/>
      <c r="AP137" s="20"/>
    </row>
    <row r="138" spans="1:42" ht="24.75" customHeight="1" x14ac:dyDescent="0.2">
      <c r="A138" s="54">
        <v>135</v>
      </c>
      <c r="B138" s="20"/>
      <c r="C138" s="21"/>
      <c r="D138" s="21"/>
      <c r="E138" s="20"/>
      <c r="F138" s="20"/>
      <c r="G138" s="22"/>
      <c r="H138" s="20"/>
      <c r="I138" s="20"/>
      <c r="J138" s="22"/>
      <c r="K138" s="22"/>
      <c r="L138" s="22"/>
      <c r="M138" s="22"/>
      <c r="N138" s="22"/>
      <c r="O138" s="22"/>
      <c r="P138" s="20"/>
      <c r="Q138" s="22"/>
      <c r="R138" s="22"/>
      <c r="S138" s="20"/>
      <c r="T138" s="20"/>
      <c r="U138" s="22"/>
      <c r="V138" s="20"/>
      <c r="W138" s="22"/>
      <c r="X138" s="22"/>
      <c r="Y138" s="20"/>
      <c r="Z138" s="22"/>
      <c r="AA138" s="20"/>
      <c r="AB138" s="42" t="str">
        <f t="shared" si="11"/>
        <v/>
      </c>
      <c r="AC138" s="22"/>
      <c r="AD138" s="68"/>
      <c r="AE138" s="35"/>
      <c r="AF138" s="35" t="str">
        <f t="shared" si="10"/>
        <v/>
      </c>
      <c r="AG138" s="24"/>
      <c r="AH138" s="36"/>
      <c r="AI138" s="25" t="str">
        <f t="shared" si="7"/>
        <v/>
      </c>
      <c r="AJ138" s="37" t="str">
        <f t="shared" si="9"/>
        <v/>
      </c>
      <c r="AK138" s="20"/>
      <c r="AL138" s="20"/>
      <c r="AM138" s="63"/>
      <c r="AN138" s="22"/>
      <c r="AO138" s="46"/>
      <c r="AP138" s="20"/>
    </row>
    <row r="139" spans="1:42" ht="24.75" customHeight="1" x14ac:dyDescent="0.2">
      <c r="A139" s="54">
        <v>136</v>
      </c>
      <c r="B139" s="20"/>
      <c r="C139" s="21"/>
      <c r="D139" s="21"/>
      <c r="E139" s="20"/>
      <c r="F139" s="20"/>
      <c r="G139" s="22"/>
      <c r="H139" s="20"/>
      <c r="I139" s="20"/>
      <c r="J139" s="22"/>
      <c r="K139" s="22"/>
      <c r="L139" s="22"/>
      <c r="M139" s="22"/>
      <c r="N139" s="22"/>
      <c r="O139" s="22"/>
      <c r="P139" s="20"/>
      <c r="Q139" s="22"/>
      <c r="R139" s="22"/>
      <c r="S139" s="20"/>
      <c r="T139" s="20"/>
      <c r="U139" s="22"/>
      <c r="V139" s="20"/>
      <c r="W139" s="22"/>
      <c r="X139" s="22"/>
      <c r="Y139" s="20"/>
      <c r="Z139" s="22"/>
      <c r="AA139" s="20"/>
      <c r="AB139" s="42" t="str">
        <f t="shared" si="11"/>
        <v/>
      </c>
      <c r="AC139" s="22"/>
      <c r="AD139" s="68"/>
      <c r="AE139" s="35"/>
      <c r="AF139" s="35" t="str">
        <f t="shared" si="10"/>
        <v/>
      </c>
      <c r="AG139" s="24"/>
      <c r="AH139" s="36"/>
      <c r="AI139" s="25" t="str">
        <f t="shared" si="7"/>
        <v/>
      </c>
      <c r="AJ139" s="37" t="str">
        <f t="shared" si="9"/>
        <v/>
      </c>
      <c r="AK139" s="20"/>
      <c r="AL139" s="20"/>
      <c r="AM139" s="63"/>
      <c r="AN139" s="22"/>
      <c r="AO139" s="46"/>
      <c r="AP139" s="20"/>
    </row>
    <row r="140" spans="1:42" ht="24.75" customHeight="1" x14ac:dyDescent="0.2">
      <c r="A140" s="54">
        <v>137</v>
      </c>
      <c r="B140" s="20"/>
      <c r="C140" s="21"/>
      <c r="D140" s="21"/>
      <c r="E140" s="20"/>
      <c r="F140" s="20"/>
      <c r="G140" s="22"/>
      <c r="H140" s="20"/>
      <c r="I140" s="20"/>
      <c r="J140" s="22"/>
      <c r="K140" s="22"/>
      <c r="L140" s="22"/>
      <c r="M140" s="22"/>
      <c r="N140" s="22"/>
      <c r="O140" s="22"/>
      <c r="P140" s="20"/>
      <c r="Q140" s="22"/>
      <c r="R140" s="22"/>
      <c r="S140" s="20"/>
      <c r="T140" s="20"/>
      <c r="U140" s="22"/>
      <c r="V140" s="20"/>
      <c r="W140" s="22"/>
      <c r="X140" s="22"/>
      <c r="Y140" s="20"/>
      <c r="Z140" s="22"/>
      <c r="AA140" s="20"/>
      <c r="AB140" s="42" t="str">
        <f t="shared" si="11"/>
        <v/>
      </c>
      <c r="AC140" s="22"/>
      <c r="AD140" s="68"/>
      <c r="AE140" s="35"/>
      <c r="AF140" s="35" t="str">
        <f t="shared" si="10"/>
        <v/>
      </c>
      <c r="AG140" s="24"/>
      <c r="AH140" s="36"/>
      <c r="AI140" s="25" t="str">
        <f t="shared" si="7"/>
        <v/>
      </c>
      <c r="AJ140" s="37" t="str">
        <f t="shared" si="9"/>
        <v/>
      </c>
      <c r="AK140" s="20"/>
      <c r="AL140" s="20"/>
      <c r="AM140" s="63"/>
      <c r="AN140" s="22"/>
      <c r="AO140" s="46"/>
      <c r="AP140" s="20"/>
    </row>
    <row r="141" spans="1:42" ht="24.75" customHeight="1" x14ac:dyDescent="0.2">
      <c r="A141" s="54">
        <v>138</v>
      </c>
      <c r="B141" s="20"/>
      <c r="C141" s="21"/>
      <c r="D141" s="21"/>
      <c r="E141" s="20"/>
      <c r="F141" s="20"/>
      <c r="G141" s="22"/>
      <c r="H141" s="20"/>
      <c r="I141" s="20"/>
      <c r="J141" s="22"/>
      <c r="K141" s="22"/>
      <c r="L141" s="22"/>
      <c r="M141" s="22"/>
      <c r="N141" s="22"/>
      <c r="O141" s="22"/>
      <c r="P141" s="20"/>
      <c r="Q141" s="22"/>
      <c r="R141" s="22"/>
      <c r="S141" s="20"/>
      <c r="T141" s="20"/>
      <c r="U141" s="22"/>
      <c r="V141" s="20"/>
      <c r="W141" s="22"/>
      <c r="X141" s="22"/>
      <c r="Y141" s="20"/>
      <c r="Z141" s="22"/>
      <c r="AA141" s="20"/>
      <c r="AB141" s="42" t="str">
        <f t="shared" si="11"/>
        <v/>
      </c>
      <c r="AC141" s="22"/>
      <c r="AD141" s="68"/>
      <c r="AE141" s="35"/>
      <c r="AF141" s="35" t="str">
        <f t="shared" si="10"/>
        <v/>
      </c>
      <c r="AG141" s="24"/>
      <c r="AH141" s="36"/>
      <c r="AI141" s="25" t="str">
        <f t="shared" si="7"/>
        <v/>
      </c>
      <c r="AJ141" s="37" t="str">
        <f t="shared" si="9"/>
        <v/>
      </c>
      <c r="AK141" s="20"/>
      <c r="AL141" s="20"/>
      <c r="AM141" s="63"/>
      <c r="AN141" s="22"/>
      <c r="AO141" s="46"/>
      <c r="AP141" s="20"/>
    </row>
    <row r="142" spans="1:42" ht="24.75" customHeight="1" x14ac:dyDescent="0.2">
      <c r="A142" s="54">
        <v>139</v>
      </c>
      <c r="B142" s="20"/>
      <c r="C142" s="21"/>
      <c r="D142" s="21"/>
      <c r="E142" s="20"/>
      <c r="F142" s="20"/>
      <c r="G142" s="22"/>
      <c r="H142" s="20"/>
      <c r="I142" s="20"/>
      <c r="J142" s="22"/>
      <c r="K142" s="22"/>
      <c r="L142" s="22"/>
      <c r="M142" s="22"/>
      <c r="N142" s="22"/>
      <c r="O142" s="22"/>
      <c r="P142" s="20"/>
      <c r="Q142" s="22"/>
      <c r="R142" s="22"/>
      <c r="S142" s="20"/>
      <c r="T142" s="20"/>
      <c r="U142" s="22"/>
      <c r="V142" s="20"/>
      <c r="W142" s="22"/>
      <c r="X142" s="22"/>
      <c r="Y142" s="20"/>
      <c r="Z142" s="22"/>
      <c r="AA142" s="20"/>
      <c r="AB142" s="42" t="str">
        <f t="shared" si="11"/>
        <v/>
      </c>
      <c r="AC142" s="22"/>
      <c r="AD142" s="68"/>
      <c r="AE142" s="35"/>
      <c r="AF142" s="35" t="str">
        <f t="shared" si="10"/>
        <v/>
      </c>
      <c r="AG142" s="24"/>
      <c r="AH142" s="36"/>
      <c r="AI142" s="25" t="str">
        <f t="shared" si="7"/>
        <v/>
      </c>
      <c r="AJ142" s="37" t="str">
        <f t="shared" si="9"/>
        <v/>
      </c>
      <c r="AK142" s="20"/>
      <c r="AL142" s="20"/>
      <c r="AM142" s="63"/>
      <c r="AN142" s="22"/>
      <c r="AO142" s="46"/>
      <c r="AP142" s="20"/>
    </row>
    <row r="143" spans="1:42" ht="24.75" customHeight="1" x14ac:dyDescent="0.2">
      <c r="A143" s="54">
        <v>140</v>
      </c>
      <c r="B143" s="20"/>
      <c r="C143" s="21"/>
      <c r="D143" s="21"/>
      <c r="E143" s="20"/>
      <c r="F143" s="20"/>
      <c r="G143" s="22"/>
      <c r="H143" s="20"/>
      <c r="I143" s="20"/>
      <c r="J143" s="22"/>
      <c r="K143" s="22"/>
      <c r="L143" s="22"/>
      <c r="M143" s="22"/>
      <c r="N143" s="22"/>
      <c r="O143" s="22"/>
      <c r="P143" s="20"/>
      <c r="Q143" s="22"/>
      <c r="R143" s="22"/>
      <c r="S143" s="20"/>
      <c r="T143" s="20"/>
      <c r="U143" s="22"/>
      <c r="V143" s="20"/>
      <c r="W143" s="22"/>
      <c r="X143" s="22"/>
      <c r="Y143" s="20"/>
      <c r="Z143" s="22"/>
      <c r="AA143" s="20"/>
      <c r="AB143" s="42" t="str">
        <f t="shared" si="11"/>
        <v/>
      </c>
      <c r="AC143" s="22"/>
      <c r="AD143" s="68"/>
      <c r="AE143" s="35"/>
      <c r="AF143" s="35" t="str">
        <f t="shared" si="10"/>
        <v/>
      </c>
      <c r="AG143" s="24"/>
      <c r="AH143" s="36"/>
      <c r="AI143" s="25" t="str">
        <f t="shared" si="7"/>
        <v/>
      </c>
      <c r="AJ143" s="37" t="str">
        <f t="shared" si="9"/>
        <v/>
      </c>
      <c r="AK143" s="20"/>
      <c r="AL143" s="20"/>
      <c r="AM143" s="63"/>
      <c r="AN143" s="22"/>
      <c r="AO143" s="46"/>
      <c r="AP143" s="20"/>
    </row>
    <row r="144" spans="1:42" ht="24.75" customHeight="1" x14ac:dyDescent="0.2">
      <c r="A144" s="54">
        <v>141</v>
      </c>
      <c r="B144" s="20"/>
      <c r="C144" s="21"/>
      <c r="D144" s="21"/>
      <c r="E144" s="20"/>
      <c r="F144" s="20"/>
      <c r="G144" s="22"/>
      <c r="H144" s="20"/>
      <c r="I144" s="20"/>
      <c r="J144" s="22"/>
      <c r="K144" s="22"/>
      <c r="L144" s="22"/>
      <c r="M144" s="22"/>
      <c r="N144" s="22"/>
      <c r="O144" s="22"/>
      <c r="P144" s="20"/>
      <c r="Q144" s="22"/>
      <c r="R144" s="22"/>
      <c r="S144" s="20"/>
      <c r="T144" s="20"/>
      <c r="U144" s="22"/>
      <c r="V144" s="20"/>
      <c r="W144" s="22"/>
      <c r="X144" s="22"/>
      <c r="Y144" s="20"/>
      <c r="Z144" s="22"/>
      <c r="AA144" s="20"/>
      <c r="AB144" s="42" t="str">
        <f t="shared" si="11"/>
        <v/>
      </c>
      <c r="AC144" s="22"/>
      <c r="AD144" s="68"/>
      <c r="AE144" s="35"/>
      <c r="AF144" s="35" t="str">
        <f t="shared" si="10"/>
        <v/>
      </c>
      <c r="AG144" s="24"/>
      <c r="AH144" s="36"/>
      <c r="AI144" s="25" t="str">
        <f t="shared" si="7"/>
        <v/>
      </c>
      <c r="AJ144" s="37" t="str">
        <f t="shared" si="9"/>
        <v/>
      </c>
      <c r="AK144" s="20"/>
      <c r="AL144" s="20"/>
      <c r="AM144" s="63"/>
      <c r="AN144" s="22"/>
      <c r="AO144" s="46"/>
      <c r="AP144" s="20"/>
    </row>
    <row r="145" spans="1:42" ht="24.75" customHeight="1" x14ac:dyDescent="0.2">
      <c r="A145" s="54">
        <v>142</v>
      </c>
      <c r="B145" s="20"/>
      <c r="C145" s="21"/>
      <c r="D145" s="21"/>
      <c r="E145" s="20"/>
      <c r="F145" s="20"/>
      <c r="G145" s="22"/>
      <c r="H145" s="20"/>
      <c r="I145" s="20"/>
      <c r="J145" s="22"/>
      <c r="K145" s="22"/>
      <c r="L145" s="22"/>
      <c r="M145" s="22"/>
      <c r="N145" s="22"/>
      <c r="O145" s="22"/>
      <c r="P145" s="20"/>
      <c r="Q145" s="22"/>
      <c r="R145" s="22"/>
      <c r="S145" s="20"/>
      <c r="T145" s="20"/>
      <c r="U145" s="22"/>
      <c r="V145" s="20"/>
      <c r="W145" s="22"/>
      <c r="X145" s="22"/>
      <c r="Y145" s="20"/>
      <c r="Z145" s="22"/>
      <c r="AA145" s="20"/>
      <c r="AB145" s="42" t="str">
        <f t="shared" si="11"/>
        <v/>
      </c>
      <c r="AC145" s="22"/>
      <c r="AD145" s="68"/>
      <c r="AE145" s="35"/>
      <c r="AF145" s="35" t="str">
        <f t="shared" si="10"/>
        <v/>
      </c>
      <c r="AG145" s="24"/>
      <c r="AH145" s="36"/>
      <c r="AI145" s="25" t="str">
        <f t="shared" si="7"/>
        <v/>
      </c>
      <c r="AJ145" s="37" t="str">
        <f t="shared" si="9"/>
        <v/>
      </c>
      <c r="AK145" s="20"/>
      <c r="AL145" s="20"/>
      <c r="AM145" s="63"/>
      <c r="AN145" s="22"/>
      <c r="AO145" s="46"/>
      <c r="AP145" s="20"/>
    </row>
    <row r="146" spans="1:42" ht="24.75" customHeight="1" x14ac:dyDescent="0.2">
      <c r="A146" s="54">
        <v>143</v>
      </c>
      <c r="B146" s="20"/>
      <c r="C146" s="21"/>
      <c r="D146" s="21"/>
      <c r="E146" s="20"/>
      <c r="F146" s="20"/>
      <c r="G146" s="22"/>
      <c r="H146" s="20"/>
      <c r="I146" s="20"/>
      <c r="J146" s="22"/>
      <c r="K146" s="22"/>
      <c r="L146" s="22"/>
      <c r="M146" s="22"/>
      <c r="N146" s="22"/>
      <c r="O146" s="22"/>
      <c r="P146" s="20"/>
      <c r="Q146" s="22"/>
      <c r="R146" s="22"/>
      <c r="S146" s="20"/>
      <c r="T146" s="20"/>
      <c r="U146" s="22"/>
      <c r="V146" s="20"/>
      <c r="W146" s="22"/>
      <c r="X146" s="22"/>
      <c r="Y146" s="20"/>
      <c r="Z146" s="22"/>
      <c r="AA146" s="20"/>
      <c r="AB146" s="42" t="str">
        <f t="shared" si="11"/>
        <v/>
      </c>
      <c r="AC146" s="22"/>
      <c r="AD146" s="68"/>
      <c r="AE146" s="35"/>
      <c r="AF146" s="35" t="str">
        <f t="shared" si="10"/>
        <v/>
      </c>
      <c r="AG146" s="24"/>
      <c r="AH146" s="36"/>
      <c r="AI146" s="25" t="str">
        <f t="shared" si="7"/>
        <v/>
      </c>
      <c r="AJ146" s="37" t="str">
        <f t="shared" si="9"/>
        <v/>
      </c>
      <c r="AK146" s="20"/>
      <c r="AL146" s="20"/>
      <c r="AM146" s="63"/>
      <c r="AN146" s="22"/>
      <c r="AO146" s="46"/>
      <c r="AP146" s="20"/>
    </row>
    <row r="147" spans="1:42" ht="24.75" customHeight="1" x14ac:dyDescent="0.2">
      <c r="A147" s="54">
        <v>144</v>
      </c>
      <c r="B147" s="20"/>
      <c r="C147" s="21"/>
      <c r="D147" s="21"/>
      <c r="E147" s="20"/>
      <c r="F147" s="20"/>
      <c r="G147" s="22"/>
      <c r="H147" s="20"/>
      <c r="I147" s="20"/>
      <c r="J147" s="22"/>
      <c r="K147" s="22"/>
      <c r="L147" s="22"/>
      <c r="M147" s="22"/>
      <c r="N147" s="22"/>
      <c r="O147" s="22"/>
      <c r="P147" s="20"/>
      <c r="Q147" s="22"/>
      <c r="R147" s="22"/>
      <c r="S147" s="20"/>
      <c r="T147" s="20"/>
      <c r="U147" s="22"/>
      <c r="V147" s="20"/>
      <c r="W147" s="22"/>
      <c r="X147" s="22"/>
      <c r="Y147" s="20"/>
      <c r="Z147" s="22"/>
      <c r="AA147" s="20"/>
      <c r="AB147" s="42" t="str">
        <f t="shared" si="11"/>
        <v/>
      </c>
      <c r="AC147" s="22"/>
      <c r="AD147" s="68"/>
      <c r="AE147" s="35"/>
      <c r="AF147" s="35" t="str">
        <f t="shared" si="10"/>
        <v/>
      </c>
      <c r="AG147" s="24"/>
      <c r="AH147" s="36"/>
      <c r="AI147" s="25" t="str">
        <f t="shared" si="7"/>
        <v/>
      </c>
      <c r="AJ147" s="37" t="str">
        <f t="shared" si="9"/>
        <v/>
      </c>
      <c r="AK147" s="20"/>
      <c r="AL147" s="20"/>
      <c r="AM147" s="63"/>
      <c r="AN147" s="22"/>
      <c r="AO147" s="46"/>
      <c r="AP147" s="20"/>
    </row>
    <row r="148" spans="1:42" ht="24.75" customHeight="1" x14ac:dyDescent="0.2">
      <c r="A148" s="54">
        <v>145</v>
      </c>
      <c r="B148" s="20"/>
      <c r="C148" s="21"/>
      <c r="D148" s="21"/>
      <c r="E148" s="20"/>
      <c r="F148" s="20"/>
      <c r="G148" s="22"/>
      <c r="H148" s="20"/>
      <c r="I148" s="20"/>
      <c r="J148" s="22"/>
      <c r="K148" s="22"/>
      <c r="L148" s="22"/>
      <c r="M148" s="22"/>
      <c r="N148" s="22"/>
      <c r="O148" s="22"/>
      <c r="P148" s="20"/>
      <c r="Q148" s="22"/>
      <c r="R148" s="22"/>
      <c r="S148" s="20"/>
      <c r="T148" s="20"/>
      <c r="U148" s="22"/>
      <c r="V148" s="20"/>
      <c r="W148" s="22"/>
      <c r="X148" s="22"/>
      <c r="Y148" s="20"/>
      <c r="Z148" s="22"/>
      <c r="AA148" s="20"/>
      <c r="AB148" s="42" t="str">
        <f t="shared" si="11"/>
        <v/>
      </c>
      <c r="AC148" s="22"/>
      <c r="AD148" s="68"/>
      <c r="AE148" s="35"/>
      <c r="AF148" s="35" t="str">
        <f t="shared" si="10"/>
        <v/>
      </c>
      <c r="AG148" s="24"/>
      <c r="AH148" s="36"/>
      <c r="AI148" s="25" t="str">
        <f t="shared" si="7"/>
        <v/>
      </c>
      <c r="AJ148" s="37" t="str">
        <f t="shared" si="9"/>
        <v/>
      </c>
      <c r="AK148" s="20"/>
      <c r="AL148" s="20"/>
      <c r="AM148" s="63"/>
      <c r="AN148" s="22"/>
      <c r="AO148" s="46"/>
      <c r="AP148" s="20"/>
    </row>
    <row r="149" spans="1:42" ht="24.75" customHeight="1" x14ac:dyDescent="0.2">
      <c r="A149" s="54">
        <v>146</v>
      </c>
      <c r="B149" s="20"/>
      <c r="C149" s="21"/>
      <c r="D149" s="21"/>
      <c r="E149" s="20"/>
      <c r="F149" s="20"/>
      <c r="G149" s="22"/>
      <c r="H149" s="20"/>
      <c r="I149" s="20"/>
      <c r="J149" s="22"/>
      <c r="K149" s="22"/>
      <c r="L149" s="22"/>
      <c r="M149" s="22"/>
      <c r="N149" s="22"/>
      <c r="O149" s="22"/>
      <c r="P149" s="20"/>
      <c r="Q149" s="22"/>
      <c r="R149" s="22"/>
      <c r="S149" s="20"/>
      <c r="T149" s="20"/>
      <c r="U149" s="22"/>
      <c r="V149" s="20"/>
      <c r="W149" s="22"/>
      <c r="X149" s="22"/>
      <c r="Y149" s="20"/>
      <c r="Z149" s="22"/>
      <c r="AA149" s="20"/>
      <c r="AB149" s="42" t="str">
        <f t="shared" si="11"/>
        <v/>
      </c>
      <c r="AC149" s="22"/>
      <c r="AD149" s="68"/>
      <c r="AE149" s="35"/>
      <c r="AF149" s="35" t="str">
        <f t="shared" si="10"/>
        <v/>
      </c>
      <c r="AG149" s="24"/>
      <c r="AH149" s="36"/>
      <c r="AI149" s="25" t="str">
        <f t="shared" si="7"/>
        <v/>
      </c>
      <c r="AJ149" s="37" t="str">
        <f t="shared" si="9"/>
        <v/>
      </c>
      <c r="AK149" s="20"/>
      <c r="AL149" s="20"/>
      <c r="AM149" s="63"/>
      <c r="AN149" s="22"/>
      <c r="AO149" s="46"/>
      <c r="AP149" s="20"/>
    </row>
    <row r="150" spans="1:42" ht="24.75" customHeight="1" x14ac:dyDescent="0.2">
      <c r="A150" s="54">
        <v>147</v>
      </c>
      <c r="B150" s="20"/>
      <c r="C150" s="21"/>
      <c r="D150" s="21"/>
      <c r="E150" s="20"/>
      <c r="F150" s="20"/>
      <c r="G150" s="22"/>
      <c r="H150" s="20"/>
      <c r="I150" s="20"/>
      <c r="J150" s="22"/>
      <c r="K150" s="22"/>
      <c r="L150" s="22"/>
      <c r="M150" s="22"/>
      <c r="N150" s="22"/>
      <c r="O150" s="22"/>
      <c r="P150" s="20"/>
      <c r="Q150" s="22"/>
      <c r="R150" s="22"/>
      <c r="S150" s="20"/>
      <c r="T150" s="20"/>
      <c r="U150" s="22"/>
      <c r="V150" s="20"/>
      <c r="W150" s="22"/>
      <c r="X150" s="22"/>
      <c r="Y150" s="20"/>
      <c r="Z150" s="22"/>
      <c r="AA150" s="20"/>
      <c r="AB150" s="42" t="str">
        <f t="shared" si="11"/>
        <v/>
      </c>
      <c r="AC150" s="22"/>
      <c r="AD150" s="68"/>
      <c r="AE150" s="35"/>
      <c r="AF150" s="35" t="str">
        <f t="shared" si="10"/>
        <v/>
      </c>
      <c r="AG150" s="24"/>
      <c r="AH150" s="36"/>
      <c r="AI150" s="25" t="str">
        <f t="shared" si="7"/>
        <v/>
      </c>
      <c r="AJ150" s="37" t="str">
        <f t="shared" si="9"/>
        <v/>
      </c>
      <c r="AK150" s="20"/>
      <c r="AL150" s="20"/>
      <c r="AM150" s="63"/>
      <c r="AN150" s="22"/>
      <c r="AO150" s="46"/>
      <c r="AP150" s="20"/>
    </row>
    <row r="151" spans="1:42" ht="24.75" customHeight="1" x14ac:dyDescent="0.2">
      <c r="A151" s="54">
        <v>148</v>
      </c>
      <c r="B151" s="20"/>
      <c r="C151" s="21"/>
      <c r="D151" s="21"/>
      <c r="E151" s="20"/>
      <c r="F151" s="20"/>
      <c r="G151" s="22"/>
      <c r="H151" s="20"/>
      <c r="I151" s="20"/>
      <c r="J151" s="22"/>
      <c r="K151" s="22"/>
      <c r="L151" s="22"/>
      <c r="M151" s="22"/>
      <c r="N151" s="22"/>
      <c r="O151" s="22"/>
      <c r="P151" s="20"/>
      <c r="Q151" s="22"/>
      <c r="R151" s="22"/>
      <c r="S151" s="20"/>
      <c r="T151" s="20"/>
      <c r="U151" s="22"/>
      <c r="V151" s="20"/>
      <c r="W151" s="22"/>
      <c r="X151" s="22"/>
      <c r="Y151" s="20"/>
      <c r="Z151" s="22"/>
      <c r="AA151" s="20"/>
      <c r="AB151" s="42" t="str">
        <f t="shared" si="11"/>
        <v/>
      </c>
      <c r="AC151" s="22"/>
      <c r="AD151" s="68"/>
      <c r="AE151" s="35"/>
      <c r="AF151" s="35" t="str">
        <f t="shared" si="10"/>
        <v/>
      </c>
      <c r="AG151" s="24"/>
      <c r="AH151" s="36"/>
      <c r="AI151" s="25" t="str">
        <f t="shared" si="7"/>
        <v/>
      </c>
      <c r="AJ151" s="37" t="str">
        <f t="shared" si="9"/>
        <v/>
      </c>
      <c r="AK151" s="20"/>
      <c r="AL151" s="20"/>
      <c r="AM151" s="63"/>
      <c r="AN151" s="22"/>
      <c r="AO151" s="46"/>
      <c r="AP151" s="20"/>
    </row>
    <row r="152" spans="1:42" ht="24.75" customHeight="1" x14ac:dyDescent="0.2">
      <c r="A152" s="54">
        <v>149</v>
      </c>
      <c r="B152" s="20"/>
      <c r="C152" s="21"/>
      <c r="D152" s="21"/>
      <c r="E152" s="20"/>
      <c r="F152" s="20"/>
      <c r="G152" s="22"/>
      <c r="H152" s="20"/>
      <c r="I152" s="20"/>
      <c r="J152" s="22"/>
      <c r="K152" s="22"/>
      <c r="L152" s="22"/>
      <c r="M152" s="22"/>
      <c r="N152" s="22"/>
      <c r="O152" s="22"/>
      <c r="P152" s="20"/>
      <c r="Q152" s="22"/>
      <c r="R152" s="22"/>
      <c r="S152" s="20"/>
      <c r="T152" s="20"/>
      <c r="U152" s="22"/>
      <c r="V152" s="20"/>
      <c r="W152" s="22"/>
      <c r="X152" s="22"/>
      <c r="Y152" s="20"/>
      <c r="Z152" s="22"/>
      <c r="AA152" s="20"/>
      <c r="AB152" s="42" t="str">
        <f t="shared" si="11"/>
        <v/>
      </c>
      <c r="AC152" s="22"/>
      <c r="AD152" s="68"/>
      <c r="AE152" s="35"/>
      <c r="AF152" s="35" t="str">
        <f t="shared" si="10"/>
        <v/>
      </c>
      <c r="AG152" s="24"/>
      <c r="AH152" s="36"/>
      <c r="AI152" s="25" t="str">
        <f t="shared" si="7"/>
        <v/>
      </c>
      <c r="AJ152" s="37" t="str">
        <f t="shared" si="9"/>
        <v/>
      </c>
      <c r="AK152" s="20"/>
      <c r="AL152" s="20"/>
      <c r="AM152" s="63"/>
      <c r="AN152" s="22"/>
      <c r="AO152" s="46"/>
      <c r="AP152" s="20"/>
    </row>
    <row r="153" spans="1:42" ht="24.75" customHeight="1" x14ac:dyDescent="0.2">
      <c r="A153" s="54">
        <v>150</v>
      </c>
      <c r="B153" s="20"/>
      <c r="C153" s="21"/>
      <c r="D153" s="21"/>
      <c r="E153" s="20"/>
      <c r="F153" s="20"/>
      <c r="G153" s="22"/>
      <c r="H153" s="20"/>
      <c r="I153" s="20"/>
      <c r="J153" s="22"/>
      <c r="K153" s="22"/>
      <c r="L153" s="22"/>
      <c r="M153" s="22"/>
      <c r="N153" s="22"/>
      <c r="O153" s="22"/>
      <c r="P153" s="20"/>
      <c r="Q153" s="22"/>
      <c r="R153" s="22"/>
      <c r="S153" s="20"/>
      <c r="T153" s="20"/>
      <c r="U153" s="22"/>
      <c r="V153" s="20"/>
      <c r="W153" s="22"/>
      <c r="X153" s="22"/>
      <c r="Y153" s="20"/>
      <c r="Z153" s="22"/>
      <c r="AA153" s="20"/>
      <c r="AB153" s="42" t="str">
        <f t="shared" si="11"/>
        <v/>
      </c>
      <c r="AC153" s="22"/>
      <c r="AD153" s="68"/>
      <c r="AE153" s="35"/>
      <c r="AF153" s="35" t="str">
        <f t="shared" si="10"/>
        <v/>
      </c>
      <c r="AG153" s="24"/>
      <c r="AH153" s="36"/>
      <c r="AI153" s="25" t="str">
        <f t="shared" si="7"/>
        <v/>
      </c>
      <c r="AJ153" s="37" t="str">
        <f t="shared" si="9"/>
        <v/>
      </c>
      <c r="AK153" s="20"/>
      <c r="AL153" s="20"/>
      <c r="AM153" s="63"/>
      <c r="AN153" s="22"/>
      <c r="AO153" s="46"/>
      <c r="AP153" s="20"/>
    </row>
    <row r="154" spans="1:42" ht="24.75" customHeight="1" x14ac:dyDescent="0.2">
      <c r="A154" s="54">
        <v>151</v>
      </c>
      <c r="B154" s="20"/>
      <c r="C154" s="21"/>
      <c r="D154" s="21"/>
      <c r="E154" s="20"/>
      <c r="F154" s="20"/>
      <c r="G154" s="22"/>
      <c r="H154" s="20"/>
      <c r="I154" s="20"/>
      <c r="J154" s="22"/>
      <c r="K154" s="22"/>
      <c r="L154" s="22"/>
      <c r="M154" s="22"/>
      <c r="N154" s="22"/>
      <c r="O154" s="22"/>
      <c r="P154" s="20"/>
      <c r="Q154" s="22"/>
      <c r="R154" s="22"/>
      <c r="S154" s="20"/>
      <c r="T154" s="20"/>
      <c r="U154" s="22"/>
      <c r="V154" s="20"/>
      <c r="W154" s="22"/>
      <c r="X154" s="22"/>
      <c r="Y154" s="20"/>
      <c r="Z154" s="22"/>
      <c r="AA154" s="20"/>
      <c r="AB154" s="42" t="str">
        <f t="shared" si="11"/>
        <v/>
      </c>
      <c r="AC154" s="22"/>
      <c r="AD154" s="68"/>
      <c r="AE154" s="35"/>
      <c r="AF154" s="35" t="str">
        <f t="shared" si="10"/>
        <v/>
      </c>
      <c r="AG154" s="24"/>
      <c r="AH154" s="36"/>
      <c r="AI154" s="25" t="str">
        <f t="shared" si="7"/>
        <v/>
      </c>
      <c r="AJ154" s="37" t="str">
        <f t="shared" si="9"/>
        <v/>
      </c>
      <c r="AK154" s="20"/>
      <c r="AL154" s="20"/>
      <c r="AM154" s="63"/>
      <c r="AN154" s="22"/>
      <c r="AO154" s="46"/>
      <c r="AP154" s="20"/>
    </row>
    <row r="155" spans="1:42" ht="24.75" customHeight="1" x14ac:dyDescent="0.2">
      <c r="A155" s="54">
        <v>152</v>
      </c>
      <c r="B155" s="20"/>
      <c r="C155" s="21"/>
      <c r="D155" s="21"/>
      <c r="E155" s="20"/>
      <c r="F155" s="20"/>
      <c r="G155" s="22"/>
      <c r="H155" s="20"/>
      <c r="I155" s="20"/>
      <c r="J155" s="22"/>
      <c r="K155" s="22"/>
      <c r="L155" s="22"/>
      <c r="M155" s="22"/>
      <c r="N155" s="22"/>
      <c r="O155" s="22"/>
      <c r="P155" s="20"/>
      <c r="Q155" s="22"/>
      <c r="R155" s="22"/>
      <c r="S155" s="20"/>
      <c r="T155" s="20"/>
      <c r="U155" s="22"/>
      <c r="V155" s="20"/>
      <c r="W155" s="22"/>
      <c r="X155" s="22"/>
      <c r="Y155" s="20"/>
      <c r="Z155" s="22"/>
      <c r="AA155" s="20"/>
      <c r="AB155" s="42" t="str">
        <f t="shared" si="11"/>
        <v/>
      </c>
      <c r="AC155" s="22"/>
      <c r="AD155" s="68"/>
      <c r="AE155" s="35"/>
      <c r="AF155" s="35" t="str">
        <f t="shared" si="10"/>
        <v/>
      </c>
      <c r="AG155" s="24"/>
      <c r="AH155" s="36"/>
      <c r="AI155" s="25" t="str">
        <f t="shared" si="7"/>
        <v/>
      </c>
      <c r="AJ155" s="37" t="str">
        <f t="shared" si="9"/>
        <v/>
      </c>
      <c r="AK155" s="20"/>
      <c r="AL155" s="20"/>
      <c r="AM155" s="63"/>
      <c r="AN155" s="22"/>
      <c r="AO155" s="46"/>
      <c r="AP155" s="20"/>
    </row>
    <row r="156" spans="1:42" ht="24.75" customHeight="1" x14ac:dyDescent="0.2">
      <c r="A156" s="54">
        <v>153</v>
      </c>
      <c r="B156" s="20"/>
      <c r="C156" s="21"/>
      <c r="D156" s="21"/>
      <c r="E156" s="20"/>
      <c r="F156" s="20"/>
      <c r="G156" s="22"/>
      <c r="H156" s="20"/>
      <c r="I156" s="20"/>
      <c r="J156" s="22"/>
      <c r="K156" s="22"/>
      <c r="L156" s="22"/>
      <c r="M156" s="22"/>
      <c r="N156" s="22"/>
      <c r="O156" s="22"/>
      <c r="P156" s="20"/>
      <c r="Q156" s="22"/>
      <c r="R156" s="22"/>
      <c r="S156" s="20"/>
      <c r="T156" s="20"/>
      <c r="U156" s="22"/>
      <c r="V156" s="20"/>
      <c r="W156" s="22"/>
      <c r="X156" s="22"/>
      <c r="Y156" s="20"/>
      <c r="Z156" s="22"/>
      <c r="AA156" s="20"/>
      <c r="AB156" s="42" t="str">
        <f t="shared" si="11"/>
        <v/>
      </c>
      <c r="AC156" s="22"/>
      <c r="AD156" s="68"/>
      <c r="AE156" s="35"/>
      <c r="AF156" s="35" t="str">
        <f t="shared" si="10"/>
        <v/>
      </c>
      <c r="AG156" s="24"/>
      <c r="AH156" s="36"/>
      <c r="AI156" s="25" t="str">
        <f t="shared" si="7"/>
        <v/>
      </c>
      <c r="AJ156" s="37" t="str">
        <f t="shared" si="9"/>
        <v/>
      </c>
      <c r="AK156" s="20"/>
      <c r="AL156" s="20"/>
      <c r="AM156" s="63"/>
      <c r="AN156" s="22"/>
      <c r="AO156" s="46"/>
      <c r="AP156" s="20"/>
    </row>
    <row r="157" spans="1:42" ht="24.75" customHeight="1" x14ac:dyDescent="0.2">
      <c r="A157" s="54">
        <v>154</v>
      </c>
      <c r="B157" s="20"/>
      <c r="C157" s="21"/>
      <c r="D157" s="21"/>
      <c r="E157" s="20"/>
      <c r="F157" s="20"/>
      <c r="G157" s="22"/>
      <c r="H157" s="20"/>
      <c r="I157" s="20"/>
      <c r="J157" s="22"/>
      <c r="K157" s="22"/>
      <c r="L157" s="22"/>
      <c r="M157" s="22"/>
      <c r="N157" s="22"/>
      <c r="O157" s="22"/>
      <c r="P157" s="20"/>
      <c r="Q157" s="22"/>
      <c r="R157" s="22"/>
      <c r="S157" s="20"/>
      <c r="T157" s="20"/>
      <c r="U157" s="22"/>
      <c r="V157" s="20"/>
      <c r="W157" s="22"/>
      <c r="X157" s="22"/>
      <c r="Y157" s="20"/>
      <c r="Z157" s="22"/>
      <c r="AA157" s="20"/>
      <c r="AB157" s="42" t="str">
        <f t="shared" si="11"/>
        <v/>
      </c>
      <c r="AC157" s="22"/>
      <c r="AD157" s="68"/>
      <c r="AE157" s="35"/>
      <c r="AF157" s="35" t="str">
        <f t="shared" si="10"/>
        <v/>
      </c>
      <c r="AG157" s="24"/>
      <c r="AH157" s="36"/>
      <c r="AI157" s="25" t="str">
        <f t="shared" si="7"/>
        <v/>
      </c>
      <c r="AJ157" s="37" t="str">
        <f t="shared" si="9"/>
        <v/>
      </c>
      <c r="AK157" s="20"/>
      <c r="AL157" s="20"/>
      <c r="AM157" s="63"/>
      <c r="AN157" s="22"/>
      <c r="AO157" s="46"/>
      <c r="AP157" s="20"/>
    </row>
    <row r="158" spans="1:42" ht="24.75" customHeight="1" x14ac:dyDescent="0.2">
      <c r="A158" s="54">
        <v>155</v>
      </c>
      <c r="B158" s="20"/>
      <c r="C158" s="21"/>
      <c r="D158" s="21"/>
      <c r="E158" s="20"/>
      <c r="F158" s="20"/>
      <c r="G158" s="22"/>
      <c r="H158" s="20"/>
      <c r="I158" s="20"/>
      <c r="J158" s="22"/>
      <c r="K158" s="22"/>
      <c r="L158" s="22"/>
      <c r="M158" s="22"/>
      <c r="N158" s="22"/>
      <c r="O158" s="22"/>
      <c r="P158" s="20"/>
      <c r="Q158" s="22"/>
      <c r="R158" s="22"/>
      <c r="S158" s="20"/>
      <c r="T158" s="20"/>
      <c r="U158" s="22"/>
      <c r="V158" s="20"/>
      <c r="W158" s="22"/>
      <c r="X158" s="22"/>
      <c r="Y158" s="20"/>
      <c r="Z158" s="22"/>
      <c r="AA158" s="20"/>
      <c r="AB158" s="42" t="str">
        <f t="shared" si="11"/>
        <v/>
      </c>
      <c r="AC158" s="22"/>
      <c r="AD158" s="68"/>
      <c r="AE158" s="35"/>
      <c r="AF158" s="35" t="str">
        <f t="shared" si="10"/>
        <v/>
      </c>
      <c r="AG158" s="24"/>
      <c r="AH158" s="36"/>
      <c r="AI158" s="25" t="str">
        <f t="shared" si="7"/>
        <v/>
      </c>
      <c r="AJ158" s="37" t="str">
        <f t="shared" si="9"/>
        <v/>
      </c>
      <c r="AK158" s="20"/>
      <c r="AL158" s="20"/>
      <c r="AM158" s="63"/>
      <c r="AN158" s="22"/>
      <c r="AO158" s="46"/>
      <c r="AP158" s="20"/>
    </row>
    <row r="159" spans="1:42" ht="24.75" customHeight="1" x14ac:dyDescent="0.2">
      <c r="A159" s="54">
        <v>156</v>
      </c>
      <c r="B159" s="20"/>
      <c r="C159" s="21"/>
      <c r="D159" s="21"/>
      <c r="E159" s="20"/>
      <c r="F159" s="20"/>
      <c r="G159" s="22"/>
      <c r="H159" s="20"/>
      <c r="I159" s="20"/>
      <c r="J159" s="22"/>
      <c r="K159" s="22"/>
      <c r="L159" s="22"/>
      <c r="M159" s="22"/>
      <c r="N159" s="22"/>
      <c r="O159" s="22"/>
      <c r="P159" s="20"/>
      <c r="Q159" s="22"/>
      <c r="R159" s="22"/>
      <c r="S159" s="20"/>
      <c r="T159" s="20"/>
      <c r="U159" s="22"/>
      <c r="V159" s="20"/>
      <c r="W159" s="22"/>
      <c r="X159" s="22"/>
      <c r="Y159" s="20"/>
      <c r="Z159" s="22"/>
      <c r="AA159" s="20"/>
      <c r="AB159" s="42" t="str">
        <f t="shared" si="11"/>
        <v/>
      </c>
      <c r="AC159" s="22"/>
      <c r="AD159" s="68"/>
      <c r="AE159" s="35"/>
      <c r="AF159" s="35" t="str">
        <f t="shared" si="10"/>
        <v/>
      </c>
      <c r="AG159" s="24"/>
      <c r="AH159" s="36"/>
      <c r="AI159" s="25" t="str">
        <f t="shared" si="7"/>
        <v/>
      </c>
      <c r="AJ159" s="37" t="str">
        <f t="shared" si="9"/>
        <v/>
      </c>
      <c r="AK159" s="20"/>
      <c r="AL159" s="20"/>
      <c r="AM159" s="63"/>
      <c r="AN159" s="22"/>
      <c r="AO159" s="46"/>
      <c r="AP159" s="20"/>
    </row>
    <row r="160" spans="1:42" ht="24.75" customHeight="1" x14ac:dyDescent="0.2">
      <c r="A160" s="54">
        <v>157</v>
      </c>
      <c r="B160" s="20"/>
      <c r="C160" s="21"/>
      <c r="D160" s="21"/>
      <c r="E160" s="20"/>
      <c r="F160" s="20"/>
      <c r="G160" s="22"/>
      <c r="H160" s="20"/>
      <c r="I160" s="20"/>
      <c r="J160" s="22"/>
      <c r="K160" s="22"/>
      <c r="L160" s="22"/>
      <c r="M160" s="22"/>
      <c r="N160" s="22"/>
      <c r="O160" s="22"/>
      <c r="P160" s="20"/>
      <c r="Q160" s="22"/>
      <c r="R160" s="22"/>
      <c r="S160" s="20"/>
      <c r="T160" s="20"/>
      <c r="U160" s="22"/>
      <c r="V160" s="20"/>
      <c r="W160" s="22"/>
      <c r="X160" s="22"/>
      <c r="Y160" s="20"/>
      <c r="Z160" s="22"/>
      <c r="AA160" s="20"/>
      <c r="AB160" s="42" t="str">
        <f t="shared" si="11"/>
        <v/>
      </c>
      <c r="AC160" s="22"/>
      <c r="AD160" s="68"/>
      <c r="AE160" s="35"/>
      <c r="AF160" s="35" t="str">
        <f t="shared" si="10"/>
        <v/>
      </c>
      <c r="AG160" s="24"/>
      <c r="AH160" s="36"/>
      <c r="AI160" s="25" t="str">
        <f t="shared" si="7"/>
        <v/>
      </c>
      <c r="AJ160" s="37" t="str">
        <f t="shared" si="9"/>
        <v/>
      </c>
      <c r="AK160" s="20"/>
      <c r="AL160" s="20"/>
      <c r="AM160" s="63"/>
      <c r="AN160" s="22"/>
      <c r="AO160" s="46"/>
      <c r="AP160" s="20"/>
    </row>
    <row r="161" spans="1:42" ht="24.75" customHeight="1" x14ac:dyDescent="0.2">
      <c r="A161" s="54">
        <v>158</v>
      </c>
      <c r="B161" s="20"/>
      <c r="C161" s="21"/>
      <c r="D161" s="21"/>
      <c r="E161" s="20"/>
      <c r="F161" s="20"/>
      <c r="G161" s="22"/>
      <c r="H161" s="20"/>
      <c r="I161" s="20"/>
      <c r="J161" s="22"/>
      <c r="K161" s="22"/>
      <c r="L161" s="22"/>
      <c r="M161" s="22"/>
      <c r="N161" s="22"/>
      <c r="O161" s="22"/>
      <c r="P161" s="20"/>
      <c r="Q161" s="22"/>
      <c r="R161" s="22"/>
      <c r="S161" s="20"/>
      <c r="T161" s="20"/>
      <c r="U161" s="22"/>
      <c r="V161" s="20"/>
      <c r="W161" s="22"/>
      <c r="X161" s="22"/>
      <c r="Y161" s="20"/>
      <c r="Z161" s="22"/>
      <c r="AA161" s="20"/>
      <c r="AB161" s="42" t="str">
        <f t="shared" si="11"/>
        <v/>
      </c>
      <c r="AC161" s="22"/>
      <c r="AD161" s="68"/>
      <c r="AE161" s="35"/>
      <c r="AF161" s="35" t="str">
        <f t="shared" si="10"/>
        <v/>
      </c>
      <c r="AG161" s="24"/>
      <c r="AH161" s="36"/>
      <c r="AI161" s="25" t="str">
        <f t="shared" si="7"/>
        <v/>
      </c>
      <c r="AJ161" s="37" t="str">
        <f t="shared" si="9"/>
        <v/>
      </c>
      <c r="AK161" s="20"/>
      <c r="AL161" s="20"/>
      <c r="AM161" s="63"/>
      <c r="AN161" s="22"/>
      <c r="AO161" s="46"/>
      <c r="AP161" s="20"/>
    </row>
    <row r="162" spans="1:42" ht="24.75" customHeight="1" x14ac:dyDescent="0.2">
      <c r="B162" s="20"/>
      <c r="C162" s="21"/>
      <c r="D162" s="21"/>
      <c r="E162" s="20"/>
      <c r="F162" s="20"/>
      <c r="G162" s="22"/>
      <c r="H162" s="20"/>
      <c r="I162" s="20"/>
      <c r="J162" s="22"/>
      <c r="K162" s="22"/>
      <c r="L162" s="22"/>
      <c r="M162" s="22"/>
      <c r="N162" s="22"/>
      <c r="O162" s="22"/>
      <c r="P162" s="20"/>
      <c r="Q162" s="22"/>
      <c r="R162" s="22"/>
      <c r="S162" s="20"/>
      <c r="T162" s="20"/>
      <c r="U162" s="22"/>
      <c r="V162" s="20"/>
      <c r="W162" s="22"/>
      <c r="X162" s="22"/>
      <c r="Y162" s="20"/>
      <c r="Z162" s="22"/>
      <c r="AA162" s="20"/>
      <c r="AB162" s="42" t="str">
        <f t="shared" si="11"/>
        <v/>
      </c>
      <c r="AC162" s="22"/>
      <c r="AD162" s="68"/>
      <c r="AE162" s="35"/>
      <c r="AF162" s="35" t="str">
        <f t="shared" ref="AF162" si="12">IF(ISBLANK($AE162),"",$AE162*$AD162)</f>
        <v/>
      </c>
      <c r="AG162" s="24"/>
      <c r="AH162" s="36"/>
      <c r="AI162" s="25" t="str">
        <f t="shared" ref="AI162" si="13">IF(ISBLANK($AG162),"","～")</f>
        <v/>
      </c>
      <c r="AJ162" s="37" t="str">
        <f t="shared" ref="AJ162" si="14">IF(ISBLANK($AH162),"",DATE(YEAR($AH162)+$AA162,MONTH($AH162),DAY($AH162)-1))</f>
        <v/>
      </c>
      <c r="AK162" s="20"/>
      <c r="AL162" s="20"/>
      <c r="AM162" s="63"/>
      <c r="AN162" s="22"/>
      <c r="AO162" s="46"/>
      <c r="AP162" s="20"/>
    </row>
  </sheetData>
  <autoFilter ref="A3:AV161" xr:uid="{00000000-0001-0000-0100-000000000000}"/>
  <customSheetViews>
    <customSheetView guid="{24ACC04C-2327-462A-AFF2-B36BFFECED7D}" fitToPage="1" printArea="1" hiddenColumns="1">
      <pane xSplit="4" ySplit="3" topLeftCell="AG67" activePane="bottomRight" state="frozen"/>
      <selection pane="bottomRight" activeCell="AO124" sqref="AO124"/>
      <pageMargins left="0" right="0" top="0.59055118110236227" bottom="0.39370078740157483" header="0.51181102362204722" footer="0.51181102362204722"/>
      <printOptions horizontalCentered="1"/>
      <pageSetup paperSize="8" scale="27" fitToHeight="0" orientation="landscape" horizontalDpi="300" verticalDpi="300" r:id="rId1"/>
      <headerFooter alignWithMargins="0"/>
    </customSheetView>
    <customSheetView guid="{927C2F0B-A57E-43CD-B245-A6A7C0319C7A}" fitToPage="1" hiddenColumns="1">
      <pane xSplit="4" ySplit="3" topLeftCell="AB106" activePane="bottomRight" state="frozen"/>
      <selection pane="bottomRight" activeCell="AF113" sqref="AF113"/>
      <pageMargins left="0" right="0" top="0.59055118110236227" bottom="0.39370078740157483" header="0.51181102362204722" footer="0.51181102362204722"/>
      <printOptions horizontalCentered="1"/>
      <pageSetup paperSize="8" scale="27" fitToHeight="0" orientation="landscape" horizontalDpi="300" verticalDpi="300" r:id="rId2"/>
      <headerFooter alignWithMargins="0"/>
    </customSheetView>
  </customSheetViews>
  <mergeCells count="6">
    <mergeCell ref="AH2:AJ2"/>
    <mergeCell ref="C2:D2"/>
    <mergeCell ref="O2:T2"/>
    <mergeCell ref="U2:Z2"/>
    <mergeCell ref="G2:N2"/>
    <mergeCell ref="AA2:AC2"/>
  </mergeCells>
  <phoneticPr fontId="12"/>
  <conditionalFormatting sqref="B4:B110">
    <cfRule type="expression" dxfId="30" priority="85">
      <formula>$A5="1"</formula>
    </cfRule>
  </conditionalFormatting>
  <conditionalFormatting sqref="B75:B110">
    <cfRule type="expression" dxfId="29" priority="2">
      <formula>$C75="センドバックで使用"</formula>
    </cfRule>
  </conditionalFormatting>
  <conditionalFormatting sqref="B111:B162">
    <cfRule type="expression" dxfId="28" priority="92">
      <formula>$C111="センドバックで使用"</formula>
    </cfRule>
  </conditionalFormatting>
  <conditionalFormatting sqref="B4:F74">
    <cfRule type="expression" dxfId="27" priority="8">
      <formula>$C4="センドバックで使用"</formula>
    </cfRule>
  </conditionalFormatting>
  <conditionalFormatting sqref="B162:F162">
    <cfRule type="expression" dxfId="26" priority="3401">
      <formula>#REF!="1"</formula>
    </cfRule>
  </conditionalFormatting>
  <conditionalFormatting sqref="C4:F67">
    <cfRule type="expression" dxfId="25" priority="9">
      <formula>#REF!="1"</formula>
    </cfRule>
  </conditionalFormatting>
  <conditionalFormatting sqref="C68:F110 B111:F161">
    <cfRule type="expression" dxfId="24" priority="90">
      <formula>#REF!="1"</formula>
    </cfRule>
  </conditionalFormatting>
  <conditionalFormatting sqref="C75:F162">
    <cfRule type="expression" dxfId="23" priority="89">
      <formula>$C75="センドバックで使用"</formula>
    </cfRule>
  </conditionalFormatting>
  <conditionalFormatting sqref="D68:D70">
    <cfRule type="expression" dxfId="22" priority="3">
      <formula>#REF!="1"</formula>
    </cfRule>
  </conditionalFormatting>
  <conditionalFormatting sqref="AA4:AA162">
    <cfRule type="expression" dxfId="21" priority="82">
      <formula>$AC4="Nパケ"</formula>
    </cfRule>
  </conditionalFormatting>
  <conditionalFormatting sqref="AB4:AB162">
    <cfRule type="expression" dxfId="20" priority="86">
      <formula>$C4="センドバックで使用"</formula>
    </cfRule>
  </conditionalFormatting>
  <conditionalFormatting sqref="AC4:AC162">
    <cfRule type="expression" dxfId="19" priority="45">
      <formula>$AC4="Nパケ"</formula>
    </cfRule>
  </conditionalFormatting>
  <conditionalFormatting sqref="AF4:AF56">
    <cfRule type="expression" dxfId="18" priority="7">
      <formula>$C4="センドバックで使用"</formula>
    </cfRule>
  </conditionalFormatting>
  <conditionalFormatting sqref="AK4:AK162">
    <cfRule type="expression" dxfId="17" priority="151">
      <formula>$C4="センドバックで使用"</formula>
    </cfRule>
  </conditionalFormatting>
  <conditionalFormatting sqref="AO22:AO26">
    <cfRule type="expression" dxfId="16" priority="1">
      <formula>$C22="センドバックで使用"</formula>
    </cfRule>
  </conditionalFormatting>
  <conditionalFormatting sqref="AP4:AP162">
    <cfRule type="expression" dxfId="15" priority="63">
      <formula>$C4="センドバックで使用"</formula>
    </cfRule>
  </conditionalFormatting>
  <dataValidations count="1">
    <dataValidation type="list" allowBlank="1" showInputMessage="1" sqref="C4:C162" xr:uid="{00000000-0002-0000-0100-000000000000}">
      <formula1>$BB$1:$BB$2</formula1>
    </dataValidation>
  </dataValidations>
  <printOptions horizontalCentered="1"/>
  <pageMargins left="0" right="0" top="0.59055118110236227" bottom="0.39370078740157483" header="0.51181102362204722" footer="0.51181102362204722"/>
  <pageSetup paperSize="8" scale="27" fitToHeight="0" orientation="landscape" horizontalDpi="300" verticalDpi="300"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indexed="44"/>
    <pageSetUpPr fitToPage="1"/>
  </sheetPr>
  <dimension ref="A1:AP161"/>
  <sheetViews>
    <sheetView zoomScale="85" zoomScaleNormal="85" zoomScaleSheetLayoutView="70" workbookViewId="0">
      <pane xSplit="4" ySplit="3" topLeftCell="AF31" activePane="bottomRight" state="frozen"/>
      <selection activeCell="A1991" sqref="A1991"/>
      <selection pane="topRight" activeCell="A1991" sqref="A1991"/>
      <selection pane="bottomLeft" activeCell="A1991" sqref="A1991"/>
      <selection pane="bottomRight" activeCell="AS38" sqref="AS38"/>
    </sheetView>
  </sheetViews>
  <sheetFormatPr defaultRowHeight="24.75" customHeight="1" x14ac:dyDescent="0.2"/>
  <cols>
    <col min="1" max="1" width="6.109375" bestFit="1" customWidth="1"/>
    <col min="2" max="2" width="12.21875" customWidth="1"/>
    <col min="3" max="3" width="22.44140625" bestFit="1" customWidth="1"/>
    <col min="4" max="4" width="8" style="29" customWidth="1"/>
    <col min="5" max="5" width="7.109375" hidden="1" customWidth="1"/>
    <col min="6" max="6" width="9.109375" hidden="1" customWidth="1"/>
    <col min="7" max="7" width="21.33203125" customWidth="1"/>
    <col min="8" max="8" width="10.77734375" style="11" bestFit="1" customWidth="1"/>
    <col min="9" max="9" width="14" style="11" bestFit="1" customWidth="1"/>
    <col min="10" max="10" width="35.21875" customWidth="1"/>
    <col min="11" max="11" width="25.44140625" customWidth="1"/>
    <col min="12" max="12" width="4.88671875" customWidth="1"/>
    <col min="13" max="13" width="12.77734375" customWidth="1"/>
    <col min="14" max="14" width="11.6640625" customWidth="1"/>
    <col min="15" max="15" width="22.109375" customWidth="1"/>
    <col min="16" max="16" width="10.77734375" style="11" bestFit="1" customWidth="1"/>
    <col min="17" max="17" width="39.21875" customWidth="1"/>
    <col min="18" max="18" width="17" customWidth="1"/>
    <col min="19" max="19" width="15.44140625" style="11" bestFit="1" customWidth="1"/>
    <col min="20" max="20" width="15.44140625" style="11" customWidth="1"/>
    <col min="21" max="21" width="17.33203125" customWidth="1"/>
    <col min="22" max="22" width="10.77734375" style="11" bestFit="1" customWidth="1"/>
    <col min="23" max="23" width="27.109375" customWidth="1"/>
    <col min="24" max="24" width="18.44140625" customWidth="1"/>
    <col min="25" max="25" width="15.44140625" style="11" bestFit="1" customWidth="1"/>
    <col min="26" max="26" width="12.109375" customWidth="1"/>
    <col min="27" max="27" width="5.109375" customWidth="1"/>
    <col min="28" max="28" width="5.44140625" customWidth="1"/>
    <col min="29" max="29" width="8.6640625" bestFit="1" customWidth="1"/>
    <col min="30" max="30" width="5.88671875" style="66" bestFit="1" customWidth="1"/>
    <col min="31" max="31" width="8.21875" style="30" bestFit="1" customWidth="1"/>
    <col min="32" max="32" width="10.21875" style="30" bestFit="1" customWidth="1"/>
    <col min="33" max="33" width="11.21875" style="38" customWidth="1"/>
    <col min="34" max="34" width="11.44140625" style="11" customWidth="1"/>
    <col min="35" max="35" width="3.88671875" customWidth="1"/>
    <col min="36" max="36" width="11.44140625" style="11" customWidth="1"/>
    <col min="37" max="37" width="15.44140625" customWidth="1"/>
    <col min="38" max="38" width="16.33203125" style="11" customWidth="1"/>
    <col min="39" max="39" width="13" style="11" customWidth="1"/>
    <col min="40" max="40" width="17" customWidth="1"/>
    <col min="41" max="41" width="16.109375" style="52" customWidth="1"/>
    <col min="42" max="42" width="18" customWidth="1"/>
  </cols>
  <sheetData>
    <row r="1" spans="1:42" ht="24.75" customHeight="1" x14ac:dyDescent="0.2">
      <c r="B1" s="1" t="s">
        <v>50</v>
      </c>
      <c r="C1" s="1"/>
      <c r="D1" s="2"/>
      <c r="E1" s="1"/>
      <c r="F1" s="1"/>
    </row>
    <row r="2" spans="1:42" s="11" customFormat="1" ht="24.75" customHeight="1" x14ac:dyDescent="0.2">
      <c r="B2" s="6" t="s">
        <v>1</v>
      </c>
      <c r="C2" s="89" t="s">
        <v>2</v>
      </c>
      <c r="D2" s="90"/>
      <c r="E2" s="47"/>
      <c r="F2" s="47"/>
      <c r="G2" s="102" t="s">
        <v>17</v>
      </c>
      <c r="H2" s="102"/>
      <c r="I2" s="102"/>
      <c r="J2" s="102"/>
      <c r="K2" s="102"/>
      <c r="L2" s="102"/>
      <c r="M2" s="102"/>
      <c r="N2" s="102"/>
      <c r="O2" s="93" t="s">
        <v>4</v>
      </c>
      <c r="P2" s="93"/>
      <c r="Q2" s="93"/>
      <c r="R2" s="93"/>
      <c r="S2" s="93"/>
      <c r="T2" s="93"/>
      <c r="U2" s="94" t="s">
        <v>5</v>
      </c>
      <c r="V2" s="94"/>
      <c r="W2" s="94"/>
      <c r="X2" s="94"/>
      <c r="Y2" s="94"/>
      <c r="Z2" s="94"/>
      <c r="AA2" s="99" t="s">
        <v>33</v>
      </c>
      <c r="AB2" s="100"/>
      <c r="AC2" s="101"/>
      <c r="AD2" s="31" t="s">
        <v>6</v>
      </c>
      <c r="AE2" s="31" t="s">
        <v>7</v>
      </c>
      <c r="AF2" s="31" t="s">
        <v>8</v>
      </c>
      <c r="AG2" s="48" t="s">
        <v>9</v>
      </c>
      <c r="AH2" s="99" t="s">
        <v>10</v>
      </c>
      <c r="AI2" s="100"/>
      <c r="AJ2" s="100"/>
      <c r="AK2" s="6" t="s">
        <v>11</v>
      </c>
      <c r="AL2" s="6" t="s">
        <v>28</v>
      </c>
      <c r="AM2" s="6" t="s">
        <v>13</v>
      </c>
      <c r="AN2" s="6" t="s">
        <v>14</v>
      </c>
      <c r="AO2" s="32" t="s">
        <v>15</v>
      </c>
      <c r="AP2" s="33"/>
    </row>
    <row r="3" spans="1:42" ht="24.75" customHeight="1" x14ac:dyDescent="0.2">
      <c r="B3" s="13"/>
      <c r="C3" s="10" t="s">
        <v>18</v>
      </c>
      <c r="D3" s="12" t="s">
        <v>19</v>
      </c>
      <c r="E3" s="10"/>
      <c r="F3" s="10"/>
      <c r="G3" s="10" t="s">
        <v>21</v>
      </c>
      <c r="H3" s="10" t="s">
        <v>22</v>
      </c>
      <c r="I3" s="10" t="s">
        <v>30</v>
      </c>
      <c r="J3" s="10" t="s">
        <v>23</v>
      </c>
      <c r="K3" s="10" t="s">
        <v>24</v>
      </c>
      <c r="L3" s="10" t="s">
        <v>29</v>
      </c>
      <c r="M3" s="10" t="s">
        <v>25</v>
      </c>
      <c r="N3" s="10" t="s">
        <v>26</v>
      </c>
      <c r="O3" s="10" t="s">
        <v>21</v>
      </c>
      <c r="P3" s="10" t="s">
        <v>22</v>
      </c>
      <c r="Q3" s="10" t="s">
        <v>23</v>
      </c>
      <c r="R3" s="10" t="s">
        <v>24</v>
      </c>
      <c r="S3" s="10" t="s">
        <v>25</v>
      </c>
      <c r="T3" s="10" t="s">
        <v>26</v>
      </c>
      <c r="U3" s="10" t="s">
        <v>21</v>
      </c>
      <c r="V3" s="10" t="s">
        <v>22</v>
      </c>
      <c r="W3" s="10" t="s">
        <v>23</v>
      </c>
      <c r="X3" s="10" t="s">
        <v>24</v>
      </c>
      <c r="Y3" s="10" t="s">
        <v>25</v>
      </c>
      <c r="Z3" s="10" t="s">
        <v>26</v>
      </c>
      <c r="AA3" s="15" t="s">
        <v>46</v>
      </c>
      <c r="AB3" s="16" t="s">
        <v>47</v>
      </c>
      <c r="AC3" s="44" t="s">
        <v>34</v>
      </c>
      <c r="AD3" s="67"/>
      <c r="AE3" s="34"/>
      <c r="AF3" s="34"/>
      <c r="AG3" s="49"/>
      <c r="AH3" s="50" t="s">
        <v>43</v>
      </c>
      <c r="AI3" s="16"/>
      <c r="AJ3" s="51" t="s">
        <v>44</v>
      </c>
      <c r="AK3" s="13"/>
      <c r="AL3" s="13"/>
      <c r="AM3" s="45"/>
      <c r="AN3" s="45"/>
      <c r="AO3" s="53"/>
      <c r="AP3" s="10" t="s">
        <v>16</v>
      </c>
    </row>
    <row r="4" spans="1:42" ht="24.75" customHeight="1" x14ac:dyDescent="0.2">
      <c r="A4" s="54">
        <v>1</v>
      </c>
      <c r="B4" s="20" t="s">
        <v>73</v>
      </c>
      <c r="C4" s="21" t="s">
        <v>358</v>
      </c>
      <c r="D4" s="21" t="s">
        <v>359</v>
      </c>
      <c r="E4" s="20"/>
      <c r="F4" s="20"/>
      <c r="G4" s="22" t="s">
        <v>336</v>
      </c>
      <c r="H4" s="20" t="s">
        <v>339</v>
      </c>
      <c r="I4" s="20" t="s">
        <v>338</v>
      </c>
      <c r="J4" s="22" t="s">
        <v>337</v>
      </c>
      <c r="K4" s="22"/>
      <c r="L4" s="22"/>
      <c r="M4" s="22" t="s">
        <v>340</v>
      </c>
      <c r="N4" s="22"/>
      <c r="O4" s="22" t="s">
        <v>341</v>
      </c>
      <c r="P4" s="20" t="s">
        <v>342</v>
      </c>
      <c r="Q4" s="22" t="s">
        <v>343</v>
      </c>
      <c r="R4" s="22" t="s">
        <v>344</v>
      </c>
      <c r="S4" s="20" t="s">
        <v>345</v>
      </c>
      <c r="T4" s="20"/>
      <c r="U4" s="22" t="s">
        <v>341</v>
      </c>
      <c r="V4" s="20" t="s">
        <v>342</v>
      </c>
      <c r="W4" s="22" t="s">
        <v>343</v>
      </c>
      <c r="X4" s="22" t="s">
        <v>344</v>
      </c>
      <c r="Y4" s="20" t="s">
        <v>345</v>
      </c>
      <c r="Z4" s="22"/>
      <c r="AA4" s="20">
        <v>5</v>
      </c>
      <c r="AB4" s="20" t="s">
        <v>59</v>
      </c>
      <c r="AC4" s="28" t="s">
        <v>49</v>
      </c>
      <c r="AD4" s="68">
        <v>1</v>
      </c>
      <c r="AE4" s="35">
        <v>76500</v>
      </c>
      <c r="AF4" s="35">
        <f t="shared" ref="AF4" si="0">IF(ISBLANK($AE4),"",$AE4*$AD4)</f>
        <v>76500</v>
      </c>
      <c r="AG4" s="24">
        <v>45566</v>
      </c>
      <c r="AH4" s="36">
        <v>45566</v>
      </c>
      <c r="AI4" s="25" t="str">
        <f t="shared" ref="AI4:AI43" si="1">IF(ISBLANK($AG4),"","～")</f>
        <v>～</v>
      </c>
      <c r="AJ4" s="37">
        <f t="shared" ref="AJ4:AJ43" si="2">IF(ISBLANK($AH4),"",DATE(YEAR($AH4)+$AA4,MONTH($AH4),DAY($AH4)-1))</f>
        <v>47391</v>
      </c>
      <c r="AK4" s="20" t="s">
        <v>385</v>
      </c>
      <c r="AL4" s="20" t="s">
        <v>346</v>
      </c>
      <c r="AM4" s="55">
        <v>45547</v>
      </c>
      <c r="AN4" s="22"/>
      <c r="AO4" s="63">
        <v>45582</v>
      </c>
      <c r="AP4" s="22" t="s">
        <v>360</v>
      </c>
    </row>
    <row r="5" spans="1:42" ht="24.75" customHeight="1" x14ac:dyDescent="0.2">
      <c r="A5" s="54">
        <v>2</v>
      </c>
      <c r="B5" s="20" t="s">
        <v>73</v>
      </c>
      <c r="C5" s="21" t="s">
        <v>358</v>
      </c>
      <c r="D5" s="21" t="s">
        <v>359</v>
      </c>
      <c r="E5" s="20"/>
      <c r="F5" s="20"/>
      <c r="G5" s="22" t="s">
        <v>336</v>
      </c>
      <c r="H5" s="20" t="s">
        <v>339</v>
      </c>
      <c r="I5" s="20" t="s">
        <v>338</v>
      </c>
      <c r="J5" s="22" t="s">
        <v>337</v>
      </c>
      <c r="K5" s="22"/>
      <c r="L5" s="22"/>
      <c r="M5" s="22" t="s">
        <v>340</v>
      </c>
      <c r="N5" s="22"/>
      <c r="O5" s="22" t="s">
        <v>341</v>
      </c>
      <c r="P5" s="20" t="s">
        <v>342</v>
      </c>
      <c r="Q5" s="22" t="s">
        <v>343</v>
      </c>
      <c r="R5" s="22" t="s">
        <v>344</v>
      </c>
      <c r="S5" s="20" t="s">
        <v>345</v>
      </c>
      <c r="T5" s="20"/>
      <c r="U5" s="22" t="s">
        <v>341</v>
      </c>
      <c r="V5" s="20" t="s">
        <v>342</v>
      </c>
      <c r="W5" s="22" t="s">
        <v>343</v>
      </c>
      <c r="X5" s="22" t="s">
        <v>344</v>
      </c>
      <c r="Y5" s="20" t="s">
        <v>345</v>
      </c>
      <c r="Z5" s="22"/>
      <c r="AA5" s="20">
        <v>5</v>
      </c>
      <c r="AB5" s="20" t="s">
        <v>59</v>
      </c>
      <c r="AC5" s="28" t="s">
        <v>49</v>
      </c>
      <c r="AD5" s="68">
        <v>1</v>
      </c>
      <c r="AE5" s="57"/>
      <c r="AF5" s="57"/>
      <c r="AG5" s="24">
        <v>45566</v>
      </c>
      <c r="AH5" s="36">
        <v>45566</v>
      </c>
      <c r="AI5" s="25" t="str">
        <f t="shared" si="1"/>
        <v>～</v>
      </c>
      <c r="AJ5" s="37">
        <f t="shared" si="2"/>
        <v>47391</v>
      </c>
      <c r="AK5" s="20" t="s">
        <v>385</v>
      </c>
      <c r="AL5" s="20" t="s">
        <v>347</v>
      </c>
      <c r="AM5" s="55">
        <v>45547</v>
      </c>
      <c r="AN5" s="22"/>
      <c r="AO5" s="63">
        <v>45582</v>
      </c>
      <c r="AP5" s="22" t="s">
        <v>360</v>
      </c>
    </row>
    <row r="6" spans="1:42" ht="24.75" customHeight="1" x14ac:dyDescent="0.2">
      <c r="A6" s="54">
        <v>3</v>
      </c>
      <c r="B6" s="20" t="s">
        <v>73</v>
      </c>
      <c r="C6" s="21" t="s">
        <v>358</v>
      </c>
      <c r="D6" s="21" t="s">
        <v>359</v>
      </c>
      <c r="E6" s="20"/>
      <c r="F6" s="20"/>
      <c r="G6" s="22" t="s">
        <v>336</v>
      </c>
      <c r="H6" s="20" t="s">
        <v>339</v>
      </c>
      <c r="I6" s="20" t="s">
        <v>338</v>
      </c>
      <c r="J6" s="22" t="s">
        <v>337</v>
      </c>
      <c r="K6" s="22"/>
      <c r="L6" s="22"/>
      <c r="M6" s="22" t="s">
        <v>340</v>
      </c>
      <c r="N6" s="22"/>
      <c r="O6" s="22" t="s">
        <v>341</v>
      </c>
      <c r="P6" s="20" t="s">
        <v>342</v>
      </c>
      <c r="Q6" s="22" t="s">
        <v>343</v>
      </c>
      <c r="R6" s="22" t="s">
        <v>344</v>
      </c>
      <c r="S6" s="20" t="s">
        <v>345</v>
      </c>
      <c r="T6" s="20"/>
      <c r="U6" s="22" t="s">
        <v>341</v>
      </c>
      <c r="V6" s="20" t="s">
        <v>342</v>
      </c>
      <c r="W6" s="22" t="s">
        <v>343</v>
      </c>
      <c r="X6" s="22" t="s">
        <v>344</v>
      </c>
      <c r="Y6" s="20" t="s">
        <v>345</v>
      </c>
      <c r="Z6" s="22"/>
      <c r="AA6" s="20">
        <v>5</v>
      </c>
      <c r="AB6" s="20" t="s">
        <v>59</v>
      </c>
      <c r="AC6" s="28" t="s">
        <v>49</v>
      </c>
      <c r="AD6" s="68">
        <v>1</v>
      </c>
      <c r="AE6" s="57"/>
      <c r="AF6" s="57"/>
      <c r="AG6" s="24">
        <v>45566</v>
      </c>
      <c r="AH6" s="36">
        <v>45566</v>
      </c>
      <c r="AI6" s="25" t="str">
        <f t="shared" si="1"/>
        <v>～</v>
      </c>
      <c r="AJ6" s="37">
        <f t="shared" si="2"/>
        <v>47391</v>
      </c>
      <c r="AK6" s="20" t="s">
        <v>385</v>
      </c>
      <c r="AL6" s="20" t="s">
        <v>348</v>
      </c>
      <c r="AM6" s="55">
        <v>45547</v>
      </c>
      <c r="AN6" s="22"/>
      <c r="AO6" s="63">
        <v>45582</v>
      </c>
      <c r="AP6" s="22" t="s">
        <v>360</v>
      </c>
    </row>
    <row r="7" spans="1:42" ht="24.75" customHeight="1" x14ac:dyDescent="0.2">
      <c r="A7" s="54">
        <v>4</v>
      </c>
      <c r="B7" s="20" t="s">
        <v>73</v>
      </c>
      <c r="C7" s="21" t="s">
        <v>358</v>
      </c>
      <c r="D7" s="21" t="s">
        <v>359</v>
      </c>
      <c r="E7" s="20"/>
      <c r="F7" s="20"/>
      <c r="G7" s="22" t="s">
        <v>336</v>
      </c>
      <c r="H7" s="20" t="s">
        <v>339</v>
      </c>
      <c r="I7" s="20" t="s">
        <v>338</v>
      </c>
      <c r="J7" s="22" t="s">
        <v>337</v>
      </c>
      <c r="K7" s="22"/>
      <c r="L7" s="22"/>
      <c r="M7" s="22" t="s">
        <v>340</v>
      </c>
      <c r="N7" s="22"/>
      <c r="O7" s="22" t="s">
        <v>341</v>
      </c>
      <c r="P7" s="20" t="s">
        <v>342</v>
      </c>
      <c r="Q7" s="22" t="s">
        <v>343</v>
      </c>
      <c r="R7" s="22" t="s">
        <v>344</v>
      </c>
      <c r="S7" s="20" t="s">
        <v>345</v>
      </c>
      <c r="T7" s="20"/>
      <c r="U7" s="22" t="s">
        <v>341</v>
      </c>
      <c r="V7" s="20" t="s">
        <v>342</v>
      </c>
      <c r="W7" s="22" t="s">
        <v>343</v>
      </c>
      <c r="X7" s="22" t="s">
        <v>344</v>
      </c>
      <c r="Y7" s="20" t="s">
        <v>345</v>
      </c>
      <c r="Z7" s="22"/>
      <c r="AA7" s="20">
        <v>5</v>
      </c>
      <c r="AB7" s="20" t="s">
        <v>59</v>
      </c>
      <c r="AC7" s="28" t="s">
        <v>49</v>
      </c>
      <c r="AD7" s="68">
        <v>1</v>
      </c>
      <c r="AE7" s="57"/>
      <c r="AF7" s="57"/>
      <c r="AG7" s="24">
        <v>45566</v>
      </c>
      <c r="AH7" s="36">
        <v>45566</v>
      </c>
      <c r="AI7" s="25" t="str">
        <f t="shared" si="1"/>
        <v>～</v>
      </c>
      <c r="AJ7" s="37">
        <f t="shared" si="2"/>
        <v>47391</v>
      </c>
      <c r="AK7" s="20" t="s">
        <v>385</v>
      </c>
      <c r="AL7" s="20" t="s">
        <v>349</v>
      </c>
      <c r="AM7" s="55">
        <v>45547</v>
      </c>
      <c r="AN7" s="22"/>
      <c r="AO7" s="63">
        <v>45582</v>
      </c>
      <c r="AP7" s="22" t="s">
        <v>360</v>
      </c>
    </row>
    <row r="8" spans="1:42" ht="24.75" customHeight="1" x14ac:dyDescent="0.2">
      <c r="A8" s="54">
        <v>5</v>
      </c>
      <c r="B8" s="20" t="s">
        <v>73</v>
      </c>
      <c r="C8" s="21" t="s">
        <v>358</v>
      </c>
      <c r="D8" s="21" t="s">
        <v>359</v>
      </c>
      <c r="E8" s="20"/>
      <c r="F8" s="20"/>
      <c r="G8" s="22" t="s">
        <v>336</v>
      </c>
      <c r="H8" s="20" t="s">
        <v>339</v>
      </c>
      <c r="I8" s="20" t="s">
        <v>338</v>
      </c>
      <c r="J8" s="22" t="s">
        <v>337</v>
      </c>
      <c r="K8" s="22"/>
      <c r="L8" s="22"/>
      <c r="M8" s="22" t="s">
        <v>340</v>
      </c>
      <c r="N8" s="22"/>
      <c r="O8" s="22" t="s">
        <v>341</v>
      </c>
      <c r="P8" s="20" t="s">
        <v>342</v>
      </c>
      <c r="Q8" s="22" t="s">
        <v>343</v>
      </c>
      <c r="R8" s="22" t="s">
        <v>344</v>
      </c>
      <c r="S8" s="20" t="s">
        <v>345</v>
      </c>
      <c r="T8" s="20"/>
      <c r="U8" s="22" t="s">
        <v>341</v>
      </c>
      <c r="V8" s="20" t="s">
        <v>342</v>
      </c>
      <c r="W8" s="22" t="s">
        <v>343</v>
      </c>
      <c r="X8" s="22" t="s">
        <v>344</v>
      </c>
      <c r="Y8" s="20" t="s">
        <v>345</v>
      </c>
      <c r="Z8" s="22"/>
      <c r="AA8" s="20">
        <v>5</v>
      </c>
      <c r="AB8" s="20" t="s">
        <v>59</v>
      </c>
      <c r="AC8" s="28" t="s">
        <v>49</v>
      </c>
      <c r="AD8" s="68">
        <v>1</v>
      </c>
      <c r="AE8" s="57"/>
      <c r="AF8" s="57"/>
      <c r="AG8" s="24">
        <v>45566</v>
      </c>
      <c r="AH8" s="36">
        <v>45566</v>
      </c>
      <c r="AI8" s="25" t="str">
        <f t="shared" si="1"/>
        <v>～</v>
      </c>
      <c r="AJ8" s="37">
        <f t="shared" si="2"/>
        <v>47391</v>
      </c>
      <c r="AK8" s="20" t="s">
        <v>385</v>
      </c>
      <c r="AL8" s="20" t="s">
        <v>350</v>
      </c>
      <c r="AM8" s="55">
        <v>45547</v>
      </c>
      <c r="AN8" s="22"/>
      <c r="AO8" s="63">
        <v>45582</v>
      </c>
      <c r="AP8" s="22" t="s">
        <v>360</v>
      </c>
    </row>
    <row r="9" spans="1:42" ht="24.75" customHeight="1" x14ac:dyDescent="0.2">
      <c r="A9" s="54">
        <v>6</v>
      </c>
      <c r="B9" s="20" t="s">
        <v>73</v>
      </c>
      <c r="C9" s="21" t="s">
        <v>358</v>
      </c>
      <c r="D9" s="21" t="s">
        <v>359</v>
      </c>
      <c r="E9" s="20"/>
      <c r="F9" s="20"/>
      <c r="G9" s="22" t="s">
        <v>336</v>
      </c>
      <c r="H9" s="20" t="s">
        <v>339</v>
      </c>
      <c r="I9" s="20" t="s">
        <v>338</v>
      </c>
      <c r="J9" s="22" t="s">
        <v>337</v>
      </c>
      <c r="K9" s="22"/>
      <c r="L9" s="22"/>
      <c r="M9" s="22" t="s">
        <v>340</v>
      </c>
      <c r="N9" s="22"/>
      <c r="O9" s="22" t="s">
        <v>341</v>
      </c>
      <c r="P9" s="20" t="s">
        <v>342</v>
      </c>
      <c r="Q9" s="22" t="s">
        <v>343</v>
      </c>
      <c r="R9" s="22" t="s">
        <v>344</v>
      </c>
      <c r="S9" s="20" t="s">
        <v>345</v>
      </c>
      <c r="T9" s="20"/>
      <c r="U9" s="22" t="s">
        <v>341</v>
      </c>
      <c r="V9" s="20" t="s">
        <v>342</v>
      </c>
      <c r="W9" s="22" t="s">
        <v>343</v>
      </c>
      <c r="X9" s="22" t="s">
        <v>344</v>
      </c>
      <c r="Y9" s="20" t="s">
        <v>345</v>
      </c>
      <c r="Z9" s="22"/>
      <c r="AA9" s="20">
        <v>5</v>
      </c>
      <c r="AB9" s="20" t="s">
        <v>59</v>
      </c>
      <c r="AC9" s="28" t="s">
        <v>49</v>
      </c>
      <c r="AD9" s="68">
        <v>1</v>
      </c>
      <c r="AE9" s="57"/>
      <c r="AF9" s="57"/>
      <c r="AG9" s="24">
        <v>45566</v>
      </c>
      <c r="AH9" s="36">
        <v>45566</v>
      </c>
      <c r="AI9" s="25" t="str">
        <f t="shared" si="1"/>
        <v>～</v>
      </c>
      <c r="AJ9" s="37">
        <f t="shared" si="2"/>
        <v>47391</v>
      </c>
      <c r="AK9" s="20" t="s">
        <v>385</v>
      </c>
      <c r="AL9" s="20" t="s">
        <v>351</v>
      </c>
      <c r="AM9" s="55">
        <v>45547</v>
      </c>
      <c r="AN9" s="22"/>
      <c r="AO9" s="63">
        <v>45582</v>
      </c>
      <c r="AP9" s="22" t="s">
        <v>360</v>
      </c>
    </row>
    <row r="10" spans="1:42" ht="24.75" customHeight="1" x14ac:dyDescent="0.2">
      <c r="A10" s="54">
        <v>7</v>
      </c>
      <c r="B10" s="20" t="s">
        <v>73</v>
      </c>
      <c r="C10" s="21" t="s">
        <v>358</v>
      </c>
      <c r="D10" s="21" t="s">
        <v>359</v>
      </c>
      <c r="E10" s="20"/>
      <c r="F10" s="20"/>
      <c r="G10" s="22" t="s">
        <v>336</v>
      </c>
      <c r="H10" s="20" t="s">
        <v>339</v>
      </c>
      <c r="I10" s="20" t="s">
        <v>338</v>
      </c>
      <c r="J10" s="22" t="s">
        <v>337</v>
      </c>
      <c r="K10" s="22"/>
      <c r="L10" s="22"/>
      <c r="M10" s="22" t="s">
        <v>340</v>
      </c>
      <c r="N10" s="22"/>
      <c r="O10" s="22" t="s">
        <v>341</v>
      </c>
      <c r="P10" s="20" t="s">
        <v>342</v>
      </c>
      <c r="Q10" s="22" t="s">
        <v>343</v>
      </c>
      <c r="R10" s="22" t="s">
        <v>344</v>
      </c>
      <c r="S10" s="20" t="s">
        <v>345</v>
      </c>
      <c r="T10" s="20"/>
      <c r="U10" s="22" t="s">
        <v>341</v>
      </c>
      <c r="V10" s="20" t="s">
        <v>342</v>
      </c>
      <c r="W10" s="22" t="s">
        <v>343</v>
      </c>
      <c r="X10" s="22" t="s">
        <v>344</v>
      </c>
      <c r="Y10" s="20" t="s">
        <v>345</v>
      </c>
      <c r="Z10" s="22"/>
      <c r="AA10" s="20">
        <v>5</v>
      </c>
      <c r="AB10" s="20" t="s">
        <v>59</v>
      </c>
      <c r="AC10" s="28" t="s">
        <v>49</v>
      </c>
      <c r="AD10" s="68">
        <v>1</v>
      </c>
      <c r="AE10" s="57"/>
      <c r="AF10" s="57"/>
      <c r="AG10" s="24">
        <v>45566</v>
      </c>
      <c r="AH10" s="36">
        <v>45566</v>
      </c>
      <c r="AI10" s="25" t="str">
        <f t="shared" si="1"/>
        <v>～</v>
      </c>
      <c r="AJ10" s="37">
        <f t="shared" si="2"/>
        <v>47391</v>
      </c>
      <c r="AK10" s="20" t="s">
        <v>385</v>
      </c>
      <c r="AL10" s="20" t="s">
        <v>352</v>
      </c>
      <c r="AM10" s="55">
        <v>45547</v>
      </c>
      <c r="AN10" s="22"/>
      <c r="AO10" s="63">
        <v>45582</v>
      </c>
      <c r="AP10" s="22" t="s">
        <v>360</v>
      </c>
    </row>
    <row r="11" spans="1:42" ht="24.75" customHeight="1" x14ac:dyDescent="0.2">
      <c r="A11" s="54">
        <v>8</v>
      </c>
      <c r="B11" s="20" t="s">
        <v>73</v>
      </c>
      <c r="C11" s="21" t="s">
        <v>358</v>
      </c>
      <c r="D11" s="21" t="s">
        <v>359</v>
      </c>
      <c r="E11" s="20"/>
      <c r="F11" s="20"/>
      <c r="G11" s="22" t="s">
        <v>336</v>
      </c>
      <c r="H11" s="20" t="s">
        <v>339</v>
      </c>
      <c r="I11" s="20" t="s">
        <v>338</v>
      </c>
      <c r="J11" s="22" t="s">
        <v>337</v>
      </c>
      <c r="K11" s="22"/>
      <c r="L11" s="22"/>
      <c r="M11" s="22" t="s">
        <v>340</v>
      </c>
      <c r="N11" s="22"/>
      <c r="O11" s="22" t="s">
        <v>341</v>
      </c>
      <c r="P11" s="20" t="s">
        <v>342</v>
      </c>
      <c r="Q11" s="22" t="s">
        <v>343</v>
      </c>
      <c r="R11" s="22" t="s">
        <v>344</v>
      </c>
      <c r="S11" s="20" t="s">
        <v>345</v>
      </c>
      <c r="T11" s="20"/>
      <c r="U11" s="22" t="s">
        <v>341</v>
      </c>
      <c r="V11" s="20" t="s">
        <v>342</v>
      </c>
      <c r="W11" s="22" t="s">
        <v>343</v>
      </c>
      <c r="X11" s="22" t="s">
        <v>344</v>
      </c>
      <c r="Y11" s="20" t="s">
        <v>345</v>
      </c>
      <c r="Z11" s="22"/>
      <c r="AA11" s="20">
        <v>5</v>
      </c>
      <c r="AB11" s="20" t="s">
        <v>59</v>
      </c>
      <c r="AC11" s="28" t="s">
        <v>49</v>
      </c>
      <c r="AD11" s="68">
        <v>1</v>
      </c>
      <c r="AE11" s="57"/>
      <c r="AF11" s="57"/>
      <c r="AG11" s="24">
        <v>45566</v>
      </c>
      <c r="AH11" s="36">
        <v>45566</v>
      </c>
      <c r="AI11" s="25" t="str">
        <f t="shared" si="1"/>
        <v>～</v>
      </c>
      <c r="AJ11" s="37">
        <f t="shared" si="2"/>
        <v>47391</v>
      </c>
      <c r="AK11" s="20" t="s">
        <v>385</v>
      </c>
      <c r="AL11" s="20" t="s">
        <v>353</v>
      </c>
      <c r="AM11" s="55">
        <v>45547</v>
      </c>
      <c r="AN11" s="22"/>
      <c r="AO11" s="63">
        <v>45582</v>
      </c>
      <c r="AP11" s="22" t="s">
        <v>360</v>
      </c>
    </row>
    <row r="12" spans="1:42" ht="24.75" customHeight="1" x14ac:dyDescent="0.2">
      <c r="A12" s="54">
        <v>9</v>
      </c>
      <c r="B12" s="20" t="s">
        <v>73</v>
      </c>
      <c r="C12" s="21" t="s">
        <v>358</v>
      </c>
      <c r="D12" s="21" t="s">
        <v>359</v>
      </c>
      <c r="E12" s="20"/>
      <c r="F12" s="20"/>
      <c r="G12" s="22" t="s">
        <v>336</v>
      </c>
      <c r="H12" s="20" t="s">
        <v>339</v>
      </c>
      <c r="I12" s="20" t="s">
        <v>338</v>
      </c>
      <c r="J12" s="22" t="s">
        <v>337</v>
      </c>
      <c r="K12" s="22"/>
      <c r="L12" s="22"/>
      <c r="M12" s="22" t="s">
        <v>340</v>
      </c>
      <c r="N12" s="22"/>
      <c r="O12" s="22" t="s">
        <v>341</v>
      </c>
      <c r="P12" s="20" t="s">
        <v>342</v>
      </c>
      <c r="Q12" s="22" t="s">
        <v>343</v>
      </c>
      <c r="R12" s="22" t="s">
        <v>344</v>
      </c>
      <c r="S12" s="20" t="s">
        <v>345</v>
      </c>
      <c r="T12" s="20"/>
      <c r="U12" s="22" t="s">
        <v>341</v>
      </c>
      <c r="V12" s="20" t="s">
        <v>342</v>
      </c>
      <c r="W12" s="22" t="s">
        <v>343</v>
      </c>
      <c r="X12" s="22" t="s">
        <v>344</v>
      </c>
      <c r="Y12" s="20" t="s">
        <v>345</v>
      </c>
      <c r="Z12" s="22"/>
      <c r="AA12" s="20">
        <v>5</v>
      </c>
      <c r="AB12" s="20" t="s">
        <v>59</v>
      </c>
      <c r="AC12" s="28" t="s">
        <v>49</v>
      </c>
      <c r="AD12" s="68">
        <v>1</v>
      </c>
      <c r="AE12" s="57"/>
      <c r="AF12" s="57"/>
      <c r="AG12" s="24">
        <v>45566</v>
      </c>
      <c r="AH12" s="36">
        <v>45566</v>
      </c>
      <c r="AI12" s="25" t="str">
        <f t="shared" si="1"/>
        <v>～</v>
      </c>
      <c r="AJ12" s="37">
        <f t="shared" si="2"/>
        <v>47391</v>
      </c>
      <c r="AK12" s="20" t="s">
        <v>354</v>
      </c>
      <c r="AL12" s="20" t="s">
        <v>355</v>
      </c>
      <c r="AM12" s="55">
        <v>45547</v>
      </c>
      <c r="AN12" s="22"/>
      <c r="AO12" s="63">
        <v>45582</v>
      </c>
      <c r="AP12" s="22" t="s">
        <v>360</v>
      </c>
    </row>
    <row r="13" spans="1:42" ht="24.75" customHeight="1" x14ac:dyDescent="0.2">
      <c r="A13" s="54">
        <v>10</v>
      </c>
      <c r="B13" s="20" t="s">
        <v>73</v>
      </c>
      <c r="C13" s="21" t="s">
        <v>358</v>
      </c>
      <c r="D13" s="21" t="s">
        <v>359</v>
      </c>
      <c r="E13" s="20"/>
      <c r="F13" s="20"/>
      <c r="G13" s="22" t="s">
        <v>336</v>
      </c>
      <c r="H13" s="20" t="s">
        <v>339</v>
      </c>
      <c r="I13" s="20" t="s">
        <v>338</v>
      </c>
      <c r="J13" s="22" t="s">
        <v>337</v>
      </c>
      <c r="K13" s="22"/>
      <c r="L13" s="22"/>
      <c r="M13" s="22" t="s">
        <v>340</v>
      </c>
      <c r="N13" s="22"/>
      <c r="O13" s="22" t="s">
        <v>341</v>
      </c>
      <c r="P13" s="20" t="s">
        <v>342</v>
      </c>
      <c r="Q13" s="22" t="s">
        <v>343</v>
      </c>
      <c r="R13" s="22" t="s">
        <v>344</v>
      </c>
      <c r="S13" s="20" t="s">
        <v>345</v>
      </c>
      <c r="T13" s="20"/>
      <c r="U13" s="22" t="s">
        <v>341</v>
      </c>
      <c r="V13" s="20" t="s">
        <v>342</v>
      </c>
      <c r="W13" s="22" t="s">
        <v>343</v>
      </c>
      <c r="X13" s="22" t="s">
        <v>344</v>
      </c>
      <c r="Y13" s="20" t="s">
        <v>345</v>
      </c>
      <c r="Z13" s="22"/>
      <c r="AA13" s="20">
        <v>5</v>
      </c>
      <c r="AB13" s="20" t="s">
        <v>59</v>
      </c>
      <c r="AC13" s="28" t="s">
        <v>49</v>
      </c>
      <c r="AD13" s="68">
        <v>1</v>
      </c>
      <c r="AE13" s="57"/>
      <c r="AF13" s="57"/>
      <c r="AG13" s="24">
        <v>45566</v>
      </c>
      <c r="AH13" s="36">
        <v>45566</v>
      </c>
      <c r="AI13" s="25" t="str">
        <f t="shared" si="1"/>
        <v>～</v>
      </c>
      <c r="AJ13" s="37">
        <f t="shared" si="2"/>
        <v>47391</v>
      </c>
      <c r="AK13" s="20" t="s">
        <v>356</v>
      </c>
      <c r="AL13" s="20" t="s">
        <v>357</v>
      </c>
      <c r="AM13" s="55">
        <v>45547</v>
      </c>
      <c r="AN13" s="22"/>
      <c r="AO13" s="63">
        <v>45582</v>
      </c>
      <c r="AP13" s="22" t="s">
        <v>360</v>
      </c>
    </row>
    <row r="14" spans="1:42" ht="24.75" customHeight="1" x14ac:dyDescent="0.2">
      <c r="A14" s="54">
        <v>11</v>
      </c>
      <c r="B14" s="20" t="s">
        <v>562</v>
      </c>
      <c r="C14" s="21" t="s">
        <v>358</v>
      </c>
      <c r="D14" s="21" t="s">
        <v>359</v>
      </c>
      <c r="E14" s="20"/>
      <c r="F14" s="20"/>
      <c r="G14" s="22" t="s">
        <v>563</v>
      </c>
      <c r="H14" s="20" t="s">
        <v>564</v>
      </c>
      <c r="I14" s="20" t="s">
        <v>252</v>
      </c>
      <c r="J14" s="22" t="s">
        <v>565</v>
      </c>
      <c r="K14" s="22"/>
      <c r="L14" s="22"/>
      <c r="M14" s="22" t="s">
        <v>566</v>
      </c>
      <c r="N14" s="22"/>
      <c r="O14" s="22" t="s">
        <v>341</v>
      </c>
      <c r="P14" s="20" t="s">
        <v>342</v>
      </c>
      <c r="Q14" s="22" t="s">
        <v>343</v>
      </c>
      <c r="R14" s="22" t="s">
        <v>344</v>
      </c>
      <c r="S14" s="20" t="s">
        <v>345</v>
      </c>
      <c r="T14" s="20"/>
      <c r="U14" s="22" t="s">
        <v>341</v>
      </c>
      <c r="V14" s="20" t="s">
        <v>342</v>
      </c>
      <c r="W14" s="22" t="s">
        <v>343</v>
      </c>
      <c r="X14" s="22" t="s">
        <v>344</v>
      </c>
      <c r="Y14" s="20" t="s">
        <v>345</v>
      </c>
      <c r="Z14" s="22"/>
      <c r="AA14" s="20">
        <v>5</v>
      </c>
      <c r="AB14" s="20" t="s">
        <v>59</v>
      </c>
      <c r="AC14" s="28" t="s">
        <v>49</v>
      </c>
      <c r="AD14" s="68">
        <v>1</v>
      </c>
      <c r="AE14" s="35">
        <v>76500</v>
      </c>
      <c r="AF14" s="35">
        <f t="shared" ref="AF14" si="3">IF(ISBLANK($AE14),"",$AE14*$AD14)</f>
        <v>76500</v>
      </c>
      <c r="AG14" s="24">
        <v>45627</v>
      </c>
      <c r="AH14" s="36">
        <v>45645</v>
      </c>
      <c r="AI14" s="25" t="str">
        <f t="shared" si="1"/>
        <v>～</v>
      </c>
      <c r="AJ14" s="37">
        <f t="shared" si="2"/>
        <v>47470</v>
      </c>
      <c r="AK14" s="20" t="s">
        <v>385</v>
      </c>
      <c r="AL14" s="20" t="s">
        <v>567</v>
      </c>
      <c r="AM14" s="55">
        <v>45645</v>
      </c>
      <c r="AN14" s="22"/>
      <c r="AO14" s="63">
        <v>45652</v>
      </c>
      <c r="AP14" s="22" t="s">
        <v>577</v>
      </c>
    </row>
    <row r="15" spans="1:42" ht="24.75" customHeight="1" x14ac:dyDescent="0.2">
      <c r="A15" s="54">
        <v>12</v>
      </c>
      <c r="B15" s="20" t="s">
        <v>562</v>
      </c>
      <c r="C15" s="21" t="s">
        <v>358</v>
      </c>
      <c r="D15" s="21" t="s">
        <v>359</v>
      </c>
      <c r="E15" s="20"/>
      <c r="F15" s="20"/>
      <c r="G15" s="22" t="s">
        <v>563</v>
      </c>
      <c r="H15" s="20" t="s">
        <v>564</v>
      </c>
      <c r="I15" s="20" t="s">
        <v>252</v>
      </c>
      <c r="J15" s="22" t="s">
        <v>565</v>
      </c>
      <c r="K15" s="22"/>
      <c r="L15" s="22"/>
      <c r="M15" s="22" t="s">
        <v>566</v>
      </c>
      <c r="N15" s="22"/>
      <c r="O15" s="22" t="s">
        <v>341</v>
      </c>
      <c r="P15" s="20" t="s">
        <v>342</v>
      </c>
      <c r="Q15" s="22" t="s">
        <v>343</v>
      </c>
      <c r="R15" s="22" t="s">
        <v>344</v>
      </c>
      <c r="S15" s="20" t="s">
        <v>345</v>
      </c>
      <c r="T15" s="20"/>
      <c r="U15" s="22" t="s">
        <v>341</v>
      </c>
      <c r="V15" s="20" t="s">
        <v>342</v>
      </c>
      <c r="W15" s="22" t="s">
        <v>343</v>
      </c>
      <c r="X15" s="22" t="s">
        <v>344</v>
      </c>
      <c r="Y15" s="20" t="s">
        <v>345</v>
      </c>
      <c r="Z15" s="22"/>
      <c r="AA15" s="20">
        <v>5</v>
      </c>
      <c r="AB15" s="20" t="s">
        <v>59</v>
      </c>
      <c r="AC15" s="28" t="s">
        <v>49</v>
      </c>
      <c r="AD15" s="68">
        <v>1</v>
      </c>
      <c r="AE15" s="57"/>
      <c r="AF15" s="57"/>
      <c r="AG15" s="24">
        <v>45627</v>
      </c>
      <c r="AH15" s="36">
        <v>45645</v>
      </c>
      <c r="AI15" s="25" t="str">
        <f t="shared" si="1"/>
        <v>～</v>
      </c>
      <c r="AJ15" s="37">
        <f t="shared" si="2"/>
        <v>47470</v>
      </c>
      <c r="AK15" s="20" t="s">
        <v>385</v>
      </c>
      <c r="AL15" s="20" t="s">
        <v>568</v>
      </c>
      <c r="AM15" s="55">
        <v>45645</v>
      </c>
      <c r="AN15" s="22"/>
      <c r="AO15" s="63">
        <v>45652</v>
      </c>
      <c r="AP15" s="22" t="s">
        <v>577</v>
      </c>
    </row>
    <row r="16" spans="1:42" ht="24.75" customHeight="1" x14ac:dyDescent="0.2">
      <c r="A16" s="54">
        <v>13</v>
      </c>
      <c r="B16" s="20" t="s">
        <v>562</v>
      </c>
      <c r="C16" s="21" t="s">
        <v>358</v>
      </c>
      <c r="D16" s="21" t="s">
        <v>359</v>
      </c>
      <c r="E16" s="20"/>
      <c r="F16" s="20"/>
      <c r="G16" s="22" t="s">
        <v>563</v>
      </c>
      <c r="H16" s="20" t="s">
        <v>564</v>
      </c>
      <c r="I16" s="20" t="s">
        <v>252</v>
      </c>
      <c r="J16" s="22" t="s">
        <v>565</v>
      </c>
      <c r="K16" s="22"/>
      <c r="L16" s="22"/>
      <c r="M16" s="22" t="s">
        <v>566</v>
      </c>
      <c r="N16" s="22"/>
      <c r="O16" s="22" t="s">
        <v>341</v>
      </c>
      <c r="P16" s="20" t="s">
        <v>342</v>
      </c>
      <c r="Q16" s="22" t="s">
        <v>343</v>
      </c>
      <c r="R16" s="22" t="s">
        <v>344</v>
      </c>
      <c r="S16" s="20" t="s">
        <v>345</v>
      </c>
      <c r="T16" s="20"/>
      <c r="U16" s="22" t="s">
        <v>341</v>
      </c>
      <c r="V16" s="20" t="s">
        <v>342</v>
      </c>
      <c r="W16" s="22" t="s">
        <v>343</v>
      </c>
      <c r="X16" s="22" t="s">
        <v>344</v>
      </c>
      <c r="Y16" s="20" t="s">
        <v>345</v>
      </c>
      <c r="Z16" s="22"/>
      <c r="AA16" s="20">
        <v>5</v>
      </c>
      <c r="AB16" s="20" t="s">
        <v>59</v>
      </c>
      <c r="AC16" s="28" t="s">
        <v>49</v>
      </c>
      <c r="AD16" s="68">
        <v>1</v>
      </c>
      <c r="AE16" s="57"/>
      <c r="AF16" s="57"/>
      <c r="AG16" s="24">
        <v>45627</v>
      </c>
      <c r="AH16" s="36">
        <v>45645</v>
      </c>
      <c r="AI16" s="25" t="str">
        <f t="shared" si="1"/>
        <v>～</v>
      </c>
      <c r="AJ16" s="37">
        <f t="shared" si="2"/>
        <v>47470</v>
      </c>
      <c r="AK16" s="20" t="s">
        <v>385</v>
      </c>
      <c r="AL16" s="20" t="s">
        <v>569</v>
      </c>
      <c r="AM16" s="55">
        <v>45645</v>
      </c>
      <c r="AN16" s="22"/>
      <c r="AO16" s="63">
        <v>45652</v>
      </c>
      <c r="AP16" s="22" t="s">
        <v>577</v>
      </c>
    </row>
    <row r="17" spans="1:42" ht="24.75" customHeight="1" x14ac:dyDescent="0.2">
      <c r="A17" s="54">
        <v>14</v>
      </c>
      <c r="B17" s="20" t="s">
        <v>562</v>
      </c>
      <c r="C17" s="21" t="s">
        <v>358</v>
      </c>
      <c r="D17" s="21" t="s">
        <v>359</v>
      </c>
      <c r="E17" s="20"/>
      <c r="F17" s="20"/>
      <c r="G17" s="22" t="s">
        <v>563</v>
      </c>
      <c r="H17" s="20" t="s">
        <v>564</v>
      </c>
      <c r="I17" s="20" t="s">
        <v>252</v>
      </c>
      <c r="J17" s="22" t="s">
        <v>565</v>
      </c>
      <c r="K17" s="22"/>
      <c r="L17" s="22"/>
      <c r="M17" s="22" t="s">
        <v>566</v>
      </c>
      <c r="N17" s="22"/>
      <c r="O17" s="22" t="s">
        <v>341</v>
      </c>
      <c r="P17" s="20" t="s">
        <v>342</v>
      </c>
      <c r="Q17" s="22" t="s">
        <v>343</v>
      </c>
      <c r="R17" s="22" t="s">
        <v>344</v>
      </c>
      <c r="S17" s="20" t="s">
        <v>345</v>
      </c>
      <c r="T17" s="20"/>
      <c r="U17" s="22" t="s">
        <v>341</v>
      </c>
      <c r="V17" s="20" t="s">
        <v>342</v>
      </c>
      <c r="W17" s="22" t="s">
        <v>343</v>
      </c>
      <c r="X17" s="22" t="s">
        <v>344</v>
      </c>
      <c r="Y17" s="20" t="s">
        <v>345</v>
      </c>
      <c r="Z17" s="22"/>
      <c r="AA17" s="20">
        <v>5</v>
      </c>
      <c r="AB17" s="20" t="s">
        <v>59</v>
      </c>
      <c r="AC17" s="28" t="s">
        <v>49</v>
      </c>
      <c r="AD17" s="68">
        <v>1</v>
      </c>
      <c r="AE17" s="57"/>
      <c r="AF17" s="57"/>
      <c r="AG17" s="24">
        <v>45627</v>
      </c>
      <c r="AH17" s="36">
        <v>45645</v>
      </c>
      <c r="AI17" s="25" t="str">
        <f t="shared" si="1"/>
        <v>～</v>
      </c>
      <c r="AJ17" s="37">
        <f t="shared" si="2"/>
        <v>47470</v>
      </c>
      <c r="AK17" s="20" t="s">
        <v>385</v>
      </c>
      <c r="AL17" s="20" t="s">
        <v>570</v>
      </c>
      <c r="AM17" s="55">
        <v>45645</v>
      </c>
      <c r="AN17" s="22"/>
      <c r="AO17" s="63">
        <v>45652</v>
      </c>
      <c r="AP17" s="22" t="s">
        <v>577</v>
      </c>
    </row>
    <row r="18" spans="1:42" ht="24.75" customHeight="1" x14ac:dyDescent="0.2">
      <c r="A18" s="54">
        <v>15</v>
      </c>
      <c r="B18" s="20" t="s">
        <v>562</v>
      </c>
      <c r="C18" s="21" t="s">
        <v>358</v>
      </c>
      <c r="D18" s="21" t="s">
        <v>359</v>
      </c>
      <c r="E18" s="20"/>
      <c r="F18" s="20"/>
      <c r="G18" s="22" t="s">
        <v>563</v>
      </c>
      <c r="H18" s="20" t="s">
        <v>564</v>
      </c>
      <c r="I18" s="20" t="s">
        <v>252</v>
      </c>
      <c r="J18" s="22" t="s">
        <v>565</v>
      </c>
      <c r="K18" s="22"/>
      <c r="L18" s="22"/>
      <c r="M18" s="22" t="s">
        <v>566</v>
      </c>
      <c r="N18" s="22"/>
      <c r="O18" s="22" t="s">
        <v>341</v>
      </c>
      <c r="P18" s="20" t="s">
        <v>342</v>
      </c>
      <c r="Q18" s="22" t="s">
        <v>343</v>
      </c>
      <c r="R18" s="22" t="s">
        <v>344</v>
      </c>
      <c r="S18" s="20" t="s">
        <v>345</v>
      </c>
      <c r="T18" s="20"/>
      <c r="U18" s="22" t="s">
        <v>341</v>
      </c>
      <c r="V18" s="20" t="s">
        <v>342</v>
      </c>
      <c r="W18" s="22" t="s">
        <v>343</v>
      </c>
      <c r="X18" s="22" t="s">
        <v>344</v>
      </c>
      <c r="Y18" s="20" t="s">
        <v>345</v>
      </c>
      <c r="Z18" s="22"/>
      <c r="AA18" s="20">
        <v>5</v>
      </c>
      <c r="AB18" s="20" t="s">
        <v>59</v>
      </c>
      <c r="AC18" s="28" t="s">
        <v>49</v>
      </c>
      <c r="AD18" s="68">
        <v>1</v>
      </c>
      <c r="AE18" s="57"/>
      <c r="AF18" s="57"/>
      <c r="AG18" s="24">
        <v>45627</v>
      </c>
      <c r="AH18" s="36">
        <v>45645</v>
      </c>
      <c r="AI18" s="25" t="str">
        <f t="shared" si="1"/>
        <v>～</v>
      </c>
      <c r="AJ18" s="37">
        <f t="shared" si="2"/>
        <v>47470</v>
      </c>
      <c r="AK18" s="20" t="s">
        <v>385</v>
      </c>
      <c r="AL18" s="20" t="s">
        <v>571</v>
      </c>
      <c r="AM18" s="55">
        <v>45645</v>
      </c>
      <c r="AN18" s="22"/>
      <c r="AO18" s="63">
        <v>45652</v>
      </c>
      <c r="AP18" s="22" t="s">
        <v>577</v>
      </c>
    </row>
    <row r="19" spans="1:42" ht="24.75" customHeight="1" x14ac:dyDescent="0.2">
      <c r="A19" s="54">
        <v>16</v>
      </c>
      <c r="B19" s="20" t="s">
        <v>562</v>
      </c>
      <c r="C19" s="21" t="s">
        <v>358</v>
      </c>
      <c r="D19" s="21" t="s">
        <v>359</v>
      </c>
      <c r="E19" s="20"/>
      <c r="F19" s="20"/>
      <c r="G19" s="22" t="s">
        <v>563</v>
      </c>
      <c r="H19" s="20" t="s">
        <v>564</v>
      </c>
      <c r="I19" s="20" t="s">
        <v>252</v>
      </c>
      <c r="J19" s="22" t="s">
        <v>565</v>
      </c>
      <c r="K19" s="22"/>
      <c r="L19" s="22"/>
      <c r="M19" s="22" t="s">
        <v>566</v>
      </c>
      <c r="N19" s="22"/>
      <c r="O19" s="22" t="s">
        <v>341</v>
      </c>
      <c r="P19" s="20" t="s">
        <v>342</v>
      </c>
      <c r="Q19" s="22" t="s">
        <v>343</v>
      </c>
      <c r="R19" s="22" t="s">
        <v>344</v>
      </c>
      <c r="S19" s="20" t="s">
        <v>345</v>
      </c>
      <c r="T19" s="20"/>
      <c r="U19" s="22" t="s">
        <v>341</v>
      </c>
      <c r="V19" s="20" t="s">
        <v>342</v>
      </c>
      <c r="W19" s="22" t="s">
        <v>343</v>
      </c>
      <c r="X19" s="22" t="s">
        <v>344</v>
      </c>
      <c r="Y19" s="20" t="s">
        <v>345</v>
      </c>
      <c r="Z19" s="22"/>
      <c r="AA19" s="20">
        <v>5</v>
      </c>
      <c r="AB19" s="20" t="s">
        <v>59</v>
      </c>
      <c r="AC19" s="28" t="s">
        <v>49</v>
      </c>
      <c r="AD19" s="68">
        <v>1</v>
      </c>
      <c r="AE19" s="57"/>
      <c r="AF19" s="57"/>
      <c r="AG19" s="24">
        <v>45627</v>
      </c>
      <c r="AH19" s="36">
        <v>45645</v>
      </c>
      <c r="AI19" s="25" t="str">
        <f t="shared" si="1"/>
        <v>～</v>
      </c>
      <c r="AJ19" s="37">
        <f t="shared" si="2"/>
        <v>47470</v>
      </c>
      <c r="AK19" s="20" t="s">
        <v>385</v>
      </c>
      <c r="AL19" s="20" t="s">
        <v>572</v>
      </c>
      <c r="AM19" s="55">
        <v>45645</v>
      </c>
      <c r="AN19" s="22"/>
      <c r="AO19" s="63">
        <v>45652</v>
      </c>
      <c r="AP19" s="22" t="s">
        <v>577</v>
      </c>
    </row>
    <row r="20" spans="1:42" ht="24.75" customHeight="1" x14ac:dyDescent="0.2">
      <c r="A20" s="54">
        <v>17</v>
      </c>
      <c r="B20" s="20" t="s">
        <v>562</v>
      </c>
      <c r="C20" s="21" t="s">
        <v>358</v>
      </c>
      <c r="D20" s="21" t="s">
        <v>359</v>
      </c>
      <c r="E20" s="20"/>
      <c r="F20" s="20"/>
      <c r="G20" s="22" t="s">
        <v>563</v>
      </c>
      <c r="H20" s="20" t="s">
        <v>564</v>
      </c>
      <c r="I20" s="20" t="s">
        <v>252</v>
      </c>
      <c r="J20" s="22" t="s">
        <v>565</v>
      </c>
      <c r="K20" s="22"/>
      <c r="L20" s="22"/>
      <c r="M20" s="22" t="s">
        <v>566</v>
      </c>
      <c r="N20" s="22"/>
      <c r="O20" s="22" t="s">
        <v>341</v>
      </c>
      <c r="P20" s="20" t="s">
        <v>342</v>
      </c>
      <c r="Q20" s="22" t="s">
        <v>343</v>
      </c>
      <c r="R20" s="22" t="s">
        <v>344</v>
      </c>
      <c r="S20" s="20" t="s">
        <v>345</v>
      </c>
      <c r="T20" s="20"/>
      <c r="U20" s="22" t="s">
        <v>341</v>
      </c>
      <c r="V20" s="20" t="s">
        <v>342</v>
      </c>
      <c r="W20" s="22" t="s">
        <v>343</v>
      </c>
      <c r="X20" s="22" t="s">
        <v>344</v>
      </c>
      <c r="Y20" s="20" t="s">
        <v>345</v>
      </c>
      <c r="Z20" s="22"/>
      <c r="AA20" s="20">
        <v>5</v>
      </c>
      <c r="AB20" s="20" t="s">
        <v>59</v>
      </c>
      <c r="AC20" s="28" t="s">
        <v>49</v>
      </c>
      <c r="AD20" s="68">
        <v>1</v>
      </c>
      <c r="AE20" s="57"/>
      <c r="AF20" s="57"/>
      <c r="AG20" s="24">
        <v>45627</v>
      </c>
      <c r="AH20" s="36">
        <v>45645</v>
      </c>
      <c r="AI20" s="25" t="str">
        <f t="shared" si="1"/>
        <v>～</v>
      </c>
      <c r="AJ20" s="37">
        <f t="shared" si="2"/>
        <v>47470</v>
      </c>
      <c r="AK20" s="20" t="s">
        <v>385</v>
      </c>
      <c r="AL20" s="20" t="s">
        <v>573</v>
      </c>
      <c r="AM20" s="55">
        <v>45645</v>
      </c>
      <c r="AN20" s="22"/>
      <c r="AO20" s="63">
        <v>45652</v>
      </c>
      <c r="AP20" s="22" t="s">
        <v>577</v>
      </c>
    </row>
    <row r="21" spans="1:42" ht="24.75" customHeight="1" x14ac:dyDescent="0.2">
      <c r="A21" s="54">
        <v>18</v>
      </c>
      <c r="B21" s="20" t="s">
        <v>562</v>
      </c>
      <c r="C21" s="21" t="s">
        <v>358</v>
      </c>
      <c r="D21" s="21" t="s">
        <v>359</v>
      </c>
      <c r="E21" s="20"/>
      <c r="F21" s="20"/>
      <c r="G21" s="22" t="s">
        <v>563</v>
      </c>
      <c r="H21" s="20" t="s">
        <v>564</v>
      </c>
      <c r="I21" s="20" t="s">
        <v>252</v>
      </c>
      <c r="J21" s="22" t="s">
        <v>565</v>
      </c>
      <c r="K21" s="22"/>
      <c r="L21" s="22"/>
      <c r="M21" s="22" t="s">
        <v>566</v>
      </c>
      <c r="N21" s="22"/>
      <c r="O21" s="22" t="s">
        <v>341</v>
      </c>
      <c r="P21" s="20" t="s">
        <v>342</v>
      </c>
      <c r="Q21" s="22" t="s">
        <v>343</v>
      </c>
      <c r="R21" s="22" t="s">
        <v>344</v>
      </c>
      <c r="S21" s="20" t="s">
        <v>345</v>
      </c>
      <c r="T21" s="20"/>
      <c r="U21" s="22" t="s">
        <v>341</v>
      </c>
      <c r="V21" s="20" t="s">
        <v>342</v>
      </c>
      <c r="W21" s="22" t="s">
        <v>343</v>
      </c>
      <c r="X21" s="22" t="s">
        <v>344</v>
      </c>
      <c r="Y21" s="20" t="s">
        <v>345</v>
      </c>
      <c r="Z21" s="22"/>
      <c r="AA21" s="20">
        <v>5</v>
      </c>
      <c r="AB21" s="20" t="s">
        <v>59</v>
      </c>
      <c r="AC21" s="28" t="s">
        <v>49</v>
      </c>
      <c r="AD21" s="68">
        <v>1</v>
      </c>
      <c r="AE21" s="57"/>
      <c r="AF21" s="57"/>
      <c r="AG21" s="24">
        <v>45627</v>
      </c>
      <c r="AH21" s="36">
        <v>45645</v>
      </c>
      <c r="AI21" s="25" t="str">
        <f t="shared" si="1"/>
        <v>～</v>
      </c>
      <c r="AJ21" s="37">
        <f t="shared" si="2"/>
        <v>47470</v>
      </c>
      <c r="AK21" s="20" t="s">
        <v>385</v>
      </c>
      <c r="AL21" s="20" t="s">
        <v>574</v>
      </c>
      <c r="AM21" s="55">
        <v>45645</v>
      </c>
      <c r="AN21" s="22"/>
      <c r="AO21" s="63">
        <v>45652</v>
      </c>
      <c r="AP21" s="22" t="s">
        <v>577</v>
      </c>
    </row>
    <row r="22" spans="1:42" ht="24.75" customHeight="1" x14ac:dyDescent="0.2">
      <c r="A22" s="54">
        <v>19</v>
      </c>
      <c r="B22" s="20" t="s">
        <v>562</v>
      </c>
      <c r="C22" s="21" t="s">
        <v>358</v>
      </c>
      <c r="D22" s="21" t="s">
        <v>359</v>
      </c>
      <c r="E22" s="20"/>
      <c r="F22" s="20"/>
      <c r="G22" s="22" t="s">
        <v>563</v>
      </c>
      <c r="H22" s="20" t="s">
        <v>564</v>
      </c>
      <c r="I22" s="20" t="s">
        <v>252</v>
      </c>
      <c r="J22" s="22" t="s">
        <v>565</v>
      </c>
      <c r="K22" s="22"/>
      <c r="L22" s="22"/>
      <c r="M22" s="22" t="s">
        <v>566</v>
      </c>
      <c r="N22" s="22"/>
      <c r="O22" s="22" t="s">
        <v>341</v>
      </c>
      <c r="P22" s="20" t="s">
        <v>342</v>
      </c>
      <c r="Q22" s="22" t="s">
        <v>343</v>
      </c>
      <c r="R22" s="22" t="s">
        <v>344</v>
      </c>
      <c r="S22" s="20" t="s">
        <v>345</v>
      </c>
      <c r="T22" s="20"/>
      <c r="U22" s="22" t="s">
        <v>341</v>
      </c>
      <c r="V22" s="20" t="s">
        <v>342</v>
      </c>
      <c r="W22" s="22" t="s">
        <v>343</v>
      </c>
      <c r="X22" s="22" t="s">
        <v>344</v>
      </c>
      <c r="Y22" s="20" t="s">
        <v>345</v>
      </c>
      <c r="Z22" s="22"/>
      <c r="AA22" s="20">
        <v>5</v>
      </c>
      <c r="AB22" s="20" t="s">
        <v>59</v>
      </c>
      <c r="AC22" s="28" t="s">
        <v>49</v>
      </c>
      <c r="AD22" s="68">
        <v>1</v>
      </c>
      <c r="AE22" s="57"/>
      <c r="AF22" s="57"/>
      <c r="AG22" s="24">
        <v>45627</v>
      </c>
      <c r="AH22" s="36">
        <v>45645</v>
      </c>
      <c r="AI22" s="25" t="str">
        <f t="shared" si="1"/>
        <v>～</v>
      </c>
      <c r="AJ22" s="37">
        <f t="shared" si="2"/>
        <v>47470</v>
      </c>
      <c r="AK22" s="20" t="s">
        <v>354</v>
      </c>
      <c r="AL22" s="20" t="s">
        <v>575</v>
      </c>
      <c r="AM22" s="55">
        <v>45645</v>
      </c>
      <c r="AN22" s="22"/>
      <c r="AO22" s="63">
        <v>45652</v>
      </c>
      <c r="AP22" s="22" t="s">
        <v>577</v>
      </c>
    </row>
    <row r="23" spans="1:42" ht="24.75" customHeight="1" x14ac:dyDescent="0.2">
      <c r="A23" s="54">
        <v>20</v>
      </c>
      <c r="B23" s="20" t="s">
        <v>562</v>
      </c>
      <c r="C23" s="21" t="s">
        <v>358</v>
      </c>
      <c r="D23" s="21" t="s">
        <v>359</v>
      </c>
      <c r="E23" s="20"/>
      <c r="F23" s="20"/>
      <c r="G23" s="22" t="s">
        <v>563</v>
      </c>
      <c r="H23" s="20" t="s">
        <v>564</v>
      </c>
      <c r="I23" s="20" t="s">
        <v>252</v>
      </c>
      <c r="J23" s="22" t="s">
        <v>565</v>
      </c>
      <c r="K23" s="22"/>
      <c r="L23" s="22"/>
      <c r="M23" s="22" t="s">
        <v>566</v>
      </c>
      <c r="N23" s="22"/>
      <c r="O23" s="22" t="s">
        <v>341</v>
      </c>
      <c r="P23" s="20" t="s">
        <v>342</v>
      </c>
      <c r="Q23" s="22" t="s">
        <v>343</v>
      </c>
      <c r="R23" s="22" t="s">
        <v>344</v>
      </c>
      <c r="S23" s="20" t="s">
        <v>345</v>
      </c>
      <c r="T23" s="20"/>
      <c r="U23" s="22" t="s">
        <v>341</v>
      </c>
      <c r="V23" s="20" t="s">
        <v>342</v>
      </c>
      <c r="W23" s="22" t="s">
        <v>343</v>
      </c>
      <c r="X23" s="22" t="s">
        <v>344</v>
      </c>
      <c r="Y23" s="20" t="s">
        <v>345</v>
      </c>
      <c r="Z23" s="22"/>
      <c r="AA23" s="20">
        <v>5</v>
      </c>
      <c r="AB23" s="20" t="s">
        <v>59</v>
      </c>
      <c r="AC23" s="28" t="s">
        <v>49</v>
      </c>
      <c r="AD23" s="68">
        <v>1</v>
      </c>
      <c r="AE23" s="57"/>
      <c r="AF23" s="57"/>
      <c r="AG23" s="24">
        <v>45627</v>
      </c>
      <c r="AH23" s="36">
        <v>45645</v>
      </c>
      <c r="AI23" s="25" t="str">
        <f t="shared" si="1"/>
        <v>～</v>
      </c>
      <c r="AJ23" s="37">
        <f t="shared" si="2"/>
        <v>47470</v>
      </c>
      <c r="AK23" s="20" t="s">
        <v>356</v>
      </c>
      <c r="AL23" s="20" t="s">
        <v>576</v>
      </c>
      <c r="AM23" s="55">
        <v>45645</v>
      </c>
      <c r="AN23" s="22"/>
      <c r="AO23" s="63">
        <v>45652</v>
      </c>
      <c r="AP23" s="22" t="s">
        <v>577</v>
      </c>
    </row>
    <row r="24" spans="1:42" ht="24.75" customHeight="1" x14ac:dyDescent="0.2">
      <c r="A24" s="54">
        <v>21</v>
      </c>
      <c r="B24" s="20" t="s">
        <v>807</v>
      </c>
      <c r="C24" s="21" t="s">
        <v>358</v>
      </c>
      <c r="D24" s="21" t="s">
        <v>359</v>
      </c>
      <c r="E24" s="20"/>
      <c r="F24" s="20"/>
      <c r="G24" s="22" t="s">
        <v>805</v>
      </c>
      <c r="H24" s="20" t="s">
        <v>806</v>
      </c>
      <c r="I24" s="20" t="s">
        <v>708</v>
      </c>
      <c r="J24" s="22" t="s">
        <v>808</v>
      </c>
      <c r="K24" s="22"/>
      <c r="L24" s="22"/>
      <c r="M24" s="22" t="s">
        <v>809</v>
      </c>
      <c r="N24" s="22"/>
      <c r="O24" s="22" t="s">
        <v>341</v>
      </c>
      <c r="P24" s="20" t="s">
        <v>342</v>
      </c>
      <c r="Q24" s="22" t="s">
        <v>343</v>
      </c>
      <c r="R24" s="22" t="s">
        <v>344</v>
      </c>
      <c r="S24" s="20" t="s">
        <v>345</v>
      </c>
      <c r="T24" s="20"/>
      <c r="U24" s="22" t="s">
        <v>341</v>
      </c>
      <c r="V24" s="20" t="s">
        <v>342</v>
      </c>
      <c r="W24" s="22" t="s">
        <v>343</v>
      </c>
      <c r="X24" s="22" t="s">
        <v>344</v>
      </c>
      <c r="Y24" s="20" t="s">
        <v>345</v>
      </c>
      <c r="Z24" s="22"/>
      <c r="AA24" s="20">
        <v>5</v>
      </c>
      <c r="AB24" s="20" t="s">
        <v>59</v>
      </c>
      <c r="AC24" s="28" t="s">
        <v>49</v>
      </c>
      <c r="AD24" s="68">
        <v>1</v>
      </c>
      <c r="AE24" s="35">
        <v>76500</v>
      </c>
      <c r="AF24" s="35">
        <f t="shared" ref="AF24" si="4">IF(ISBLANK($AE24),"",$AE24*$AD24)</f>
        <v>76500</v>
      </c>
      <c r="AG24" s="24">
        <v>45689</v>
      </c>
      <c r="AH24" s="36">
        <v>45719</v>
      </c>
      <c r="AI24" s="25" t="str">
        <f t="shared" si="1"/>
        <v>～</v>
      </c>
      <c r="AJ24" s="37">
        <f t="shared" si="2"/>
        <v>47544</v>
      </c>
      <c r="AK24" s="20" t="s">
        <v>385</v>
      </c>
      <c r="AL24" s="20" t="s">
        <v>795</v>
      </c>
      <c r="AM24" s="55">
        <v>45689</v>
      </c>
      <c r="AN24" s="22"/>
      <c r="AO24" s="63">
        <v>45716</v>
      </c>
      <c r="AP24" s="22" t="s">
        <v>938</v>
      </c>
    </row>
    <row r="25" spans="1:42" ht="24.75" customHeight="1" x14ac:dyDescent="0.2">
      <c r="A25" s="54">
        <v>22</v>
      </c>
      <c r="B25" s="20" t="s">
        <v>807</v>
      </c>
      <c r="C25" s="21" t="s">
        <v>358</v>
      </c>
      <c r="D25" s="21" t="s">
        <v>359</v>
      </c>
      <c r="E25" s="20"/>
      <c r="F25" s="20"/>
      <c r="G25" s="22" t="s">
        <v>805</v>
      </c>
      <c r="H25" s="20" t="s">
        <v>806</v>
      </c>
      <c r="I25" s="20" t="s">
        <v>708</v>
      </c>
      <c r="J25" s="22" t="s">
        <v>808</v>
      </c>
      <c r="K25" s="22"/>
      <c r="L25" s="22"/>
      <c r="M25" s="22" t="s">
        <v>809</v>
      </c>
      <c r="N25" s="22"/>
      <c r="O25" s="22" t="s">
        <v>341</v>
      </c>
      <c r="P25" s="20" t="s">
        <v>342</v>
      </c>
      <c r="Q25" s="22" t="s">
        <v>343</v>
      </c>
      <c r="R25" s="22" t="s">
        <v>344</v>
      </c>
      <c r="S25" s="20" t="s">
        <v>345</v>
      </c>
      <c r="T25" s="20"/>
      <c r="U25" s="22" t="s">
        <v>341</v>
      </c>
      <c r="V25" s="20" t="s">
        <v>342</v>
      </c>
      <c r="W25" s="22" t="s">
        <v>343</v>
      </c>
      <c r="X25" s="22" t="s">
        <v>344</v>
      </c>
      <c r="Y25" s="20" t="s">
        <v>345</v>
      </c>
      <c r="Z25" s="22"/>
      <c r="AA25" s="20">
        <v>5</v>
      </c>
      <c r="AB25" s="20" t="s">
        <v>59</v>
      </c>
      <c r="AC25" s="28" t="s">
        <v>49</v>
      </c>
      <c r="AD25" s="68">
        <v>1</v>
      </c>
      <c r="AE25" s="57"/>
      <c r="AF25" s="57"/>
      <c r="AG25" s="24">
        <v>45689</v>
      </c>
      <c r="AH25" s="36">
        <v>45719</v>
      </c>
      <c r="AI25" s="25" t="str">
        <f t="shared" si="1"/>
        <v>～</v>
      </c>
      <c r="AJ25" s="37">
        <f t="shared" si="2"/>
        <v>47544</v>
      </c>
      <c r="AK25" s="20" t="s">
        <v>385</v>
      </c>
      <c r="AL25" s="20" t="s">
        <v>796</v>
      </c>
      <c r="AM25" s="55">
        <v>45689</v>
      </c>
      <c r="AN25" s="22"/>
      <c r="AO25" s="63">
        <v>45716</v>
      </c>
      <c r="AP25" s="22" t="s">
        <v>938</v>
      </c>
    </row>
    <row r="26" spans="1:42" ht="24.75" customHeight="1" x14ac:dyDescent="0.2">
      <c r="A26" s="54">
        <v>23</v>
      </c>
      <c r="B26" s="20" t="s">
        <v>807</v>
      </c>
      <c r="C26" s="21" t="s">
        <v>358</v>
      </c>
      <c r="D26" s="21" t="s">
        <v>359</v>
      </c>
      <c r="E26" s="20"/>
      <c r="F26" s="20"/>
      <c r="G26" s="22" t="s">
        <v>805</v>
      </c>
      <c r="H26" s="20" t="s">
        <v>806</v>
      </c>
      <c r="I26" s="20" t="s">
        <v>708</v>
      </c>
      <c r="J26" s="22" t="s">
        <v>808</v>
      </c>
      <c r="K26" s="22"/>
      <c r="L26" s="22"/>
      <c r="M26" s="22" t="s">
        <v>809</v>
      </c>
      <c r="N26" s="22"/>
      <c r="O26" s="22" t="s">
        <v>341</v>
      </c>
      <c r="P26" s="20" t="s">
        <v>342</v>
      </c>
      <c r="Q26" s="22" t="s">
        <v>343</v>
      </c>
      <c r="R26" s="22" t="s">
        <v>344</v>
      </c>
      <c r="S26" s="20" t="s">
        <v>345</v>
      </c>
      <c r="T26" s="20"/>
      <c r="U26" s="22" t="s">
        <v>341</v>
      </c>
      <c r="V26" s="20" t="s">
        <v>342</v>
      </c>
      <c r="W26" s="22" t="s">
        <v>343</v>
      </c>
      <c r="X26" s="22" t="s">
        <v>344</v>
      </c>
      <c r="Y26" s="20" t="s">
        <v>345</v>
      </c>
      <c r="Z26" s="22"/>
      <c r="AA26" s="20">
        <v>5</v>
      </c>
      <c r="AB26" s="20" t="s">
        <v>59</v>
      </c>
      <c r="AC26" s="28" t="s">
        <v>49</v>
      </c>
      <c r="AD26" s="68">
        <v>1</v>
      </c>
      <c r="AE26" s="57"/>
      <c r="AF26" s="57"/>
      <c r="AG26" s="24">
        <v>45689</v>
      </c>
      <c r="AH26" s="36">
        <v>45719</v>
      </c>
      <c r="AI26" s="25" t="str">
        <f t="shared" si="1"/>
        <v>～</v>
      </c>
      <c r="AJ26" s="37">
        <f t="shared" si="2"/>
        <v>47544</v>
      </c>
      <c r="AK26" s="20" t="s">
        <v>385</v>
      </c>
      <c r="AL26" s="20" t="s">
        <v>797</v>
      </c>
      <c r="AM26" s="55">
        <v>45689</v>
      </c>
      <c r="AN26" s="22"/>
      <c r="AO26" s="63">
        <v>45716</v>
      </c>
      <c r="AP26" s="22" t="s">
        <v>938</v>
      </c>
    </row>
    <row r="27" spans="1:42" ht="24.75" customHeight="1" x14ac:dyDescent="0.2">
      <c r="A27" s="54">
        <v>24</v>
      </c>
      <c r="B27" s="20" t="s">
        <v>807</v>
      </c>
      <c r="C27" s="21" t="s">
        <v>358</v>
      </c>
      <c r="D27" s="21" t="s">
        <v>359</v>
      </c>
      <c r="E27" s="20"/>
      <c r="F27" s="20"/>
      <c r="G27" s="22" t="s">
        <v>805</v>
      </c>
      <c r="H27" s="20" t="s">
        <v>806</v>
      </c>
      <c r="I27" s="20" t="s">
        <v>708</v>
      </c>
      <c r="J27" s="22" t="s">
        <v>808</v>
      </c>
      <c r="K27" s="22"/>
      <c r="L27" s="22"/>
      <c r="M27" s="22" t="s">
        <v>809</v>
      </c>
      <c r="N27" s="22"/>
      <c r="O27" s="22" t="s">
        <v>341</v>
      </c>
      <c r="P27" s="20" t="s">
        <v>342</v>
      </c>
      <c r="Q27" s="22" t="s">
        <v>343</v>
      </c>
      <c r="R27" s="22" t="s">
        <v>344</v>
      </c>
      <c r="S27" s="20" t="s">
        <v>345</v>
      </c>
      <c r="T27" s="20"/>
      <c r="U27" s="22" t="s">
        <v>341</v>
      </c>
      <c r="V27" s="20" t="s">
        <v>342</v>
      </c>
      <c r="W27" s="22" t="s">
        <v>343</v>
      </c>
      <c r="X27" s="22" t="s">
        <v>344</v>
      </c>
      <c r="Y27" s="20" t="s">
        <v>345</v>
      </c>
      <c r="Z27" s="22"/>
      <c r="AA27" s="20">
        <v>5</v>
      </c>
      <c r="AB27" s="20" t="s">
        <v>59</v>
      </c>
      <c r="AC27" s="28" t="s">
        <v>49</v>
      </c>
      <c r="AD27" s="68">
        <v>1</v>
      </c>
      <c r="AE27" s="57"/>
      <c r="AF27" s="57"/>
      <c r="AG27" s="24">
        <v>45689</v>
      </c>
      <c r="AH27" s="36">
        <v>45719</v>
      </c>
      <c r="AI27" s="25" t="str">
        <f t="shared" si="1"/>
        <v>～</v>
      </c>
      <c r="AJ27" s="37">
        <f t="shared" si="2"/>
        <v>47544</v>
      </c>
      <c r="AK27" s="20" t="s">
        <v>385</v>
      </c>
      <c r="AL27" s="20" t="s">
        <v>798</v>
      </c>
      <c r="AM27" s="55">
        <v>45689</v>
      </c>
      <c r="AN27" s="22"/>
      <c r="AO27" s="63">
        <v>45716</v>
      </c>
      <c r="AP27" s="22" t="s">
        <v>938</v>
      </c>
    </row>
    <row r="28" spans="1:42" ht="24.75" customHeight="1" x14ac:dyDescent="0.2">
      <c r="A28" s="54">
        <v>25</v>
      </c>
      <c r="B28" s="20" t="s">
        <v>807</v>
      </c>
      <c r="C28" s="21" t="s">
        <v>358</v>
      </c>
      <c r="D28" s="21" t="s">
        <v>359</v>
      </c>
      <c r="E28" s="20"/>
      <c r="F28" s="20"/>
      <c r="G28" s="22" t="s">
        <v>805</v>
      </c>
      <c r="H28" s="20" t="s">
        <v>806</v>
      </c>
      <c r="I28" s="20" t="s">
        <v>708</v>
      </c>
      <c r="J28" s="22" t="s">
        <v>808</v>
      </c>
      <c r="K28" s="22"/>
      <c r="L28" s="22"/>
      <c r="M28" s="22" t="s">
        <v>809</v>
      </c>
      <c r="N28" s="22"/>
      <c r="O28" s="22" t="s">
        <v>341</v>
      </c>
      <c r="P28" s="20" t="s">
        <v>342</v>
      </c>
      <c r="Q28" s="22" t="s">
        <v>343</v>
      </c>
      <c r="R28" s="22" t="s">
        <v>344</v>
      </c>
      <c r="S28" s="20" t="s">
        <v>345</v>
      </c>
      <c r="T28" s="20"/>
      <c r="U28" s="22" t="s">
        <v>341</v>
      </c>
      <c r="V28" s="20" t="s">
        <v>342</v>
      </c>
      <c r="W28" s="22" t="s">
        <v>343</v>
      </c>
      <c r="X28" s="22" t="s">
        <v>344</v>
      </c>
      <c r="Y28" s="20" t="s">
        <v>345</v>
      </c>
      <c r="Z28" s="22"/>
      <c r="AA28" s="20">
        <v>5</v>
      </c>
      <c r="AB28" s="20" t="s">
        <v>59</v>
      </c>
      <c r="AC28" s="28" t="s">
        <v>49</v>
      </c>
      <c r="AD28" s="68">
        <v>1</v>
      </c>
      <c r="AE28" s="57"/>
      <c r="AF28" s="57"/>
      <c r="AG28" s="24">
        <v>45689</v>
      </c>
      <c r="AH28" s="36">
        <v>45719</v>
      </c>
      <c r="AI28" s="25" t="str">
        <f t="shared" si="1"/>
        <v>～</v>
      </c>
      <c r="AJ28" s="37">
        <f t="shared" si="2"/>
        <v>47544</v>
      </c>
      <c r="AK28" s="20" t="s">
        <v>385</v>
      </c>
      <c r="AL28" s="20" t="s">
        <v>799</v>
      </c>
      <c r="AM28" s="55">
        <v>45689</v>
      </c>
      <c r="AN28" s="22"/>
      <c r="AO28" s="63">
        <v>45716</v>
      </c>
      <c r="AP28" s="22" t="s">
        <v>938</v>
      </c>
    </row>
    <row r="29" spans="1:42" ht="24.75" customHeight="1" x14ac:dyDescent="0.2">
      <c r="A29" s="54">
        <v>26</v>
      </c>
      <c r="B29" s="20" t="s">
        <v>807</v>
      </c>
      <c r="C29" s="21" t="s">
        <v>358</v>
      </c>
      <c r="D29" s="21" t="s">
        <v>359</v>
      </c>
      <c r="E29" s="20"/>
      <c r="F29" s="20"/>
      <c r="G29" s="22" t="s">
        <v>805</v>
      </c>
      <c r="H29" s="20" t="s">
        <v>806</v>
      </c>
      <c r="I29" s="20" t="s">
        <v>708</v>
      </c>
      <c r="J29" s="22" t="s">
        <v>808</v>
      </c>
      <c r="K29" s="22"/>
      <c r="L29" s="22"/>
      <c r="M29" s="22" t="s">
        <v>809</v>
      </c>
      <c r="N29" s="22"/>
      <c r="O29" s="22" t="s">
        <v>341</v>
      </c>
      <c r="P29" s="20" t="s">
        <v>342</v>
      </c>
      <c r="Q29" s="22" t="s">
        <v>343</v>
      </c>
      <c r="R29" s="22" t="s">
        <v>344</v>
      </c>
      <c r="S29" s="20" t="s">
        <v>345</v>
      </c>
      <c r="T29" s="20"/>
      <c r="U29" s="22" t="s">
        <v>341</v>
      </c>
      <c r="V29" s="20" t="s">
        <v>342</v>
      </c>
      <c r="W29" s="22" t="s">
        <v>343</v>
      </c>
      <c r="X29" s="22" t="s">
        <v>344</v>
      </c>
      <c r="Y29" s="20" t="s">
        <v>345</v>
      </c>
      <c r="Z29" s="22"/>
      <c r="AA29" s="20">
        <v>5</v>
      </c>
      <c r="AB29" s="20" t="s">
        <v>59</v>
      </c>
      <c r="AC29" s="28" t="s">
        <v>49</v>
      </c>
      <c r="AD29" s="68">
        <v>1</v>
      </c>
      <c r="AE29" s="57"/>
      <c r="AF29" s="57"/>
      <c r="AG29" s="24">
        <v>45689</v>
      </c>
      <c r="AH29" s="36">
        <v>45719</v>
      </c>
      <c r="AI29" s="25" t="str">
        <f t="shared" si="1"/>
        <v>～</v>
      </c>
      <c r="AJ29" s="37">
        <f t="shared" si="2"/>
        <v>47544</v>
      </c>
      <c r="AK29" s="20" t="s">
        <v>385</v>
      </c>
      <c r="AL29" s="20" t="s">
        <v>800</v>
      </c>
      <c r="AM29" s="55">
        <v>45689</v>
      </c>
      <c r="AN29" s="22"/>
      <c r="AO29" s="63">
        <v>45716</v>
      </c>
      <c r="AP29" s="22" t="s">
        <v>938</v>
      </c>
    </row>
    <row r="30" spans="1:42" ht="24.75" customHeight="1" x14ac:dyDescent="0.2">
      <c r="A30" s="54">
        <v>27</v>
      </c>
      <c r="B30" s="20" t="s">
        <v>807</v>
      </c>
      <c r="C30" s="21" t="s">
        <v>358</v>
      </c>
      <c r="D30" s="21" t="s">
        <v>359</v>
      </c>
      <c r="E30" s="20"/>
      <c r="F30" s="20"/>
      <c r="G30" s="22" t="s">
        <v>805</v>
      </c>
      <c r="H30" s="20" t="s">
        <v>806</v>
      </c>
      <c r="I30" s="20" t="s">
        <v>708</v>
      </c>
      <c r="J30" s="22" t="s">
        <v>808</v>
      </c>
      <c r="K30" s="22"/>
      <c r="L30" s="22"/>
      <c r="M30" s="22" t="s">
        <v>809</v>
      </c>
      <c r="N30" s="22"/>
      <c r="O30" s="22" t="s">
        <v>341</v>
      </c>
      <c r="P30" s="20" t="s">
        <v>342</v>
      </c>
      <c r="Q30" s="22" t="s">
        <v>343</v>
      </c>
      <c r="R30" s="22" t="s">
        <v>344</v>
      </c>
      <c r="S30" s="20" t="s">
        <v>345</v>
      </c>
      <c r="T30" s="20"/>
      <c r="U30" s="22" t="s">
        <v>341</v>
      </c>
      <c r="V30" s="20" t="s">
        <v>342</v>
      </c>
      <c r="W30" s="22" t="s">
        <v>343</v>
      </c>
      <c r="X30" s="22" t="s">
        <v>344</v>
      </c>
      <c r="Y30" s="20" t="s">
        <v>345</v>
      </c>
      <c r="Z30" s="22"/>
      <c r="AA30" s="20">
        <v>5</v>
      </c>
      <c r="AB30" s="20" t="s">
        <v>59</v>
      </c>
      <c r="AC30" s="28" t="s">
        <v>49</v>
      </c>
      <c r="AD30" s="68">
        <v>1</v>
      </c>
      <c r="AE30" s="57"/>
      <c r="AF30" s="57"/>
      <c r="AG30" s="24">
        <v>45689</v>
      </c>
      <c r="AH30" s="36">
        <v>45719</v>
      </c>
      <c r="AI30" s="25" t="str">
        <f t="shared" si="1"/>
        <v>～</v>
      </c>
      <c r="AJ30" s="37">
        <f t="shared" si="2"/>
        <v>47544</v>
      </c>
      <c r="AK30" s="20" t="s">
        <v>385</v>
      </c>
      <c r="AL30" s="20" t="s">
        <v>801</v>
      </c>
      <c r="AM30" s="55">
        <v>45689</v>
      </c>
      <c r="AN30" s="22"/>
      <c r="AO30" s="63">
        <v>45716</v>
      </c>
      <c r="AP30" s="22" t="s">
        <v>938</v>
      </c>
    </row>
    <row r="31" spans="1:42" ht="24.75" customHeight="1" x14ac:dyDescent="0.2">
      <c r="A31" s="54">
        <v>28</v>
      </c>
      <c r="B31" s="20" t="s">
        <v>807</v>
      </c>
      <c r="C31" s="21" t="s">
        <v>358</v>
      </c>
      <c r="D31" s="21" t="s">
        <v>359</v>
      </c>
      <c r="E31" s="20"/>
      <c r="F31" s="20"/>
      <c r="G31" s="22" t="s">
        <v>805</v>
      </c>
      <c r="H31" s="20" t="s">
        <v>806</v>
      </c>
      <c r="I31" s="20" t="s">
        <v>708</v>
      </c>
      <c r="J31" s="22" t="s">
        <v>808</v>
      </c>
      <c r="K31" s="22"/>
      <c r="L31" s="22"/>
      <c r="M31" s="22" t="s">
        <v>809</v>
      </c>
      <c r="N31" s="22"/>
      <c r="O31" s="22" t="s">
        <v>341</v>
      </c>
      <c r="P31" s="20" t="s">
        <v>342</v>
      </c>
      <c r="Q31" s="22" t="s">
        <v>343</v>
      </c>
      <c r="R31" s="22" t="s">
        <v>344</v>
      </c>
      <c r="S31" s="20" t="s">
        <v>345</v>
      </c>
      <c r="T31" s="20"/>
      <c r="U31" s="22" t="s">
        <v>341</v>
      </c>
      <c r="V31" s="20" t="s">
        <v>342</v>
      </c>
      <c r="W31" s="22" t="s">
        <v>343</v>
      </c>
      <c r="X31" s="22" t="s">
        <v>344</v>
      </c>
      <c r="Y31" s="20" t="s">
        <v>345</v>
      </c>
      <c r="Z31" s="22"/>
      <c r="AA31" s="20">
        <v>5</v>
      </c>
      <c r="AB31" s="20" t="s">
        <v>59</v>
      </c>
      <c r="AC31" s="28" t="s">
        <v>49</v>
      </c>
      <c r="AD31" s="68">
        <v>1</v>
      </c>
      <c r="AE31" s="57"/>
      <c r="AF31" s="57"/>
      <c r="AG31" s="24">
        <v>45689</v>
      </c>
      <c r="AH31" s="36">
        <v>45719</v>
      </c>
      <c r="AI31" s="25" t="str">
        <f t="shared" si="1"/>
        <v>～</v>
      </c>
      <c r="AJ31" s="37">
        <f t="shared" si="2"/>
        <v>47544</v>
      </c>
      <c r="AK31" s="20" t="s">
        <v>385</v>
      </c>
      <c r="AL31" s="20" t="s">
        <v>802</v>
      </c>
      <c r="AM31" s="55">
        <v>45689</v>
      </c>
      <c r="AN31" s="22"/>
      <c r="AO31" s="63">
        <v>45716</v>
      </c>
      <c r="AP31" s="22" t="s">
        <v>938</v>
      </c>
    </row>
    <row r="32" spans="1:42" ht="24.75" customHeight="1" x14ac:dyDescent="0.2">
      <c r="A32" s="54">
        <v>29</v>
      </c>
      <c r="B32" s="20" t="s">
        <v>807</v>
      </c>
      <c r="C32" s="21" t="s">
        <v>358</v>
      </c>
      <c r="D32" s="21" t="s">
        <v>359</v>
      </c>
      <c r="E32" s="20"/>
      <c r="F32" s="20"/>
      <c r="G32" s="22" t="s">
        <v>805</v>
      </c>
      <c r="H32" s="20" t="s">
        <v>806</v>
      </c>
      <c r="I32" s="20" t="s">
        <v>708</v>
      </c>
      <c r="J32" s="22" t="s">
        <v>808</v>
      </c>
      <c r="K32" s="22"/>
      <c r="L32" s="22"/>
      <c r="M32" s="22" t="s">
        <v>809</v>
      </c>
      <c r="N32" s="22"/>
      <c r="O32" s="22" t="s">
        <v>341</v>
      </c>
      <c r="P32" s="20" t="s">
        <v>342</v>
      </c>
      <c r="Q32" s="22" t="s">
        <v>343</v>
      </c>
      <c r="R32" s="22" t="s">
        <v>344</v>
      </c>
      <c r="S32" s="20" t="s">
        <v>345</v>
      </c>
      <c r="T32" s="20"/>
      <c r="U32" s="22" t="s">
        <v>341</v>
      </c>
      <c r="V32" s="20" t="s">
        <v>342</v>
      </c>
      <c r="W32" s="22" t="s">
        <v>343</v>
      </c>
      <c r="X32" s="22" t="s">
        <v>344</v>
      </c>
      <c r="Y32" s="20" t="s">
        <v>345</v>
      </c>
      <c r="Z32" s="22"/>
      <c r="AA32" s="20">
        <v>5</v>
      </c>
      <c r="AB32" s="20" t="s">
        <v>59</v>
      </c>
      <c r="AC32" s="28" t="s">
        <v>49</v>
      </c>
      <c r="AD32" s="68">
        <v>1</v>
      </c>
      <c r="AE32" s="57"/>
      <c r="AF32" s="57"/>
      <c r="AG32" s="24">
        <v>45689</v>
      </c>
      <c r="AH32" s="36">
        <v>45719</v>
      </c>
      <c r="AI32" s="25" t="str">
        <f t="shared" si="1"/>
        <v>～</v>
      </c>
      <c r="AJ32" s="37">
        <f t="shared" si="2"/>
        <v>47544</v>
      </c>
      <c r="AK32" s="20" t="s">
        <v>354</v>
      </c>
      <c r="AL32" s="20" t="s">
        <v>803</v>
      </c>
      <c r="AM32" s="55">
        <v>45689</v>
      </c>
      <c r="AN32" s="22"/>
      <c r="AO32" s="63">
        <v>45716</v>
      </c>
      <c r="AP32" s="22" t="s">
        <v>938</v>
      </c>
    </row>
    <row r="33" spans="1:42" ht="24.75" customHeight="1" x14ac:dyDescent="0.2">
      <c r="A33" s="54">
        <v>30</v>
      </c>
      <c r="B33" s="20" t="s">
        <v>807</v>
      </c>
      <c r="C33" s="21" t="s">
        <v>358</v>
      </c>
      <c r="D33" s="21" t="s">
        <v>359</v>
      </c>
      <c r="E33" s="20"/>
      <c r="F33" s="20"/>
      <c r="G33" s="22" t="s">
        <v>805</v>
      </c>
      <c r="H33" s="20" t="s">
        <v>806</v>
      </c>
      <c r="I33" s="20" t="s">
        <v>708</v>
      </c>
      <c r="J33" s="22" t="s">
        <v>808</v>
      </c>
      <c r="K33" s="22"/>
      <c r="L33" s="22"/>
      <c r="M33" s="22" t="s">
        <v>809</v>
      </c>
      <c r="N33" s="22"/>
      <c r="O33" s="22" t="s">
        <v>341</v>
      </c>
      <c r="P33" s="20" t="s">
        <v>342</v>
      </c>
      <c r="Q33" s="22" t="s">
        <v>343</v>
      </c>
      <c r="R33" s="22" t="s">
        <v>344</v>
      </c>
      <c r="S33" s="20" t="s">
        <v>345</v>
      </c>
      <c r="T33" s="20"/>
      <c r="U33" s="22" t="s">
        <v>341</v>
      </c>
      <c r="V33" s="20" t="s">
        <v>342</v>
      </c>
      <c r="W33" s="22" t="s">
        <v>343</v>
      </c>
      <c r="X33" s="22" t="s">
        <v>344</v>
      </c>
      <c r="Y33" s="20" t="s">
        <v>345</v>
      </c>
      <c r="Z33" s="22"/>
      <c r="AA33" s="20">
        <v>5</v>
      </c>
      <c r="AB33" s="20" t="s">
        <v>59</v>
      </c>
      <c r="AC33" s="28" t="s">
        <v>49</v>
      </c>
      <c r="AD33" s="68">
        <v>1</v>
      </c>
      <c r="AE33" s="57"/>
      <c r="AF33" s="57"/>
      <c r="AG33" s="24">
        <v>45689</v>
      </c>
      <c r="AH33" s="36">
        <v>45719</v>
      </c>
      <c r="AI33" s="25" t="str">
        <f t="shared" si="1"/>
        <v>～</v>
      </c>
      <c r="AJ33" s="37">
        <f t="shared" si="2"/>
        <v>47544</v>
      </c>
      <c r="AK33" s="20" t="s">
        <v>356</v>
      </c>
      <c r="AL33" s="20" t="s">
        <v>804</v>
      </c>
      <c r="AM33" s="55">
        <v>45689</v>
      </c>
      <c r="AN33" s="22"/>
      <c r="AO33" s="63">
        <v>45716</v>
      </c>
      <c r="AP33" s="22" t="s">
        <v>938</v>
      </c>
    </row>
    <row r="34" spans="1:42" ht="24.75" customHeight="1" x14ac:dyDescent="0.2">
      <c r="A34" s="54">
        <v>31</v>
      </c>
      <c r="B34" s="20" t="s">
        <v>939</v>
      </c>
      <c r="C34" s="21" t="s">
        <v>358</v>
      </c>
      <c r="D34" s="21" t="s">
        <v>359</v>
      </c>
      <c r="E34" s="20"/>
      <c r="F34" s="20"/>
      <c r="G34" s="22" t="s">
        <v>940</v>
      </c>
      <c r="H34" s="20" t="s">
        <v>941</v>
      </c>
      <c r="I34" s="20" t="s">
        <v>168</v>
      </c>
      <c r="J34" s="22" t="s">
        <v>942</v>
      </c>
      <c r="K34" s="22"/>
      <c r="L34" s="22"/>
      <c r="M34" s="22" t="s">
        <v>943</v>
      </c>
      <c r="N34" s="22"/>
      <c r="O34" s="22" t="s">
        <v>341</v>
      </c>
      <c r="P34" s="20" t="s">
        <v>342</v>
      </c>
      <c r="Q34" s="22" t="s">
        <v>343</v>
      </c>
      <c r="R34" s="22" t="s">
        <v>344</v>
      </c>
      <c r="S34" s="20" t="s">
        <v>345</v>
      </c>
      <c r="T34" s="20"/>
      <c r="U34" s="22" t="s">
        <v>341</v>
      </c>
      <c r="V34" s="20" t="s">
        <v>342</v>
      </c>
      <c r="W34" s="22" t="s">
        <v>343</v>
      </c>
      <c r="X34" s="22" t="s">
        <v>344</v>
      </c>
      <c r="Y34" s="20" t="s">
        <v>345</v>
      </c>
      <c r="Z34" s="22"/>
      <c r="AA34" s="20">
        <v>5</v>
      </c>
      <c r="AB34" s="20" t="s">
        <v>59</v>
      </c>
      <c r="AC34" s="28" t="s">
        <v>49</v>
      </c>
      <c r="AD34" s="68">
        <v>1</v>
      </c>
      <c r="AE34" s="35">
        <v>76500</v>
      </c>
      <c r="AF34" s="35">
        <f t="shared" ref="AF34" si="5">IF(ISBLANK($AE34),"",$AE34*$AD34)</f>
        <v>76500</v>
      </c>
      <c r="AG34" s="24">
        <v>45717</v>
      </c>
      <c r="AH34" s="36">
        <v>45723</v>
      </c>
      <c r="AI34" s="25" t="str">
        <f t="shared" si="1"/>
        <v>～</v>
      </c>
      <c r="AJ34" s="37">
        <f t="shared" si="2"/>
        <v>47548</v>
      </c>
      <c r="AK34" s="20" t="s">
        <v>385</v>
      </c>
      <c r="AL34" s="20" t="s">
        <v>927</v>
      </c>
      <c r="AM34" s="55">
        <v>45717</v>
      </c>
      <c r="AN34" s="22"/>
      <c r="AO34" s="63">
        <v>45741</v>
      </c>
      <c r="AP34" s="22" t="s">
        <v>937</v>
      </c>
    </row>
    <row r="35" spans="1:42" ht="24.75" customHeight="1" x14ac:dyDescent="0.2">
      <c r="A35" s="54">
        <v>32</v>
      </c>
      <c r="B35" s="20" t="s">
        <v>939</v>
      </c>
      <c r="C35" s="21" t="s">
        <v>358</v>
      </c>
      <c r="D35" s="21" t="s">
        <v>359</v>
      </c>
      <c r="E35" s="20"/>
      <c r="F35" s="20"/>
      <c r="G35" s="22" t="s">
        <v>940</v>
      </c>
      <c r="H35" s="20" t="s">
        <v>941</v>
      </c>
      <c r="I35" s="20" t="s">
        <v>168</v>
      </c>
      <c r="J35" s="22" t="s">
        <v>942</v>
      </c>
      <c r="K35" s="22"/>
      <c r="L35" s="22"/>
      <c r="M35" s="22" t="s">
        <v>943</v>
      </c>
      <c r="N35" s="22"/>
      <c r="O35" s="22" t="s">
        <v>341</v>
      </c>
      <c r="P35" s="20" t="s">
        <v>342</v>
      </c>
      <c r="Q35" s="22" t="s">
        <v>343</v>
      </c>
      <c r="R35" s="22" t="s">
        <v>344</v>
      </c>
      <c r="S35" s="20" t="s">
        <v>345</v>
      </c>
      <c r="T35" s="20"/>
      <c r="U35" s="22" t="s">
        <v>341</v>
      </c>
      <c r="V35" s="20" t="s">
        <v>342</v>
      </c>
      <c r="W35" s="22" t="s">
        <v>343</v>
      </c>
      <c r="X35" s="22" t="s">
        <v>344</v>
      </c>
      <c r="Y35" s="20" t="s">
        <v>345</v>
      </c>
      <c r="Z35" s="22"/>
      <c r="AA35" s="20">
        <v>5</v>
      </c>
      <c r="AB35" s="20" t="s">
        <v>59</v>
      </c>
      <c r="AC35" s="28" t="s">
        <v>49</v>
      </c>
      <c r="AD35" s="68">
        <v>1</v>
      </c>
      <c r="AE35" s="57"/>
      <c r="AF35" s="57"/>
      <c r="AG35" s="24">
        <v>45717</v>
      </c>
      <c r="AH35" s="36">
        <v>45723</v>
      </c>
      <c r="AI35" s="25" t="str">
        <f t="shared" si="1"/>
        <v>～</v>
      </c>
      <c r="AJ35" s="37">
        <f t="shared" si="2"/>
        <v>47548</v>
      </c>
      <c r="AK35" s="20" t="s">
        <v>385</v>
      </c>
      <c r="AL35" s="20" t="s">
        <v>928</v>
      </c>
      <c r="AM35" s="55">
        <v>45717</v>
      </c>
      <c r="AN35" s="22"/>
      <c r="AO35" s="63">
        <v>45741</v>
      </c>
      <c r="AP35" s="22" t="s">
        <v>937</v>
      </c>
    </row>
    <row r="36" spans="1:42" ht="24.75" customHeight="1" x14ac:dyDescent="0.2">
      <c r="A36" s="54">
        <v>33</v>
      </c>
      <c r="B36" s="20" t="s">
        <v>939</v>
      </c>
      <c r="C36" s="21" t="s">
        <v>358</v>
      </c>
      <c r="D36" s="21" t="s">
        <v>359</v>
      </c>
      <c r="E36" s="20"/>
      <c r="F36" s="20"/>
      <c r="G36" s="22" t="s">
        <v>940</v>
      </c>
      <c r="H36" s="20" t="s">
        <v>941</v>
      </c>
      <c r="I36" s="20" t="s">
        <v>168</v>
      </c>
      <c r="J36" s="22" t="s">
        <v>942</v>
      </c>
      <c r="K36" s="22"/>
      <c r="L36" s="22"/>
      <c r="M36" s="22" t="s">
        <v>943</v>
      </c>
      <c r="N36" s="22"/>
      <c r="O36" s="22" t="s">
        <v>341</v>
      </c>
      <c r="P36" s="20" t="s">
        <v>342</v>
      </c>
      <c r="Q36" s="22" t="s">
        <v>343</v>
      </c>
      <c r="R36" s="22" t="s">
        <v>344</v>
      </c>
      <c r="S36" s="20" t="s">
        <v>345</v>
      </c>
      <c r="T36" s="20"/>
      <c r="U36" s="22" t="s">
        <v>341</v>
      </c>
      <c r="V36" s="20" t="s">
        <v>342</v>
      </c>
      <c r="W36" s="22" t="s">
        <v>343</v>
      </c>
      <c r="X36" s="22" t="s">
        <v>344</v>
      </c>
      <c r="Y36" s="20" t="s">
        <v>345</v>
      </c>
      <c r="Z36" s="22"/>
      <c r="AA36" s="20">
        <v>5</v>
      </c>
      <c r="AB36" s="20" t="s">
        <v>59</v>
      </c>
      <c r="AC36" s="28" t="s">
        <v>49</v>
      </c>
      <c r="AD36" s="68">
        <v>1</v>
      </c>
      <c r="AE36" s="57"/>
      <c r="AF36" s="57"/>
      <c r="AG36" s="24">
        <v>45717</v>
      </c>
      <c r="AH36" s="36">
        <v>45723</v>
      </c>
      <c r="AI36" s="25" t="str">
        <f t="shared" si="1"/>
        <v>～</v>
      </c>
      <c r="AJ36" s="37">
        <f t="shared" si="2"/>
        <v>47548</v>
      </c>
      <c r="AK36" s="20" t="s">
        <v>385</v>
      </c>
      <c r="AL36" s="20" t="s">
        <v>929</v>
      </c>
      <c r="AM36" s="55">
        <v>45717</v>
      </c>
      <c r="AN36" s="22"/>
      <c r="AO36" s="63">
        <v>45741</v>
      </c>
      <c r="AP36" s="22" t="s">
        <v>937</v>
      </c>
    </row>
    <row r="37" spans="1:42" ht="24.75" customHeight="1" x14ac:dyDescent="0.2">
      <c r="A37" s="54">
        <v>34</v>
      </c>
      <c r="B37" s="20" t="s">
        <v>939</v>
      </c>
      <c r="C37" s="21" t="s">
        <v>358</v>
      </c>
      <c r="D37" s="21" t="s">
        <v>359</v>
      </c>
      <c r="E37" s="20"/>
      <c r="F37" s="20"/>
      <c r="G37" s="22" t="s">
        <v>940</v>
      </c>
      <c r="H37" s="20" t="s">
        <v>941</v>
      </c>
      <c r="I37" s="20" t="s">
        <v>168</v>
      </c>
      <c r="J37" s="22" t="s">
        <v>942</v>
      </c>
      <c r="K37" s="22"/>
      <c r="L37" s="22"/>
      <c r="M37" s="22" t="s">
        <v>943</v>
      </c>
      <c r="N37" s="22"/>
      <c r="O37" s="22" t="s">
        <v>341</v>
      </c>
      <c r="P37" s="20" t="s">
        <v>342</v>
      </c>
      <c r="Q37" s="22" t="s">
        <v>343</v>
      </c>
      <c r="R37" s="22" t="s">
        <v>344</v>
      </c>
      <c r="S37" s="20" t="s">
        <v>345</v>
      </c>
      <c r="T37" s="20"/>
      <c r="U37" s="22" t="s">
        <v>341</v>
      </c>
      <c r="V37" s="20" t="s">
        <v>342</v>
      </c>
      <c r="W37" s="22" t="s">
        <v>343</v>
      </c>
      <c r="X37" s="22" t="s">
        <v>344</v>
      </c>
      <c r="Y37" s="20" t="s">
        <v>345</v>
      </c>
      <c r="Z37" s="22"/>
      <c r="AA37" s="20">
        <v>5</v>
      </c>
      <c r="AB37" s="20" t="s">
        <v>59</v>
      </c>
      <c r="AC37" s="28" t="s">
        <v>49</v>
      </c>
      <c r="AD37" s="68">
        <v>1</v>
      </c>
      <c r="AE37" s="57"/>
      <c r="AF37" s="57"/>
      <c r="AG37" s="24">
        <v>45717</v>
      </c>
      <c r="AH37" s="36">
        <v>45723</v>
      </c>
      <c r="AI37" s="25" t="str">
        <f t="shared" si="1"/>
        <v>～</v>
      </c>
      <c r="AJ37" s="37">
        <f t="shared" si="2"/>
        <v>47548</v>
      </c>
      <c r="AK37" s="20" t="s">
        <v>385</v>
      </c>
      <c r="AL37" s="20" t="s">
        <v>930</v>
      </c>
      <c r="AM37" s="55">
        <v>45717</v>
      </c>
      <c r="AN37" s="22"/>
      <c r="AO37" s="63">
        <v>45741</v>
      </c>
      <c r="AP37" s="22" t="s">
        <v>937</v>
      </c>
    </row>
    <row r="38" spans="1:42" ht="24.75" customHeight="1" x14ac:dyDescent="0.2">
      <c r="A38" s="54">
        <v>35</v>
      </c>
      <c r="B38" s="20" t="s">
        <v>939</v>
      </c>
      <c r="C38" s="21" t="s">
        <v>358</v>
      </c>
      <c r="D38" s="21" t="s">
        <v>359</v>
      </c>
      <c r="E38" s="20"/>
      <c r="F38" s="20"/>
      <c r="G38" s="22" t="s">
        <v>940</v>
      </c>
      <c r="H38" s="20" t="s">
        <v>941</v>
      </c>
      <c r="I38" s="20" t="s">
        <v>168</v>
      </c>
      <c r="J38" s="22" t="s">
        <v>942</v>
      </c>
      <c r="K38" s="22"/>
      <c r="L38" s="22"/>
      <c r="M38" s="22" t="s">
        <v>943</v>
      </c>
      <c r="N38" s="22"/>
      <c r="O38" s="22" t="s">
        <v>341</v>
      </c>
      <c r="P38" s="20" t="s">
        <v>342</v>
      </c>
      <c r="Q38" s="22" t="s">
        <v>343</v>
      </c>
      <c r="R38" s="22" t="s">
        <v>344</v>
      </c>
      <c r="S38" s="20" t="s">
        <v>345</v>
      </c>
      <c r="T38" s="20"/>
      <c r="U38" s="22" t="s">
        <v>341</v>
      </c>
      <c r="V38" s="20" t="s">
        <v>342</v>
      </c>
      <c r="W38" s="22" t="s">
        <v>343</v>
      </c>
      <c r="X38" s="22" t="s">
        <v>344</v>
      </c>
      <c r="Y38" s="20" t="s">
        <v>345</v>
      </c>
      <c r="Z38" s="22"/>
      <c r="AA38" s="20">
        <v>5</v>
      </c>
      <c r="AB38" s="20" t="s">
        <v>59</v>
      </c>
      <c r="AC38" s="28" t="s">
        <v>49</v>
      </c>
      <c r="AD38" s="68">
        <v>1</v>
      </c>
      <c r="AE38" s="57"/>
      <c r="AF38" s="57"/>
      <c r="AG38" s="24">
        <v>45717</v>
      </c>
      <c r="AH38" s="36">
        <v>45723</v>
      </c>
      <c r="AI38" s="25" t="str">
        <f t="shared" si="1"/>
        <v>～</v>
      </c>
      <c r="AJ38" s="37">
        <f t="shared" si="2"/>
        <v>47548</v>
      </c>
      <c r="AK38" s="20" t="s">
        <v>385</v>
      </c>
      <c r="AL38" s="20" t="s">
        <v>931</v>
      </c>
      <c r="AM38" s="55">
        <v>45717</v>
      </c>
      <c r="AN38" s="22"/>
      <c r="AO38" s="63">
        <v>45741</v>
      </c>
      <c r="AP38" s="22" t="s">
        <v>937</v>
      </c>
    </row>
    <row r="39" spans="1:42" ht="24.75" customHeight="1" x14ac:dyDescent="0.2">
      <c r="A39" s="54">
        <v>36</v>
      </c>
      <c r="B39" s="20" t="s">
        <v>939</v>
      </c>
      <c r="C39" s="21" t="s">
        <v>358</v>
      </c>
      <c r="D39" s="21" t="s">
        <v>359</v>
      </c>
      <c r="E39" s="20"/>
      <c r="F39" s="20"/>
      <c r="G39" s="22" t="s">
        <v>940</v>
      </c>
      <c r="H39" s="20" t="s">
        <v>941</v>
      </c>
      <c r="I39" s="20" t="s">
        <v>168</v>
      </c>
      <c r="J39" s="22" t="s">
        <v>942</v>
      </c>
      <c r="K39" s="22"/>
      <c r="L39" s="22"/>
      <c r="M39" s="22" t="s">
        <v>943</v>
      </c>
      <c r="N39" s="22"/>
      <c r="O39" s="22" t="s">
        <v>341</v>
      </c>
      <c r="P39" s="20" t="s">
        <v>342</v>
      </c>
      <c r="Q39" s="22" t="s">
        <v>343</v>
      </c>
      <c r="R39" s="22" t="s">
        <v>344</v>
      </c>
      <c r="S39" s="20" t="s">
        <v>345</v>
      </c>
      <c r="T39" s="20"/>
      <c r="U39" s="22" t="s">
        <v>341</v>
      </c>
      <c r="V39" s="20" t="s">
        <v>342</v>
      </c>
      <c r="W39" s="22" t="s">
        <v>343</v>
      </c>
      <c r="X39" s="22" t="s">
        <v>344</v>
      </c>
      <c r="Y39" s="20" t="s">
        <v>345</v>
      </c>
      <c r="Z39" s="22"/>
      <c r="AA39" s="20">
        <v>5</v>
      </c>
      <c r="AB39" s="20" t="s">
        <v>59</v>
      </c>
      <c r="AC39" s="28" t="s">
        <v>49</v>
      </c>
      <c r="AD39" s="68">
        <v>1</v>
      </c>
      <c r="AE39" s="57"/>
      <c r="AF39" s="57"/>
      <c r="AG39" s="24">
        <v>45717</v>
      </c>
      <c r="AH39" s="36">
        <v>45723</v>
      </c>
      <c r="AI39" s="25" t="str">
        <f t="shared" si="1"/>
        <v>～</v>
      </c>
      <c r="AJ39" s="37">
        <f t="shared" si="2"/>
        <v>47548</v>
      </c>
      <c r="AK39" s="20" t="s">
        <v>385</v>
      </c>
      <c r="AL39" s="20" t="s">
        <v>932</v>
      </c>
      <c r="AM39" s="55">
        <v>45717</v>
      </c>
      <c r="AN39" s="22"/>
      <c r="AO39" s="63">
        <v>45741</v>
      </c>
      <c r="AP39" s="22" t="s">
        <v>937</v>
      </c>
    </row>
    <row r="40" spans="1:42" ht="24.75" customHeight="1" x14ac:dyDescent="0.2">
      <c r="A40" s="54">
        <v>37</v>
      </c>
      <c r="B40" s="20" t="s">
        <v>939</v>
      </c>
      <c r="C40" s="21" t="s">
        <v>358</v>
      </c>
      <c r="D40" s="21" t="s">
        <v>359</v>
      </c>
      <c r="E40" s="20"/>
      <c r="F40" s="20"/>
      <c r="G40" s="22" t="s">
        <v>940</v>
      </c>
      <c r="H40" s="20" t="s">
        <v>941</v>
      </c>
      <c r="I40" s="20" t="s">
        <v>168</v>
      </c>
      <c r="J40" s="22" t="s">
        <v>942</v>
      </c>
      <c r="K40" s="22"/>
      <c r="L40" s="22"/>
      <c r="M40" s="22" t="s">
        <v>943</v>
      </c>
      <c r="N40" s="22"/>
      <c r="O40" s="22" t="s">
        <v>341</v>
      </c>
      <c r="P40" s="20" t="s">
        <v>342</v>
      </c>
      <c r="Q40" s="22" t="s">
        <v>343</v>
      </c>
      <c r="R40" s="22" t="s">
        <v>344</v>
      </c>
      <c r="S40" s="20" t="s">
        <v>345</v>
      </c>
      <c r="T40" s="20"/>
      <c r="U40" s="22" t="s">
        <v>341</v>
      </c>
      <c r="V40" s="20" t="s">
        <v>342</v>
      </c>
      <c r="W40" s="22" t="s">
        <v>343</v>
      </c>
      <c r="X40" s="22" t="s">
        <v>344</v>
      </c>
      <c r="Y40" s="20" t="s">
        <v>345</v>
      </c>
      <c r="Z40" s="22"/>
      <c r="AA40" s="20">
        <v>5</v>
      </c>
      <c r="AB40" s="20" t="s">
        <v>59</v>
      </c>
      <c r="AC40" s="28" t="s">
        <v>49</v>
      </c>
      <c r="AD40" s="68">
        <v>1</v>
      </c>
      <c r="AE40" s="57"/>
      <c r="AF40" s="57"/>
      <c r="AG40" s="24">
        <v>45717</v>
      </c>
      <c r="AH40" s="36">
        <v>45723</v>
      </c>
      <c r="AI40" s="25" t="str">
        <f t="shared" si="1"/>
        <v>～</v>
      </c>
      <c r="AJ40" s="37">
        <f t="shared" si="2"/>
        <v>47548</v>
      </c>
      <c r="AK40" s="20" t="s">
        <v>385</v>
      </c>
      <c r="AL40" s="20" t="s">
        <v>933</v>
      </c>
      <c r="AM40" s="55">
        <v>45717</v>
      </c>
      <c r="AN40" s="22"/>
      <c r="AO40" s="63">
        <v>45741</v>
      </c>
      <c r="AP40" s="22" t="s">
        <v>937</v>
      </c>
    </row>
    <row r="41" spans="1:42" ht="24.75" customHeight="1" x14ac:dyDescent="0.2">
      <c r="A41" s="54">
        <v>38</v>
      </c>
      <c r="B41" s="20" t="s">
        <v>939</v>
      </c>
      <c r="C41" s="21" t="s">
        <v>358</v>
      </c>
      <c r="D41" s="21" t="s">
        <v>359</v>
      </c>
      <c r="E41" s="20"/>
      <c r="F41" s="20"/>
      <c r="G41" s="22" t="s">
        <v>940</v>
      </c>
      <c r="H41" s="20" t="s">
        <v>941</v>
      </c>
      <c r="I41" s="20" t="s">
        <v>168</v>
      </c>
      <c r="J41" s="22" t="s">
        <v>942</v>
      </c>
      <c r="K41" s="22"/>
      <c r="L41" s="22"/>
      <c r="M41" s="22" t="s">
        <v>943</v>
      </c>
      <c r="N41" s="22"/>
      <c r="O41" s="22" t="s">
        <v>341</v>
      </c>
      <c r="P41" s="20" t="s">
        <v>342</v>
      </c>
      <c r="Q41" s="22" t="s">
        <v>343</v>
      </c>
      <c r="R41" s="22" t="s">
        <v>344</v>
      </c>
      <c r="S41" s="20" t="s">
        <v>345</v>
      </c>
      <c r="T41" s="20"/>
      <c r="U41" s="22" t="s">
        <v>341</v>
      </c>
      <c r="V41" s="20" t="s">
        <v>342</v>
      </c>
      <c r="W41" s="22" t="s">
        <v>343</v>
      </c>
      <c r="X41" s="22" t="s">
        <v>344</v>
      </c>
      <c r="Y41" s="20" t="s">
        <v>345</v>
      </c>
      <c r="Z41" s="22"/>
      <c r="AA41" s="20">
        <v>5</v>
      </c>
      <c r="AB41" s="20" t="s">
        <v>59</v>
      </c>
      <c r="AC41" s="28" t="s">
        <v>49</v>
      </c>
      <c r="AD41" s="68">
        <v>1</v>
      </c>
      <c r="AE41" s="57"/>
      <c r="AF41" s="57"/>
      <c r="AG41" s="24">
        <v>45717</v>
      </c>
      <c r="AH41" s="36">
        <v>45723</v>
      </c>
      <c r="AI41" s="25" t="str">
        <f t="shared" si="1"/>
        <v>～</v>
      </c>
      <c r="AJ41" s="37">
        <f t="shared" si="2"/>
        <v>47548</v>
      </c>
      <c r="AK41" s="20" t="s">
        <v>385</v>
      </c>
      <c r="AL41" s="20" t="s">
        <v>934</v>
      </c>
      <c r="AM41" s="55">
        <v>45717</v>
      </c>
      <c r="AN41" s="22"/>
      <c r="AO41" s="63">
        <v>45741</v>
      </c>
      <c r="AP41" s="22" t="s">
        <v>937</v>
      </c>
    </row>
    <row r="42" spans="1:42" ht="24.75" customHeight="1" x14ac:dyDescent="0.2">
      <c r="A42" s="54">
        <v>39</v>
      </c>
      <c r="B42" s="20" t="s">
        <v>939</v>
      </c>
      <c r="C42" s="21" t="s">
        <v>358</v>
      </c>
      <c r="D42" s="21" t="s">
        <v>359</v>
      </c>
      <c r="E42" s="20"/>
      <c r="F42" s="20"/>
      <c r="G42" s="22" t="s">
        <v>940</v>
      </c>
      <c r="H42" s="20" t="s">
        <v>941</v>
      </c>
      <c r="I42" s="20" t="s">
        <v>168</v>
      </c>
      <c r="J42" s="22" t="s">
        <v>942</v>
      </c>
      <c r="K42" s="22"/>
      <c r="L42" s="22"/>
      <c r="M42" s="22" t="s">
        <v>943</v>
      </c>
      <c r="N42" s="22"/>
      <c r="O42" s="22" t="s">
        <v>341</v>
      </c>
      <c r="P42" s="20" t="s">
        <v>342</v>
      </c>
      <c r="Q42" s="22" t="s">
        <v>343</v>
      </c>
      <c r="R42" s="22" t="s">
        <v>344</v>
      </c>
      <c r="S42" s="20" t="s">
        <v>345</v>
      </c>
      <c r="T42" s="20"/>
      <c r="U42" s="22" t="s">
        <v>341</v>
      </c>
      <c r="V42" s="20" t="s">
        <v>342</v>
      </c>
      <c r="W42" s="22" t="s">
        <v>343</v>
      </c>
      <c r="X42" s="22" t="s">
        <v>344</v>
      </c>
      <c r="Y42" s="20" t="s">
        <v>345</v>
      </c>
      <c r="Z42" s="22"/>
      <c r="AA42" s="20">
        <v>5</v>
      </c>
      <c r="AB42" s="20" t="s">
        <v>59</v>
      </c>
      <c r="AC42" s="28" t="s">
        <v>49</v>
      </c>
      <c r="AD42" s="68">
        <v>1</v>
      </c>
      <c r="AE42" s="57"/>
      <c r="AF42" s="57"/>
      <c r="AG42" s="24">
        <v>45717</v>
      </c>
      <c r="AH42" s="36">
        <v>45723</v>
      </c>
      <c r="AI42" s="25" t="str">
        <f t="shared" si="1"/>
        <v>～</v>
      </c>
      <c r="AJ42" s="37">
        <f t="shared" si="2"/>
        <v>47548</v>
      </c>
      <c r="AK42" s="20" t="s">
        <v>685</v>
      </c>
      <c r="AL42" s="20" t="s">
        <v>935</v>
      </c>
      <c r="AM42" s="55">
        <v>45717</v>
      </c>
      <c r="AN42" s="22"/>
      <c r="AO42" s="63">
        <v>45741</v>
      </c>
      <c r="AP42" s="22" t="s">
        <v>937</v>
      </c>
    </row>
    <row r="43" spans="1:42" ht="24.75" customHeight="1" x14ac:dyDescent="0.2">
      <c r="A43" s="54">
        <v>40</v>
      </c>
      <c r="B43" s="20" t="s">
        <v>939</v>
      </c>
      <c r="C43" s="21" t="s">
        <v>358</v>
      </c>
      <c r="D43" s="21" t="s">
        <v>359</v>
      </c>
      <c r="E43" s="20"/>
      <c r="F43" s="20"/>
      <c r="G43" s="22" t="s">
        <v>940</v>
      </c>
      <c r="H43" s="20" t="s">
        <v>941</v>
      </c>
      <c r="I43" s="20" t="s">
        <v>168</v>
      </c>
      <c r="J43" s="22" t="s">
        <v>942</v>
      </c>
      <c r="K43" s="22"/>
      <c r="L43" s="22"/>
      <c r="M43" s="22" t="s">
        <v>943</v>
      </c>
      <c r="N43" s="22"/>
      <c r="O43" s="22" t="s">
        <v>341</v>
      </c>
      <c r="P43" s="20" t="s">
        <v>342</v>
      </c>
      <c r="Q43" s="22" t="s">
        <v>343</v>
      </c>
      <c r="R43" s="22" t="s">
        <v>344</v>
      </c>
      <c r="S43" s="20" t="s">
        <v>345</v>
      </c>
      <c r="T43" s="20"/>
      <c r="U43" s="22" t="s">
        <v>341</v>
      </c>
      <c r="V43" s="20" t="s">
        <v>342</v>
      </c>
      <c r="W43" s="22" t="s">
        <v>343</v>
      </c>
      <c r="X43" s="22" t="s">
        <v>344</v>
      </c>
      <c r="Y43" s="20" t="s">
        <v>345</v>
      </c>
      <c r="Z43" s="22"/>
      <c r="AA43" s="20">
        <v>5</v>
      </c>
      <c r="AB43" s="20" t="s">
        <v>59</v>
      </c>
      <c r="AC43" s="28" t="s">
        <v>49</v>
      </c>
      <c r="AD43" s="68">
        <v>1</v>
      </c>
      <c r="AE43" s="57"/>
      <c r="AF43" s="57"/>
      <c r="AG43" s="24">
        <v>45717</v>
      </c>
      <c r="AH43" s="36">
        <v>45723</v>
      </c>
      <c r="AI43" s="25" t="str">
        <f t="shared" si="1"/>
        <v>～</v>
      </c>
      <c r="AJ43" s="37">
        <f t="shared" si="2"/>
        <v>47548</v>
      </c>
      <c r="AK43" s="20" t="s">
        <v>356</v>
      </c>
      <c r="AL43" s="20" t="s">
        <v>936</v>
      </c>
      <c r="AM43" s="55">
        <v>45717</v>
      </c>
      <c r="AN43" s="22"/>
      <c r="AO43" s="63">
        <v>45741</v>
      </c>
      <c r="AP43" s="22" t="s">
        <v>937</v>
      </c>
    </row>
    <row r="44" spans="1:42" ht="24.75" customHeight="1" x14ac:dyDescent="0.2">
      <c r="A44" s="54">
        <v>42</v>
      </c>
      <c r="B44" s="20"/>
      <c r="C44" s="21"/>
      <c r="D44" s="21"/>
      <c r="E44" s="20"/>
      <c r="F44" s="20"/>
      <c r="G44" s="22"/>
      <c r="H44" s="20"/>
      <c r="I44" s="20"/>
      <c r="J44" s="22"/>
      <c r="K44" s="22"/>
      <c r="L44" s="22"/>
      <c r="M44" s="22"/>
      <c r="N44" s="22"/>
      <c r="O44" s="22"/>
      <c r="P44" s="20"/>
      <c r="Q44" s="22"/>
      <c r="R44" s="22"/>
      <c r="S44" s="20"/>
      <c r="T44" s="20"/>
      <c r="U44" s="22"/>
      <c r="V44" s="20"/>
      <c r="W44" s="22"/>
      <c r="X44" s="22"/>
      <c r="Y44" s="20"/>
      <c r="Z44" s="22"/>
      <c r="AA44" s="20"/>
      <c r="AB44" s="20"/>
      <c r="AC44" s="28"/>
      <c r="AD44" s="68"/>
      <c r="AE44" s="57"/>
      <c r="AF44" s="57"/>
      <c r="AG44" s="24"/>
      <c r="AH44" s="36"/>
      <c r="AI44" s="25"/>
      <c r="AJ44" s="37"/>
      <c r="AK44" s="20"/>
      <c r="AL44" s="20"/>
      <c r="AM44" s="55"/>
      <c r="AN44" s="22"/>
      <c r="AO44" s="63"/>
      <c r="AP44" s="22"/>
    </row>
    <row r="45" spans="1:42" ht="24.75" customHeight="1" x14ac:dyDescent="0.2">
      <c r="A45" s="54">
        <v>43</v>
      </c>
      <c r="B45" s="20"/>
      <c r="C45" s="21"/>
      <c r="D45" s="21"/>
      <c r="E45" s="20"/>
      <c r="F45" s="20"/>
      <c r="G45" s="22"/>
      <c r="H45" s="20"/>
      <c r="I45" s="20"/>
      <c r="J45" s="22"/>
      <c r="K45" s="22"/>
      <c r="L45" s="22"/>
      <c r="M45" s="22"/>
      <c r="N45" s="22"/>
      <c r="O45" s="22"/>
      <c r="P45" s="20"/>
      <c r="Q45" s="22"/>
      <c r="R45" s="22"/>
      <c r="S45" s="20"/>
      <c r="T45" s="20"/>
      <c r="U45" s="22"/>
      <c r="V45" s="20"/>
      <c r="W45" s="22"/>
      <c r="X45" s="22"/>
      <c r="Y45" s="20"/>
      <c r="Z45" s="22"/>
      <c r="AA45" s="20"/>
      <c r="AB45" s="20"/>
      <c r="AC45" s="28"/>
      <c r="AD45" s="68"/>
      <c r="AE45" s="57"/>
      <c r="AF45" s="57"/>
      <c r="AG45" s="24"/>
      <c r="AH45" s="36"/>
      <c r="AI45" s="25"/>
      <c r="AJ45" s="37"/>
      <c r="AK45" s="20"/>
      <c r="AL45" s="20"/>
      <c r="AM45" s="55"/>
      <c r="AN45" s="22"/>
      <c r="AO45" s="63"/>
      <c r="AP45" s="22"/>
    </row>
    <row r="46" spans="1:42" ht="24.75" customHeight="1" x14ac:dyDescent="0.2">
      <c r="A46" s="54">
        <v>44</v>
      </c>
      <c r="B46" s="20"/>
      <c r="C46" s="21"/>
      <c r="D46" s="21"/>
      <c r="E46" s="20"/>
      <c r="F46" s="20"/>
      <c r="G46" s="22"/>
      <c r="H46" s="20"/>
      <c r="I46" s="20"/>
      <c r="J46" s="22"/>
      <c r="K46" s="22"/>
      <c r="L46" s="22"/>
      <c r="M46" s="22"/>
      <c r="N46" s="22"/>
      <c r="O46" s="22"/>
      <c r="P46" s="20"/>
      <c r="Q46" s="22"/>
      <c r="R46" s="22"/>
      <c r="S46" s="20"/>
      <c r="T46" s="20"/>
      <c r="U46" s="22"/>
      <c r="V46" s="20"/>
      <c r="W46" s="22"/>
      <c r="X46" s="22"/>
      <c r="Y46" s="20"/>
      <c r="Z46" s="22"/>
      <c r="AA46" s="20"/>
      <c r="AB46" s="20"/>
      <c r="AC46" s="28"/>
      <c r="AD46" s="68"/>
      <c r="AE46" s="57"/>
      <c r="AF46" s="57"/>
      <c r="AG46" s="24"/>
      <c r="AH46" s="36"/>
      <c r="AI46" s="25"/>
      <c r="AJ46" s="37"/>
      <c r="AK46" s="20"/>
      <c r="AL46" s="20"/>
      <c r="AM46" s="55"/>
      <c r="AN46" s="22"/>
      <c r="AO46" s="63"/>
      <c r="AP46" s="22"/>
    </row>
    <row r="47" spans="1:42" ht="24.75" customHeight="1" x14ac:dyDescent="0.2">
      <c r="A47" s="54">
        <v>45</v>
      </c>
      <c r="B47" s="20"/>
      <c r="C47" s="21"/>
      <c r="D47" s="21"/>
      <c r="E47" s="20"/>
      <c r="F47" s="20"/>
      <c r="G47" s="22"/>
      <c r="H47" s="20"/>
      <c r="I47" s="20"/>
      <c r="J47" s="22"/>
      <c r="K47" s="22"/>
      <c r="L47" s="22"/>
      <c r="M47" s="22"/>
      <c r="N47" s="22"/>
      <c r="O47" s="22"/>
      <c r="P47" s="20"/>
      <c r="Q47" s="22"/>
      <c r="R47" s="22"/>
      <c r="S47" s="20"/>
      <c r="T47" s="20"/>
      <c r="U47" s="22"/>
      <c r="V47" s="20"/>
      <c r="W47" s="22"/>
      <c r="X47" s="22"/>
      <c r="Y47" s="20"/>
      <c r="Z47" s="22"/>
      <c r="AA47" s="20"/>
      <c r="AB47" s="20"/>
      <c r="AC47" s="28"/>
      <c r="AD47" s="68"/>
      <c r="AE47" s="57"/>
      <c r="AF47" s="57"/>
      <c r="AG47" s="24"/>
      <c r="AH47" s="36"/>
      <c r="AI47" s="25"/>
      <c r="AJ47" s="37"/>
      <c r="AK47" s="20"/>
      <c r="AL47" s="20"/>
      <c r="AM47" s="55"/>
      <c r="AN47" s="22"/>
      <c r="AO47" s="63"/>
      <c r="AP47" s="22"/>
    </row>
    <row r="48" spans="1:42" ht="24.75" customHeight="1" x14ac:dyDescent="0.2">
      <c r="A48" s="54">
        <v>46</v>
      </c>
      <c r="B48" s="20"/>
      <c r="C48" s="21"/>
      <c r="D48" s="21"/>
      <c r="E48" s="20"/>
      <c r="F48" s="20"/>
      <c r="G48" s="22"/>
      <c r="H48" s="20"/>
      <c r="I48" s="20"/>
      <c r="J48" s="22"/>
      <c r="K48" s="22"/>
      <c r="L48" s="22"/>
      <c r="M48" s="22"/>
      <c r="N48" s="22"/>
      <c r="O48" s="22"/>
      <c r="P48" s="20"/>
      <c r="Q48" s="22"/>
      <c r="R48" s="22"/>
      <c r="S48" s="20"/>
      <c r="T48" s="20"/>
      <c r="U48" s="22"/>
      <c r="V48" s="20"/>
      <c r="W48" s="22"/>
      <c r="X48" s="22"/>
      <c r="Y48" s="20"/>
      <c r="Z48" s="22"/>
      <c r="AA48" s="20"/>
      <c r="AB48" s="20"/>
      <c r="AC48" s="28"/>
      <c r="AD48" s="68"/>
      <c r="AE48" s="57"/>
      <c r="AF48" s="57"/>
      <c r="AG48" s="24"/>
      <c r="AH48" s="36"/>
      <c r="AI48" s="25"/>
      <c r="AJ48" s="37"/>
      <c r="AK48" s="20"/>
      <c r="AL48" s="20"/>
      <c r="AM48" s="55"/>
      <c r="AN48" s="22"/>
      <c r="AO48" s="63"/>
      <c r="AP48" s="22"/>
    </row>
    <row r="49" spans="1:42" ht="24.75" customHeight="1" x14ac:dyDescent="0.2">
      <c r="A49" s="54">
        <v>47</v>
      </c>
      <c r="B49" s="20"/>
      <c r="C49" s="21"/>
      <c r="D49" s="21"/>
      <c r="E49" s="20"/>
      <c r="F49" s="20"/>
      <c r="G49" s="22"/>
      <c r="H49" s="20"/>
      <c r="I49" s="20"/>
      <c r="J49" s="22"/>
      <c r="K49" s="22"/>
      <c r="L49" s="22"/>
      <c r="M49" s="22"/>
      <c r="N49" s="22"/>
      <c r="O49" s="22"/>
      <c r="P49" s="20"/>
      <c r="Q49" s="22"/>
      <c r="R49" s="22"/>
      <c r="S49" s="20"/>
      <c r="T49" s="20"/>
      <c r="U49" s="22"/>
      <c r="V49" s="20"/>
      <c r="W49" s="22"/>
      <c r="X49" s="22"/>
      <c r="Y49" s="20"/>
      <c r="Z49" s="22"/>
      <c r="AA49" s="20"/>
      <c r="AB49" s="20"/>
      <c r="AC49" s="28"/>
      <c r="AD49" s="68"/>
      <c r="AE49" s="57"/>
      <c r="AF49" s="57"/>
      <c r="AG49" s="24"/>
      <c r="AH49" s="36"/>
      <c r="AI49" s="25"/>
      <c r="AJ49" s="37"/>
      <c r="AK49" s="20"/>
      <c r="AL49" s="20"/>
      <c r="AM49" s="55"/>
      <c r="AN49" s="22"/>
      <c r="AO49" s="63"/>
      <c r="AP49" s="22"/>
    </row>
    <row r="50" spans="1:42" ht="24.75" customHeight="1" x14ac:dyDescent="0.2">
      <c r="A50" s="54">
        <v>48</v>
      </c>
      <c r="B50" s="20"/>
      <c r="C50" s="21"/>
      <c r="D50" s="21"/>
      <c r="E50" s="20"/>
      <c r="F50" s="20"/>
      <c r="G50" s="22"/>
      <c r="H50" s="20"/>
      <c r="I50" s="20"/>
      <c r="J50" s="22"/>
      <c r="K50" s="22"/>
      <c r="L50" s="22"/>
      <c r="M50" s="22"/>
      <c r="N50" s="22"/>
      <c r="O50" s="22"/>
      <c r="P50" s="20"/>
      <c r="Q50" s="22"/>
      <c r="R50" s="22"/>
      <c r="S50" s="20"/>
      <c r="T50" s="20"/>
      <c r="U50" s="22"/>
      <c r="V50" s="20"/>
      <c r="W50" s="22"/>
      <c r="X50" s="22"/>
      <c r="Y50" s="20"/>
      <c r="Z50" s="22"/>
      <c r="AA50" s="20"/>
      <c r="AB50" s="20"/>
      <c r="AC50" s="28"/>
      <c r="AD50" s="68"/>
      <c r="AE50" s="57"/>
      <c r="AF50" s="57"/>
      <c r="AG50" s="24"/>
      <c r="AH50" s="36"/>
      <c r="AI50" s="25"/>
      <c r="AJ50" s="37"/>
      <c r="AK50" s="20"/>
      <c r="AL50" s="20"/>
      <c r="AM50" s="55"/>
      <c r="AN50" s="22"/>
      <c r="AO50" s="63"/>
      <c r="AP50" s="22"/>
    </row>
    <row r="51" spans="1:42" ht="24.75" customHeight="1" x14ac:dyDescent="0.2">
      <c r="A51" s="54">
        <v>49</v>
      </c>
      <c r="B51" s="20"/>
      <c r="C51" s="21"/>
      <c r="D51" s="21"/>
      <c r="E51" s="20"/>
      <c r="F51" s="20"/>
      <c r="G51" s="22"/>
      <c r="H51" s="20"/>
      <c r="I51" s="20"/>
      <c r="J51" s="22"/>
      <c r="K51" s="22"/>
      <c r="L51" s="22"/>
      <c r="M51" s="22"/>
      <c r="N51" s="22"/>
      <c r="O51" s="22"/>
      <c r="P51" s="20"/>
      <c r="Q51" s="22"/>
      <c r="R51" s="22"/>
      <c r="S51" s="20"/>
      <c r="T51" s="20"/>
      <c r="U51" s="22"/>
      <c r="V51" s="20"/>
      <c r="W51" s="22"/>
      <c r="X51" s="22"/>
      <c r="Y51" s="20"/>
      <c r="Z51" s="22"/>
      <c r="AA51" s="20"/>
      <c r="AB51" s="20"/>
      <c r="AC51" s="28"/>
      <c r="AD51" s="68"/>
      <c r="AE51" s="57"/>
      <c r="AF51" s="57"/>
      <c r="AG51" s="24"/>
      <c r="AH51" s="36"/>
      <c r="AI51" s="25"/>
      <c r="AJ51" s="37"/>
      <c r="AK51" s="20"/>
      <c r="AL51" s="20"/>
      <c r="AM51" s="55"/>
      <c r="AN51" s="22"/>
      <c r="AO51" s="63"/>
      <c r="AP51" s="22"/>
    </row>
    <row r="52" spans="1:42" ht="24.75" customHeight="1" x14ac:dyDescent="0.2">
      <c r="A52" s="54">
        <v>50</v>
      </c>
      <c r="B52" s="20"/>
      <c r="C52" s="21"/>
      <c r="D52" s="21"/>
      <c r="E52" s="20"/>
      <c r="F52" s="20"/>
      <c r="G52" s="22"/>
      <c r="H52" s="20"/>
      <c r="I52" s="20"/>
      <c r="J52" s="22"/>
      <c r="K52" s="22"/>
      <c r="L52" s="22"/>
      <c r="M52" s="22"/>
      <c r="N52" s="22"/>
      <c r="O52" s="22"/>
      <c r="P52" s="20"/>
      <c r="Q52" s="22"/>
      <c r="R52" s="22"/>
      <c r="S52" s="20"/>
      <c r="T52" s="20"/>
      <c r="U52" s="22"/>
      <c r="V52" s="20"/>
      <c r="W52" s="22"/>
      <c r="X52" s="22"/>
      <c r="Y52" s="20"/>
      <c r="Z52" s="22"/>
      <c r="AA52" s="20"/>
      <c r="AB52" s="20"/>
      <c r="AC52" s="28"/>
      <c r="AD52" s="68"/>
      <c r="AE52" s="57"/>
      <c r="AF52" s="57"/>
      <c r="AG52" s="24"/>
      <c r="AH52" s="36"/>
      <c r="AI52" s="25"/>
      <c r="AJ52" s="37"/>
      <c r="AK52" s="20"/>
      <c r="AL52" s="20"/>
      <c r="AM52" s="55"/>
      <c r="AN52" s="22"/>
      <c r="AO52" s="63"/>
      <c r="AP52" s="22"/>
    </row>
    <row r="53" spans="1:42" ht="24.75" customHeight="1" x14ac:dyDescent="0.2">
      <c r="A53" s="54">
        <v>51</v>
      </c>
      <c r="B53" s="20"/>
      <c r="C53" s="21"/>
      <c r="D53" s="21"/>
      <c r="E53" s="20"/>
      <c r="F53" s="20"/>
      <c r="G53" s="22"/>
      <c r="H53" s="20"/>
      <c r="I53" s="20"/>
      <c r="J53" s="22"/>
      <c r="K53" s="22"/>
      <c r="L53" s="22"/>
      <c r="M53" s="22"/>
      <c r="N53" s="22"/>
      <c r="O53" s="22"/>
      <c r="P53" s="20"/>
      <c r="Q53" s="22"/>
      <c r="R53" s="22"/>
      <c r="S53" s="20"/>
      <c r="T53" s="20"/>
      <c r="U53" s="22"/>
      <c r="V53" s="20"/>
      <c r="W53" s="22"/>
      <c r="X53" s="22"/>
      <c r="Y53" s="20"/>
      <c r="Z53" s="22"/>
      <c r="AA53" s="20"/>
      <c r="AB53" s="20"/>
      <c r="AC53" s="28"/>
      <c r="AD53" s="68"/>
      <c r="AE53" s="35"/>
      <c r="AF53" s="35"/>
      <c r="AG53" s="24"/>
      <c r="AH53" s="36"/>
      <c r="AI53" s="25" t="str">
        <f t="shared" ref="AI53:AI98" si="6">IF(ISBLANK($AG53),"","～")</f>
        <v/>
      </c>
      <c r="AJ53" s="37" t="str">
        <f t="shared" ref="AJ53:AJ55" si="7">IF(ISBLANK($AH53),"",DATE(YEAR($AH53)+$AA53,MONTH($AH53),DAY($AH53)-1))</f>
        <v/>
      </c>
      <c r="AK53" s="20"/>
      <c r="AL53" s="20"/>
      <c r="AM53" s="55"/>
      <c r="AN53" s="22"/>
      <c r="AO53" s="63"/>
      <c r="AP53" s="22"/>
    </row>
    <row r="54" spans="1:42" ht="24.75" customHeight="1" x14ac:dyDescent="0.2">
      <c r="A54" s="54">
        <v>52</v>
      </c>
      <c r="B54" s="20"/>
      <c r="C54" s="21"/>
      <c r="D54" s="21"/>
      <c r="E54" s="20"/>
      <c r="F54" s="20"/>
      <c r="G54" s="22"/>
      <c r="H54" s="20"/>
      <c r="I54" s="20"/>
      <c r="J54" s="22"/>
      <c r="K54" s="22"/>
      <c r="L54" s="22"/>
      <c r="M54" s="22"/>
      <c r="N54" s="22"/>
      <c r="O54" s="22"/>
      <c r="P54" s="20"/>
      <c r="Q54" s="22"/>
      <c r="R54" s="22"/>
      <c r="S54" s="20"/>
      <c r="T54" s="20"/>
      <c r="U54" s="22"/>
      <c r="V54" s="20"/>
      <c r="W54" s="22"/>
      <c r="X54" s="22"/>
      <c r="Y54" s="20"/>
      <c r="Z54" s="22"/>
      <c r="AA54" s="20"/>
      <c r="AB54" s="20"/>
      <c r="AC54" s="28"/>
      <c r="AD54" s="68"/>
      <c r="AE54" s="35"/>
      <c r="AF54" s="35"/>
      <c r="AG54" s="24"/>
      <c r="AH54" s="36"/>
      <c r="AI54" s="25" t="str">
        <f t="shared" si="6"/>
        <v/>
      </c>
      <c r="AJ54" s="37" t="str">
        <f t="shared" si="7"/>
        <v/>
      </c>
      <c r="AK54" s="20"/>
      <c r="AL54" s="20"/>
      <c r="AM54" s="55"/>
      <c r="AN54" s="22"/>
      <c r="AO54" s="63"/>
      <c r="AP54" s="22"/>
    </row>
    <row r="55" spans="1:42" ht="24.75" customHeight="1" x14ac:dyDescent="0.2">
      <c r="A55" s="54">
        <v>53</v>
      </c>
      <c r="B55" s="20"/>
      <c r="C55" s="21"/>
      <c r="D55" s="21"/>
      <c r="E55" s="20"/>
      <c r="F55" s="20"/>
      <c r="G55" s="22"/>
      <c r="H55" s="20"/>
      <c r="I55" s="20"/>
      <c r="J55" s="22"/>
      <c r="K55" s="22"/>
      <c r="L55" s="22"/>
      <c r="M55" s="22"/>
      <c r="N55" s="22"/>
      <c r="O55" s="22"/>
      <c r="P55" s="20"/>
      <c r="Q55" s="22"/>
      <c r="R55" s="22"/>
      <c r="S55" s="20"/>
      <c r="T55" s="20"/>
      <c r="U55" s="22"/>
      <c r="V55" s="20"/>
      <c r="W55" s="22"/>
      <c r="X55" s="22"/>
      <c r="Y55" s="20"/>
      <c r="Z55" s="22"/>
      <c r="AA55" s="20"/>
      <c r="AB55" s="20"/>
      <c r="AC55" s="28"/>
      <c r="AD55" s="68"/>
      <c r="AE55" s="35"/>
      <c r="AF55" s="35"/>
      <c r="AG55" s="24"/>
      <c r="AH55" s="36"/>
      <c r="AI55" s="25" t="str">
        <f t="shared" si="6"/>
        <v/>
      </c>
      <c r="AJ55" s="37" t="str">
        <f t="shared" si="7"/>
        <v/>
      </c>
      <c r="AK55" s="20"/>
      <c r="AL55" s="20"/>
      <c r="AM55" s="55"/>
      <c r="AN55" s="22"/>
      <c r="AO55" s="63"/>
      <c r="AP55" s="22"/>
    </row>
    <row r="56" spans="1:42" ht="24.75" customHeight="1" x14ac:dyDescent="0.2">
      <c r="A56" s="54">
        <v>54</v>
      </c>
      <c r="B56" s="20"/>
      <c r="C56" s="21"/>
      <c r="D56" s="21"/>
      <c r="E56" s="20"/>
      <c r="F56" s="20"/>
      <c r="G56" s="22"/>
      <c r="H56" s="20"/>
      <c r="I56" s="20"/>
      <c r="J56" s="22"/>
      <c r="K56" s="22"/>
      <c r="L56" s="22"/>
      <c r="M56" s="22"/>
      <c r="N56" s="22"/>
      <c r="O56" s="22"/>
      <c r="P56" s="20"/>
      <c r="Q56" s="22"/>
      <c r="R56" s="22"/>
      <c r="S56" s="20"/>
      <c r="T56" s="20"/>
      <c r="U56" s="22"/>
      <c r="V56" s="20"/>
      <c r="W56" s="22"/>
      <c r="X56" s="22"/>
      <c r="Y56" s="20"/>
      <c r="Z56" s="22"/>
      <c r="AA56" s="20"/>
      <c r="AB56" s="20"/>
      <c r="AC56" s="28"/>
      <c r="AD56" s="68"/>
      <c r="AE56" s="35"/>
      <c r="AF56" s="35"/>
      <c r="AG56" s="24"/>
      <c r="AH56" s="36"/>
      <c r="AI56" s="25" t="str">
        <f t="shared" si="6"/>
        <v/>
      </c>
      <c r="AJ56" s="37" t="str">
        <f t="shared" ref="AJ56:AJ111" si="8">IF(ISBLANK($AH56),"",DATE(YEAR($AH56)+$AA56,MONTH($AH56),DAY($AH56)-1))</f>
        <v/>
      </c>
      <c r="AK56" s="20"/>
      <c r="AL56" s="20"/>
      <c r="AM56" s="55"/>
      <c r="AN56" s="22"/>
      <c r="AO56" s="63"/>
      <c r="AP56" s="22"/>
    </row>
    <row r="57" spans="1:42" ht="24.75" customHeight="1" x14ac:dyDescent="0.2">
      <c r="A57" s="54">
        <v>55</v>
      </c>
      <c r="B57" s="20"/>
      <c r="C57" s="21"/>
      <c r="D57" s="21"/>
      <c r="E57" s="20"/>
      <c r="F57" s="20"/>
      <c r="G57" s="22"/>
      <c r="H57" s="20"/>
      <c r="I57" s="20"/>
      <c r="J57" s="22"/>
      <c r="K57" s="22"/>
      <c r="L57" s="22"/>
      <c r="M57" s="22"/>
      <c r="N57" s="22"/>
      <c r="O57" s="22"/>
      <c r="P57" s="20"/>
      <c r="Q57" s="22"/>
      <c r="R57" s="22"/>
      <c r="S57" s="20"/>
      <c r="T57" s="20"/>
      <c r="U57" s="22"/>
      <c r="V57" s="20"/>
      <c r="W57" s="22"/>
      <c r="X57" s="22"/>
      <c r="Y57" s="20"/>
      <c r="Z57" s="22"/>
      <c r="AA57" s="20"/>
      <c r="AB57" s="20"/>
      <c r="AC57" s="28"/>
      <c r="AD57" s="68"/>
      <c r="AE57" s="35"/>
      <c r="AF57" s="35"/>
      <c r="AG57" s="24"/>
      <c r="AH57" s="36"/>
      <c r="AI57" s="25" t="str">
        <f t="shared" si="6"/>
        <v/>
      </c>
      <c r="AJ57" s="37" t="str">
        <f t="shared" si="8"/>
        <v/>
      </c>
      <c r="AK57" s="20"/>
      <c r="AL57" s="20"/>
      <c r="AM57" s="55"/>
      <c r="AN57" s="22"/>
      <c r="AO57" s="63"/>
      <c r="AP57" s="22"/>
    </row>
    <row r="58" spans="1:42" ht="24.75" customHeight="1" x14ac:dyDescent="0.2">
      <c r="A58" s="54">
        <v>56</v>
      </c>
      <c r="B58" s="20"/>
      <c r="C58" s="21"/>
      <c r="D58" s="21"/>
      <c r="E58" s="20"/>
      <c r="F58" s="20"/>
      <c r="G58" s="22"/>
      <c r="H58" s="20"/>
      <c r="I58" s="20"/>
      <c r="J58" s="22"/>
      <c r="K58" s="22"/>
      <c r="L58" s="22"/>
      <c r="M58" s="22"/>
      <c r="N58" s="22"/>
      <c r="O58" s="22"/>
      <c r="P58" s="20"/>
      <c r="Q58" s="22"/>
      <c r="R58" s="22"/>
      <c r="S58" s="20"/>
      <c r="T58" s="20"/>
      <c r="U58" s="22"/>
      <c r="V58" s="20"/>
      <c r="W58" s="22"/>
      <c r="X58" s="22"/>
      <c r="Y58" s="20"/>
      <c r="Z58" s="22"/>
      <c r="AA58" s="20"/>
      <c r="AB58" s="20"/>
      <c r="AC58" s="28"/>
      <c r="AD58" s="68"/>
      <c r="AE58" s="35"/>
      <c r="AF58" s="35"/>
      <c r="AG58" s="24"/>
      <c r="AH58" s="36"/>
      <c r="AI58" s="25" t="str">
        <f t="shared" si="6"/>
        <v/>
      </c>
      <c r="AJ58" s="37" t="str">
        <f t="shared" si="8"/>
        <v/>
      </c>
      <c r="AK58" s="20"/>
      <c r="AL58" s="20"/>
      <c r="AM58" s="55"/>
      <c r="AN58" s="22"/>
      <c r="AO58" s="63"/>
      <c r="AP58" s="22"/>
    </row>
    <row r="59" spans="1:42" ht="24.75" customHeight="1" x14ac:dyDescent="0.2">
      <c r="A59" s="54">
        <v>57</v>
      </c>
      <c r="B59" s="20"/>
      <c r="C59" s="21"/>
      <c r="D59" s="21"/>
      <c r="E59" s="20"/>
      <c r="F59" s="20"/>
      <c r="G59" s="22"/>
      <c r="H59" s="20"/>
      <c r="I59" s="20"/>
      <c r="J59" s="22"/>
      <c r="K59" s="22"/>
      <c r="L59" s="22"/>
      <c r="M59" s="22"/>
      <c r="N59" s="22"/>
      <c r="O59" s="22"/>
      <c r="P59" s="20"/>
      <c r="Q59" s="22"/>
      <c r="R59" s="22"/>
      <c r="S59" s="20"/>
      <c r="T59" s="20"/>
      <c r="U59" s="22"/>
      <c r="V59" s="20"/>
      <c r="W59" s="22"/>
      <c r="X59" s="22"/>
      <c r="Y59" s="20"/>
      <c r="Z59" s="22"/>
      <c r="AA59" s="20"/>
      <c r="AB59" s="20"/>
      <c r="AC59" s="28"/>
      <c r="AD59" s="68"/>
      <c r="AE59" s="35"/>
      <c r="AF59" s="35"/>
      <c r="AG59" s="24"/>
      <c r="AH59" s="36"/>
      <c r="AI59" s="25" t="str">
        <f t="shared" si="6"/>
        <v/>
      </c>
      <c r="AJ59" s="37" t="str">
        <f t="shared" si="8"/>
        <v/>
      </c>
      <c r="AK59" s="20"/>
      <c r="AL59" s="20"/>
      <c r="AM59" s="55"/>
      <c r="AN59" s="22"/>
      <c r="AO59" s="63"/>
      <c r="AP59" s="22"/>
    </row>
    <row r="60" spans="1:42" ht="24.75" customHeight="1" x14ac:dyDescent="0.2">
      <c r="A60" s="54">
        <v>58</v>
      </c>
      <c r="B60" s="20"/>
      <c r="C60" s="21"/>
      <c r="D60" s="21"/>
      <c r="E60" s="20"/>
      <c r="F60" s="20"/>
      <c r="G60" s="22"/>
      <c r="H60" s="20"/>
      <c r="I60" s="20"/>
      <c r="J60" s="22"/>
      <c r="K60" s="22"/>
      <c r="L60" s="22"/>
      <c r="M60" s="22"/>
      <c r="N60" s="22"/>
      <c r="O60" s="22"/>
      <c r="P60" s="20"/>
      <c r="Q60" s="22"/>
      <c r="R60" s="22"/>
      <c r="S60" s="20"/>
      <c r="T60" s="20"/>
      <c r="U60" s="22"/>
      <c r="V60" s="20"/>
      <c r="W60" s="22"/>
      <c r="X60" s="22"/>
      <c r="Y60" s="20"/>
      <c r="Z60" s="22"/>
      <c r="AA60" s="20"/>
      <c r="AB60" s="20"/>
      <c r="AC60" s="28"/>
      <c r="AD60" s="68"/>
      <c r="AE60" s="35"/>
      <c r="AF60" s="35"/>
      <c r="AG60" s="24"/>
      <c r="AH60" s="36"/>
      <c r="AI60" s="25" t="str">
        <f t="shared" si="6"/>
        <v/>
      </c>
      <c r="AJ60" s="37" t="str">
        <f t="shared" si="8"/>
        <v/>
      </c>
      <c r="AK60" s="20"/>
      <c r="AL60" s="20"/>
      <c r="AM60" s="55"/>
      <c r="AN60" s="22"/>
      <c r="AO60" s="63"/>
      <c r="AP60" s="22"/>
    </row>
    <row r="61" spans="1:42" ht="24.75" customHeight="1" x14ac:dyDescent="0.2">
      <c r="A61" s="54">
        <v>59</v>
      </c>
      <c r="B61" s="20"/>
      <c r="C61" s="21"/>
      <c r="D61" s="21"/>
      <c r="E61" s="20"/>
      <c r="F61" s="20"/>
      <c r="G61" s="22"/>
      <c r="H61" s="20"/>
      <c r="I61" s="20"/>
      <c r="J61" s="22"/>
      <c r="K61" s="22"/>
      <c r="L61" s="22"/>
      <c r="M61" s="22"/>
      <c r="N61" s="22"/>
      <c r="O61" s="22"/>
      <c r="P61" s="20"/>
      <c r="Q61" s="22"/>
      <c r="R61" s="22"/>
      <c r="S61" s="20"/>
      <c r="T61" s="20"/>
      <c r="U61" s="22"/>
      <c r="V61" s="20"/>
      <c r="W61" s="22"/>
      <c r="X61" s="22"/>
      <c r="Y61" s="20"/>
      <c r="Z61" s="22"/>
      <c r="AA61" s="20"/>
      <c r="AB61" s="20"/>
      <c r="AC61" s="28"/>
      <c r="AD61" s="68"/>
      <c r="AE61" s="35"/>
      <c r="AF61" s="35"/>
      <c r="AG61" s="24"/>
      <c r="AH61" s="36"/>
      <c r="AI61" s="25" t="str">
        <f t="shared" si="6"/>
        <v/>
      </c>
      <c r="AJ61" s="37" t="str">
        <f t="shared" si="8"/>
        <v/>
      </c>
      <c r="AK61" s="20"/>
      <c r="AL61" s="20"/>
      <c r="AM61" s="55"/>
      <c r="AN61" s="22"/>
      <c r="AO61" s="63"/>
      <c r="AP61" s="22"/>
    </row>
    <row r="62" spans="1:42" ht="24.75" customHeight="1" x14ac:dyDescent="0.2">
      <c r="A62" s="54">
        <v>60</v>
      </c>
      <c r="B62" s="20"/>
      <c r="C62" s="21"/>
      <c r="D62" s="21"/>
      <c r="E62" s="20"/>
      <c r="F62" s="20"/>
      <c r="G62" s="22"/>
      <c r="H62" s="20"/>
      <c r="I62" s="20"/>
      <c r="J62" s="22"/>
      <c r="K62" s="22"/>
      <c r="L62" s="22"/>
      <c r="M62" s="22"/>
      <c r="N62" s="22"/>
      <c r="O62" s="22"/>
      <c r="P62" s="20"/>
      <c r="Q62" s="22"/>
      <c r="R62" s="22"/>
      <c r="S62" s="20"/>
      <c r="T62" s="20"/>
      <c r="U62" s="22"/>
      <c r="V62" s="20"/>
      <c r="W62" s="22"/>
      <c r="X62" s="22"/>
      <c r="Y62" s="20"/>
      <c r="Z62" s="22"/>
      <c r="AA62" s="20"/>
      <c r="AB62" s="20"/>
      <c r="AC62" s="28"/>
      <c r="AD62" s="68"/>
      <c r="AE62" s="35"/>
      <c r="AF62" s="35"/>
      <c r="AG62" s="24"/>
      <c r="AH62" s="36"/>
      <c r="AI62" s="25" t="str">
        <f t="shared" si="6"/>
        <v/>
      </c>
      <c r="AJ62" s="37" t="str">
        <f t="shared" si="8"/>
        <v/>
      </c>
      <c r="AK62" s="20"/>
      <c r="AL62" s="20"/>
      <c r="AM62" s="55"/>
      <c r="AN62" s="22"/>
      <c r="AO62" s="63"/>
      <c r="AP62" s="22"/>
    </row>
    <row r="63" spans="1:42" ht="24.75" customHeight="1" x14ac:dyDescent="0.2">
      <c r="A63" s="54">
        <v>61</v>
      </c>
      <c r="B63" s="20"/>
      <c r="C63" s="21"/>
      <c r="D63" s="21"/>
      <c r="E63" s="20"/>
      <c r="F63" s="20"/>
      <c r="G63" s="22"/>
      <c r="H63" s="20"/>
      <c r="I63" s="20"/>
      <c r="J63" s="22"/>
      <c r="K63" s="22"/>
      <c r="L63" s="22"/>
      <c r="M63" s="22"/>
      <c r="N63" s="22"/>
      <c r="O63" s="22"/>
      <c r="P63" s="20"/>
      <c r="Q63" s="22"/>
      <c r="R63" s="22"/>
      <c r="S63" s="20"/>
      <c r="T63" s="20"/>
      <c r="U63" s="22"/>
      <c r="V63" s="20"/>
      <c r="W63" s="22"/>
      <c r="X63" s="22"/>
      <c r="Y63" s="20"/>
      <c r="Z63" s="22"/>
      <c r="AA63" s="20"/>
      <c r="AB63" s="20"/>
      <c r="AC63" s="28"/>
      <c r="AD63" s="68"/>
      <c r="AE63" s="35"/>
      <c r="AF63" s="35"/>
      <c r="AG63" s="24"/>
      <c r="AH63" s="36"/>
      <c r="AI63" s="25" t="str">
        <f t="shared" si="6"/>
        <v/>
      </c>
      <c r="AJ63" s="37" t="str">
        <f t="shared" si="8"/>
        <v/>
      </c>
      <c r="AK63" s="20"/>
      <c r="AL63" s="20"/>
      <c r="AM63" s="55"/>
      <c r="AN63" s="22"/>
      <c r="AO63" s="63"/>
      <c r="AP63" s="22"/>
    </row>
    <row r="64" spans="1:42" ht="24.75" customHeight="1" x14ac:dyDescent="0.2">
      <c r="A64" s="54">
        <v>62</v>
      </c>
      <c r="B64" s="20"/>
      <c r="C64" s="21"/>
      <c r="D64" s="21"/>
      <c r="E64" s="20"/>
      <c r="F64" s="20"/>
      <c r="G64" s="22"/>
      <c r="H64" s="20"/>
      <c r="I64" s="20"/>
      <c r="J64" s="22"/>
      <c r="K64" s="22"/>
      <c r="L64" s="22"/>
      <c r="M64" s="22"/>
      <c r="N64" s="22"/>
      <c r="O64" s="22"/>
      <c r="P64" s="20"/>
      <c r="Q64" s="22"/>
      <c r="R64" s="22"/>
      <c r="S64" s="20"/>
      <c r="T64" s="20"/>
      <c r="U64" s="22"/>
      <c r="V64" s="20"/>
      <c r="W64" s="22"/>
      <c r="X64" s="22"/>
      <c r="Y64" s="20"/>
      <c r="Z64" s="22"/>
      <c r="AA64" s="20"/>
      <c r="AB64" s="20"/>
      <c r="AC64" s="28"/>
      <c r="AD64" s="68"/>
      <c r="AE64" s="35"/>
      <c r="AF64" s="35"/>
      <c r="AG64" s="24"/>
      <c r="AH64" s="36"/>
      <c r="AI64" s="25" t="str">
        <f t="shared" si="6"/>
        <v/>
      </c>
      <c r="AJ64" s="37" t="str">
        <f t="shared" si="8"/>
        <v/>
      </c>
      <c r="AK64" s="20"/>
      <c r="AL64" s="20"/>
      <c r="AM64" s="55"/>
      <c r="AN64" s="22"/>
      <c r="AO64" s="63"/>
      <c r="AP64" s="22"/>
    </row>
    <row r="65" spans="1:42" ht="24.75" customHeight="1" x14ac:dyDescent="0.2">
      <c r="A65" s="54">
        <v>63</v>
      </c>
      <c r="B65" s="20"/>
      <c r="C65" s="21"/>
      <c r="D65" s="21"/>
      <c r="E65" s="20"/>
      <c r="F65" s="20"/>
      <c r="G65" s="22"/>
      <c r="H65" s="20"/>
      <c r="I65" s="20"/>
      <c r="J65" s="22"/>
      <c r="K65" s="22"/>
      <c r="L65" s="22"/>
      <c r="M65" s="22"/>
      <c r="N65" s="22"/>
      <c r="O65" s="22"/>
      <c r="P65" s="20"/>
      <c r="Q65" s="22"/>
      <c r="R65" s="22"/>
      <c r="S65" s="20"/>
      <c r="T65" s="20"/>
      <c r="U65" s="22"/>
      <c r="V65" s="20"/>
      <c r="W65" s="22"/>
      <c r="X65" s="22"/>
      <c r="Y65" s="20"/>
      <c r="Z65" s="22"/>
      <c r="AA65" s="20"/>
      <c r="AB65" s="20"/>
      <c r="AC65" s="28"/>
      <c r="AD65" s="68"/>
      <c r="AE65" s="35"/>
      <c r="AF65" s="35"/>
      <c r="AG65" s="24"/>
      <c r="AH65" s="36"/>
      <c r="AI65" s="25" t="str">
        <f t="shared" si="6"/>
        <v/>
      </c>
      <c r="AJ65" s="37" t="str">
        <f t="shared" si="8"/>
        <v/>
      </c>
      <c r="AK65" s="20"/>
      <c r="AL65" s="20"/>
      <c r="AM65" s="55"/>
      <c r="AN65" s="22"/>
      <c r="AO65" s="63"/>
      <c r="AP65" s="22"/>
    </row>
    <row r="66" spans="1:42" ht="24.75" customHeight="1" x14ac:dyDescent="0.2">
      <c r="A66" s="54">
        <v>64</v>
      </c>
      <c r="B66" s="20"/>
      <c r="C66" s="21"/>
      <c r="D66" s="21"/>
      <c r="E66" s="20"/>
      <c r="F66" s="20"/>
      <c r="G66" s="22"/>
      <c r="H66" s="20"/>
      <c r="I66" s="20"/>
      <c r="J66" s="22"/>
      <c r="K66" s="22"/>
      <c r="L66" s="22"/>
      <c r="M66" s="22"/>
      <c r="N66" s="22"/>
      <c r="O66" s="22"/>
      <c r="P66" s="20"/>
      <c r="Q66" s="22"/>
      <c r="R66" s="22"/>
      <c r="S66" s="20"/>
      <c r="T66" s="20"/>
      <c r="U66" s="22"/>
      <c r="V66" s="20"/>
      <c r="W66" s="22"/>
      <c r="X66" s="22"/>
      <c r="Y66" s="20"/>
      <c r="Z66" s="22"/>
      <c r="AA66" s="20"/>
      <c r="AB66" s="20"/>
      <c r="AC66" s="28"/>
      <c r="AD66" s="68"/>
      <c r="AE66" s="35"/>
      <c r="AF66" s="35"/>
      <c r="AG66" s="24"/>
      <c r="AH66" s="36"/>
      <c r="AI66" s="25" t="str">
        <f t="shared" si="6"/>
        <v/>
      </c>
      <c r="AJ66" s="37" t="str">
        <f t="shared" si="8"/>
        <v/>
      </c>
      <c r="AK66" s="20"/>
      <c r="AL66" s="20"/>
      <c r="AM66" s="55"/>
      <c r="AN66" s="22"/>
      <c r="AO66" s="63"/>
      <c r="AP66" s="22"/>
    </row>
    <row r="67" spans="1:42" ht="24.75" customHeight="1" x14ac:dyDescent="0.2">
      <c r="A67" s="54">
        <v>65</v>
      </c>
      <c r="B67" s="20"/>
      <c r="C67" s="21"/>
      <c r="D67" s="21"/>
      <c r="E67" s="20"/>
      <c r="F67" s="20"/>
      <c r="G67" s="22"/>
      <c r="H67" s="20"/>
      <c r="I67" s="20"/>
      <c r="J67" s="22"/>
      <c r="K67" s="22"/>
      <c r="L67" s="22"/>
      <c r="M67" s="22"/>
      <c r="N67" s="22"/>
      <c r="O67" s="22"/>
      <c r="P67" s="20"/>
      <c r="Q67" s="22"/>
      <c r="R67" s="22"/>
      <c r="S67" s="20"/>
      <c r="T67" s="20"/>
      <c r="U67" s="22"/>
      <c r="V67" s="20"/>
      <c r="W67" s="22"/>
      <c r="X67" s="22"/>
      <c r="Y67" s="20"/>
      <c r="Z67" s="22"/>
      <c r="AA67" s="20"/>
      <c r="AB67" s="20"/>
      <c r="AC67" s="28"/>
      <c r="AD67" s="68"/>
      <c r="AE67" s="35"/>
      <c r="AF67" s="35"/>
      <c r="AG67" s="24"/>
      <c r="AH67" s="36"/>
      <c r="AI67" s="25" t="str">
        <f t="shared" si="6"/>
        <v/>
      </c>
      <c r="AJ67" s="37" t="str">
        <f t="shared" si="8"/>
        <v/>
      </c>
      <c r="AK67" s="20"/>
      <c r="AL67" s="20"/>
      <c r="AM67" s="55"/>
      <c r="AN67" s="22"/>
      <c r="AO67" s="63"/>
      <c r="AP67" s="22"/>
    </row>
    <row r="68" spans="1:42" ht="24.75" customHeight="1" x14ac:dyDescent="0.2">
      <c r="A68" s="54">
        <v>66</v>
      </c>
      <c r="B68" s="20"/>
      <c r="C68" s="21"/>
      <c r="D68" s="21"/>
      <c r="E68" s="20"/>
      <c r="F68" s="20"/>
      <c r="G68" s="22"/>
      <c r="H68" s="20"/>
      <c r="I68" s="20"/>
      <c r="J68" s="22"/>
      <c r="K68" s="22"/>
      <c r="L68" s="22"/>
      <c r="M68" s="22"/>
      <c r="N68" s="22"/>
      <c r="O68" s="22"/>
      <c r="P68" s="20"/>
      <c r="Q68" s="22"/>
      <c r="R68" s="22"/>
      <c r="S68" s="20"/>
      <c r="T68" s="20"/>
      <c r="U68" s="22"/>
      <c r="V68" s="20"/>
      <c r="W68" s="22"/>
      <c r="X68" s="22"/>
      <c r="Y68" s="20"/>
      <c r="Z68" s="22"/>
      <c r="AA68" s="20"/>
      <c r="AB68" s="20"/>
      <c r="AC68" s="28"/>
      <c r="AD68" s="68"/>
      <c r="AE68" s="35"/>
      <c r="AF68" s="35"/>
      <c r="AG68" s="24"/>
      <c r="AH68" s="36"/>
      <c r="AI68" s="25" t="str">
        <f t="shared" si="6"/>
        <v/>
      </c>
      <c r="AJ68" s="37" t="str">
        <f t="shared" si="8"/>
        <v/>
      </c>
      <c r="AK68" s="20"/>
      <c r="AL68" s="20"/>
      <c r="AM68" s="55"/>
      <c r="AN68" s="22"/>
      <c r="AO68" s="63"/>
      <c r="AP68" s="22"/>
    </row>
    <row r="69" spans="1:42" ht="24.75" customHeight="1" x14ac:dyDescent="0.2">
      <c r="A69" s="54">
        <v>67</v>
      </c>
      <c r="B69" s="20"/>
      <c r="C69" s="21"/>
      <c r="D69" s="21"/>
      <c r="E69" s="20"/>
      <c r="F69" s="20"/>
      <c r="G69" s="22"/>
      <c r="H69" s="20"/>
      <c r="I69" s="20"/>
      <c r="J69" s="22"/>
      <c r="K69" s="22"/>
      <c r="L69" s="22"/>
      <c r="M69" s="22"/>
      <c r="N69" s="22"/>
      <c r="O69" s="22"/>
      <c r="P69" s="20"/>
      <c r="Q69" s="22"/>
      <c r="R69" s="22"/>
      <c r="S69" s="20"/>
      <c r="T69" s="20"/>
      <c r="U69" s="22"/>
      <c r="V69" s="20"/>
      <c r="W69" s="22"/>
      <c r="X69" s="22"/>
      <c r="Y69" s="20"/>
      <c r="Z69" s="22"/>
      <c r="AA69" s="20"/>
      <c r="AB69" s="20"/>
      <c r="AC69" s="28"/>
      <c r="AD69" s="68"/>
      <c r="AE69" s="35"/>
      <c r="AF69" s="35"/>
      <c r="AG69" s="24"/>
      <c r="AH69" s="36"/>
      <c r="AI69" s="25" t="str">
        <f t="shared" si="6"/>
        <v/>
      </c>
      <c r="AJ69" s="37" t="str">
        <f t="shared" si="8"/>
        <v/>
      </c>
      <c r="AK69" s="20"/>
      <c r="AL69" s="20"/>
      <c r="AM69" s="55"/>
      <c r="AN69" s="22"/>
      <c r="AO69" s="63"/>
      <c r="AP69" s="22"/>
    </row>
    <row r="70" spans="1:42" ht="24.75" customHeight="1" x14ac:dyDescent="0.2">
      <c r="A70" s="54">
        <v>68</v>
      </c>
      <c r="B70" s="20"/>
      <c r="C70" s="21"/>
      <c r="D70" s="21"/>
      <c r="E70" s="20"/>
      <c r="F70" s="20"/>
      <c r="G70" s="22"/>
      <c r="H70" s="20"/>
      <c r="I70" s="20"/>
      <c r="J70" s="22"/>
      <c r="K70" s="22"/>
      <c r="L70" s="22"/>
      <c r="M70" s="22"/>
      <c r="N70" s="22"/>
      <c r="O70" s="22"/>
      <c r="P70" s="20"/>
      <c r="Q70" s="22"/>
      <c r="R70" s="22"/>
      <c r="S70" s="20"/>
      <c r="T70" s="20"/>
      <c r="U70" s="22"/>
      <c r="V70" s="20"/>
      <c r="W70" s="22"/>
      <c r="X70" s="22"/>
      <c r="Y70" s="20"/>
      <c r="Z70" s="22"/>
      <c r="AA70" s="20"/>
      <c r="AB70" s="20"/>
      <c r="AC70" s="28"/>
      <c r="AD70" s="68"/>
      <c r="AE70" s="35"/>
      <c r="AF70" s="35"/>
      <c r="AG70" s="24"/>
      <c r="AH70" s="36"/>
      <c r="AI70" s="25" t="str">
        <f t="shared" si="6"/>
        <v/>
      </c>
      <c r="AJ70" s="37" t="str">
        <f t="shared" si="8"/>
        <v/>
      </c>
      <c r="AK70" s="20"/>
      <c r="AL70" s="20"/>
      <c r="AM70" s="55"/>
      <c r="AN70" s="22"/>
      <c r="AO70" s="63"/>
      <c r="AP70" s="22"/>
    </row>
    <row r="71" spans="1:42" ht="24.75" customHeight="1" x14ac:dyDescent="0.2">
      <c r="A71" s="54">
        <v>69</v>
      </c>
      <c r="B71" s="20"/>
      <c r="C71" s="21"/>
      <c r="D71" s="21"/>
      <c r="E71" s="20"/>
      <c r="F71" s="20"/>
      <c r="G71" s="22"/>
      <c r="H71" s="20"/>
      <c r="I71" s="20"/>
      <c r="J71" s="22"/>
      <c r="K71" s="22"/>
      <c r="L71" s="22"/>
      <c r="M71" s="22"/>
      <c r="N71" s="22"/>
      <c r="O71" s="22"/>
      <c r="P71" s="20"/>
      <c r="Q71" s="22"/>
      <c r="R71" s="22"/>
      <c r="S71" s="20"/>
      <c r="T71" s="20"/>
      <c r="U71" s="22"/>
      <c r="V71" s="20"/>
      <c r="W71" s="22"/>
      <c r="X71" s="22"/>
      <c r="Y71" s="20"/>
      <c r="Z71" s="22"/>
      <c r="AA71" s="20"/>
      <c r="AB71" s="20"/>
      <c r="AC71" s="28"/>
      <c r="AD71" s="68"/>
      <c r="AE71" s="35"/>
      <c r="AF71" s="35"/>
      <c r="AG71" s="24"/>
      <c r="AH71" s="36"/>
      <c r="AI71" s="25" t="str">
        <f t="shared" si="6"/>
        <v/>
      </c>
      <c r="AJ71" s="37" t="str">
        <f t="shared" si="8"/>
        <v/>
      </c>
      <c r="AK71" s="20"/>
      <c r="AL71" s="20"/>
      <c r="AM71" s="55"/>
      <c r="AN71" s="22"/>
      <c r="AO71" s="63"/>
      <c r="AP71" s="22"/>
    </row>
    <row r="72" spans="1:42" ht="24.75" customHeight="1" x14ac:dyDescent="0.2">
      <c r="A72" s="54">
        <v>70</v>
      </c>
      <c r="B72" s="20"/>
      <c r="C72" s="21"/>
      <c r="D72" s="21"/>
      <c r="E72" s="20"/>
      <c r="F72" s="20"/>
      <c r="G72" s="22"/>
      <c r="H72" s="20"/>
      <c r="I72" s="20"/>
      <c r="J72" s="22"/>
      <c r="K72" s="22"/>
      <c r="L72" s="22"/>
      <c r="M72" s="22"/>
      <c r="N72" s="22"/>
      <c r="O72" s="22"/>
      <c r="P72" s="20"/>
      <c r="Q72" s="22"/>
      <c r="R72" s="22"/>
      <c r="S72" s="20"/>
      <c r="T72" s="20"/>
      <c r="U72" s="22"/>
      <c r="V72" s="20"/>
      <c r="W72" s="22"/>
      <c r="X72" s="22"/>
      <c r="Y72" s="20"/>
      <c r="Z72" s="22"/>
      <c r="AA72" s="20"/>
      <c r="AB72" s="20"/>
      <c r="AC72" s="28"/>
      <c r="AD72" s="68"/>
      <c r="AE72" s="35"/>
      <c r="AF72" s="35"/>
      <c r="AG72" s="24"/>
      <c r="AH72" s="36"/>
      <c r="AI72" s="25" t="str">
        <f t="shared" si="6"/>
        <v/>
      </c>
      <c r="AJ72" s="37" t="str">
        <f t="shared" si="8"/>
        <v/>
      </c>
      <c r="AK72" s="20"/>
      <c r="AL72" s="20"/>
      <c r="AM72" s="55"/>
      <c r="AN72" s="22"/>
      <c r="AO72" s="63"/>
      <c r="AP72" s="22"/>
    </row>
    <row r="73" spans="1:42" ht="24.75" customHeight="1" x14ac:dyDescent="0.2">
      <c r="A73" s="54">
        <v>71</v>
      </c>
      <c r="B73" s="20"/>
      <c r="C73" s="21"/>
      <c r="D73" s="21"/>
      <c r="E73" s="20"/>
      <c r="F73" s="20"/>
      <c r="G73" s="22"/>
      <c r="H73" s="20"/>
      <c r="I73" s="20"/>
      <c r="J73" s="22"/>
      <c r="K73" s="22"/>
      <c r="L73" s="22"/>
      <c r="M73" s="22"/>
      <c r="N73" s="22"/>
      <c r="O73" s="22"/>
      <c r="P73" s="20"/>
      <c r="Q73" s="22"/>
      <c r="R73" s="22"/>
      <c r="S73" s="20"/>
      <c r="T73" s="20"/>
      <c r="U73" s="22"/>
      <c r="V73" s="20"/>
      <c r="W73" s="22"/>
      <c r="X73" s="22"/>
      <c r="Y73" s="20"/>
      <c r="Z73" s="22"/>
      <c r="AA73" s="20"/>
      <c r="AB73" s="20"/>
      <c r="AC73" s="28"/>
      <c r="AD73" s="68"/>
      <c r="AE73" s="35"/>
      <c r="AF73" s="35"/>
      <c r="AG73" s="24"/>
      <c r="AH73" s="36"/>
      <c r="AI73" s="25" t="str">
        <f t="shared" si="6"/>
        <v/>
      </c>
      <c r="AJ73" s="37" t="str">
        <f t="shared" si="8"/>
        <v/>
      </c>
      <c r="AK73" s="20"/>
      <c r="AL73" s="20"/>
      <c r="AM73" s="55"/>
      <c r="AN73" s="22"/>
      <c r="AO73" s="63"/>
      <c r="AP73" s="22"/>
    </row>
    <row r="74" spans="1:42" ht="24.75" customHeight="1" x14ac:dyDescent="0.2">
      <c r="A74" s="54">
        <v>72</v>
      </c>
      <c r="B74" s="20"/>
      <c r="C74" s="21"/>
      <c r="D74" s="21"/>
      <c r="E74" s="20"/>
      <c r="F74" s="20"/>
      <c r="G74" s="22"/>
      <c r="H74" s="20"/>
      <c r="I74" s="20"/>
      <c r="J74" s="22"/>
      <c r="K74" s="22"/>
      <c r="L74" s="22"/>
      <c r="M74" s="22"/>
      <c r="N74" s="22"/>
      <c r="O74" s="22"/>
      <c r="P74" s="20"/>
      <c r="Q74" s="22"/>
      <c r="R74" s="22"/>
      <c r="S74" s="20"/>
      <c r="T74" s="20"/>
      <c r="U74" s="22"/>
      <c r="V74" s="20"/>
      <c r="W74" s="22"/>
      <c r="X74" s="22"/>
      <c r="Y74" s="20"/>
      <c r="Z74" s="22"/>
      <c r="AA74" s="20"/>
      <c r="AB74" s="20"/>
      <c r="AC74" s="28"/>
      <c r="AD74" s="68"/>
      <c r="AE74" s="35"/>
      <c r="AF74" s="35"/>
      <c r="AG74" s="24"/>
      <c r="AH74" s="36"/>
      <c r="AI74" s="25" t="str">
        <f t="shared" si="6"/>
        <v/>
      </c>
      <c r="AJ74" s="37" t="str">
        <f t="shared" si="8"/>
        <v/>
      </c>
      <c r="AK74" s="20"/>
      <c r="AL74" s="20"/>
      <c r="AM74" s="55"/>
      <c r="AN74" s="22"/>
      <c r="AO74" s="63"/>
      <c r="AP74" s="22"/>
    </row>
    <row r="75" spans="1:42" ht="24.75" customHeight="1" x14ac:dyDescent="0.2">
      <c r="A75" s="54">
        <v>73</v>
      </c>
      <c r="B75" s="20"/>
      <c r="C75" s="21"/>
      <c r="D75" s="21"/>
      <c r="E75" s="20"/>
      <c r="F75" s="20"/>
      <c r="G75" s="22"/>
      <c r="H75" s="20"/>
      <c r="I75" s="20"/>
      <c r="J75" s="22"/>
      <c r="K75" s="22"/>
      <c r="L75" s="22"/>
      <c r="M75" s="22"/>
      <c r="N75" s="22"/>
      <c r="O75" s="22"/>
      <c r="P75" s="20"/>
      <c r="Q75" s="22"/>
      <c r="R75" s="22"/>
      <c r="S75" s="20"/>
      <c r="T75" s="20"/>
      <c r="U75" s="22"/>
      <c r="V75" s="20"/>
      <c r="W75" s="22"/>
      <c r="X75" s="22"/>
      <c r="Y75" s="20"/>
      <c r="Z75" s="22"/>
      <c r="AA75" s="20"/>
      <c r="AB75" s="20"/>
      <c r="AC75" s="28"/>
      <c r="AD75" s="68"/>
      <c r="AE75" s="35"/>
      <c r="AF75" s="35"/>
      <c r="AG75" s="24"/>
      <c r="AH75" s="36"/>
      <c r="AI75" s="25" t="str">
        <f t="shared" si="6"/>
        <v/>
      </c>
      <c r="AJ75" s="37" t="str">
        <f t="shared" si="8"/>
        <v/>
      </c>
      <c r="AK75" s="20"/>
      <c r="AL75" s="20"/>
      <c r="AM75" s="55"/>
      <c r="AN75" s="22"/>
      <c r="AO75" s="63"/>
      <c r="AP75" s="22"/>
    </row>
    <row r="76" spans="1:42" ht="24.75" customHeight="1" x14ac:dyDescent="0.2">
      <c r="A76" s="54">
        <v>74</v>
      </c>
      <c r="B76" s="20"/>
      <c r="C76" s="21"/>
      <c r="D76" s="21"/>
      <c r="E76" s="20"/>
      <c r="F76" s="20"/>
      <c r="G76" s="22"/>
      <c r="H76" s="20"/>
      <c r="I76" s="20"/>
      <c r="J76" s="22"/>
      <c r="K76" s="22"/>
      <c r="L76" s="22"/>
      <c r="M76" s="22"/>
      <c r="N76" s="22"/>
      <c r="O76" s="22"/>
      <c r="P76" s="20"/>
      <c r="Q76" s="22"/>
      <c r="R76" s="22"/>
      <c r="S76" s="20"/>
      <c r="T76" s="20"/>
      <c r="U76" s="22"/>
      <c r="V76" s="20"/>
      <c r="W76" s="22"/>
      <c r="X76" s="22"/>
      <c r="Y76" s="20"/>
      <c r="Z76" s="22"/>
      <c r="AA76" s="20"/>
      <c r="AB76" s="20"/>
      <c r="AC76" s="28"/>
      <c r="AD76" s="68"/>
      <c r="AE76" s="35"/>
      <c r="AF76" s="35"/>
      <c r="AG76" s="24"/>
      <c r="AH76" s="36"/>
      <c r="AI76" s="25" t="str">
        <f t="shared" si="6"/>
        <v/>
      </c>
      <c r="AJ76" s="37" t="str">
        <f t="shared" si="8"/>
        <v/>
      </c>
      <c r="AK76" s="20"/>
      <c r="AL76" s="20"/>
      <c r="AM76" s="55"/>
      <c r="AN76" s="22"/>
      <c r="AO76" s="63"/>
      <c r="AP76" s="22"/>
    </row>
    <row r="77" spans="1:42" ht="24.75" customHeight="1" x14ac:dyDescent="0.2">
      <c r="A77" s="54">
        <v>75</v>
      </c>
      <c r="B77" s="20"/>
      <c r="C77" s="21"/>
      <c r="D77" s="21"/>
      <c r="E77" s="20"/>
      <c r="F77" s="20"/>
      <c r="G77" s="22"/>
      <c r="H77" s="20"/>
      <c r="I77" s="20"/>
      <c r="J77" s="22"/>
      <c r="K77" s="22"/>
      <c r="L77" s="22"/>
      <c r="M77" s="22"/>
      <c r="N77" s="22"/>
      <c r="O77" s="22"/>
      <c r="P77" s="20"/>
      <c r="Q77" s="22"/>
      <c r="R77" s="22"/>
      <c r="S77" s="20"/>
      <c r="T77" s="20"/>
      <c r="U77" s="22"/>
      <c r="V77" s="20"/>
      <c r="W77" s="22"/>
      <c r="X77" s="22"/>
      <c r="Y77" s="20"/>
      <c r="Z77" s="22"/>
      <c r="AA77" s="20"/>
      <c r="AB77" s="20"/>
      <c r="AC77" s="28"/>
      <c r="AD77" s="68"/>
      <c r="AE77" s="35"/>
      <c r="AF77" s="35"/>
      <c r="AG77" s="24"/>
      <c r="AH77" s="36"/>
      <c r="AI77" s="25" t="str">
        <f t="shared" si="6"/>
        <v/>
      </c>
      <c r="AJ77" s="37" t="str">
        <f t="shared" si="8"/>
        <v/>
      </c>
      <c r="AK77" s="20"/>
      <c r="AL77" s="20"/>
      <c r="AM77" s="55"/>
      <c r="AN77" s="22"/>
      <c r="AO77" s="63"/>
      <c r="AP77" s="22"/>
    </row>
    <row r="78" spans="1:42" ht="24.75" customHeight="1" x14ac:dyDescent="0.2">
      <c r="A78" s="54">
        <v>76</v>
      </c>
      <c r="B78" s="20"/>
      <c r="C78" s="21"/>
      <c r="D78" s="21"/>
      <c r="E78" s="20"/>
      <c r="F78" s="20"/>
      <c r="G78" s="22"/>
      <c r="H78" s="20"/>
      <c r="I78" s="20"/>
      <c r="J78" s="22"/>
      <c r="K78" s="22"/>
      <c r="L78" s="22"/>
      <c r="M78" s="22"/>
      <c r="N78" s="22"/>
      <c r="O78" s="22"/>
      <c r="P78" s="20"/>
      <c r="Q78" s="22"/>
      <c r="R78" s="22"/>
      <c r="S78" s="20"/>
      <c r="T78" s="20"/>
      <c r="U78" s="22"/>
      <c r="V78" s="20"/>
      <c r="W78" s="22"/>
      <c r="X78" s="22"/>
      <c r="Y78" s="20"/>
      <c r="Z78" s="22"/>
      <c r="AA78" s="20"/>
      <c r="AB78" s="20"/>
      <c r="AC78" s="28"/>
      <c r="AD78" s="68"/>
      <c r="AE78" s="35"/>
      <c r="AF78" s="35"/>
      <c r="AG78" s="24"/>
      <c r="AH78" s="36"/>
      <c r="AI78" s="25" t="str">
        <f t="shared" si="6"/>
        <v/>
      </c>
      <c r="AJ78" s="37" t="str">
        <f t="shared" si="8"/>
        <v/>
      </c>
      <c r="AK78" s="20"/>
      <c r="AL78" s="20"/>
      <c r="AM78" s="55"/>
      <c r="AN78" s="22"/>
      <c r="AO78" s="63"/>
      <c r="AP78" s="22"/>
    </row>
    <row r="79" spans="1:42" ht="24.75" customHeight="1" x14ac:dyDescent="0.2">
      <c r="A79" s="54">
        <v>77</v>
      </c>
      <c r="B79" s="20"/>
      <c r="C79" s="21"/>
      <c r="D79" s="21"/>
      <c r="E79" s="20"/>
      <c r="F79" s="20"/>
      <c r="G79" s="22"/>
      <c r="H79" s="20"/>
      <c r="I79" s="20"/>
      <c r="J79" s="22"/>
      <c r="K79" s="22"/>
      <c r="L79" s="22"/>
      <c r="M79" s="22"/>
      <c r="N79" s="22"/>
      <c r="O79" s="22"/>
      <c r="P79" s="20"/>
      <c r="Q79" s="22"/>
      <c r="R79" s="22"/>
      <c r="S79" s="20"/>
      <c r="T79" s="20"/>
      <c r="U79" s="22"/>
      <c r="V79" s="20"/>
      <c r="W79" s="22"/>
      <c r="X79" s="22"/>
      <c r="Y79" s="20"/>
      <c r="Z79" s="22"/>
      <c r="AA79" s="20"/>
      <c r="AB79" s="20"/>
      <c r="AC79" s="28"/>
      <c r="AD79" s="68"/>
      <c r="AE79" s="35"/>
      <c r="AF79" s="35"/>
      <c r="AG79" s="24"/>
      <c r="AH79" s="36"/>
      <c r="AI79" s="25" t="str">
        <f t="shared" si="6"/>
        <v/>
      </c>
      <c r="AJ79" s="37" t="str">
        <f t="shared" si="8"/>
        <v/>
      </c>
      <c r="AK79" s="20"/>
      <c r="AL79" s="20"/>
      <c r="AM79" s="55"/>
      <c r="AN79" s="22"/>
      <c r="AO79" s="63"/>
      <c r="AP79" s="22"/>
    </row>
    <row r="80" spans="1:42" ht="24.75" customHeight="1" x14ac:dyDescent="0.2">
      <c r="A80" s="54">
        <v>78</v>
      </c>
      <c r="B80" s="20"/>
      <c r="C80" s="21"/>
      <c r="D80" s="21"/>
      <c r="E80" s="20"/>
      <c r="F80" s="20"/>
      <c r="G80" s="22"/>
      <c r="H80" s="20"/>
      <c r="I80" s="20"/>
      <c r="J80" s="22"/>
      <c r="K80" s="22"/>
      <c r="L80" s="22"/>
      <c r="M80" s="22"/>
      <c r="N80" s="22"/>
      <c r="O80" s="22"/>
      <c r="P80" s="20"/>
      <c r="Q80" s="22"/>
      <c r="R80" s="22"/>
      <c r="S80" s="20"/>
      <c r="T80" s="20"/>
      <c r="U80" s="22"/>
      <c r="V80" s="20"/>
      <c r="W80" s="22"/>
      <c r="X80" s="22"/>
      <c r="Y80" s="20"/>
      <c r="Z80" s="22"/>
      <c r="AA80" s="20"/>
      <c r="AB80" s="20"/>
      <c r="AC80" s="28"/>
      <c r="AD80" s="68"/>
      <c r="AE80" s="35"/>
      <c r="AF80" s="35"/>
      <c r="AG80" s="24"/>
      <c r="AH80" s="36"/>
      <c r="AI80" s="25" t="str">
        <f t="shared" si="6"/>
        <v/>
      </c>
      <c r="AJ80" s="37" t="str">
        <f t="shared" si="8"/>
        <v/>
      </c>
      <c r="AK80" s="20"/>
      <c r="AL80" s="20"/>
      <c r="AM80" s="55"/>
      <c r="AN80" s="22"/>
      <c r="AO80" s="63"/>
      <c r="AP80" s="22"/>
    </row>
    <row r="81" spans="1:42" ht="24.75" customHeight="1" x14ac:dyDescent="0.2">
      <c r="A81" s="54">
        <v>79</v>
      </c>
      <c r="B81" s="20"/>
      <c r="C81" s="21"/>
      <c r="D81" s="21"/>
      <c r="E81" s="20"/>
      <c r="F81" s="20"/>
      <c r="G81" s="22"/>
      <c r="H81" s="20"/>
      <c r="I81" s="20"/>
      <c r="J81" s="22"/>
      <c r="K81" s="22"/>
      <c r="L81" s="22"/>
      <c r="M81" s="22"/>
      <c r="N81" s="22"/>
      <c r="O81" s="22"/>
      <c r="P81" s="20"/>
      <c r="Q81" s="22"/>
      <c r="R81" s="22"/>
      <c r="S81" s="20"/>
      <c r="T81" s="20"/>
      <c r="U81" s="22"/>
      <c r="V81" s="20"/>
      <c r="W81" s="22"/>
      <c r="X81" s="22"/>
      <c r="Y81" s="20"/>
      <c r="Z81" s="22"/>
      <c r="AA81" s="20"/>
      <c r="AB81" s="20"/>
      <c r="AC81" s="28"/>
      <c r="AD81" s="68"/>
      <c r="AE81" s="35"/>
      <c r="AF81" s="35"/>
      <c r="AG81" s="24"/>
      <c r="AH81" s="36"/>
      <c r="AI81" s="25" t="str">
        <f t="shared" si="6"/>
        <v/>
      </c>
      <c r="AJ81" s="37" t="str">
        <f t="shared" si="8"/>
        <v/>
      </c>
      <c r="AK81" s="20"/>
      <c r="AL81" s="20"/>
      <c r="AM81" s="55"/>
      <c r="AN81" s="22"/>
      <c r="AO81" s="63"/>
      <c r="AP81" s="22"/>
    </row>
    <row r="82" spans="1:42" ht="24.75" customHeight="1" x14ac:dyDescent="0.2">
      <c r="A82" s="54">
        <v>80</v>
      </c>
      <c r="B82" s="20"/>
      <c r="C82" s="21"/>
      <c r="D82" s="21"/>
      <c r="E82" s="20"/>
      <c r="F82" s="20"/>
      <c r="G82" s="22"/>
      <c r="H82" s="20"/>
      <c r="I82" s="20"/>
      <c r="J82" s="22"/>
      <c r="K82" s="22"/>
      <c r="L82" s="22"/>
      <c r="M82" s="22"/>
      <c r="N82" s="22"/>
      <c r="O82" s="22"/>
      <c r="P82" s="20"/>
      <c r="Q82" s="22"/>
      <c r="R82" s="22"/>
      <c r="S82" s="20"/>
      <c r="T82" s="20"/>
      <c r="U82" s="22"/>
      <c r="V82" s="20"/>
      <c r="W82" s="22"/>
      <c r="X82" s="22"/>
      <c r="Y82" s="20"/>
      <c r="Z82" s="22"/>
      <c r="AA82" s="20"/>
      <c r="AB82" s="20"/>
      <c r="AC82" s="28"/>
      <c r="AD82" s="68"/>
      <c r="AE82" s="35"/>
      <c r="AF82" s="35"/>
      <c r="AG82" s="24"/>
      <c r="AH82" s="36"/>
      <c r="AI82" s="25" t="str">
        <f t="shared" si="6"/>
        <v/>
      </c>
      <c r="AJ82" s="37" t="str">
        <f t="shared" si="8"/>
        <v/>
      </c>
      <c r="AK82" s="20"/>
      <c r="AL82" s="20"/>
      <c r="AM82" s="55"/>
      <c r="AN82" s="22"/>
      <c r="AO82" s="63"/>
      <c r="AP82" s="22"/>
    </row>
    <row r="83" spans="1:42" ht="24.75" customHeight="1" x14ac:dyDescent="0.2">
      <c r="A83" s="54">
        <v>81</v>
      </c>
      <c r="B83" s="20"/>
      <c r="C83" s="21"/>
      <c r="D83" s="21"/>
      <c r="E83" s="20"/>
      <c r="F83" s="20"/>
      <c r="G83" s="22"/>
      <c r="H83" s="20"/>
      <c r="I83" s="20"/>
      <c r="J83" s="22"/>
      <c r="K83" s="22"/>
      <c r="L83" s="22"/>
      <c r="M83" s="22"/>
      <c r="N83" s="22"/>
      <c r="O83" s="22"/>
      <c r="P83" s="20"/>
      <c r="Q83" s="22"/>
      <c r="R83" s="22"/>
      <c r="S83" s="20"/>
      <c r="T83" s="20"/>
      <c r="U83" s="22"/>
      <c r="V83" s="20"/>
      <c r="W83" s="22"/>
      <c r="X83" s="22"/>
      <c r="Y83" s="20"/>
      <c r="Z83" s="22"/>
      <c r="AA83" s="20"/>
      <c r="AB83" s="20"/>
      <c r="AC83" s="28"/>
      <c r="AD83" s="68"/>
      <c r="AE83" s="35"/>
      <c r="AF83" s="35"/>
      <c r="AG83" s="24"/>
      <c r="AH83" s="36"/>
      <c r="AI83" s="25" t="str">
        <f t="shared" si="6"/>
        <v/>
      </c>
      <c r="AJ83" s="37" t="str">
        <f t="shared" si="8"/>
        <v/>
      </c>
      <c r="AK83" s="20"/>
      <c r="AL83" s="20"/>
      <c r="AM83" s="55"/>
      <c r="AN83" s="22"/>
      <c r="AO83" s="63"/>
      <c r="AP83" s="22"/>
    </row>
    <row r="84" spans="1:42" ht="24.75" customHeight="1" x14ac:dyDescent="0.2">
      <c r="A84" s="54">
        <v>82</v>
      </c>
      <c r="B84" s="20"/>
      <c r="C84" s="21"/>
      <c r="D84" s="21"/>
      <c r="E84" s="20"/>
      <c r="F84" s="20"/>
      <c r="G84" s="22"/>
      <c r="H84" s="20"/>
      <c r="I84" s="20"/>
      <c r="J84" s="22"/>
      <c r="K84" s="22"/>
      <c r="L84" s="22"/>
      <c r="M84" s="22"/>
      <c r="N84" s="22"/>
      <c r="O84" s="22"/>
      <c r="P84" s="20"/>
      <c r="Q84" s="22"/>
      <c r="R84" s="22"/>
      <c r="S84" s="20"/>
      <c r="T84" s="20"/>
      <c r="U84" s="22"/>
      <c r="V84" s="20"/>
      <c r="W84" s="22"/>
      <c r="X84" s="22"/>
      <c r="Y84" s="20"/>
      <c r="Z84" s="22"/>
      <c r="AA84" s="20"/>
      <c r="AB84" s="20"/>
      <c r="AC84" s="28"/>
      <c r="AD84" s="68"/>
      <c r="AE84" s="35"/>
      <c r="AF84" s="35"/>
      <c r="AG84" s="24"/>
      <c r="AH84" s="36"/>
      <c r="AI84" s="25" t="str">
        <f t="shared" si="6"/>
        <v/>
      </c>
      <c r="AJ84" s="37" t="str">
        <f t="shared" si="8"/>
        <v/>
      </c>
      <c r="AK84" s="20"/>
      <c r="AL84" s="20"/>
      <c r="AM84" s="55"/>
      <c r="AN84" s="22"/>
      <c r="AO84" s="63"/>
      <c r="AP84" s="22"/>
    </row>
    <row r="85" spans="1:42" ht="24.75" customHeight="1" x14ac:dyDescent="0.2">
      <c r="A85" s="54">
        <v>83</v>
      </c>
      <c r="B85" s="20"/>
      <c r="C85" s="21"/>
      <c r="D85" s="21"/>
      <c r="E85" s="20"/>
      <c r="F85" s="20"/>
      <c r="G85" s="22"/>
      <c r="H85" s="20"/>
      <c r="I85" s="20"/>
      <c r="J85" s="22"/>
      <c r="K85" s="22"/>
      <c r="L85" s="22"/>
      <c r="M85" s="22"/>
      <c r="N85" s="22"/>
      <c r="O85" s="22"/>
      <c r="P85" s="20"/>
      <c r="Q85" s="22"/>
      <c r="R85" s="22"/>
      <c r="S85" s="20"/>
      <c r="T85" s="20"/>
      <c r="U85" s="22"/>
      <c r="V85" s="20"/>
      <c r="W85" s="22"/>
      <c r="X85" s="22"/>
      <c r="Y85" s="20"/>
      <c r="Z85" s="22"/>
      <c r="AA85" s="20"/>
      <c r="AB85" s="20"/>
      <c r="AC85" s="28"/>
      <c r="AD85" s="68"/>
      <c r="AE85" s="35"/>
      <c r="AF85" s="35"/>
      <c r="AG85" s="24"/>
      <c r="AH85" s="36"/>
      <c r="AI85" s="25" t="str">
        <f t="shared" si="6"/>
        <v/>
      </c>
      <c r="AJ85" s="37" t="str">
        <f t="shared" si="8"/>
        <v/>
      </c>
      <c r="AK85" s="20"/>
      <c r="AL85" s="20"/>
      <c r="AM85" s="55"/>
      <c r="AN85" s="22"/>
      <c r="AO85" s="63"/>
      <c r="AP85" s="22"/>
    </row>
    <row r="86" spans="1:42" ht="24.75" customHeight="1" x14ac:dyDescent="0.2">
      <c r="A86" s="54">
        <v>84</v>
      </c>
      <c r="B86" s="20"/>
      <c r="C86" s="21"/>
      <c r="D86" s="21"/>
      <c r="E86" s="20"/>
      <c r="F86" s="20"/>
      <c r="G86" s="22"/>
      <c r="H86" s="20"/>
      <c r="I86" s="20"/>
      <c r="J86" s="22"/>
      <c r="K86" s="22"/>
      <c r="L86" s="22"/>
      <c r="M86" s="22"/>
      <c r="N86" s="22"/>
      <c r="O86" s="22"/>
      <c r="P86" s="20"/>
      <c r="Q86" s="22"/>
      <c r="R86" s="22"/>
      <c r="S86" s="20"/>
      <c r="T86" s="20"/>
      <c r="U86" s="22"/>
      <c r="V86" s="20"/>
      <c r="W86" s="22"/>
      <c r="X86" s="22"/>
      <c r="Y86" s="20"/>
      <c r="Z86" s="22"/>
      <c r="AA86" s="20"/>
      <c r="AB86" s="20"/>
      <c r="AC86" s="28"/>
      <c r="AD86" s="68"/>
      <c r="AE86" s="35"/>
      <c r="AF86" s="35"/>
      <c r="AG86" s="24"/>
      <c r="AH86" s="36"/>
      <c r="AI86" s="25" t="str">
        <f t="shared" si="6"/>
        <v/>
      </c>
      <c r="AJ86" s="37" t="str">
        <f t="shared" si="8"/>
        <v/>
      </c>
      <c r="AK86" s="20"/>
      <c r="AL86" s="20"/>
      <c r="AM86" s="55"/>
      <c r="AN86" s="22"/>
      <c r="AO86" s="63"/>
      <c r="AP86" s="22"/>
    </row>
    <row r="87" spans="1:42" ht="24.75" customHeight="1" x14ac:dyDescent="0.2">
      <c r="A87" s="54">
        <v>85</v>
      </c>
      <c r="B87" s="20"/>
      <c r="C87" s="21"/>
      <c r="D87" s="21"/>
      <c r="E87" s="20"/>
      <c r="F87" s="20"/>
      <c r="G87" s="22"/>
      <c r="H87" s="20"/>
      <c r="I87" s="20"/>
      <c r="J87" s="22"/>
      <c r="K87" s="22"/>
      <c r="L87" s="22"/>
      <c r="M87" s="22"/>
      <c r="N87" s="22"/>
      <c r="O87" s="22"/>
      <c r="P87" s="20"/>
      <c r="Q87" s="22"/>
      <c r="R87" s="22"/>
      <c r="S87" s="20"/>
      <c r="T87" s="20"/>
      <c r="U87" s="22"/>
      <c r="V87" s="20"/>
      <c r="W87" s="22"/>
      <c r="X87" s="22"/>
      <c r="Y87" s="20"/>
      <c r="Z87" s="22"/>
      <c r="AA87" s="20"/>
      <c r="AB87" s="20"/>
      <c r="AC87" s="28"/>
      <c r="AD87" s="68"/>
      <c r="AE87" s="35"/>
      <c r="AF87" s="35"/>
      <c r="AG87" s="24"/>
      <c r="AH87" s="36"/>
      <c r="AI87" s="25" t="str">
        <f t="shared" si="6"/>
        <v/>
      </c>
      <c r="AJ87" s="37" t="str">
        <f t="shared" si="8"/>
        <v/>
      </c>
      <c r="AK87" s="20"/>
      <c r="AL87" s="20"/>
      <c r="AM87" s="55"/>
      <c r="AN87" s="22"/>
      <c r="AO87" s="63"/>
      <c r="AP87" s="22"/>
    </row>
    <row r="88" spans="1:42" ht="24.75" customHeight="1" x14ac:dyDescent="0.2">
      <c r="A88" s="54">
        <v>86</v>
      </c>
      <c r="B88" s="20"/>
      <c r="C88" s="21"/>
      <c r="D88" s="21"/>
      <c r="E88" s="20"/>
      <c r="F88" s="20"/>
      <c r="G88" s="22"/>
      <c r="H88" s="20"/>
      <c r="I88" s="20"/>
      <c r="J88" s="22"/>
      <c r="K88" s="22"/>
      <c r="L88" s="22"/>
      <c r="M88" s="22"/>
      <c r="N88" s="22"/>
      <c r="O88" s="22"/>
      <c r="P88" s="20"/>
      <c r="Q88" s="22"/>
      <c r="R88" s="22"/>
      <c r="S88" s="20"/>
      <c r="T88" s="20"/>
      <c r="U88" s="22"/>
      <c r="V88" s="20"/>
      <c r="W88" s="22"/>
      <c r="X88" s="22"/>
      <c r="Y88" s="20"/>
      <c r="Z88" s="22"/>
      <c r="AA88" s="20"/>
      <c r="AB88" s="20"/>
      <c r="AC88" s="28"/>
      <c r="AD88" s="68"/>
      <c r="AE88" s="35"/>
      <c r="AF88" s="35"/>
      <c r="AG88" s="24"/>
      <c r="AH88" s="36"/>
      <c r="AI88" s="25" t="str">
        <f t="shared" si="6"/>
        <v/>
      </c>
      <c r="AJ88" s="37" t="str">
        <f t="shared" si="8"/>
        <v/>
      </c>
      <c r="AK88" s="20"/>
      <c r="AL88" s="20"/>
      <c r="AM88" s="55"/>
      <c r="AN88" s="22"/>
      <c r="AO88" s="63"/>
      <c r="AP88" s="22"/>
    </row>
    <row r="89" spans="1:42" ht="24.75" customHeight="1" x14ac:dyDescent="0.2">
      <c r="A89" s="54">
        <v>87</v>
      </c>
      <c r="B89" s="20"/>
      <c r="C89" s="21"/>
      <c r="D89" s="21"/>
      <c r="E89" s="20"/>
      <c r="F89" s="20"/>
      <c r="G89" s="22"/>
      <c r="H89" s="20"/>
      <c r="I89" s="20"/>
      <c r="J89" s="22"/>
      <c r="K89" s="22"/>
      <c r="L89" s="22"/>
      <c r="M89" s="22"/>
      <c r="N89" s="22"/>
      <c r="O89" s="22"/>
      <c r="P89" s="20"/>
      <c r="Q89" s="22"/>
      <c r="R89" s="22"/>
      <c r="S89" s="20"/>
      <c r="T89" s="20"/>
      <c r="U89" s="22"/>
      <c r="V89" s="20"/>
      <c r="W89" s="22"/>
      <c r="X89" s="22"/>
      <c r="Y89" s="20"/>
      <c r="Z89" s="22"/>
      <c r="AA89" s="20"/>
      <c r="AB89" s="20"/>
      <c r="AC89" s="28"/>
      <c r="AD89" s="68"/>
      <c r="AE89" s="35"/>
      <c r="AF89" s="35"/>
      <c r="AG89" s="24"/>
      <c r="AH89" s="36"/>
      <c r="AI89" s="25" t="str">
        <f t="shared" si="6"/>
        <v/>
      </c>
      <c r="AJ89" s="37" t="str">
        <f t="shared" si="8"/>
        <v/>
      </c>
      <c r="AK89" s="20"/>
      <c r="AL89" s="20"/>
      <c r="AM89" s="55"/>
      <c r="AN89" s="22"/>
      <c r="AO89" s="63"/>
      <c r="AP89" s="22"/>
    </row>
    <row r="90" spans="1:42" ht="24.75" customHeight="1" x14ac:dyDescent="0.2">
      <c r="A90" s="54">
        <v>88</v>
      </c>
      <c r="B90" s="20"/>
      <c r="C90" s="21"/>
      <c r="D90" s="21"/>
      <c r="E90" s="20"/>
      <c r="F90" s="20"/>
      <c r="G90" s="22"/>
      <c r="H90" s="20"/>
      <c r="I90" s="20"/>
      <c r="J90" s="22"/>
      <c r="K90" s="22"/>
      <c r="L90" s="22"/>
      <c r="M90" s="22"/>
      <c r="N90" s="22"/>
      <c r="O90" s="22"/>
      <c r="P90" s="20"/>
      <c r="Q90" s="22"/>
      <c r="R90" s="22"/>
      <c r="S90" s="20"/>
      <c r="T90" s="20"/>
      <c r="U90" s="22"/>
      <c r="V90" s="20"/>
      <c r="W90" s="22"/>
      <c r="X90" s="22"/>
      <c r="Y90" s="20"/>
      <c r="Z90" s="22"/>
      <c r="AA90" s="20"/>
      <c r="AB90" s="20"/>
      <c r="AC90" s="28"/>
      <c r="AD90" s="68"/>
      <c r="AE90" s="35"/>
      <c r="AF90" s="35"/>
      <c r="AG90" s="24"/>
      <c r="AH90" s="36"/>
      <c r="AI90" s="25" t="str">
        <f t="shared" si="6"/>
        <v/>
      </c>
      <c r="AJ90" s="37" t="str">
        <f t="shared" si="8"/>
        <v/>
      </c>
      <c r="AK90" s="20"/>
      <c r="AL90" s="20"/>
      <c r="AM90" s="55"/>
      <c r="AN90" s="22"/>
      <c r="AO90" s="63"/>
      <c r="AP90" s="22"/>
    </row>
    <row r="91" spans="1:42" ht="24.75" customHeight="1" x14ac:dyDescent="0.2">
      <c r="A91" s="54">
        <v>89</v>
      </c>
      <c r="B91" s="20"/>
      <c r="C91" s="21"/>
      <c r="D91" s="21"/>
      <c r="E91" s="20"/>
      <c r="F91" s="20"/>
      <c r="G91" s="22"/>
      <c r="H91" s="20"/>
      <c r="I91" s="20"/>
      <c r="J91" s="22"/>
      <c r="K91" s="22"/>
      <c r="L91" s="22"/>
      <c r="M91" s="22"/>
      <c r="N91" s="22"/>
      <c r="O91" s="22"/>
      <c r="P91" s="20"/>
      <c r="Q91" s="22"/>
      <c r="R91" s="22"/>
      <c r="S91" s="20"/>
      <c r="T91" s="20"/>
      <c r="U91" s="22"/>
      <c r="V91" s="20"/>
      <c r="W91" s="22"/>
      <c r="X91" s="22"/>
      <c r="Y91" s="20"/>
      <c r="Z91" s="22"/>
      <c r="AA91" s="20"/>
      <c r="AB91" s="20"/>
      <c r="AC91" s="28"/>
      <c r="AD91" s="68"/>
      <c r="AE91" s="35"/>
      <c r="AF91" s="35"/>
      <c r="AG91" s="24"/>
      <c r="AH91" s="36"/>
      <c r="AI91" s="25" t="str">
        <f t="shared" si="6"/>
        <v/>
      </c>
      <c r="AJ91" s="37" t="str">
        <f t="shared" si="8"/>
        <v/>
      </c>
      <c r="AK91" s="20"/>
      <c r="AL91" s="20"/>
      <c r="AM91" s="55"/>
      <c r="AN91" s="22"/>
      <c r="AO91" s="63"/>
      <c r="AP91" s="22"/>
    </row>
    <row r="92" spans="1:42" ht="24.75" customHeight="1" x14ac:dyDescent="0.2">
      <c r="A92" s="54">
        <v>90</v>
      </c>
      <c r="B92" s="20"/>
      <c r="C92" s="21"/>
      <c r="D92" s="21"/>
      <c r="E92" s="20"/>
      <c r="F92" s="20"/>
      <c r="G92" s="22"/>
      <c r="H92" s="20"/>
      <c r="I92" s="20"/>
      <c r="J92" s="22"/>
      <c r="K92" s="22"/>
      <c r="L92" s="22"/>
      <c r="M92" s="22"/>
      <c r="N92" s="22"/>
      <c r="O92" s="22"/>
      <c r="P92" s="20"/>
      <c r="Q92" s="22"/>
      <c r="R92" s="22"/>
      <c r="S92" s="20"/>
      <c r="T92" s="20"/>
      <c r="U92" s="22"/>
      <c r="V92" s="20"/>
      <c r="W92" s="22"/>
      <c r="X92" s="22"/>
      <c r="Y92" s="20"/>
      <c r="Z92" s="22"/>
      <c r="AA92" s="20"/>
      <c r="AB92" s="20"/>
      <c r="AC92" s="28"/>
      <c r="AD92" s="68"/>
      <c r="AE92" s="35"/>
      <c r="AF92" s="35"/>
      <c r="AG92" s="24"/>
      <c r="AH92" s="36"/>
      <c r="AI92" s="25" t="str">
        <f t="shared" si="6"/>
        <v/>
      </c>
      <c r="AJ92" s="37" t="str">
        <f t="shared" si="8"/>
        <v/>
      </c>
      <c r="AK92" s="20"/>
      <c r="AL92" s="20"/>
      <c r="AM92" s="55"/>
      <c r="AN92" s="22"/>
      <c r="AO92" s="63"/>
      <c r="AP92" s="22"/>
    </row>
    <row r="93" spans="1:42" ht="24.75" customHeight="1" x14ac:dyDescent="0.2">
      <c r="A93" s="54">
        <v>91</v>
      </c>
      <c r="B93" s="20"/>
      <c r="C93" s="21"/>
      <c r="D93" s="21"/>
      <c r="E93" s="20"/>
      <c r="F93" s="20"/>
      <c r="G93" s="22"/>
      <c r="H93" s="20"/>
      <c r="I93" s="20"/>
      <c r="J93" s="22"/>
      <c r="K93" s="22"/>
      <c r="L93" s="22"/>
      <c r="M93" s="22"/>
      <c r="N93" s="22"/>
      <c r="O93" s="22"/>
      <c r="P93" s="20"/>
      <c r="Q93" s="22"/>
      <c r="R93" s="22"/>
      <c r="S93" s="20"/>
      <c r="T93" s="20"/>
      <c r="U93" s="22"/>
      <c r="V93" s="20"/>
      <c r="W93" s="22"/>
      <c r="X93" s="22"/>
      <c r="Y93" s="20"/>
      <c r="Z93" s="22"/>
      <c r="AA93" s="20"/>
      <c r="AB93" s="20"/>
      <c r="AC93" s="28"/>
      <c r="AD93" s="68"/>
      <c r="AE93" s="35"/>
      <c r="AF93" s="35"/>
      <c r="AG93" s="24"/>
      <c r="AH93" s="36"/>
      <c r="AI93" s="25" t="str">
        <f t="shared" si="6"/>
        <v/>
      </c>
      <c r="AJ93" s="37" t="str">
        <f t="shared" si="8"/>
        <v/>
      </c>
      <c r="AK93" s="20"/>
      <c r="AL93" s="20"/>
      <c r="AM93" s="55"/>
      <c r="AN93" s="22"/>
      <c r="AO93" s="63"/>
      <c r="AP93" s="22"/>
    </row>
    <row r="94" spans="1:42" ht="24.75" customHeight="1" x14ac:dyDescent="0.2">
      <c r="A94" s="54">
        <v>92</v>
      </c>
      <c r="B94" s="20"/>
      <c r="C94" s="21"/>
      <c r="D94" s="21"/>
      <c r="E94" s="20"/>
      <c r="F94" s="20"/>
      <c r="G94" s="22"/>
      <c r="H94" s="20"/>
      <c r="I94" s="20"/>
      <c r="J94" s="22"/>
      <c r="K94" s="22"/>
      <c r="L94" s="22"/>
      <c r="M94" s="22"/>
      <c r="N94" s="22"/>
      <c r="O94" s="22"/>
      <c r="P94" s="20"/>
      <c r="Q94" s="22"/>
      <c r="R94" s="22"/>
      <c r="S94" s="20"/>
      <c r="T94" s="20"/>
      <c r="U94" s="22"/>
      <c r="V94" s="20"/>
      <c r="W94" s="22"/>
      <c r="X94" s="22"/>
      <c r="Y94" s="20"/>
      <c r="Z94" s="22"/>
      <c r="AA94" s="20"/>
      <c r="AB94" s="20"/>
      <c r="AC94" s="28"/>
      <c r="AD94" s="68"/>
      <c r="AE94" s="35"/>
      <c r="AF94" s="35"/>
      <c r="AG94" s="24"/>
      <c r="AH94" s="36"/>
      <c r="AI94" s="25" t="str">
        <f t="shared" si="6"/>
        <v/>
      </c>
      <c r="AJ94" s="37" t="str">
        <f t="shared" si="8"/>
        <v/>
      </c>
      <c r="AK94" s="20"/>
      <c r="AL94" s="20"/>
      <c r="AM94" s="55"/>
      <c r="AN94" s="22"/>
      <c r="AO94" s="63"/>
      <c r="AP94" s="22"/>
    </row>
    <row r="95" spans="1:42" ht="24.75" customHeight="1" x14ac:dyDescent="0.2">
      <c r="A95" s="54">
        <v>93</v>
      </c>
      <c r="B95" s="20"/>
      <c r="C95" s="21"/>
      <c r="D95" s="21"/>
      <c r="E95" s="20"/>
      <c r="F95" s="20"/>
      <c r="G95" s="22"/>
      <c r="H95" s="20"/>
      <c r="I95" s="20"/>
      <c r="J95" s="22"/>
      <c r="K95" s="22"/>
      <c r="L95" s="22"/>
      <c r="M95" s="22"/>
      <c r="N95" s="22"/>
      <c r="O95" s="22"/>
      <c r="P95" s="20"/>
      <c r="Q95" s="22"/>
      <c r="R95" s="22"/>
      <c r="S95" s="20"/>
      <c r="T95" s="20"/>
      <c r="U95" s="22"/>
      <c r="V95" s="20"/>
      <c r="W95" s="22"/>
      <c r="X95" s="22"/>
      <c r="Y95" s="20"/>
      <c r="Z95" s="22"/>
      <c r="AA95" s="20"/>
      <c r="AB95" s="20"/>
      <c r="AC95" s="28"/>
      <c r="AD95" s="68"/>
      <c r="AE95" s="35"/>
      <c r="AF95" s="35"/>
      <c r="AG95" s="24"/>
      <c r="AH95" s="36"/>
      <c r="AI95" s="25" t="str">
        <f t="shared" si="6"/>
        <v/>
      </c>
      <c r="AJ95" s="37" t="str">
        <f t="shared" si="8"/>
        <v/>
      </c>
      <c r="AK95" s="20"/>
      <c r="AL95" s="20"/>
      <c r="AM95" s="55"/>
      <c r="AN95" s="22"/>
      <c r="AO95" s="63"/>
      <c r="AP95" s="22"/>
    </row>
    <row r="96" spans="1:42" ht="24.75" customHeight="1" x14ac:dyDescent="0.2">
      <c r="A96" s="54">
        <v>94</v>
      </c>
      <c r="B96" s="20"/>
      <c r="C96" s="21"/>
      <c r="D96" s="21"/>
      <c r="E96" s="20"/>
      <c r="F96" s="20"/>
      <c r="G96" s="22"/>
      <c r="H96" s="20"/>
      <c r="I96" s="20"/>
      <c r="J96" s="22"/>
      <c r="K96" s="22"/>
      <c r="L96" s="22"/>
      <c r="M96" s="22"/>
      <c r="N96" s="22"/>
      <c r="O96" s="22"/>
      <c r="P96" s="20"/>
      <c r="Q96" s="22"/>
      <c r="R96" s="22"/>
      <c r="S96" s="20"/>
      <c r="T96" s="20"/>
      <c r="U96" s="22"/>
      <c r="V96" s="20"/>
      <c r="W96" s="22"/>
      <c r="X96" s="22"/>
      <c r="Y96" s="20"/>
      <c r="Z96" s="22"/>
      <c r="AA96" s="20"/>
      <c r="AB96" s="20"/>
      <c r="AC96" s="28"/>
      <c r="AD96" s="68"/>
      <c r="AE96" s="35"/>
      <c r="AF96" s="35"/>
      <c r="AG96" s="24"/>
      <c r="AH96" s="36"/>
      <c r="AI96" s="25" t="str">
        <f t="shared" si="6"/>
        <v/>
      </c>
      <c r="AJ96" s="37" t="str">
        <f t="shared" si="8"/>
        <v/>
      </c>
      <c r="AK96" s="20"/>
      <c r="AL96" s="20"/>
      <c r="AM96" s="55"/>
      <c r="AN96" s="22"/>
      <c r="AO96" s="63"/>
      <c r="AP96" s="22"/>
    </row>
    <row r="97" spans="1:42" ht="24.75" customHeight="1" x14ac:dyDescent="0.2">
      <c r="A97" s="54">
        <v>95</v>
      </c>
      <c r="B97" s="20"/>
      <c r="C97" s="21"/>
      <c r="D97" s="21"/>
      <c r="E97" s="20"/>
      <c r="F97" s="20"/>
      <c r="G97" s="22"/>
      <c r="H97" s="20"/>
      <c r="I97" s="20"/>
      <c r="J97" s="22"/>
      <c r="K97" s="22"/>
      <c r="L97" s="22"/>
      <c r="M97" s="22"/>
      <c r="N97" s="22"/>
      <c r="O97" s="22"/>
      <c r="P97" s="20"/>
      <c r="Q97" s="22"/>
      <c r="R97" s="22"/>
      <c r="S97" s="20"/>
      <c r="T97" s="20"/>
      <c r="U97" s="22"/>
      <c r="V97" s="20"/>
      <c r="W97" s="22"/>
      <c r="X97" s="22"/>
      <c r="Y97" s="20"/>
      <c r="Z97" s="22"/>
      <c r="AA97" s="20"/>
      <c r="AB97" s="20"/>
      <c r="AC97" s="28"/>
      <c r="AD97" s="68"/>
      <c r="AE97" s="35"/>
      <c r="AF97" s="35"/>
      <c r="AG97" s="24"/>
      <c r="AH97" s="36"/>
      <c r="AI97" s="25" t="str">
        <f t="shared" si="6"/>
        <v/>
      </c>
      <c r="AJ97" s="37" t="str">
        <f t="shared" si="8"/>
        <v/>
      </c>
      <c r="AK97" s="20"/>
      <c r="AL97" s="20"/>
      <c r="AM97" s="55"/>
      <c r="AN97" s="22"/>
      <c r="AO97" s="63"/>
      <c r="AP97" s="22"/>
    </row>
    <row r="98" spans="1:42" ht="24.75" customHeight="1" x14ac:dyDescent="0.2">
      <c r="A98" s="54">
        <v>96</v>
      </c>
      <c r="B98" s="20"/>
      <c r="C98" s="21"/>
      <c r="D98" s="21"/>
      <c r="E98" s="20"/>
      <c r="F98" s="20"/>
      <c r="G98" s="22"/>
      <c r="H98" s="20"/>
      <c r="I98" s="20"/>
      <c r="J98" s="22"/>
      <c r="K98" s="22"/>
      <c r="L98" s="22"/>
      <c r="M98" s="22"/>
      <c r="N98" s="22"/>
      <c r="O98" s="22"/>
      <c r="P98" s="20"/>
      <c r="Q98" s="22"/>
      <c r="R98" s="22"/>
      <c r="S98" s="20"/>
      <c r="T98" s="20"/>
      <c r="U98" s="22"/>
      <c r="V98" s="20"/>
      <c r="W98" s="22"/>
      <c r="X98" s="22"/>
      <c r="Y98" s="20"/>
      <c r="Z98" s="22"/>
      <c r="AA98" s="20"/>
      <c r="AB98" s="20"/>
      <c r="AC98" s="28"/>
      <c r="AD98" s="68"/>
      <c r="AE98" s="35"/>
      <c r="AF98" s="35"/>
      <c r="AG98" s="24"/>
      <c r="AH98" s="36"/>
      <c r="AI98" s="25" t="str">
        <f t="shared" si="6"/>
        <v/>
      </c>
      <c r="AJ98" s="37" t="str">
        <f t="shared" si="8"/>
        <v/>
      </c>
      <c r="AK98" s="20"/>
      <c r="AL98" s="20"/>
      <c r="AM98" s="55"/>
      <c r="AN98" s="22"/>
      <c r="AO98" s="63"/>
      <c r="AP98" s="22"/>
    </row>
    <row r="99" spans="1:42" ht="24.75" customHeight="1" x14ac:dyDescent="0.2">
      <c r="A99" s="54">
        <v>97</v>
      </c>
      <c r="B99" s="20"/>
      <c r="C99" s="21"/>
      <c r="D99" s="21"/>
      <c r="E99" s="20"/>
      <c r="F99" s="20"/>
      <c r="G99" s="22"/>
      <c r="H99" s="20"/>
      <c r="I99" s="20"/>
      <c r="J99" s="22"/>
      <c r="K99" s="22"/>
      <c r="L99" s="22"/>
      <c r="M99" s="22"/>
      <c r="N99" s="22"/>
      <c r="O99" s="22"/>
      <c r="P99" s="20"/>
      <c r="Q99" s="22"/>
      <c r="R99" s="22"/>
      <c r="S99" s="20"/>
      <c r="T99" s="20"/>
      <c r="U99" s="22"/>
      <c r="V99" s="20"/>
      <c r="W99" s="22"/>
      <c r="X99" s="22"/>
      <c r="Y99" s="20"/>
      <c r="Z99" s="22"/>
      <c r="AA99" s="20"/>
      <c r="AB99" s="20"/>
      <c r="AC99" s="28"/>
      <c r="AD99" s="68"/>
      <c r="AE99" s="35"/>
      <c r="AF99" s="35"/>
      <c r="AG99" s="24"/>
      <c r="AH99" s="36"/>
      <c r="AI99" s="25" t="str">
        <f t="shared" ref="AI99:AI104" si="9">IF(ISBLANK($AG99),"","～")</f>
        <v/>
      </c>
      <c r="AJ99" s="37" t="str">
        <f t="shared" si="8"/>
        <v/>
      </c>
      <c r="AK99" s="20"/>
      <c r="AL99" s="20"/>
      <c r="AM99" s="55"/>
      <c r="AN99" s="22"/>
      <c r="AO99" s="63"/>
      <c r="AP99" s="22"/>
    </row>
    <row r="100" spans="1:42" ht="24.75" customHeight="1" x14ac:dyDescent="0.2">
      <c r="A100" s="54">
        <v>98</v>
      </c>
      <c r="B100" s="20"/>
      <c r="C100" s="21"/>
      <c r="D100" s="21"/>
      <c r="E100" s="20"/>
      <c r="F100" s="20"/>
      <c r="G100" s="22"/>
      <c r="H100" s="20"/>
      <c r="I100" s="20"/>
      <c r="J100" s="22"/>
      <c r="K100" s="22"/>
      <c r="L100" s="22"/>
      <c r="M100" s="22"/>
      <c r="N100" s="22"/>
      <c r="O100" s="22"/>
      <c r="P100" s="20"/>
      <c r="Q100" s="22"/>
      <c r="R100" s="22"/>
      <c r="S100" s="20"/>
      <c r="T100" s="20"/>
      <c r="U100" s="22"/>
      <c r="V100" s="20"/>
      <c r="W100" s="22"/>
      <c r="X100" s="22"/>
      <c r="Y100" s="20"/>
      <c r="Z100" s="22"/>
      <c r="AA100" s="20"/>
      <c r="AB100" s="20"/>
      <c r="AC100" s="28"/>
      <c r="AD100" s="68"/>
      <c r="AE100" s="35"/>
      <c r="AF100" s="35"/>
      <c r="AG100" s="24"/>
      <c r="AH100" s="36"/>
      <c r="AI100" s="25" t="str">
        <f t="shared" si="9"/>
        <v/>
      </c>
      <c r="AJ100" s="37" t="str">
        <f t="shared" si="8"/>
        <v/>
      </c>
      <c r="AK100" s="20"/>
      <c r="AL100" s="20"/>
      <c r="AM100" s="55"/>
      <c r="AN100" s="22"/>
      <c r="AO100" s="63"/>
      <c r="AP100" s="22"/>
    </row>
    <row r="101" spans="1:42" ht="24.75" customHeight="1" x14ac:dyDescent="0.2">
      <c r="A101" s="54">
        <v>99</v>
      </c>
      <c r="B101" s="20"/>
      <c r="C101" s="21"/>
      <c r="D101" s="21"/>
      <c r="E101" s="20"/>
      <c r="F101" s="20"/>
      <c r="G101" s="22"/>
      <c r="H101" s="20"/>
      <c r="I101" s="20"/>
      <c r="J101" s="22"/>
      <c r="K101" s="22"/>
      <c r="L101" s="22"/>
      <c r="M101" s="22"/>
      <c r="N101" s="22"/>
      <c r="O101" s="22"/>
      <c r="P101" s="20"/>
      <c r="Q101" s="22"/>
      <c r="R101" s="22"/>
      <c r="S101" s="20"/>
      <c r="T101" s="20"/>
      <c r="U101" s="22"/>
      <c r="V101" s="20"/>
      <c r="W101" s="22"/>
      <c r="X101" s="22"/>
      <c r="Y101" s="20"/>
      <c r="Z101" s="22"/>
      <c r="AA101" s="20"/>
      <c r="AB101" s="20"/>
      <c r="AC101" s="28"/>
      <c r="AD101" s="68"/>
      <c r="AE101" s="35"/>
      <c r="AF101" s="35"/>
      <c r="AG101" s="24"/>
      <c r="AH101" s="36"/>
      <c r="AI101" s="25" t="str">
        <f t="shared" si="9"/>
        <v/>
      </c>
      <c r="AJ101" s="37" t="str">
        <f t="shared" si="8"/>
        <v/>
      </c>
      <c r="AK101" s="20"/>
      <c r="AL101" s="20"/>
      <c r="AM101" s="55"/>
      <c r="AN101" s="22"/>
      <c r="AO101" s="63"/>
      <c r="AP101" s="22"/>
    </row>
    <row r="102" spans="1:42" ht="24.75" customHeight="1" x14ac:dyDescent="0.2">
      <c r="A102" s="54">
        <v>100</v>
      </c>
      <c r="B102" s="20"/>
      <c r="C102" s="21"/>
      <c r="D102" s="21"/>
      <c r="E102" s="20"/>
      <c r="F102" s="20"/>
      <c r="G102" s="22"/>
      <c r="H102" s="20"/>
      <c r="I102" s="20"/>
      <c r="J102" s="22"/>
      <c r="K102" s="22"/>
      <c r="L102" s="22"/>
      <c r="M102" s="22"/>
      <c r="N102" s="22"/>
      <c r="O102" s="22"/>
      <c r="P102" s="20"/>
      <c r="Q102" s="22"/>
      <c r="R102" s="22"/>
      <c r="S102" s="20"/>
      <c r="T102" s="20"/>
      <c r="U102" s="22"/>
      <c r="V102" s="20"/>
      <c r="W102" s="22"/>
      <c r="X102" s="22"/>
      <c r="Y102" s="20"/>
      <c r="Z102" s="22"/>
      <c r="AA102" s="20"/>
      <c r="AB102" s="20"/>
      <c r="AC102" s="28"/>
      <c r="AD102" s="68"/>
      <c r="AE102" s="35"/>
      <c r="AF102" s="35"/>
      <c r="AG102" s="24"/>
      <c r="AH102" s="36"/>
      <c r="AI102" s="25" t="str">
        <f t="shared" si="9"/>
        <v/>
      </c>
      <c r="AJ102" s="37" t="str">
        <f t="shared" si="8"/>
        <v/>
      </c>
      <c r="AK102" s="20"/>
      <c r="AL102" s="20"/>
      <c r="AM102" s="55"/>
      <c r="AN102" s="22"/>
      <c r="AO102" s="63"/>
      <c r="AP102" s="22"/>
    </row>
    <row r="103" spans="1:42" ht="24.75" customHeight="1" x14ac:dyDescent="0.2">
      <c r="A103" s="54">
        <v>101</v>
      </c>
      <c r="B103" s="20"/>
      <c r="C103" s="21"/>
      <c r="D103" s="21"/>
      <c r="E103" s="20"/>
      <c r="F103" s="20"/>
      <c r="G103" s="22"/>
      <c r="H103" s="20"/>
      <c r="I103" s="20"/>
      <c r="J103" s="22"/>
      <c r="K103" s="22"/>
      <c r="L103" s="22"/>
      <c r="M103" s="22"/>
      <c r="N103" s="22"/>
      <c r="O103" s="22"/>
      <c r="P103" s="20"/>
      <c r="Q103" s="22"/>
      <c r="R103" s="22"/>
      <c r="S103" s="20"/>
      <c r="T103" s="20"/>
      <c r="U103" s="22"/>
      <c r="V103" s="20"/>
      <c r="W103" s="22"/>
      <c r="X103" s="22"/>
      <c r="Y103" s="20"/>
      <c r="Z103" s="22"/>
      <c r="AA103" s="20"/>
      <c r="AB103" s="20"/>
      <c r="AC103" s="28"/>
      <c r="AD103" s="68"/>
      <c r="AE103" s="35"/>
      <c r="AF103" s="35"/>
      <c r="AG103" s="24"/>
      <c r="AH103" s="36"/>
      <c r="AI103" s="25" t="str">
        <f t="shared" si="9"/>
        <v/>
      </c>
      <c r="AJ103" s="37" t="str">
        <f t="shared" si="8"/>
        <v/>
      </c>
      <c r="AK103" s="20"/>
      <c r="AL103" s="20"/>
      <c r="AM103" s="55"/>
      <c r="AN103" s="22"/>
      <c r="AO103" s="63"/>
      <c r="AP103" s="22"/>
    </row>
    <row r="104" spans="1:42" ht="24.75" customHeight="1" x14ac:dyDescent="0.2">
      <c r="A104" s="54">
        <v>102</v>
      </c>
      <c r="B104" s="20"/>
      <c r="C104" s="21"/>
      <c r="D104" s="21"/>
      <c r="E104" s="20"/>
      <c r="F104" s="20"/>
      <c r="G104" s="22"/>
      <c r="H104" s="20"/>
      <c r="I104" s="20"/>
      <c r="J104" s="22"/>
      <c r="K104" s="22"/>
      <c r="L104" s="22"/>
      <c r="M104" s="22"/>
      <c r="N104" s="22"/>
      <c r="O104" s="22"/>
      <c r="P104" s="20"/>
      <c r="Q104" s="22"/>
      <c r="R104" s="22"/>
      <c r="S104" s="20"/>
      <c r="T104" s="20"/>
      <c r="U104" s="22"/>
      <c r="V104" s="20"/>
      <c r="W104" s="22"/>
      <c r="X104" s="22"/>
      <c r="Y104" s="20"/>
      <c r="Z104" s="22"/>
      <c r="AA104" s="20"/>
      <c r="AB104" s="20"/>
      <c r="AC104" s="28"/>
      <c r="AD104" s="68"/>
      <c r="AE104" s="35"/>
      <c r="AF104" s="35"/>
      <c r="AG104" s="24"/>
      <c r="AH104" s="36"/>
      <c r="AI104" s="25" t="str">
        <f t="shared" si="9"/>
        <v/>
      </c>
      <c r="AJ104" s="37" t="str">
        <f t="shared" si="8"/>
        <v/>
      </c>
      <c r="AK104" s="20"/>
      <c r="AL104" s="20"/>
      <c r="AM104" s="55"/>
      <c r="AN104" s="22"/>
      <c r="AO104" s="63"/>
      <c r="AP104" s="22"/>
    </row>
    <row r="105" spans="1:42" ht="24.75" customHeight="1" x14ac:dyDescent="0.2">
      <c r="A105" s="54">
        <v>103</v>
      </c>
      <c r="B105" s="20"/>
      <c r="C105" s="21"/>
      <c r="D105" s="21"/>
      <c r="E105" s="20"/>
      <c r="F105" s="20"/>
      <c r="G105" s="22"/>
      <c r="H105" s="20"/>
      <c r="I105" s="20"/>
      <c r="J105" s="22"/>
      <c r="K105" s="22"/>
      <c r="L105" s="22"/>
      <c r="M105" s="22"/>
      <c r="N105" s="22"/>
      <c r="O105" s="22"/>
      <c r="P105" s="20"/>
      <c r="Q105" s="22"/>
      <c r="R105" s="22"/>
      <c r="S105" s="20"/>
      <c r="T105" s="20"/>
      <c r="U105" s="22"/>
      <c r="V105" s="20"/>
      <c r="W105" s="22"/>
      <c r="X105" s="22"/>
      <c r="Y105" s="20"/>
      <c r="Z105" s="22"/>
      <c r="AA105" s="20"/>
      <c r="AB105" s="20"/>
      <c r="AC105" s="28"/>
      <c r="AD105" s="68"/>
      <c r="AE105" s="35"/>
      <c r="AF105" s="35"/>
      <c r="AG105" s="24"/>
      <c r="AH105" s="36"/>
      <c r="AI105" s="25" t="str">
        <f t="shared" ref="AI105:AI161" si="10">IF(ISBLANK($AG105),"","～")</f>
        <v/>
      </c>
      <c r="AJ105" s="37" t="str">
        <f t="shared" si="8"/>
        <v/>
      </c>
      <c r="AK105" s="20"/>
      <c r="AL105" s="20"/>
      <c r="AM105" s="55"/>
      <c r="AN105" s="22"/>
      <c r="AO105" s="63"/>
      <c r="AP105" s="22"/>
    </row>
    <row r="106" spans="1:42" ht="24.75" customHeight="1" x14ac:dyDescent="0.2">
      <c r="A106" s="54">
        <v>104</v>
      </c>
      <c r="B106" s="20"/>
      <c r="C106" s="21"/>
      <c r="D106" s="21"/>
      <c r="E106" s="20"/>
      <c r="F106" s="20"/>
      <c r="G106" s="22"/>
      <c r="H106" s="20"/>
      <c r="I106" s="20"/>
      <c r="J106" s="22"/>
      <c r="K106" s="22"/>
      <c r="L106" s="22"/>
      <c r="M106" s="22"/>
      <c r="N106" s="22"/>
      <c r="O106" s="22"/>
      <c r="P106" s="20"/>
      <c r="Q106" s="22"/>
      <c r="R106" s="22"/>
      <c r="S106" s="20"/>
      <c r="T106" s="20"/>
      <c r="U106" s="22"/>
      <c r="V106" s="20"/>
      <c r="W106" s="22"/>
      <c r="X106" s="22"/>
      <c r="Y106" s="20"/>
      <c r="Z106" s="22"/>
      <c r="AA106" s="20"/>
      <c r="AB106" s="20"/>
      <c r="AC106" s="28"/>
      <c r="AD106" s="68"/>
      <c r="AE106" s="35"/>
      <c r="AF106" s="35"/>
      <c r="AG106" s="24"/>
      <c r="AH106" s="36"/>
      <c r="AI106" s="25" t="str">
        <f t="shared" si="10"/>
        <v/>
      </c>
      <c r="AJ106" s="37" t="str">
        <f t="shared" si="8"/>
        <v/>
      </c>
      <c r="AK106" s="20"/>
      <c r="AL106" s="20"/>
      <c r="AM106" s="55"/>
      <c r="AN106" s="22"/>
      <c r="AO106" s="63"/>
      <c r="AP106" s="22"/>
    </row>
    <row r="107" spans="1:42" ht="24.75" customHeight="1" x14ac:dyDescent="0.2">
      <c r="A107" s="54">
        <v>105</v>
      </c>
      <c r="B107" s="20"/>
      <c r="C107" s="21"/>
      <c r="D107" s="21"/>
      <c r="E107" s="20"/>
      <c r="F107" s="20"/>
      <c r="G107" s="22"/>
      <c r="H107" s="20"/>
      <c r="I107" s="20"/>
      <c r="J107" s="22"/>
      <c r="K107" s="22"/>
      <c r="L107" s="22"/>
      <c r="M107" s="22"/>
      <c r="N107" s="22"/>
      <c r="O107" s="22"/>
      <c r="P107" s="20"/>
      <c r="Q107" s="22"/>
      <c r="R107" s="22"/>
      <c r="S107" s="20"/>
      <c r="T107" s="20"/>
      <c r="U107" s="22"/>
      <c r="V107" s="20"/>
      <c r="W107" s="22"/>
      <c r="X107" s="22"/>
      <c r="Y107" s="20"/>
      <c r="Z107" s="22"/>
      <c r="AA107" s="20"/>
      <c r="AB107" s="20"/>
      <c r="AC107" s="28"/>
      <c r="AD107" s="68"/>
      <c r="AE107" s="35"/>
      <c r="AF107" s="35"/>
      <c r="AG107" s="24"/>
      <c r="AH107" s="36"/>
      <c r="AI107" s="25" t="str">
        <f t="shared" si="10"/>
        <v/>
      </c>
      <c r="AJ107" s="37" t="str">
        <f t="shared" si="8"/>
        <v/>
      </c>
      <c r="AK107" s="20"/>
      <c r="AL107" s="20"/>
      <c r="AM107" s="55"/>
      <c r="AN107" s="22"/>
      <c r="AO107" s="63"/>
      <c r="AP107" s="22"/>
    </row>
    <row r="108" spans="1:42" ht="24.75" customHeight="1" x14ac:dyDescent="0.2">
      <c r="A108" s="54">
        <v>106</v>
      </c>
      <c r="B108" s="20"/>
      <c r="C108" s="21"/>
      <c r="D108" s="21"/>
      <c r="E108" s="20"/>
      <c r="F108" s="20"/>
      <c r="G108" s="22"/>
      <c r="H108" s="20"/>
      <c r="I108" s="20"/>
      <c r="J108" s="22"/>
      <c r="K108" s="22"/>
      <c r="L108" s="22"/>
      <c r="M108" s="22"/>
      <c r="N108" s="22"/>
      <c r="O108" s="22"/>
      <c r="P108" s="20"/>
      <c r="Q108" s="22"/>
      <c r="R108" s="22"/>
      <c r="S108" s="20"/>
      <c r="T108" s="20"/>
      <c r="U108" s="22"/>
      <c r="V108" s="20"/>
      <c r="W108" s="22"/>
      <c r="X108" s="22"/>
      <c r="Y108" s="20"/>
      <c r="Z108" s="22"/>
      <c r="AA108" s="20"/>
      <c r="AB108" s="20"/>
      <c r="AC108" s="28"/>
      <c r="AD108" s="68"/>
      <c r="AE108" s="35"/>
      <c r="AF108" s="35"/>
      <c r="AG108" s="24"/>
      <c r="AH108" s="36"/>
      <c r="AI108" s="25" t="str">
        <f t="shared" si="10"/>
        <v/>
      </c>
      <c r="AJ108" s="37" t="str">
        <f t="shared" si="8"/>
        <v/>
      </c>
      <c r="AK108" s="20"/>
      <c r="AL108" s="20"/>
      <c r="AM108" s="55"/>
      <c r="AN108" s="22"/>
      <c r="AO108" s="63"/>
      <c r="AP108" s="22"/>
    </row>
    <row r="109" spans="1:42" ht="24.75" customHeight="1" x14ac:dyDescent="0.2">
      <c r="A109" s="54">
        <v>107</v>
      </c>
      <c r="B109" s="20"/>
      <c r="C109" s="21"/>
      <c r="D109" s="21"/>
      <c r="E109" s="20"/>
      <c r="F109" s="20"/>
      <c r="G109" s="22"/>
      <c r="H109" s="20"/>
      <c r="I109" s="20"/>
      <c r="J109" s="22"/>
      <c r="K109" s="22"/>
      <c r="L109" s="22"/>
      <c r="M109" s="22"/>
      <c r="N109" s="22"/>
      <c r="O109" s="22"/>
      <c r="P109" s="20"/>
      <c r="Q109" s="22"/>
      <c r="R109" s="22"/>
      <c r="S109" s="20"/>
      <c r="T109" s="20"/>
      <c r="U109" s="22"/>
      <c r="V109" s="20"/>
      <c r="W109" s="22"/>
      <c r="X109" s="22"/>
      <c r="Y109" s="20"/>
      <c r="Z109" s="22"/>
      <c r="AA109" s="20"/>
      <c r="AB109" s="20"/>
      <c r="AC109" s="28"/>
      <c r="AD109" s="68"/>
      <c r="AE109" s="35"/>
      <c r="AF109" s="35"/>
      <c r="AG109" s="24"/>
      <c r="AH109" s="36"/>
      <c r="AI109" s="25" t="str">
        <f t="shared" si="10"/>
        <v/>
      </c>
      <c r="AJ109" s="37" t="str">
        <f t="shared" si="8"/>
        <v/>
      </c>
      <c r="AK109" s="20"/>
      <c r="AL109" s="20"/>
      <c r="AM109" s="55"/>
      <c r="AN109" s="22"/>
      <c r="AO109" s="63"/>
      <c r="AP109" s="22"/>
    </row>
    <row r="110" spans="1:42" ht="24.75" customHeight="1" x14ac:dyDescent="0.2">
      <c r="A110" s="54">
        <v>108</v>
      </c>
      <c r="B110" s="20"/>
      <c r="C110" s="21"/>
      <c r="D110" s="21"/>
      <c r="E110" s="20"/>
      <c r="F110" s="20"/>
      <c r="G110" s="22"/>
      <c r="H110" s="20"/>
      <c r="I110" s="20"/>
      <c r="J110" s="22"/>
      <c r="K110" s="22"/>
      <c r="L110" s="22"/>
      <c r="M110" s="62"/>
      <c r="N110" s="22"/>
      <c r="O110" s="22"/>
      <c r="P110" s="20"/>
      <c r="Q110" s="22"/>
      <c r="R110" s="22"/>
      <c r="S110" s="20"/>
      <c r="T110" s="20"/>
      <c r="U110" s="22"/>
      <c r="V110" s="20"/>
      <c r="W110" s="22"/>
      <c r="X110" s="22"/>
      <c r="Y110" s="20"/>
      <c r="Z110" s="22"/>
      <c r="AA110" s="20"/>
      <c r="AB110" s="20"/>
      <c r="AC110" s="28"/>
      <c r="AD110" s="68"/>
      <c r="AE110" s="35"/>
      <c r="AF110" s="35"/>
      <c r="AG110" s="24"/>
      <c r="AH110" s="36"/>
      <c r="AI110" s="25" t="str">
        <f t="shared" si="10"/>
        <v/>
      </c>
      <c r="AJ110" s="37" t="str">
        <f t="shared" si="8"/>
        <v/>
      </c>
      <c r="AK110" s="20"/>
      <c r="AL110" s="20"/>
      <c r="AM110" s="55"/>
      <c r="AN110" s="22"/>
      <c r="AO110" s="63"/>
      <c r="AP110" s="22"/>
    </row>
    <row r="111" spans="1:42" ht="24.75" customHeight="1" x14ac:dyDescent="0.2">
      <c r="A111" s="54">
        <v>109</v>
      </c>
      <c r="B111" s="20"/>
      <c r="C111" s="21"/>
      <c r="D111" s="21"/>
      <c r="E111" s="20"/>
      <c r="F111" s="20"/>
      <c r="G111" s="22"/>
      <c r="H111" s="20"/>
      <c r="I111" s="20"/>
      <c r="J111" s="22"/>
      <c r="K111" s="22"/>
      <c r="L111" s="22"/>
      <c r="M111" s="62"/>
      <c r="N111" s="22"/>
      <c r="O111" s="22"/>
      <c r="P111" s="20"/>
      <c r="Q111" s="22"/>
      <c r="R111" s="22"/>
      <c r="S111" s="20"/>
      <c r="T111" s="20"/>
      <c r="U111" s="22"/>
      <c r="V111" s="20"/>
      <c r="W111" s="22"/>
      <c r="X111" s="22"/>
      <c r="Y111" s="20"/>
      <c r="Z111" s="22"/>
      <c r="AA111" s="20"/>
      <c r="AB111" s="20"/>
      <c r="AC111" s="28"/>
      <c r="AD111" s="68"/>
      <c r="AE111" s="35"/>
      <c r="AF111" s="35"/>
      <c r="AG111" s="24"/>
      <c r="AH111" s="36"/>
      <c r="AI111" s="25" t="str">
        <f t="shared" si="10"/>
        <v/>
      </c>
      <c r="AJ111" s="37" t="str">
        <f t="shared" si="8"/>
        <v/>
      </c>
      <c r="AK111" s="20"/>
      <c r="AL111" s="20"/>
      <c r="AM111" s="55"/>
      <c r="AN111" s="22"/>
      <c r="AO111" s="63"/>
      <c r="AP111" s="22"/>
    </row>
    <row r="112" spans="1:42" ht="24.75" customHeight="1" x14ac:dyDescent="0.2">
      <c r="A112" s="54">
        <v>110</v>
      </c>
      <c r="B112" s="20"/>
      <c r="C112" s="21"/>
      <c r="D112" s="21"/>
      <c r="E112" s="20"/>
      <c r="F112" s="20"/>
      <c r="G112" s="22"/>
      <c r="H112" s="20"/>
      <c r="I112" s="20"/>
      <c r="J112" s="22"/>
      <c r="K112" s="22"/>
      <c r="L112" s="22"/>
      <c r="M112" s="62"/>
      <c r="N112" s="22"/>
      <c r="O112" s="22"/>
      <c r="P112" s="20"/>
      <c r="Q112" s="22"/>
      <c r="R112" s="22"/>
      <c r="S112" s="20"/>
      <c r="T112" s="20"/>
      <c r="U112" s="22"/>
      <c r="V112" s="20"/>
      <c r="W112" s="22"/>
      <c r="X112" s="22"/>
      <c r="Y112" s="20"/>
      <c r="Z112" s="22"/>
      <c r="AA112" s="20"/>
      <c r="AB112" s="20"/>
      <c r="AC112" s="28"/>
      <c r="AD112" s="68"/>
      <c r="AE112" s="35"/>
      <c r="AF112" s="35"/>
      <c r="AG112" s="24"/>
      <c r="AH112" s="36"/>
      <c r="AI112" s="25" t="str">
        <f t="shared" si="10"/>
        <v/>
      </c>
      <c r="AJ112" s="37" t="str">
        <f t="shared" ref="AJ112:AJ161" si="11">IF(ISBLANK($AH112),"",DATE(YEAR($AH112)+$AA112,MONTH($AH112),DAY($AH112)-1))</f>
        <v/>
      </c>
      <c r="AK112" s="20"/>
      <c r="AL112" s="20"/>
      <c r="AM112" s="55"/>
      <c r="AN112" s="22"/>
      <c r="AO112" s="63"/>
      <c r="AP112" s="22"/>
    </row>
    <row r="113" spans="1:42" ht="24.75" customHeight="1" x14ac:dyDescent="0.2">
      <c r="A113" s="54">
        <v>111</v>
      </c>
      <c r="B113" s="20"/>
      <c r="C113" s="21"/>
      <c r="D113" s="21"/>
      <c r="E113" s="20"/>
      <c r="F113" s="20"/>
      <c r="G113" s="22"/>
      <c r="H113" s="20"/>
      <c r="I113" s="20"/>
      <c r="J113" s="22"/>
      <c r="K113" s="22"/>
      <c r="L113" s="22"/>
      <c r="M113" s="62"/>
      <c r="N113" s="22"/>
      <c r="O113" s="22"/>
      <c r="P113" s="20"/>
      <c r="Q113" s="22"/>
      <c r="R113" s="22"/>
      <c r="S113" s="20"/>
      <c r="T113" s="20"/>
      <c r="U113" s="22"/>
      <c r="V113" s="20"/>
      <c r="W113" s="22"/>
      <c r="X113" s="22"/>
      <c r="Y113" s="20"/>
      <c r="Z113" s="22"/>
      <c r="AA113" s="20"/>
      <c r="AB113" s="20"/>
      <c r="AC113" s="28"/>
      <c r="AD113" s="68"/>
      <c r="AE113" s="35"/>
      <c r="AF113" s="35"/>
      <c r="AG113" s="24"/>
      <c r="AH113" s="36"/>
      <c r="AI113" s="25" t="str">
        <f t="shared" si="10"/>
        <v/>
      </c>
      <c r="AJ113" s="37" t="str">
        <f t="shared" si="11"/>
        <v/>
      </c>
      <c r="AK113" s="20"/>
      <c r="AL113" s="20"/>
      <c r="AM113" s="55"/>
      <c r="AN113" s="22"/>
      <c r="AO113" s="63"/>
      <c r="AP113" s="22"/>
    </row>
    <row r="114" spans="1:42" ht="24.75" customHeight="1" x14ac:dyDescent="0.2">
      <c r="A114" s="54">
        <v>112</v>
      </c>
      <c r="B114" s="20"/>
      <c r="C114" s="21"/>
      <c r="D114" s="21"/>
      <c r="E114" s="20"/>
      <c r="F114" s="20"/>
      <c r="G114" s="22"/>
      <c r="H114" s="20"/>
      <c r="I114" s="20"/>
      <c r="J114" s="22"/>
      <c r="K114" s="22"/>
      <c r="L114" s="22"/>
      <c r="M114" s="62"/>
      <c r="N114" s="22"/>
      <c r="O114" s="22"/>
      <c r="P114" s="20"/>
      <c r="Q114" s="22"/>
      <c r="R114" s="22"/>
      <c r="S114" s="20"/>
      <c r="T114" s="20"/>
      <c r="U114" s="22"/>
      <c r="V114" s="20"/>
      <c r="W114" s="22"/>
      <c r="X114" s="22"/>
      <c r="Y114" s="20"/>
      <c r="Z114" s="22"/>
      <c r="AA114" s="20"/>
      <c r="AB114" s="20"/>
      <c r="AC114" s="28"/>
      <c r="AD114" s="68"/>
      <c r="AE114" s="35"/>
      <c r="AF114" s="35"/>
      <c r="AG114" s="24"/>
      <c r="AH114" s="36"/>
      <c r="AI114" s="25" t="str">
        <f t="shared" si="10"/>
        <v/>
      </c>
      <c r="AJ114" s="37" t="str">
        <f t="shared" si="11"/>
        <v/>
      </c>
      <c r="AK114" s="20"/>
      <c r="AL114" s="20"/>
      <c r="AM114" s="55"/>
      <c r="AN114" s="22"/>
      <c r="AO114" s="63"/>
      <c r="AP114" s="22"/>
    </row>
    <row r="115" spans="1:42" ht="24.75" customHeight="1" x14ac:dyDescent="0.2">
      <c r="A115" s="54">
        <v>113</v>
      </c>
      <c r="B115" s="20"/>
      <c r="C115" s="21"/>
      <c r="D115" s="21"/>
      <c r="E115" s="20"/>
      <c r="F115" s="20"/>
      <c r="G115" s="22"/>
      <c r="H115" s="20"/>
      <c r="I115" s="20"/>
      <c r="J115" s="22"/>
      <c r="K115" s="22"/>
      <c r="L115" s="22"/>
      <c r="M115" s="62"/>
      <c r="N115" s="22"/>
      <c r="O115" s="22"/>
      <c r="P115" s="20"/>
      <c r="Q115" s="22"/>
      <c r="R115" s="22"/>
      <c r="S115" s="20"/>
      <c r="T115" s="20"/>
      <c r="U115" s="22"/>
      <c r="V115" s="20"/>
      <c r="W115" s="22"/>
      <c r="X115" s="22"/>
      <c r="Y115" s="20"/>
      <c r="Z115" s="22"/>
      <c r="AA115" s="20"/>
      <c r="AB115" s="20"/>
      <c r="AC115" s="28"/>
      <c r="AD115" s="68"/>
      <c r="AE115" s="35"/>
      <c r="AF115" s="35"/>
      <c r="AG115" s="24"/>
      <c r="AH115" s="36"/>
      <c r="AI115" s="25" t="str">
        <f t="shared" si="10"/>
        <v/>
      </c>
      <c r="AJ115" s="37" t="str">
        <f t="shared" si="11"/>
        <v/>
      </c>
      <c r="AK115" s="20"/>
      <c r="AL115" s="20"/>
      <c r="AM115" s="55"/>
      <c r="AN115" s="22"/>
      <c r="AO115" s="63"/>
      <c r="AP115" s="22"/>
    </row>
    <row r="116" spans="1:42" ht="24.75" customHeight="1" x14ac:dyDescent="0.2">
      <c r="A116" s="54">
        <v>114</v>
      </c>
      <c r="B116" s="20"/>
      <c r="C116" s="21"/>
      <c r="D116" s="21"/>
      <c r="E116" s="20"/>
      <c r="F116" s="20"/>
      <c r="G116" s="22"/>
      <c r="H116" s="20"/>
      <c r="I116" s="20"/>
      <c r="J116" s="22"/>
      <c r="K116" s="22"/>
      <c r="L116" s="22"/>
      <c r="M116" s="62"/>
      <c r="N116" s="22"/>
      <c r="O116" s="22"/>
      <c r="P116" s="20"/>
      <c r="Q116" s="22"/>
      <c r="R116" s="22"/>
      <c r="S116" s="20"/>
      <c r="T116" s="20"/>
      <c r="U116" s="22"/>
      <c r="V116" s="20"/>
      <c r="W116" s="22"/>
      <c r="X116" s="22"/>
      <c r="Y116" s="20"/>
      <c r="Z116" s="22"/>
      <c r="AA116" s="20"/>
      <c r="AB116" s="20"/>
      <c r="AC116" s="28"/>
      <c r="AD116" s="68"/>
      <c r="AE116" s="35"/>
      <c r="AF116" s="35"/>
      <c r="AG116" s="24"/>
      <c r="AH116" s="36"/>
      <c r="AI116" s="25" t="str">
        <f t="shared" si="10"/>
        <v/>
      </c>
      <c r="AJ116" s="37" t="str">
        <f t="shared" si="11"/>
        <v/>
      </c>
      <c r="AK116" s="20"/>
      <c r="AL116" s="20"/>
      <c r="AM116" s="55"/>
      <c r="AN116" s="22"/>
      <c r="AO116" s="63"/>
      <c r="AP116" s="22"/>
    </row>
    <row r="117" spans="1:42" ht="24.75" customHeight="1" x14ac:dyDescent="0.2">
      <c r="A117" s="54">
        <v>115</v>
      </c>
      <c r="B117" s="20"/>
      <c r="C117" s="21"/>
      <c r="D117" s="21"/>
      <c r="E117" s="20"/>
      <c r="F117" s="20"/>
      <c r="G117" s="22"/>
      <c r="H117" s="20"/>
      <c r="I117" s="20"/>
      <c r="J117" s="22"/>
      <c r="K117" s="22"/>
      <c r="L117" s="22"/>
      <c r="M117" s="62"/>
      <c r="N117" s="22"/>
      <c r="O117" s="22"/>
      <c r="P117" s="20"/>
      <c r="Q117" s="22"/>
      <c r="R117" s="22"/>
      <c r="S117" s="20"/>
      <c r="T117" s="20"/>
      <c r="U117" s="22"/>
      <c r="V117" s="20"/>
      <c r="W117" s="22"/>
      <c r="X117" s="22"/>
      <c r="Y117" s="20"/>
      <c r="Z117" s="22"/>
      <c r="AA117" s="20"/>
      <c r="AB117" s="20"/>
      <c r="AC117" s="28"/>
      <c r="AD117" s="68"/>
      <c r="AE117" s="35"/>
      <c r="AF117" s="35"/>
      <c r="AG117" s="24"/>
      <c r="AH117" s="36"/>
      <c r="AI117" s="25" t="str">
        <f t="shared" si="10"/>
        <v/>
      </c>
      <c r="AJ117" s="37" t="str">
        <f t="shared" si="11"/>
        <v/>
      </c>
      <c r="AK117" s="20"/>
      <c r="AL117" s="20"/>
      <c r="AM117" s="55"/>
      <c r="AN117" s="22"/>
      <c r="AO117" s="63"/>
      <c r="AP117" s="22"/>
    </row>
    <row r="118" spans="1:42" ht="24.75" customHeight="1" x14ac:dyDescent="0.2">
      <c r="A118" s="54">
        <v>116</v>
      </c>
      <c r="B118" s="20"/>
      <c r="C118" s="21"/>
      <c r="D118" s="21"/>
      <c r="E118" s="20"/>
      <c r="F118" s="20"/>
      <c r="G118" s="22"/>
      <c r="H118" s="20"/>
      <c r="I118" s="20"/>
      <c r="J118" s="22"/>
      <c r="K118" s="22"/>
      <c r="L118" s="22"/>
      <c r="M118" s="62"/>
      <c r="N118" s="22"/>
      <c r="O118" s="22"/>
      <c r="P118" s="20"/>
      <c r="Q118" s="22"/>
      <c r="R118" s="22"/>
      <c r="S118" s="20"/>
      <c r="T118" s="20"/>
      <c r="U118" s="22"/>
      <c r="V118" s="20"/>
      <c r="W118" s="22"/>
      <c r="X118" s="22"/>
      <c r="Y118" s="20"/>
      <c r="Z118" s="22"/>
      <c r="AA118" s="20"/>
      <c r="AB118" s="20"/>
      <c r="AC118" s="28"/>
      <c r="AD118" s="68"/>
      <c r="AE118" s="35"/>
      <c r="AF118" s="35"/>
      <c r="AG118" s="24"/>
      <c r="AH118" s="36"/>
      <c r="AI118" s="25" t="str">
        <f t="shared" si="10"/>
        <v/>
      </c>
      <c r="AJ118" s="37" t="str">
        <f t="shared" si="11"/>
        <v/>
      </c>
      <c r="AK118" s="20"/>
      <c r="AL118" s="20"/>
      <c r="AM118" s="55"/>
      <c r="AN118" s="22"/>
      <c r="AO118" s="63"/>
      <c r="AP118" s="22"/>
    </row>
    <row r="119" spans="1:42" ht="24.75" customHeight="1" x14ac:dyDescent="0.2">
      <c r="A119" s="54">
        <v>117</v>
      </c>
      <c r="B119" s="20"/>
      <c r="C119" s="21"/>
      <c r="D119" s="21"/>
      <c r="E119" s="20"/>
      <c r="F119" s="20"/>
      <c r="G119" s="22"/>
      <c r="H119" s="20"/>
      <c r="I119" s="20"/>
      <c r="J119" s="22"/>
      <c r="K119" s="22"/>
      <c r="L119" s="22"/>
      <c r="M119" s="62"/>
      <c r="N119" s="22"/>
      <c r="O119" s="22"/>
      <c r="P119" s="20"/>
      <c r="Q119" s="22"/>
      <c r="R119" s="22"/>
      <c r="S119" s="20"/>
      <c r="T119" s="20"/>
      <c r="U119" s="22"/>
      <c r="V119" s="20"/>
      <c r="W119" s="22"/>
      <c r="X119" s="22"/>
      <c r="Y119" s="20"/>
      <c r="Z119" s="22"/>
      <c r="AA119" s="20"/>
      <c r="AB119" s="20"/>
      <c r="AC119" s="28"/>
      <c r="AD119" s="68"/>
      <c r="AE119" s="35"/>
      <c r="AF119" s="35"/>
      <c r="AG119" s="24"/>
      <c r="AH119" s="36"/>
      <c r="AI119" s="25" t="str">
        <f t="shared" si="10"/>
        <v/>
      </c>
      <c r="AJ119" s="37" t="str">
        <f t="shared" si="11"/>
        <v/>
      </c>
      <c r="AK119" s="20"/>
      <c r="AL119" s="20"/>
      <c r="AM119" s="55"/>
      <c r="AN119" s="22"/>
      <c r="AO119" s="63"/>
      <c r="AP119" s="22"/>
    </row>
    <row r="120" spans="1:42" ht="24.75" customHeight="1" x14ac:dyDescent="0.2">
      <c r="A120" s="54">
        <v>118</v>
      </c>
      <c r="B120" s="20"/>
      <c r="C120" s="21"/>
      <c r="D120" s="21"/>
      <c r="E120" s="20"/>
      <c r="F120" s="20"/>
      <c r="G120" s="22"/>
      <c r="H120" s="20"/>
      <c r="I120" s="20"/>
      <c r="J120" s="22"/>
      <c r="K120" s="22"/>
      <c r="L120" s="22"/>
      <c r="M120" s="62"/>
      <c r="N120" s="22"/>
      <c r="O120" s="22"/>
      <c r="P120" s="20"/>
      <c r="Q120" s="22"/>
      <c r="R120" s="22"/>
      <c r="S120" s="20"/>
      <c r="T120" s="20"/>
      <c r="U120" s="22"/>
      <c r="V120" s="20"/>
      <c r="W120" s="22"/>
      <c r="X120" s="22"/>
      <c r="Y120" s="20"/>
      <c r="Z120" s="22"/>
      <c r="AA120" s="20"/>
      <c r="AB120" s="20"/>
      <c r="AC120" s="28"/>
      <c r="AD120" s="68"/>
      <c r="AE120" s="35"/>
      <c r="AF120" s="35"/>
      <c r="AG120" s="24"/>
      <c r="AH120" s="36"/>
      <c r="AI120" s="25" t="str">
        <f t="shared" si="10"/>
        <v/>
      </c>
      <c r="AJ120" s="37" t="str">
        <f t="shared" si="11"/>
        <v/>
      </c>
      <c r="AK120" s="20"/>
      <c r="AL120" s="20"/>
      <c r="AM120" s="55"/>
      <c r="AN120" s="22"/>
      <c r="AO120" s="63"/>
      <c r="AP120" s="22"/>
    </row>
    <row r="121" spans="1:42" ht="24.75" customHeight="1" x14ac:dyDescent="0.2">
      <c r="A121" s="54">
        <v>119</v>
      </c>
      <c r="B121" s="20"/>
      <c r="C121" s="21"/>
      <c r="D121" s="21"/>
      <c r="E121" s="20"/>
      <c r="F121" s="20"/>
      <c r="G121" s="22"/>
      <c r="H121" s="20"/>
      <c r="I121" s="20"/>
      <c r="J121" s="22"/>
      <c r="K121" s="22"/>
      <c r="L121" s="22"/>
      <c r="M121" s="62"/>
      <c r="N121" s="22"/>
      <c r="O121" s="22"/>
      <c r="P121" s="20"/>
      <c r="Q121" s="22"/>
      <c r="R121" s="22"/>
      <c r="S121" s="20"/>
      <c r="T121" s="20"/>
      <c r="U121" s="22"/>
      <c r="V121" s="20"/>
      <c r="W121" s="22"/>
      <c r="X121" s="22"/>
      <c r="Y121" s="20"/>
      <c r="Z121" s="22"/>
      <c r="AA121" s="20"/>
      <c r="AB121" s="20"/>
      <c r="AC121" s="28"/>
      <c r="AD121" s="68"/>
      <c r="AE121" s="35"/>
      <c r="AF121" s="35"/>
      <c r="AG121" s="24"/>
      <c r="AH121" s="36"/>
      <c r="AI121" s="25" t="str">
        <f t="shared" si="10"/>
        <v/>
      </c>
      <c r="AJ121" s="37" t="str">
        <f t="shared" si="11"/>
        <v/>
      </c>
      <c r="AK121" s="20"/>
      <c r="AL121" s="20"/>
      <c r="AM121" s="55"/>
      <c r="AN121" s="22"/>
      <c r="AO121" s="63"/>
      <c r="AP121" s="22"/>
    </row>
    <row r="122" spans="1:42" ht="24.75" customHeight="1" x14ac:dyDescent="0.2">
      <c r="A122" s="54">
        <v>120</v>
      </c>
      <c r="B122" s="20"/>
      <c r="C122" s="21"/>
      <c r="D122" s="21"/>
      <c r="E122" s="20"/>
      <c r="F122" s="20"/>
      <c r="G122" s="22"/>
      <c r="H122" s="20"/>
      <c r="I122" s="20"/>
      <c r="J122" s="22"/>
      <c r="K122" s="22"/>
      <c r="L122" s="22"/>
      <c r="M122" s="62"/>
      <c r="N122" s="22"/>
      <c r="O122" s="22"/>
      <c r="P122" s="20"/>
      <c r="Q122" s="22"/>
      <c r="R122" s="22"/>
      <c r="S122" s="20"/>
      <c r="T122" s="20"/>
      <c r="U122" s="22"/>
      <c r="V122" s="20"/>
      <c r="W122" s="22"/>
      <c r="X122" s="22"/>
      <c r="Y122" s="20"/>
      <c r="Z122" s="22"/>
      <c r="AA122" s="20"/>
      <c r="AB122" s="20"/>
      <c r="AC122" s="28"/>
      <c r="AD122" s="68"/>
      <c r="AE122" s="35"/>
      <c r="AF122" s="35"/>
      <c r="AG122" s="24"/>
      <c r="AH122" s="36"/>
      <c r="AI122" s="25" t="str">
        <f t="shared" si="10"/>
        <v/>
      </c>
      <c r="AJ122" s="37" t="str">
        <f t="shared" si="11"/>
        <v/>
      </c>
      <c r="AK122" s="20"/>
      <c r="AL122" s="20"/>
      <c r="AM122" s="55"/>
      <c r="AN122" s="22"/>
      <c r="AO122" s="63"/>
      <c r="AP122" s="22"/>
    </row>
    <row r="123" spans="1:42" ht="24.75" customHeight="1" x14ac:dyDescent="0.2">
      <c r="A123" s="54">
        <v>121</v>
      </c>
      <c r="B123" s="20"/>
      <c r="C123" s="21"/>
      <c r="D123" s="21"/>
      <c r="E123" s="20"/>
      <c r="F123" s="20"/>
      <c r="G123" s="22"/>
      <c r="H123" s="20"/>
      <c r="I123" s="20"/>
      <c r="J123" s="22"/>
      <c r="K123" s="22"/>
      <c r="L123" s="22"/>
      <c r="M123" s="62"/>
      <c r="N123" s="22"/>
      <c r="O123" s="22"/>
      <c r="P123" s="20"/>
      <c r="Q123" s="22"/>
      <c r="R123" s="22"/>
      <c r="S123" s="20"/>
      <c r="T123" s="20"/>
      <c r="U123" s="22"/>
      <c r="V123" s="20"/>
      <c r="W123" s="22"/>
      <c r="X123" s="22"/>
      <c r="Y123" s="20"/>
      <c r="Z123" s="22"/>
      <c r="AA123" s="20"/>
      <c r="AB123" s="20"/>
      <c r="AC123" s="28"/>
      <c r="AD123" s="68"/>
      <c r="AE123" s="35"/>
      <c r="AF123" s="35"/>
      <c r="AG123" s="24"/>
      <c r="AH123" s="36"/>
      <c r="AI123" s="25" t="str">
        <f t="shared" si="10"/>
        <v/>
      </c>
      <c r="AJ123" s="37" t="str">
        <f t="shared" si="11"/>
        <v/>
      </c>
      <c r="AK123" s="20"/>
      <c r="AL123" s="20"/>
      <c r="AM123" s="55"/>
      <c r="AN123" s="22"/>
      <c r="AO123" s="63"/>
      <c r="AP123" s="22"/>
    </row>
    <row r="124" spans="1:42" ht="24.75" customHeight="1" x14ac:dyDescent="0.2">
      <c r="A124" s="54">
        <v>122</v>
      </c>
      <c r="B124" s="20"/>
      <c r="C124" s="21"/>
      <c r="D124" s="21"/>
      <c r="E124" s="20"/>
      <c r="F124" s="20"/>
      <c r="G124" s="22"/>
      <c r="H124" s="20"/>
      <c r="I124" s="20"/>
      <c r="J124" s="22"/>
      <c r="K124" s="22"/>
      <c r="L124" s="22"/>
      <c r="M124" s="62"/>
      <c r="N124" s="22"/>
      <c r="O124" s="22"/>
      <c r="P124" s="20"/>
      <c r="Q124" s="22"/>
      <c r="R124" s="22"/>
      <c r="S124" s="20"/>
      <c r="T124" s="20"/>
      <c r="U124" s="22"/>
      <c r="V124" s="20"/>
      <c r="W124" s="22"/>
      <c r="X124" s="22"/>
      <c r="Y124" s="20"/>
      <c r="Z124" s="22"/>
      <c r="AA124" s="20"/>
      <c r="AB124" s="20"/>
      <c r="AC124" s="28"/>
      <c r="AD124" s="68"/>
      <c r="AE124" s="35"/>
      <c r="AF124" s="35"/>
      <c r="AG124" s="24"/>
      <c r="AH124" s="36"/>
      <c r="AI124" s="25" t="str">
        <f t="shared" si="10"/>
        <v/>
      </c>
      <c r="AJ124" s="37" t="str">
        <f t="shared" si="11"/>
        <v/>
      </c>
      <c r="AK124" s="20"/>
      <c r="AL124" s="20"/>
      <c r="AM124" s="55"/>
      <c r="AN124" s="22"/>
      <c r="AO124" s="63"/>
      <c r="AP124" s="22"/>
    </row>
    <row r="125" spans="1:42" ht="24.75" customHeight="1" x14ac:dyDescent="0.2">
      <c r="A125" s="54">
        <v>123</v>
      </c>
      <c r="B125" s="20"/>
      <c r="C125" s="20"/>
      <c r="D125" s="21"/>
      <c r="E125" s="20"/>
      <c r="F125" s="20"/>
      <c r="G125" s="22"/>
      <c r="H125" s="20"/>
      <c r="I125" s="20"/>
      <c r="J125" s="22"/>
      <c r="K125" s="22"/>
      <c r="L125" s="22"/>
      <c r="M125" s="22"/>
      <c r="N125" s="22"/>
      <c r="O125" s="22"/>
      <c r="P125" s="20"/>
      <c r="Q125" s="22"/>
      <c r="R125" s="22"/>
      <c r="S125" s="20"/>
      <c r="T125" s="20"/>
      <c r="U125" s="22"/>
      <c r="V125" s="20"/>
      <c r="W125" s="22"/>
      <c r="X125" s="22"/>
      <c r="Y125" s="20"/>
      <c r="Z125" s="22"/>
      <c r="AA125" s="20"/>
      <c r="AB125" s="20"/>
      <c r="AC125" s="22"/>
      <c r="AD125" s="68"/>
      <c r="AE125" s="35"/>
      <c r="AF125" s="35"/>
      <c r="AG125" s="24"/>
      <c r="AH125" s="36"/>
      <c r="AI125" s="25" t="str">
        <f t="shared" si="10"/>
        <v/>
      </c>
      <c r="AJ125" s="37" t="str">
        <f t="shared" si="11"/>
        <v/>
      </c>
      <c r="AK125" s="20"/>
      <c r="AL125" s="20"/>
      <c r="AM125" s="20"/>
      <c r="AN125" s="22"/>
      <c r="AO125" s="63"/>
      <c r="AP125" s="22"/>
    </row>
    <row r="126" spans="1:42" ht="24.75" customHeight="1" x14ac:dyDescent="0.2">
      <c r="A126" s="54">
        <v>124</v>
      </c>
      <c r="B126" s="20"/>
      <c r="C126" s="20"/>
      <c r="D126" s="21"/>
      <c r="E126" s="20"/>
      <c r="F126" s="20"/>
      <c r="G126" s="22"/>
      <c r="H126" s="20"/>
      <c r="I126" s="20"/>
      <c r="J126" s="22"/>
      <c r="K126" s="22"/>
      <c r="L126" s="22"/>
      <c r="M126" s="22"/>
      <c r="N126" s="22"/>
      <c r="O126" s="22"/>
      <c r="P126" s="20"/>
      <c r="Q126" s="22"/>
      <c r="R126" s="22"/>
      <c r="S126" s="20"/>
      <c r="T126" s="20"/>
      <c r="U126" s="22"/>
      <c r="V126" s="20"/>
      <c r="W126" s="22"/>
      <c r="X126" s="22"/>
      <c r="Y126" s="20"/>
      <c r="Z126" s="22"/>
      <c r="AA126" s="20"/>
      <c r="AB126" s="20"/>
      <c r="AC126" s="22"/>
      <c r="AD126" s="68"/>
      <c r="AE126" s="35"/>
      <c r="AF126" s="35"/>
      <c r="AG126" s="24"/>
      <c r="AH126" s="36"/>
      <c r="AI126" s="25" t="str">
        <f t="shared" si="10"/>
        <v/>
      </c>
      <c r="AJ126" s="37" t="str">
        <f t="shared" si="11"/>
        <v/>
      </c>
      <c r="AK126" s="20"/>
      <c r="AL126" s="20"/>
      <c r="AM126" s="20"/>
      <c r="AN126" s="22"/>
      <c r="AO126" s="63"/>
      <c r="AP126" s="22"/>
    </row>
    <row r="127" spans="1:42" ht="24.75" customHeight="1" x14ac:dyDescent="0.2">
      <c r="A127" s="54">
        <v>125</v>
      </c>
      <c r="B127" s="20"/>
      <c r="C127" s="20"/>
      <c r="D127" s="21"/>
      <c r="E127" s="20"/>
      <c r="F127" s="20"/>
      <c r="G127" s="22"/>
      <c r="H127" s="20"/>
      <c r="I127" s="20"/>
      <c r="J127" s="22"/>
      <c r="K127" s="22"/>
      <c r="L127" s="22"/>
      <c r="M127" s="22"/>
      <c r="N127" s="22"/>
      <c r="O127" s="22"/>
      <c r="P127" s="20"/>
      <c r="Q127" s="22"/>
      <c r="R127" s="22"/>
      <c r="S127" s="20"/>
      <c r="T127" s="20"/>
      <c r="U127" s="22"/>
      <c r="V127" s="20"/>
      <c r="W127" s="22"/>
      <c r="X127" s="22"/>
      <c r="Y127" s="20"/>
      <c r="Z127" s="22"/>
      <c r="AA127" s="20"/>
      <c r="AB127" s="20"/>
      <c r="AC127" s="22"/>
      <c r="AD127" s="68"/>
      <c r="AE127" s="35"/>
      <c r="AF127" s="35"/>
      <c r="AG127" s="24"/>
      <c r="AH127" s="36"/>
      <c r="AI127" s="25" t="str">
        <f t="shared" si="10"/>
        <v/>
      </c>
      <c r="AJ127" s="37" t="str">
        <f t="shared" si="11"/>
        <v/>
      </c>
      <c r="AK127" s="20"/>
      <c r="AL127" s="20"/>
      <c r="AM127" s="20"/>
      <c r="AN127" s="22"/>
      <c r="AO127" s="63"/>
      <c r="AP127" s="22"/>
    </row>
    <row r="128" spans="1:42" ht="24.75" customHeight="1" x14ac:dyDescent="0.2">
      <c r="A128" s="54">
        <v>126</v>
      </c>
      <c r="B128" s="20"/>
      <c r="C128" s="20"/>
      <c r="D128" s="21"/>
      <c r="E128" s="20"/>
      <c r="F128" s="20"/>
      <c r="G128" s="22"/>
      <c r="H128" s="20"/>
      <c r="I128" s="20"/>
      <c r="J128" s="22"/>
      <c r="K128" s="22"/>
      <c r="L128" s="22"/>
      <c r="M128" s="22"/>
      <c r="N128" s="22"/>
      <c r="O128" s="22"/>
      <c r="P128" s="20"/>
      <c r="Q128" s="22"/>
      <c r="R128" s="22"/>
      <c r="S128" s="20"/>
      <c r="T128" s="20"/>
      <c r="U128" s="22"/>
      <c r="V128" s="20"/>
      <c r="W128" s="22"/>
      <c r="X128" s="22"/>
      <c r="Y128" s="20"/>
      <c r="Z128" s="22"/>
      <c r="AA128" s="20"/>
      <c r="AB128" s="20"/>
      <c r="AC128" s="22"/>
      <c r="AD128" s="68"/>
      <c r="AE128" s="35"/>
      <c r="AF128" s="35"/>
      <c r="AG128" s="24"/>
      <c r="AH128" s="36"/>
      <c r="AI128" s="25" t="str">
        <f t="shared" si="10"/>
        <v/>
      </c>
      <c r="AJ128" s="37" t="str">
        <f t="shared" si="11"/>
        <v/>
      </c>
      <c r="AK128" s="20"/>
      <c r="AL128" s="20"/>
      <c r="AM128" s="20"/>
      <c r="AN128" s="22"/>
      <c r="AO128" s="63"/>
      <c r="AP128" s="22"/>
    </row>
    <row r="129" spans="1:42" ht="24.75" customHeight="1" x14ac:dyDescent="0.2">
      <c r="A129" s="54">
        <v>127</v>
      </c>
      <c r="B129" s="20"/>
      <c r="C129" s="20"/>
      <c r="D129" s="21"/>
      <c r="E129" s="20"/>
      <c r="F129" s="20"/>
      <c r="G129" s="22"/>
      <c r="H129" s="20"/>
      <c r="I129" s="20"/>
      <c r="J129" s="22"/>
      <c r="K129" s="22"/>
      <c r="L129" s="22"/>
      <c r="M129" s="22"/>
      <c r="N129" s="22"/>
      <c r="O129" s="22"/>
      <c r="P129" s="20"/>
      <c r="Q129" s="22"/>
      <c r="R129" s="22"/>
      <c r="S129" s="20"/>
      <c r="T129" s="20"/>
      <c r="U129" s="22"/>
      <c r="V129" s="20"/>
      <c r="W129" s="22"/>
      <c r="X129" s="22"/>
      <c r="Y129" s="20"/>
      <c r="Z129" s="22"/>
      <c r="AA129" s="20"/>
      <c r="AB129" s="20"/>
      <c r="AC129" s="22"/>
      <c r="AD129" s="68"/>
      <c r="AE129" s="35"/>
      <c r="AF129" s="35"/>
      <c r="AG129" s="24"/>
      <c r="AH129" s="36"/>
      <c r="AI129" s="25" t="str">
        <f t="shared" si="10"/>
        <v/>
      </c>
      <c r="AJ129" s="37" t="str">
        <f t="shared" si="11"/>
        <v/>
      </c>
      <c r="AK129" s="20"/>
      <c r="AL129" s="20"/>
      <c r="AM129" s="20"/>
      <c r="AN129" s="22"/>
      <c r="AO129" s="63"/>
      <c r="AP129" s="22"/>
    </row>
    <row r="130" spans="1:42" ht="24.75" customHeight="1" x14ac:dyDescent="0.2">
      <c r="A130" s="54">
        <v>128</v>
      </c>
      <c r="B130" s="20"/>
      <c r="C130" s="20"/>
      <c r="D130" s="21"/>
      <c r="E130" s="20"/>
      <c r="F130" s="20"/>
      <c r="G130" s="22"/>
      <c r="H130" s="20"/>
      <c r="I130" s="20"/>
      <c r="J130" s="22"/>
      <c r="K130" s="22"/>
      <c r="L130" s="22"/>
      <c r="M130" s="22"/>
      <c r="N130" s="22"/>
      <c r="O130" s="22"/>
      <c r="P130" s="20"/>
      <c r="Q130" s="22"/>
      <c r="R130" s="22"/>
      <c r="S130" s="20"/>
      <c r="T130" s="20"/>
      <c r="U130" s="22"/>
      <c r="V130" s="20"/>
      <c r="W130" s="22"/>
      <c r="X130" s="22"/>
      <c r="Y130" s="20"/>
      <c r="Z130" s="22"/>
      <c r="AA130" s="20"/>
      <c r="AB130" s="20"/>
      <c r="AC130" s="22"/>
      <c r="AD130" s="68"/>
      <c r="AE130" s="35"/>
      <c r="AF130" s="35"/>
      <c r="AG130" s="24"/>
      <c r="AH130" s="36"/>
      <c r="AI130" s="25" t="str">
        <f t="shared" si="10"/>
        <v/>
      </c>
      <c r="AJ130" s="37" t="str">
        <f t="shared" si="11"/>
        <v/>
      </c>
      <c r="AK130" s="20"/>
      <c r="AL130" s="20"/>
      <c r="AM130" s="20"/>
      <c r="AN130" s="22"/>
      <c r="AO130" s="63"/>
      <c r="AP130" s="22"/>
    </row>
    <row r="131" spans="1:42" ht="24.75" customHeight="1" x14ac:dyDescent="0.2">
      <c r="A131" s="54">
        <v>129</v>
      </c>
      <c r="B131" s="20"/>
      <c r="C131" s="20"/>
      <c r="D131" s="21"/>
      <c r="E131" s="20"/>
      <c r="F131" s="20"/>
      <c r="G131" s="22"/>
      <c r="H131" s="20"/>
      <c r="I131" s="20"/>
      <c r="J131" s="22"/>
      <c r="K131" s="22"/>
      <c r="L131" s="22"/>
      <c r="M131" s="22"/>
      <c r="N131" s="22"/>
      <c r="O131" s="22"/>
      <c r="P131" s="20"/>
      <c r="Q131" s="22"/>
      <c r="R131" s="22"/>
      <c r="S131" s="20"/>
      <c r="T131" s="20"/>
      <c r="U131" s="22"/>
      <c r="V131" s="20"/>
      <c r="W131" s="22"/>
      <c r="X131" s="22"/>
      <c r="Y131" s="20"/>
      <c r="Z131" s="22"/>
      <c r="AA131" s="20"/>
      <c r="AB131" s="20"/>
      <c r="AC131" s="22"/>
      <c r="AD131" s="68"/>
      <c r="AE131" s="35"/>
      <c r="AF131" s="35"/>
      <c r="AG131" s="24"/>
      <c r="AH131" s="36"/>
      <c r="AI131" s="25" t="str">
        <f t="shared" si="10"/>
        <v/>
      </c>
      <c r="AJ131" s="37" t="str">
        <f t="shared" si="11"/>
        <v/>
      </c>
      <c r="AK131" s="20"/>
      <c r="AL131" s="20"/>
      <c r="AM131" s="20"/>
      <c r="AN131" s="22"/>
      <c r="AO131" s="63"/>
      <c r="AP131" s="22"/>
    </row>
    <row r="132" spans="1:42" ht="24.75" customHeight="1" x14ac:dyDescent="0.2">
      <c r="A132" s="54">
        <v>130</v>
      </c>
      <c r="B132" s="20"/>
      <c r="C132" s="20"/>
      <c r="D132" s="21"/>
      <c r="E132" s="20"/>
      <c r="F132" s="20"/>
      <c r="G132" s="22"/>
      <c r="H132" s="20"/>
      <c r="I132" s="20"/>
      <c r="J132" s="22"/>
      <c r="K132" s="22"/>
      <c r="L132" s="22"/>
      <c r="M132" s="22"/>
      <c r="N132" s="22"/>
      <c r="O132" s="22"/>
      <c r="P132" s="20"/>
      <c r="Q132" s="22"/>
      <c r="R132" s="22"/>
      <c r="S132" s="20"/>
      <c r="T132" s="20"/>
      <c r="U132" s="22"/>
      <c r="V132" s="20"/>
      <c r="W132" s="22"/>
      <c r="X132" s="22"/>
      <c r="Y132" s="20"/>
      <c r="Z132" s="22"/>
      <c r="AA132" s="20"/>
      <c r="AB132" s="20"/>
      <c r="AC132" s="22"/>
      <c r="AD132" s="68"/>
      <c r="AE132" s="35"/>
      <c r="AF132" s="35"/>
      <c r="AG132" s="24"/>
      <c r="AH132" s="36"/>
      <c r="AI132" s="25" t="str">
        <f t="shared" si="10"/>
        <v/>
      </c>
      <c r="AJ132" s="37" t="str">
        <f t="shared" si="11"/>
        <v/>
      </c>
      <c r="AK132" s="20"/>
      <c r="AL132" s="20"/>
      <c r="AM132" s="20"/>
      <c r="AN132" s="22"/>
      <c r="AO132" s="63"/>
      <c r="AP132" s="22"/>
    </row>
    <row r="133" spans="1:42" ht="24.75" customHeight="1" x14ac:dyDescent="0.2">
      <c r="A133" s="54">
        <v>131</v>
      </c>
      <c r="B133" s="20"/>
      <c r="C133" s="20"/>
      <c r="D133" s="21"/>
      <c r="E133" s="20"/>
      <c r="F133" s="20"/>
      <c r="G133" s="22"/>
      <c r="H133" s="20"/>
      <c r="I133" s="20"/>
      <c r="J133" s="22"/>
      <c r="K133" s="22"/>
      <c r="L133" s="22"/>
      <c r="M133" s="22"/>
      <c r="N133" s="22"/>
      <c r="O133" s="22"/>
      <c r="P133" s="20"/>
      <c r="Q133" s="22"/>
      <c r="R133" s="22"/>
      <c r="S133" s="20"/>
      <c r="T133" s="20"/>
      <c r="U133" s="22"/>
      <c r="V133" s="20"/>
      <c r="W133" s="22"/>
      <c r="X133" s="22"/>
      <c r="Y133" s="20"/>
      <c r="Z133" s="22"/>
      <c r="AA133" s="20"/>
      <c r="AB133" s="20"/>
      <c r="AC133" s="22"/>
      <c r="AD133" s="68"/>
      <c r="AE133" s="35"/>
      <c r="AF133" s="35"/>
      <c r="AG133" s="24"/>
      <c r="AH133" s="36"/>
      <c r="AI133" s="25" t="str">
        <f t="shared" si="10"/>
        <v/>
      </c>
      <c r="AJ133" s="37" t="str">
        <f t="shared" si="11"/>
        <v/>
      </c>
      <c r="AK133" s="20"/>
      <c r="AL133" s="20"/>
      <c r="AM133" s="20"/>
      <c r="AN133" s="22"/>
      <c r="AO133" s="63"/>
      <c r="AP133" s="22"/>
    </row>
    <row r="134" spans="1:42" ht="24.75" customHeight="1" x14ac:dyDescent="0.2">
      <c r="A134" s="54">
        <v>132</v>
      </c>
      <c r="B134" s="20"/>
      <c r="C134" s="20"/>
      <c r="D134" s="21"/>
      <c r="E134" s="20"/>
      <c r="F134" s="20"/>
      <c r="G134" s="22"/>
      <c r="H134" s="20"/>
      <c r="I134" s="20"/>
      <c r="J134" s="22"/>
      <c r="K134" s="22"/>
      <c r="L134" s="22"/>
      <c r="M134" s="22"/>
      <c r="N134" s="22"/>
      <c r="O134" s="22"/>
      <c r="P134" s="20"/>
      <c r="Q134" s="22"/>
      <c r="R134" s="22"/>
      <c r="S134" s="20"/>
      <c r="T134" s="20"/>
      <c r="U134" s="22"/>
      <c r="V134" s="20"/>
      <c r="W134" s="22"/>
      <c r="X134" s="22"/>
      <c r="Y134" s="20"/>
      <c r="Z134" s="22"/>
      <c r="AA134" s="20"/>
      <c r="AB134" s="20"/>
      <c r="AC134" s="22"/>
      <c r="AD134" s="68"/>
      <c r="AE134" s="35"/>
      <c r="AF134" s="35"/>
      <c r="AG134" s="24"/>
      <c r="AH134" s="36"/>
      <c r="AI134" s="25" t="str">
        <f t="shared" si="10"/>
        <v/>
      </c>
      <c r="AJ134" s="37" t="str">
        <f t="shared" si="11"/>
        <v/>
      </c>
      <c r="AK134" s="20"/>
      <c r="AL134" s="20"/>
      <c r="AM134" s="20"/>
      <c r="AN134" s="22"/>
      <c r="AO134" s="63"/>
      <c r="AP134" s="22"/>
    </row>
    <row r="135" spans="1:42" ht="24.75" customHeight="1" x14ac:dyDescent="0.2">
      <c r="A135" s="54">
        <v>133</v>
      </c>
      <c r="B135" s="20"/>
      <c r="C135" s="20"/>
      <c r="D135" s="21"/>
      <c r="E135" s="20"/>
      <c r="F135" s="20"/>
      <c r="G135" s="22"/>
      <c r="H135" s="20"/>
      <c r="I135" s="20"/>
      <c r="J135" s="22"/>
      <c r="K135" s="22"/>
      <c r="L135" s="22"/>
      <c r="M135" s="22"/>
      <c r="N135" s="22"/>
      <c r="O135" s="22"/>
      <c r="P135" s="20"/>
      <c r="Q135" s="22"/>
      <c r="R135" s="22"/>
      <c r="S135" s="20"/>
      <c r="T135" s="20"/>
      <c r="U135" s="22"/>
      <c r="V135" s="20"/>
      <c r="W135" s="22"/>
      <c r="X135" s="22"/>
      <c r="Y135" s="20"/>
      <c r="Z135" s="22"/>
      <c r="AA135" s="20"/>
      <c r="AB135" s="20"/>
      <c r="AC135" s="22"/>
      <c r="AD135" s="68"/>
      <c r="AE135" s="35"/>
      <c r="AF135" s="35"/>
      <c r="AG135" s="24"/>
      <c r="AH135" s="36"/>
      <c r="AI135" s="25" t="str">
        <f t="shared" si="10"/>
        <v/>
      </c>
      <c r="AJ135" s="37" t="str">
        <f t="shared" si="11"/>
        <v/>
      </c>
      <c r="AK135" s="20"/>
      <c r="AL135" s="20"/>
      <c r="AM135" s="20"/>
      <c r="AN135" s="22"/>
      <c r="AO135" s="63"/>
      <c r="AP135" s="22"/>
    </row>
    <row r="136" spans="1:42" ht="24.75" customHeight="1" x14ac:dyDescent="0.2">
      <c r="A136" s="54">
        <v>134</v>
      </c>
      <c r="B136" s="20"/>
      <c r="C136" s="20"/>
      <c r="D136" s="21"/>
      <c r="E136" s="20"/>
      <c r="F136" s="20"/>
      <c r="G136" s="22"/>
      <c r="H136" s="20"/>
      <c r="I136" s="20"/>
      <c r="J136" s="22"/>
      <c r="K136" s="22"/>
      <c r="L136" s="22"/>
      <c r="M136" s="22"/>
      <c r="N136" s="22"/>
      <c r="O136" s="22"/>
      <c r="P136" s="20"/>
      <c r="Q136" s="22"/>
      <c r="R136" s="22"/>
      <c r="S136" s="20"/>
      <c r="T136" s="20"/>
      <c r="U136" s="22"/>
      <c r="V136" s="20"/>
      <c r="W136" s="22"/>
      <c r="X136" s="22"/>
      <c r="Y136" s="20"/>
      <c r="Z136" s="22"/>
      <c r="AA136" s="20"/>
      <c r="AB136" s="20"/>
      <c r="AC136" s="22"/>
      <c r="AD136" s="68"/>
      <c r="AE136" s="35"/>
      <c r="AF136" s="35"/>
      <c r="AG136" s="24"/>
      <c r="AH136" s="36"/>
      <c r="AI136" s="25" t="str">
        <f t="shared" si="10"/>
        <v/>
      </c>
      <c r="AJ136" s="37" t="str">
        <f t="shared" si="11"/>
        <v/>
      </c>
      <c r="AK136" s="20"/>
      <c r="AL136" s="20"/>
      <c r="AM136" s="20"/>
      <c r="AN136" s="22"/>
      <c r="AO136" s="63"/>
      <c r="AP136" s="22"/>
    </row>
    <row r="137" spans="1:42" ht="24.75" customHeight="1" x14ac:dyDescent="0.2">
      <c r="A137" s="54">
        <v>135</v>
      </c>
      <c r="B137" s="20"/>
      <c r="C137" s="20"/>
      <c r="D137" s="21"/>
      <c r="E137" s="20"/>
      <c r="F137" s="20"/>
      <c r="G137" s="22"/>
      <c r="H137" s="20"/>
      <c r="I137" s="20"/>
      <c r="J137" s="22"/>
      <c r="K137" s="22"/>
      <c r="L137" s="22"/>
      <c r="M137" s="22"/>
      <c r="N137" s="22"/>
      <c r="O137" s="22"/>
      <c r="P137" s="20"/>
      <c r="Q137" s="22"/>
      <c r="R137" s="22"/>
      <c r="S137" s="20"/>
      <c r="T137" s="20"/>
      <c r="U137" s="22"/>
      <c r="V137" s="20"/>
      <c r="W137" s="22"/>
      <c r="X137" s="22"/>
      <c r="Y137" s="20"/>
      <c r="Z137" s="22"/>
      <c r="AA137" s="20"/>
      <c r="AB137" s="20"/>
      <c r="AC137" s="22"/>
      <c r="AD137" s="68"/>
      <c r="AE137" s="35"/>
      <c r="AF137" s="35"/>
      <c r="AG137" s="24"/>
      <c r="AH137" s="36"/>
      <c r="AI137" s="25" t="str">
        <f t="shared" si="10"/>
        <v/>
      </c>
      <c r="AJ137" s="37" t="str">
        <f t="shared" si="11"/>
        <v/>
      </c>
      <c r="AK137" s="20"/>
      <c r="AL137" s="20"/>
      <c r="AM137" s="20"/>
      <c r="AN137" s="22"/>
      <c r="AO137" s="63"/>
      <c r="AP137" s="22"/>
    </row>
    <row r="138" spans="1:42" ht="24.75" customHeight="1" x14ac:dyDescent="0.2">
      <c r="A138" s="54">
        <v>136</v>
      </c>
      <c r="B138" s="20"/>
      <c r="C138" s="20"/>
      <c r="D138" s="21"/>
      <c r="E138" s="20"/>
      <c r="F138" s="20"/>
      <c r="G138" s="22"/>
      <c r="H138" s="20"/>
      <c r="I138" s="20"/>
      <c r="J138" s="22"/>
      <c r="K138" s="22"/>
      <c r="L138" s="22"/>
      <c r="M138" s="22"/>
      <c r="N138" s="22"/>
      <c r="O138" s="22"/>
      <c r="P138" s="20"/>
      <c r="Q138" s="22"/>
      <c r="R138" s="22"/>
      <c r="S138" s="20"/>
      <c r="T138" s="20"/>
      <c r="U138" s="22"/>
      <c r="V138" s="20"/>
      <c r="W138" s="22"/>
      <c r="X138" s="22"/>
      <c r="Y138" s="20"/>
      <c r="Z138" s="22"/>
      <c r="AA138" s="20"/>
      <c r="AB138" s="20"/>
      <c r="AC138" s="22"/>
      <c r="AD138" s="68"/>
      <c r="AE138" s="35"/>
      <c r="AF138" s="35"/>
      <c r="AG138" s="24"/>
      <c r="AH138" s="36"/>
      <c r="AI138" s="25" t="str">
        <f t="shared" si="10"/>
        <v/>
      </c>
      <c r="AJ138" s="37" t="str">
        <f t="shared" si="11"/>
        <v/>
      </c>
      <c r="AK138" s="20"/>
      <c r="AL138" s="20"/>
      <c r="AM138" s="20"/>
      <c r="AN138" s="22"/>
      <c r="AO138" s="63"/>
      <c r="AP138" s="22"/>
    </row>
    <row r="139" spans="1:42" ht="24.75" customHeight="1" x14ac:dyDescent="0.2">
      <c r="A139" s="54">
        <v>137</v>
      </c>
      <c r="B139" s="20"/>
      <c r="C139" s="20"/>
      <c r="D139" s="21"/>
      <c r="E139" s="20"/>
      <c r="F139" s="20"/>
      <c r="G139" s="22"/>
      <c r="H139" s="20"/>
      <c r="I139" s="20"/>
      <c r="J139" s="22"/>
      <c r="K139" s="22"/>
      <c r="L139" s="22"/>
      <c r="M139" s="22"/>
      <c r="N139" s="22"/>
      <c r="O139" s="22"/>
      <c r="P139" s="20"/>
      <c r="Q139" s="22"/>
      <c r="R139" s="22"/>
      <c r="S139" s="20"/>
      <c r="T139" s="20"/>
      <c r="U139" s="22"/>
      <c r="V139" s="20"/>
      <c r="W139" s="22"/>
      <c r="X139" s="22"/>
      <c r="Y139" s="20"/>
      <c r="Z139" s="22"/>
      <c r="AA139" s="20"/>
      <c r="AB139" s="20"/>
      <c r="AC139" s="22"/>
      <c r="AD139" s="68"/>
      <c r="AE139" s="35"/>
      <c r="AF139" s="35"/>
      <c r="AG139" s="24"/>
      <c r="AH139" s="36"/>
      <c r="AI139" s="25" t="str">
        <f t="shared" si="10"/>
        <v/>
      </c>
      <c r="AJ139" s="37" t="str">
        <f t="shared" si="11"/>
        <v/>
      </c>
      <c r="AK139" s="20"/>
      <c r="AL139" s="20"/>
      <c r="AM139" s="20"/>
      <c r="AN139" s="22"/>
      <c r="AO139" s="63"/>
      <c r="AP139" s="22"/>
    </row>
    <row r="140" spans="1:42" ht="24.75" customHeight="1" x14ac:dyDescent="0.2">
      <c r="A140" s="54">
        <v>138</v>
      </c>
      <c r="B140" s="20"/>
      <c r="C140" s="20"/>
      <c r="D140" s="21"/>
      <c r="E140" s="20"/>
      <c r="F140" s="20"/>
      <c r="G140" s="22"/>
      <c r="H140" s="20"/>
      <c r="I140" s="20"/>
      <c r="J140" s="22"/>
      <c r="K140" s="22"/>
      <c r="L140" s="22"/>
      <c r="M140" s="22"/>
      <c r="N140" s="22"/>
      <c r="O140" s="22"/>
      <c r="P140" s="20"/>
      <c r="Q140" s="22"/>
      <c r="R140" s="22"/>
      <c r="S140" s="20"/>
      <c r="T140" s="20"/>
      <c r="U140" s="22"/>
      <c r="V140" s="20"/>
      <c r="W140" s="22"/>
      <c r="X140" s="22"/>
      <c r="Y140" s="20"/>
      <c r="Z140" s="22"/>
      <c r="AA140" s="20"/>
      <c r="AB140" s="20"/>
      <c r="AC140" s="22"/>
      <c r="AD140" s="68"/>
      <c r="AE140" s="35"/>
      <c r="AF140" s="35"/>
      <c r="AG140" s="24"/>
      <c r="AH140" s="36"/>
      <c r="AI140" s="25" t="str">
        <f t="shared" si="10"/>
        <v/>
      </c>
      <c r="AJ140" s="37" t="str">
        <f t="shared" si="11"/>
        <v/>
      </c>
      <c r="AK140" s="20"/>
      <c r="AL140" s="20"/>
      <c r="AM140" s="20"/>
      <c r="AN140" s="22"/>
      <c r="AO140" s="63"/>
      <c r="AP140" s="22"/>
    </row>
    <row r="141" spans="1:42" ht="24.75" customHeight="1" x14ac:dyDescent="0.2">
      <c r="A141" s="54">
        <v>139</v>
      </c>
      <c r="B141" s="20"/>
      <c r="C141" s="20"/>
      <c r="D141" s="21"/>
      <c r="E141" s="20"/>
      <c r="F141" s="20"/>
      <c r="G141" s="22"/>
      <c r="H141" s="20"/>
      <c r="I141" s="20"/>
      <c r="J141" s="22"/>
      <c r="K141" s="22"/>
      <c r="L141" s="22"/>
      <c r="M141" s="22"/>
      <c r="N141" s="22"/>
      <c r="O141" s="22"/>
      <c r="P141" s="20"/>
      <c r="Q141" s="22"/>
      <c r="R141" s="22"/>
      <c r="S141" s="20"/>
      <c r="T141" s="20"/>
      <c r="U141" s="22"/>
      <c r="V141" s="20"/>
      <c r="W141" s="22"/>
      <c r="X141" s="22"/>
      <c r="Y141" s="20"/>
      <c r="Z141" s="22"/>
      <c r="AA141" s="20"/>
      <c r="AB141" s="20"/>
      <c r="AC141" s="22"/>
      <c r="AD141" s="68"/>
      <c r="AE141" s="35"/>
      <c r="AF141" s="35"/>
      <c r="AG141" s="24"/>
      <c r="AH141" s="36"/>
      <c r="AI141" s="25" t="str">
        <f t="shared" si="10"/>
        <v/>
      </c>
      <c r="AJ141" s="37" t="str">
        <f t="shared" si="11"/>
        <v/>
      </c>
      <c r="AK141" s="20"/>
      <c r="AL141" s="20"/>
      <c r="AM141" s="20"/>
      <c r="AN141" s="22"/>
      <c r="AO141" s="63"/>
      <c r="AP141" s="22"/>
    </row>
    <row r="142" spans="1:42" ht="24.75" customHeight="1" x14ac:dyDescent="0.2">
      <c r="A142" s="54">
        <v>140</v>
      </c>
      <c r="B142" s="20"/>
      <c r="C142" s="20"/>
      <c r="D142" s="21"/>
      <c r="E142" s="20"/>
      <c r="F142" s="20"/>
      <c r="G142" s="22"/>
      <c r="H142" s="20"/>
      <c r="I142" s="20"/>
      <c r="J142" s="22"/>
      <c r="K142" s="22"/>
      <c r="L142" s="22"/>
      <c r="M142" s="22"/>
      <c r="N142" s="22"/>
      <c r="O142" s="22"/>
      <c r="P142" s="20"/>
      <c r="Q142" s="22"/>
      <c r="R142" s="22"/>
      <c r="S142" s="20"/>
      <c r="T142" s="20"/>
      <c r="U142" s="22"/>
      <c r="V142" s="20"/>
      <c r="W142" s="22"/>
      <c r="X142" s="22"/>
      <c r="Y142" s="20"/>
      <c r="Z142" s="22"/>
      <c r="AA142" s="20"/>
      <c r="AB142" s="20"/>
      <c r="AC142" s="22"/>
      <c r="AD142" s="68"/>
      <c r="AE142" s="35"/>
      <c r="AF142" s="35"/>
      <c r="AG142" s="24"/>
      <c r="AH142" s="36"/>
      <c r="AI142" s="25" t="str">
        <f t="shared" si="10"/>
        <v/>
      </c>
      <c r="AJ142" s="37" t="str">
        <f t="shared" si="11"/>
        <v/>
      </c>
      <c r="AK142" s="20"/>
      <c r="AL142" s="20"/>
      <c r="AM142" s="20"/>
      <c r="AN142" s="22"/>
      <c r="AO142" s="63"/>
      <c r="AP142" s="22"/>
    </row>
    <row r="143" spans="1:42" ht="24.75" customHeight="1" x14ac:dyDescent="0.2">
      <c r="A143" s="54">
        <v>141</v>
      </c>
      <c r="B143" s="20"/>
      <c r="C143" s="20"/>
      <c r="D143" s="21"/>
      <c r="E143" s="20"/>
      <c r="F143" s="20"/>
      <c r="G143" s="22"/>
      <c r="H143" s="20"/>
      <c r="I143" s="20"/>
      <c r="J143" s="22"/>
      <c r="K143" s="22"/>
      <c r="L143" s="22"/>
      <c r="M143" s="22"/>
      <c r="N143" s="22"/>
      <c r="O143" s="22"/>
      <c r="P143" s="20"/>
      <c r="Q143" s="22"/>
      <c r="R143" s="22"/>
      <c r="S143" s="20"/>
      <c r="T143" s="20"/>
      <c r="U143" s="22"/>
      <c r="V143" s="20"/>
      <c r="W143" s="22"/>
      <c r="X143" s="22"/>
      <c r="Y143" s="20"/>
      <c r="Z143" s="22"/>
      <c r="AA143" s="20"/>
      <c r="AB143" s="20"/>
      <c r="AC143" s="22"/>
      <c r="AD143" s="68"/>
      <c r="AE143" s="35"/>
      <c r="AF143" s="35"/>
      <c r="AG143" s="24"/>
      <c r="AH143" s="36"/>
      <c r="AI143" s="25" t="str">
        <f t="shared" si="10"/>
        <v/>
      </c>
      <c r="AJ143" s="37" t="str">
        <f t="shared" si="11"/>
        <v/>
      </c>
      <c r="AK143" s="20"/>
      <c r="AL143" s="20"/>
      <c r="AM143" s="20"/>
      <c r="AN143" s="22"/>
      <c r="AO143" s="63"/>
      <c r="AP143" s="22"/>
    </row>
    <row r="144" spans="1:42" ht="24.75" customHeight="1" x14ac:dyDescent="0.2">
      <c r="A144" s="54">
        <v>142</v>
      </c>
      <c r="B144" s="20"/>
      <c r="C144" s="20"/>
      <c r="D144" s="21"/>
      <c r="E144" s="20"/>
      <c r="F144" s="20"/>
      <c r="G144" s="22"/>
      <c r="H144" s="20"/>
      <c r="I144" s="20"/>
      <c r="J144" s="22"/>
      <c r="K144" s="22"/>
      <c r="L144" s="22"/>
      <c r="M144" s="22"/>
      <c r="N144" s="22"/>
      <c r="O144" s="22"/>
      <c r="P144" s="20"/>
      <c r="Q144" s="22"/>
      <c r="R144" s="22"/>
      <c r="S144" s="20"/>
      <c r="T144" s="20"/>
      <c r="U144" s="22"/>
      <c r="V144" s="20"/>
      <c r="W144" s="22"/>
      <c r="X144" s="22"/>
      <c r="Y144" s="20"/>
      <c r="Z144" s="22"/>
      <c r="AA144" s="20"/>
      <c r="AB144" s="20"/>
      <c r="AC144" s="22"/>
      <c r="AD144" s="68"/>
      <c r="AE144" s="35"/>
      <c r="AF144" s="35"/>
      <c r="AG144" s="24"/>
      <c r="AH144" s="36"/>
      <c r="AI144" s="25" t="str">
        <f t="shared" si="10"/>
        <v/>
      </c>
      <c r="AJ144" s="37" t="str">
        <f t="shared" si="11"/>
        <v/>
      </c>
      <c r="AK144" s="20"/>
      <c r="AL144" s="20"/>
      <c r="AM144" s="20"/>
      <c r="AN144" s="22"/>
      <c r="AO144" s="63"/>
      <c r="AP144" s="22"/>
    </row>
    <row r="145" spans="1:42" ht="24.75" customHeight="1" x14ac:dyDescent="0.2">
      <c r="A145" s="54">
        <v>143</v>
      </c>
      <c r="B145" s="20"/>
      <c r="C145" s="20"/>
      <c r="D145" s="21"/>
      <c r="E145" s="20"/>
      <c r="F145" s="20"/>
      <c r="G145" s="22"/>
      <c r="H145" s="20"/>
      <c r="I145" s="20"/>
      <c r="J145" s="22"/>
      <c r="K145" s="22"/>
      <c r="L145" s="22"/>
      <c r="M145" s="22"/>
      <c r="N145" s="22"/>
      <c r="O145" s="22"/>
      <c r="P145" s="20"/>
      <c r="Q145" s="22"/>
      <c r="R145" s="22"/>
      <c r="S145" s="20"/>
      <c r="T145" s="20"/>
      <c r="U145" s="22"/>
      <c r="V145" s="20"/>
      <c r="W145" s="22"/>
      <c r="X145" s="22"/>
      <c r="Y145" s="20"/>
      <c r="Z145" s="22"/>
      <c r="AA145" s="20"/>
      <c r="AB145" s="20"/>
      <c r="AC145" s="22"/>
      <c r="AD145" s="68"/>
      <c r="AE145" s="35"/>
      <c r="AF145" s="35"/>
      <c r="AG145" s="24"/>
      <c r="AH145" s="36"/>
      <c r="AI145" s="25" t="str">
        <f t="shared" si="10"/>
        <v/>
      </c>
      <c r="AJ145" s="37" t="str">
        <f t="shared" si="11"/>
        <v/>
      </c>
      <c r="AK145" s="20"/>
      <c r="AL145" s="20"/>
      <c r="AM145" s="20"/>
      <c r="AN145" s="22"/>
      <c r="AO145" s="63"/>
      <c r="AP145" s="22"/>
    </row>
    <row r="146" spans="1:42" ht="24.75" customHeight="1" x14ac:dyDescent="0.2">
      <c r="A146" s="54">
        <v>144</v>
      </c>
      <c r="B146" s="20"/>
      <c r="C146" s="20"/>
      <c r="D146" s="21"/>
      <c r="E146" s="20"/>
      <c r="F146" s="20"/>
      <c r="G146" s="22"/>
      <c r="H146" s="20"/>
      <c r="I146" s="20"/>
      <c r="J146" s="22"/>
      <c r="K146" s="22"/>
      <c r="L146" s="22"/>
      <c r="M146" s="22"/>
      <c r="N146" s="22"/>
      <c r="O146" s="22"/>
      <c r="P146" s="20"/>
      <c r="Q146" s="22"/>
      <c r="R146" s="22"/>
      <c r="S146" s="20"/>
      <c r="T146" s="20"/>
      <c r="U146" s="22"/>
      <c r="V146" s="20"/>
      <c r="W146" s="22"/>
      <c r="X146" s="22"/>
      <c r="Y146" s="20"/>
      <c r="Z146" s="22"/>
      <c r="AA146" s="20"/>
      <c r="AB146" s="20"/>
      <c r="AC146" s="22"/>
      <c r="AD146" s="68"/>
      <c r="AE146" s="35"/>
      <c r="AF146" s="35"/>
      <c r="AG146" s="24"/>
      <c r="AH146" s="36"/>
      <c r="AI146" s="25" t="str">
        <f t="shared" si="10"/>
        <v/>
      </c>
      <c r="AJ146" s="37" t="str">
        <f t="shared" si="11"/>
        <v/>
      </c>
      <c r="AK146" s="20"/>
      <c r="AL146" s="20"/>
      <c r="AM146" s="20"/>
      <c r="AN146" s="22"/>
      <c r="AO146" s="63"/>
      <c r="AP146" s="22"/>
    </row>
    <row r="147" spans="1:42" ht="24.75" customHeight="1" x14ac:dyDescent="0.2">
      <c r="A147" s="54">
        <v>145</v>
      </c>
      <c r="B147" s="20"/>
      <c r="C147" s="20"/>
      <c r="D147" s="21"/>
      <c r="E147" s="20"/>
      <c r="F147" s="20"/>
      <c r="G147" s="22"/>
      <c r="H147" s="20"/>
      <c r="I147" s="20"/>
      <c r="J147" s="22"/>
      <c r="K147" s="22"/>
      <c r="L147" s="22"/>
      <c r="M147" s="22"/>
      <c r="N147" s="22"/>
      <c r="O147" s="22"/>
      <c r="P147" s="20"/>
      <c r="Q147" s="22"/>
      <c r="R147" s="22"/>
      <c r="S147" s="20"/>
      <c r="T147" s="20"/>
      <c r="U147" s="22"/>
      <c r="V147" s="20"/>
      <c r="W147" s="22"/>
      <c r="X147" s="22"/>
      <c r="Y147" s="20"/>
      <c r="Z147" s="22"/>
      <c r="AA147" s="20"/>
      <c r="AB147" s="20"/>
      <c r="AC147" s="22"/>
      <c r="AD147" s="68"/>
      <c r="AE147" s="35"/>
      <c r="AF147" s="35"/>
      <c r="AG147" s="24"/>
      <c r="AH147" s="36"/>
      <c r="AI147" s="25" t="str">
        <f t="shared" si="10"/>
        <v/>
      </c>
      <c r="AJ147" s="37" t="str">
        <f t="shared" si="11"/>
        <v/>
      </c>
      <c r="AK147" s="20"/>
      <c r="AL147" s="20"/>
      <c r="AM147" s="20"/>
      <c r="AN147" s="22"/>
      <c r="AO147" s="63"/>
      <c r="AP147" s="22"/>
    </row>
    <row r="148" spans="1:42" ht="24.75" customHeight="1" x14ac:dyDescent="0.2">
      <c r="A148" s="54">
        <v>146</v>
      </c>
      <c r="B148" s="20"/>
      <c r="C148" s="20"/>
      <c r="D148" s="21"/>
      <c r="E148" s="20"/>
      <c r="F148" s="20"/>
      <c r="G148" s="22"/>
      <c r="H148" s="20"/>
      <c r="I148" s="20"/>
      <c r="J148" s="22"/>
      <c r="K148" s="22"/>
      <c r="L148" s="22"/>
      <c r="M148" s="22"/>
      <c r="N148" s="22"/>
      <c r="O148" s="22"/>
      <c r="P148" s="20"/>
      <c r="Q148" s="22"/>
      <c r="R148" s="22"/>
      <c r="S148" s="20"/>
      <c r="T148" s="20"/>
      <c r="U148" s="22"/>
      <c r="V148" s="20"/>
      <c r="W148" s="22"/>
      <c r="X148" s="22"/>
      <c r="Y148" s="20"/>
      <c r="Z148" s="22"/>
      <c r="AA148" s="20"/>
      <c r="AB148" s="20"/>
      <c r="AC148" s="22"/>
      <c r="AD148" s="68"/>
      <c r="AE148" s="35"/>
      <c r="AF148" s="35"/>
      <c r="AG148" s="24"/>
      <c r="AH148" s="36"/>
      <c r="AI148" s="25" t="str">
        <f t="shared" si="10"/>
        <v/>
      </c>
      <c r="AJ148" s="37" t="str">
        <f t="shared" si="11"/>
        <v/>
      </c>
      <c r="AK148" s="20"/>
      <c r="AL148" s="20"/>
      <c r="AM148" s="20"/>
      <c r="AN148" s="22"/>
      <c r="AO148" s="63"/>
      <c r="AP148" s="22"/>
    </row>
    <row r="149" spans="1:42" ht="24.75" customHeight="1" x14ac:dyDescent="0.2">
      <c r="A149" s="54">
        <v>147</v>
      </c>
      <c r="B149" s="20"/>
      <c r="C149" s="20"/>
      <c r="D149" s="21"/>
      <c r="E149" s="20"/>
      <c r="F149" s="20"/>
      <c r="G149" s="22"/>
      <c r="H149" s="20"/>
      <c r="I149" s="20"/>
      <c r="J149" s="22"/>
      <c r="K149" s="22"/>
      <c r="L149" s="22"/>
      <c r="M149" s="22"/>
      <c r="N149" s="22"/>
      <c r="O149" s="22"/>
      <c r="P149" s="20"/>
      <c r="Q149" s="22"/>
      <c r="R149" s="22"/>
      <c r="S149" s="20"/>
      <c r="T149" s="20"/>
      <c r="U149" s="22"/>
      <c r="V149" s="20"/>
      <c r="W149" s="22"/>
      <c r="X149" s="22"/>
      <c r="Y149" s="20"/>
      <c r="Z149" s="22"/>
      <c r="AA149" s="20"/>
      <c r="AB149" s="20"/>
      <c r="AC149" s="22"/>
      <c r="AD149" s="68"/>
      <c r="AE149" s="35"/>
      <c r="AF149" s="35"/>
      <c r="AG149" s="24"/>
      <c r="AH149" s="36"/>
      <c r="AI149" s="25" t="str">
        <f t="shared" si="10"/>
        <v/>
      </c>
      <c r="AJ149" s="37" t="str">
        <f t="shared" si="11"/>
        <v/>
      </c>
      <c r="AK149" s="20"/>
      <c r="AL149" s="20"/>
      <c r="AM149" s="20"/>
      <c r="AN149" s="22"/>
      <c r="AO149" s="63"/>
      <c r="AP149" s="22"/>
    </row>
    <row r="150" spans="1:42" ht="24.75" customHeight="1" x14ac:dyDescent="0.2">
      <c r="A150" s="54">
        <v>148</v>
      </c>
      <c r="B150" s="20"/>
      <c r="C150" s="20"/>
      <c r="D150" s="21"/>
      <c r="E150" s="20"/>
      <c r="F150" s="20"/>
      <c r="G150" s="22"/>
      <c r="H150" s="20"/>
      <c r="I150" s="20"/>
      <c r="J150" s="22"/>
      <c r="K150" s="22"/>
      <c r="L150" s="22"/>
      <c r="M150" s="22"/>
      <c r="N150" s="22"/>
      <c r="O150" s="22"/>
      <c r="P150" s="20"/>
      <c r="Q150" s="22"/>
      <c r="R150" s="22"/>
      <c r="S150" s="20"/>
      <c r="T150" s="20"/>
      <c r="U150" s="22"/>
      <c r="V150" s="20"/>
      <c r="W150" s="22"/>
      <c r="X150" s="22"/>
      <c r="Y150" s="20"/>
      <c r="Z150" s="22"/>
      <c r="AA150" s="20"/>
      <c r="AB150" s="20"/>
      <c r="AC150" s="22"/>
      <c r="AD150" s="68"/>
      <c r="AE150" s="35"/>
      <c r="AF150" s="35"/>
      <c r="AG150" s="24"/>
      <c r="AH150" s="36"/>
      <c r="AI150" s="25" t="str">
        <f t="shared" si="10"/>
        <v/>
      </c>
      <c r="AJ150" s="37" t="str">
        <f t="shared" si="11"/>
        <v/>
      </c>
      <c r="AK150" s="20"/>
      <c r="AL150" s="20"/>
      <c r="AM150" s="20"/>
      <c r="AN150" s="22"/>
      <c r="AO150" s="63"/>
      <c r="AP150" s="22"/>
    </row>
    <row r="151" spans="1:42" ht="24.75" customHeight="1" x14ac:dyDescent="0.2">
      <c r="A151" s="54">
        <v>149</v>
      </c>
      <c r="B151" s="20"/>
      <c r="C151" s="20"/>
      <c r="D151" s="21"/>
      <c r="E151" s="20"/>
      <c r="F151" s="20"/>
      <c r="G151" s="22"/>
      <c r="H151" s="20"/>
      <c r="I151" s="20"/>
      <c r="J151" s="22"/>
      <c r="K151" s="22"/>
      <c r="L151" s="22"/>
      <c r="M151" s="22"/>
      <c r="N151" s="22"/>
      <c r="O151" s="22"/>
      <c r="P151" s="20"/>
      <c r="Q151" s="22"/>
      <c r="R151" s="22"/>
      <c r="S151" s="20"/>
      <c r="T151" s="20"/>
      <c r="U151" s="22"/>
      <c r="V151" s="20"/>
      <c r="W151" s="22"/>
      <c r="X151" s="22"/>
      <c r="Y151" s="20"/>
      <c r="Z151" s="22"/>
      <c r="AA151" s="20"/>
      <c r="AB151" s="20"/>
      <c r="AC151" s="22"/>
      <c r="AD151" s="68"/>
      <c r="AE151" s="35"/>
      <c r="AF151" s="35" t="str">
        <f t="shared" ref="AF151:AF161" si="12">IF(ISBLANK($AE151),"",$AE151*$AD151)</f>
        <v/>
      </c>
      <c r="AG151" s="24"/>
      <c r="AH151" s="36"/>
      <c r="AI151" s="25" t="str">
        <f t="shared" si="10"/>
        <v/>
      </c>
      <c r="AJ151" s="37" t="str">
        <f t="shared" si="11"/>
        <v/>
      </c>
      <c r="AK151" s="20"/>
      <c r="AL151" s="20"/>
      <c r="AM151" s="20"/>
      <c r="AN151" s="22"/>
      <c r="AO151" s="63"/>
      <c r="AP151" s="22"/>
    </row>
    <row r="152" spans="1:42" ht="24.75" customHeight="1" x14ac:dyDescent="0.2">
      <c r="A152" s="54">
        <v>150</v>
      </c>
      <c r="B152" s="20"/>
      <c r="C152" s="20"/>
      <c r="D152" s="21"/>
      <c r="E152" s="20"/>
      <c r="F152" s="20"/>
      <c r="G152" s="22"/>
      <c r="H152" s="20"/>
      <c r="I152" s="20"/>
      <c r="J152" s="22"/>
      <c r="K152" s="22"/>
      <c r="L152" s="22"/>
      <c r="M152" s="22"/>
      <c r="N152" s="22"/>
      <c r="O152" s="22"/>
      <c r="P152" s="20"/>
      <c r="Q152" s="22"/>
      <c r="R152" s="22"/>
      <c r="S152" s="20"/>
      <c r="T152" s="20"/>
      <c r="U152" s="22"/>
      <c r="V152" s="20"/>
      <c r="W152" s="22"/>
      <c r="X152" s="22"/>
      <c r="Y152" s="20"/>
      <c r="Z152" s="22"/>
      <c r="AA152" s="20"/>
      <c r="AB152" s="20"/>
      <c r="AC152" s="22"/>
      <c r="AD152" s="68"/>
      <c r="AE152" s="35"/>
      <c r="AF152" s="35" t="str">
        <f t="shared" si="12"/>
        <v/>
      </c>
      <c r="AG152" s="24"/>
      <c r="AH152" s="36"/>
      <c r="AI152" s="25" t="str">
        <f t="shared" si="10"/>
        <v/>
      </c>
      <c r="AJ152" s="37" t="str">
        <f t="shared" si="11"/>
        <v/>
      </c>
      <c r="AK152" s="20"/>
      <c r="AL152" s="20"/>
      <c r="AM152" s="20"/>
      <c r="AN152" s="22"/>
      <c r="AO152" s="63"/>
      <c r="AP152" s="22"/>
    </row>
    <row r="153" spans="1:42" ht="24.75" customHeight="1" x14ac:dyDescent="0.2">
      <c r="A153" s="54">
        <v>151</v>
      </c>
      <c r="B153" s="20"/>
      <c r="C153" s="20"/>
      <c r="D153" s="21"/>
      <c r="E153" s="20"/>
      <c r="F153" s="20"/>
      <c r="G153" s="22"/>
      <c r="H153" s="20"/>
      <c r="I153" s="20"/>
      <c r="J153" s="22"/>
      <c r="K153" s="22"/>
      <c r="L153" s="22"/>
      <c r="M153" s="22"/>
      <c r="N153" s="22"/>
      <c r="O153" s="22"/>
      <c r="P153" s="20"/>
      <c r="Q153" s="22"/>
      <c r="R153" s="22"/>
      <c r="S153" s="20"/>
      <c r="T153" s="20"/>
      <c r="U153" s="22"/>
      <c r="V153" s="20"/>
      <c r="W153" s="22"/>
      <c r="X153" s="22"/>
      <c r="Y153" s="20"/>
      <c r="Z153" s="22"/>
      <c r="AA153" s="20"/>
      <c r="AB153" s="20"/>
      <c r="AC153" s="22"/>
      <c r="AD153" s="68"/>
      <c r="AE153" s="35"/>
      <c r="AF153" s="35" t="str">
        <f t="shared" si="12"/>
        <v/>
      </c>
      <c r="AG153" s="24"/>
      <c r="AH153" s="36"/>
      <c r="AI153" s="25" t="str">
        <f t="shared" si="10"/>
        <v/>
      </c>
      <c r="AJ153" s="37" t="str">
        <f t="shared" si="11"/>
        <v/>
      </c>
      <c r="AK153" s="20"/>
      <c r="AL153" s="20"/>
      <c r="AM153" s="20"/>
      <c r="AN153" s="22"/>
      <c r="AO153" s="63"/>
      <c r="AP153" s="22"/>
    </row>
    <row r="154" spans="1:42" ht="24.75" customHeight="1" x14ac:dyDescent="0.2">
      <c r="A154" s="54">
        <v>152</v>
      </c>
      <c r="B154" s="20"/>
      <c r="C154" s="20"/>
      <c r="D154" s="21"/>
      <c r="E154" s="20"/>
      <c r="F154" s="20"/>
      <c r="G154" s="22"/>
      <c r="H154" s="20"/>
      <c r="I154" s="20"/>
      <c r="J154" s="22"/>
      <c r="K154" s="22"/>
      <c r="L154" s="22"/>
      <c r="M154" s="22"/>
      <c r="N154" s="22"/>
      <c r="O154" s="22"/>
      <c r="P154" s="20"/>
      <c r="Q154" s="22"/>
      <c r="R154" s="22"/>
      <c r="S154" s="20"/>
      <c r="T154" s="20"/>
      <c r="U154" s="22"/>
      <c r="V154" s="20"/>
      <c r="W154" s="22"/>
      <c r="X154" s="22"/>
      <c r="Y154" s="20"/>
      <c r="Z154" s="22"/>
      <c r="AA154" s="20"/>
      <c r="AB154" s="20"/>
      <c r="AC154" s="22"/>
      <c r="AD154" s="68"/>
      <c r="AE154" s="35"/>
      <c r="AF154" s="35" t="str">
        <f t="shared" si="12"/>
        <v/>
      </c>
      <c r="AG154" s="24"/>
      <c r="AH154" s="36"/>
      <c r="AI154" s="25" t="str">
        <f t="shared" si="10"/>
        <v/>
      </c>
      <c r="AJ154" s="37" t="str">
        <f t="shared" si="11"/>
        <v/>
      </c>
      <c r="AK154" s="20"/>
      <c r="AL154" s="20"/>
      <c r="AM154" s="20"/>
      <c r="AN154" s="22"/>
      <c r="AO154" s="63"/>
      <c r="AP154" s="22"/>
    </row>
    <row r="155" spans="1:42" ht="24.75" customHeight="1" x14ac:dyDescent="0.2">
      <c r="A155" s="54">
        <v>153</v>
      </c>
      <c r="B155" s="20"/>
      <c r="C155" s="20"/>
      <c r="D155" s="21"/>
      <c r="E155" s="20"/>
      <c r="F155" s="20"/>
      <c r="G155" s="22"/>
      <c r="H155" s="20"/>
      <c r="I155" s="20"/>
      <c r="J155" s="22"/>
      <c r="K155" s="22"/>
      <c r="L155" s="22"/>
      <c r="M155" s="22"/>
      <c r="N155" s="22"/>
      <c r="O155" s="22"/>
      <c r="P155" s="20"/>
      <c r="Q155" s="22"/>
      <c r="R155" s="22"/>
      <c r="S155" s="20"/>
      <c r="T155" s="20"/>
      <c r="U155" s="22"/>
      <c r="V155" s="20"/>
      <c r="W155" s="22"/>
      <c r="X155" s="22"/>
      <c r="Y155" s="20"/>
      <c r="Z155" s="22"/>
      <c r="AA155" s="20"/>
      <c r="AB155" s="20"/>
      <c r="AC155" s="22"/>
      <c r="AD155" s="68"/>
      <c r="AE155" s="35"/>
      <c r="AF155" s="35" t="str">
        <f t="shared" si="12"/>
        <v/>
      </c>
      <c r="AG155" s="24"/>
      <c r="AH155" s="36"/>
      <c r="AI155" s="25" t="str">
        <f t="shared" si="10"/>
        <v/>
      </c>
      <c r="AJ155" s="37" t="str">
        <f t="shared" si="11"/>
        <v/>
      </c>
      <c r="AK155" s="20"/>
      <c r="AL155" s="20"/>
      <c r="AM155" s="20"/>
      <c r="AN155" s="22"/>
      <c r="AO155" s="63"/>
      <c r="AP155" s="22"/>
    </row>
    <row r="156" spans="1:42" ht="24.75" customHeight="1" x14ac:dyDescent="0.2">
      <c r="A156" s="54">
        <v>154</v>
      </c>
      <c r="B156" s="20"/>
      <c r="C156" s="20"/>
      <c r="D156" s="21"/>
      <c r="E156" s="20"/>
      <c r="F156" s="20"/>
      <c r="G156" s="22"/>
      <c r="H156" s="20"/>
      <c r="I156" s="20"/>
      <c r="J156" s="22"/>
      <c r="K156" s="22"/>
      <c r="L156" s="22"/>
      <c r="M156" s="22"/>
      <c r="N156" s="22"/>
      <c r="O156" s="22"/>
      <c r="P156" s="20"/>
      <c r="Q156" s="22"/>
      <c r="R156" s="22"/>
      <c r="S156" s="20"/>
      <c r="T156" s="20"/>
      <c r="U156" s="22"/>
      <c r="V156" s="20"/>
      <c r="W156" s="22"/>
      <c r="X156" s="22"/>
      <c r="Y156" s="20"/>
      <c r="Z156" s="22"/>
      <c r="AA156" s="20"/>
      <c r="AB156" s="20"/>
      <c r="AC156" s="22"/>
      <c r="AD156" s="68"/>
      <c r="AE156" s="35"/>
      <c r="AF156" s="35" t="str">
        <f t="shared" si="12"/>
        <v/>
      </c>
      <c r="AG156" s="24"/>
      <c r="AH156" s="36"/>
      <c r="AI156" s="25" t="str">
        <f t="shared" si="10"/>
        <v/>
      </c>
      <c r="AJ156" s="37" t="str">
        <f t="shared" si="11"/>
        <v/>
      </c>
      <c r="AK156" s="20"/>
      <c r="AL156" s="20"/>
      <c r="AM156" s="20"/>
      <c r="AN156" s="22"/>
      <c r="AO156" s="63"/>
      <c r="AP156" s="22"/>
    </row>
    <row r="157" spans="1:42" ht="24.75" customHeight="1" x14ac:dyDescent="0.2">
      <c r="A157" s="54">
        <v>155</v>
      </c>
      <c r="B157" s="20"/>
      <c r="C157" s="20"/>
      <c r="D157" s="21"/>
      <c r="E157" s="20"/>
      <c r="F157" s="20"/>
      <c r="G157" s="22"/>
      <c r="H157" s="20"/>
      <c r="I157" s="20"/>
      <c r="J157" s="22"/>
      <c r="K157" s="22"/>
      <c r="L157" s="22"/>
      <c r="M157" s="22"/>
      <c r="N157" s="22"/>
      <c r="O157" s="22"/>
      <c r="P157" s="20"/>
      <c r="Q157" s="22"/>
      <c r="R157" s="22"/>
      <c r="S157" s="20"/>
      <c r="T157" s="20"/>
      <c r="U157" s="22"/>
      <c r="V157" s="20"/>
      <c r="W157" s="22"/>
      <c r="X157" s="22"/>
      <c r="Y157" s="20"/>
      <c r="Z157" s="22"/>
      <c r="AA157" s="20"/>
      <c r="AB157" s="20"/>
      <c r="AC157" s="22"/>
      <c r="AD157" s="68"/>
      <c r="AE157" s="35"/>
      <c r="AF157" s="35" t="str">
        <f t="shared" si="12"/>
        <v/>
      </c>
      <c r="AG157" s="24"/>
      <c r="AH157" s="36"/>
      <c r="AI157" s="25" t="str">
        <f t="shared" si="10"/>
        <v/>
      </c>
      <c r="AJ157" s="37" t="str">
        <f t="shared" si="11"/>
        <v/>
      </c>
      <c r="AK157" s="20"/>
      <c r="AL157" s="20"/>
      <c r="AM157" s="20"/>
      <c r="AN157" s="22"/>
      <c r="AO157" s="63"/>
      <c r="AP157" s="22"/>
    </row>
    <row r="158" spans="1:42" ht="24.75" customHeight="1" x14ac:dyDescent="0.2">
      <c r="A158" s="54">
        <v>156</v>
      </c>
      <c r="B158" s="20"/>
      <c r="C158" s="20"/>
      <c r="D158" s="21"/>
      <c r="E158" s="20"/>
      <c r="F158" s="20"/>
      <c r="G158" s="22"/>
      <c r="H158" s="20"/>
      <c r="I158" s="20"/>
      <c r="J158" s="22"/>
      <c r="K158" s="22"/>
      <c r="L158" s="22"/>
      <c r="M158" s="22"/>
      <c r="N158" s="22"/>
      <c r="O158" s="22"/>
      <c r="P158" s="20"/>
      <c r="Q158" s="22"/>
      <c r="R158" s="22"/>
      <c r="S158" s="20"/>
      <c r="T158" s="20"/>
      <c r="U158" s="22"/>
      <c r="V158" s="20"/>
      <c r="W158" s="22"/>
      <c r="X158" s="22"/>
      <c r="Y158" s="20"/>
      <c r="Z158" s="22"/>
      <c r="AA158" s="20"/>
      <c r="AB158" s="20"/>
      <c r="AC158" s="22"/>
      <c r="AD158" s="68"/>
      <c r="AE158" s="35"/>
      <c r="AF158" s="35" t="str">
        <f t="shared" si="12"/>
        <v/>
      </c>
      <c r="AG158" s="24"/>
      <c r="AH158" s="36"/>
      <c r="AI158" s="25" t="str">
        <f t="shared" si="10"/>
        <v/>
      </c>
      <c r="AJ158" s="37" t="str">
        <f t="shared" si="11"/>
        <v/>
      </c>
      <c r="AK158" s="20"/>
      <c r="AL158" s="20"/>
      <c r="AM158" s="20"/>
      <c r="AN158" s="22"/>
      <c r="AO158" s="63"/>
      <c r="AP158" s="22"/>
    </row>
    <row r="159" spans="1:42" ht="24.75" customHeight="1" x14ac:dyDescent="0.2">
      <c r="A159" s="54">
        <v>157</v>
      </c>
      <c r="B159" s="20"/>
      <c r="C159" s="20"/>
      <c r="D159" s="21"/>
      <c r="E159" s="20"/>
      <c r="F159" s="20"/>
      <c r="G159" s="22"/>
      <c r="H159" s="20"/>
      <c r="I159" s="20"/>
      <c r="J159" s="22"/>
      <c r="K159" s="22"/>
      <c r="L159" s="22"/>
      <c r="M159" s="22"/>
      <c r="N159" s="22"/>
      <c r="O159" s="22"/>
      <c r="P159" s="20"/>
      <c r="Q159" s="22"/>
      <c r="R159" s="22"/>
      <c r="S159" s="20"/>
      <c r="T159" s="20"/>
      <c r="U159" s="22"/>
      <c r="V159" s="20"/>
      <c r="W159" s="22"/>
      <c r="X159" s="22"/>
      <c r="Y159" s="20"/>
      <c r="Z159" s="22"/>
      <c r="AA159" s="20"/>
      <c r="AB159" s="20"/>
      <c r="AC159" s="22"/>
      <c r="AD159" s="68"/>
      <c r="AE159" s="35"/>
      <c r="AF159" s="35" t="str">
        <f t="shared" si="12"/>
        <v/>
      </c>
      <c r="AG159" s="24"/>
      <c r="AH159" s="36"/>
      <c r="AI159" s="25" t="str">
        <f t="shared" si="10"/>
        <v/>
      </c>
      <c r="AJ159" s="37" t="str">
        <f t="shared" si="11"/>
        <v/>
      </c>
      <c r="AK159" s="20"/>
      <c r="AL159" s="20"/>
      <c r="AM159" s="20"/>
      <c r="AN159" s="22"/>
      <c r="AO159" s="63"/>
      <c r="AP159" s="22"/>
    </row>
    <row r="160" spans="1:42" ht="24.75" customHeight="1" x14ac:dyDescent="0.2">
      <c r="A160" s="54">
        <v>158</v>
      </c>
      <c r="B160" s="20"/>
      <c r="C160" s="20"/>
      <c r="D160" s="21"/>
      <c r="E160" s="20"/>
      <c r="F160" s="20"/>
      <c r="G160" s="22"/>
      <c r="H160" s="20"/>
      <c r="I160" s="20"/>
      <c r="J160" s="22"/>
      <c r="K160" s="22"/>
      <c r="L160" s="22"/>
      <c r="M160" s="22"/>
      <c r="N160" s="22"/>
      <c r="O160" s="22"/>
      <c r="P160" s="20"/>
      <c r="Q160" s="22"/>
      <c r="R160" s="22"/>
      <c r="S160" s="20"/>
      <c r="T160" s="20"/>
      <c r="U160" s="22"/>
      <c r="V160" s="20"/>
      <c r="W160" s="22"/>
      <c r="X160" s="22"/>
      <c r="Y160" s="20"/>
      <c r="Z160" s="22"/>
      <c r="AA160" s="20"/>
      <c r="AB160" s="20"/>
      <c r="AC160" s="22"/>
      <c r="AD160" s="68"/>
      <c r="AE160" s="35"/>
      <c r="AF160" s="35" t="str">
        <f t="shared" si="12"/>
        <v/>
      </c>
      <c r="AG160" s="24"/>
      <c r="AH160" s="36"/>
      <c r="AI160" s="25" t="str">
        <f t="shared" si="10"/>
        <v/>
      </c>
      <c r="AJ160" s="37" t="str">
        <f t="shared" si="11"/>
        <v/>
      </c>
      <c r="AK160" s="20"/>
      <c r="AL160" s="20"/>
      <c r="AM160" s="20"/>
      <c r="AN160" s="22"/>
      <c r="AO160" s="63"/>
      <c r="AP160" s="22"/>
    </row>
    <row r="161" spans="2:42" ht="24.75" customHeight="1" x14ac:dyDescent="0.2">
      <c r="B161" s="20"/>
      <c r="C161" s="20"/>
      <c r="D161" s="21"/>
      <c r="E161" s="20"/>
      <c r="F161" s="20"/>
      <c r="G161" s="22"/>
      <c r="H161" s="20"/>
      <c r="I161" s="20"/>
      <c r="J161" s="22"/>
      <c r="K161" s="22"/>
      <c r="L161" s="22"/>
      <c r="M161" s="22"/>
      <c r="N161" s="22"/>
      <c r="O161" s="22"/>
      <c r="P161" s="20"/>
      <c r="Q161" s="22"/>
      <c r="R161" s="22"/>
      <c r="S161" s="20"/>
      <c r="T161" s="20"/>
      <c r="U161" s="22"/>
      <c r="V161" s="20"/>
      <c r="W161" s="22"/>
      <c r="X161" s="22"/>
      <c r="Y161" s="20"/>
      <c r="Z161" s="22"/>
      <c r="AA161" s="20"/>
      <c r="AB161" s="20"/>
      <c r="AC161" s="22"/>
      <c r="AD161" s="68"/>
      <c r="AE161" s="35"/>
      <c r="AF161" s="35" t="str">
        <f t="shared" si="12"/>
        <v/>
      </c>
      <c r="AG161" s="24"/>
      <c r="AH161" s="36"/>
      <c r="AI161" s="25" t="str">
        <f t="shared" si="10"/>
        <v/>
      </c>
      <c r="AJ161" s="37" t="str">
        <f t="shared" si="11"/>
        <v/>
      </c>
      <c r="AK161" s="20"/>
      <c r="AL161" s="20"/>
      <c r="AM161" s="20"/>
      <c r="AN161" s="22"/>
      <c r="AO161" s="63"/>
      <c r="AP161" s="22"/>
    </row>
  </sheetData>
  <autoFilter ref="A3:AP2389" xr:uid="{00000000-0009-0000-0000-000002000000}"/>
  <customSheetViews>
    <customSheetView guid="{24ACC04C-2327-462A-AFF2-B36BFFECED7D}" fitToPage="1" showAutoFilter="1" hiddenColumns="1">
      <pane xSplit="4" ySplit="3" topLeftCell="G109" activePane="bottomRight" state="frozen"/>
      <selection pane="bottomRight" activeCell="C126" sqref="C126"/>
      <pageMargins left="0" right="0" top="0.59055118110236227" bottom="0.39370078740157483" header="0.51181102362204722" footer="0.51181102362204722"/>
      <printOptions horizontalCentered="1"/>
      <pageSetup paperSize="8" scale="27" fitToHeight="0" orientation="landscape" horizontalDpi="300" verticalDpi="300" r:id="rId1"/>
      <headerFooter alignWithMargins="0"/>
      <autoFilter ref="A3:AX2390" xr:uid="{2D93C38D-1146-435B-A378-F3BA10443186}"/>
    </customSheetView>
    <customSheetView guid="{927C2F0B-A57E-43CD-B245-A6A7C0319C7A}" fitToPage="1" showAutoFilter="1" hiddenColumns="1">
      <pane xSplit="4" ySplit="3" topLeftCell="G109" activePane="bottomRight" state="frozen"/>
      <selection pane="bottomRight" activeCell="C126" sqref="C126"/>
      <pageMargins left="0" right="0" top="0.59055118110236227" bottom="0.39370078740157483" header="0.51181102362204722" footer="0.51181102362204722"/>
      <printOptions horizontalCentered="1"/>
      <pageSetup paperSize="8" scale="27" fitToHeight="0" orientation="landscape" horizontalDpi="300" verticalDpi="300" r:id="rId2"/>
      <headerFooter alignWithMargins="0"/>
      <autoFilter ref="A3:AX2390" xr:uid="{0524C6C9-4135-4813-B79D-D9201B94A109}"/>
    </customSheetView>
  </customSheetViews>
  <mergeCells count="6">
    <mergeCell ref="AH2:AJ2"/>
    <mergeCell ref="C2:D2"/>
    <mergeCell ref="G2:N2"/>
    <mergeCell ref="O2:T2"/>
    <mergeCell ref="U2:Z2"/>
    <mergeCell ref="AA2:AC2"/>
  </mergeCells>
  <phoneticPr fontId="5"/>
  <conditionalFormatting sqref="B66:B124">
    <cfRule type="expression" dxfId="14" priority="54">
      <formula>$C66="センドバックで使用"</formula>
    </cfRule>
  </conditionalFormatting>
  <conditionalFormatting sqref="B161">
    <cfRule type="expression" dxfId="13" priority="1844">
      <formula>#REF!="1"</formula>
    </cfRule>
  </conditionalFormatting>
  <conditionalFormatting sqref="B57:C65">
    <cfRule type="expression" dxfId="12" priority="194">
      <formula>$C57="センドバックで使用"</formula>
    </cfRule>
  </conditionalFormatting>
  <conditionalFormatting sqref="B4:F56 B57:B160">
    <cfRule type="expression" dxfId="11" priority="53">
      <formula>#REF!="1"</formula>
    </cfRule>
  </conditionalFormatting>
  <conditionalFormatting sqref="B4:F56 AK4:AK161 AP4:AP161">
    <cfRule type="expression" dxfId="10" priority="47">
      <formula>$C4="センドバックで使用"</formula>
    </cfRule>
  </conditionalFormatting>
  <conditionalFormatting sqref="B125:F161">
    <cfRule type="expression" dxfId="9" priority="467">
      <formula>$C125="センドバックで使用"</formula>
    </cfRule>
  </conditionalFormatting>
  <conditionalFormatting sqref="C57:C65">
    <cfRule type="expression" dxfId="8" priority="197">
      <formula>#REF!="1"</formula>
    </cfRule>
  </conditionalFormatting>
  <conditionalFormatting sqref="C66:C124">
    <cfRule type="expression" dxfId="7" priority="50">
      <formula>$C66="センドバックで使用"</formula>
    </cfRule>
    <cfRule type="expression" dxfId="6" priority="52">
      <formula>#REF!="1"</formula>
    </cfRule>
  </conditionalFormatting>
  <conditionalFormatting sqref="C125:F161">
    <cfRule type="expression" dxfId="5" priority="469">
      <formula>#REF!="1"</formula>
    </cfRule>
  </conditionalFormatting>
  <conditionalFormatting sqref="D57:F124">
    <cfRule type="expression" dxfId="4" priority="48">
      <formula>$C57="センドバックで使用"</formula>
    </cfRule>
    <cfRule type="expression" dxfId="3" priority="49">
      <formula>#REF!="1"</formula>
    </cfRule>
  </conditionalFormatting>
  <conditionalFormatting sqref="AA4:AC161">
    <cfRule type="expression" dxfId="2" priority="38">
      <formula>$AC4="Nパケ"</formula>
    </cfRule>
  </conditionalFormatting>
  <dataValidations count="1">
    <dataValidation type="list" allowBlank="1" showInputMessage="1" sqref="C4:C52" xr:uid="{00000000-0002-0000-0200-000000000000}">
      <formula1>$AV$1:$AV$2</formula1>
    </dataValidation>
  </dataValidations>
  <printOptions horizontalCentered="1"/>
  <pageMargins left="0" right="0" top="0.59055118110236227" bottom="0.39370078740157483" header="0.51181102362204722" footer="0.51181102362204722"/>
  <pageSetup paperSize="8" scale="27" fitToHeight="0" orientation="landscape" horizontalDpi="300" verticalDpi="300"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2:J10"/>
  <sheetViews>
    <sheetView topLeftCell="B1" workbookViewId="0">
      <selection activeCell="C20" sqref="C20"/>
    </sheetView>
  </sheetViews>
  <sheetFormatPr defaultRowHeight="13.2" x14ac:dyDescent="0.2"/>
  <cols>
    <col min="1" max="1" width="15.109375" bestFit="1" customWidth="1"/>
    <col min="2" max="2" width="17.21875" bestFit="1" customWidth="1"/>
    <col min="3" max="3" width="123.77734375" customWidth="1"/>
    <col min="7" max="7" width="14.88671875" customWidth="1"/>
    <col min="8" max="8" width="16.33203125" customWidth="1"/>
  </cols>
  <sheetData>
    <row r="2" spans="1:10" x14ac:dyDescent="0.2">
      <c r="A2" s="103" t="s">
        <v>55</v>
      </c>
      <c r="B2" s="65" t="s">
        <v>40</v>
      </c>
      <c r="C2" s="22" t="s">
        <v>56</v>
      </c>
    </row>
    <row r="3" spans="1:10" x14ac:dyDescent="0.2">
      <c r="A3" s="104"/>
      <c r="B3" s="20" t="s">
        <v>57</v>
      </c>
      <c r="C3" s="22" t="s">
        <v>52</v>
      </c>
    </row>
    <row r="7" spans="1:10" x14ac:dyDescent="0.2">
      <c r="A7" s="99" t="s">
        <v>33</v>
      </c>
      <c r="B7" s="100"/>
      <c r="C7" s="101"/>
      <c r="D7" s="31" t="s">
        <v>6</v>
      </c>
      <c r="E7" s="31" t="s">
        <v>7</v>
      </c>
      <c r="F7" s="31" t="s">
        <v>8</v>
      </c>
      <c r="G7" s="48" t="s">
        <v>9</v>
      </c>
      <c r="H7" s="99" t="s">
        <v>10</v>
      </c>
      <c r="I7" s="100"/>
      <c r="J7" s="100"/>
    </row>
    <row r="8" spans="1:10" ht="24" x14ac:dyDescent="0.2">
      <c r="A8" s="15" t="s">
        <v>46</v>
      </c>
      <c r="B8" s="16" t="s">
        <v>47</v>
      </c>
      <c r="C8" s="44" t="s">
        <v>34</v>
      </c>
      <c r="D8" s="34"/>
      <c r="E8" s="34"/>
      <c r="F8" s="34"/>
      <c r="G8" s="49"/>
      <c r="H8" s="50" t="s">
        <v>43</v>
      </c>
      <c r="I8" s="16"/>
      <c r="J8" s="51" t="s">
        <v>44</v>
      </c>
    </row>
    <row r="9" spans="1:10" ht="26.4" x14ac:dyDescent="0.2">
      <c r="A9" s="20"/>
      <c r="B9" s="20"/>
      <c r="C9" s="28" t="s">
        <v>49</v>
      </c>
      <c r="D9" s="35">
        <v>1</v>
      </c>
      <c r="E9" s="35">
        <v>76500</v>
      </c>
      <c r="F9" s="35" t="str">
        <f t="shared" ref="F9" si="0">IF(ISBLANK($AE9),"",$AE9*$AD9)</f>
        <v/>
      </c>
      <c r="G9" s="24">
        <v>44337</v>
      </c>
      <c r="H9" s="36">
        <v>44342</v>
      </c>
      <c r="I9" s="25" t="str">
        <f t="shared" ref="I9:I10" si="1">IF(ISBLANK($AG9),"","～")</f>
        <v/>
      </c>
      <c r="J9" s="37" t="str">
        <f t="shared" ref="J9:J10" si="2">IF(ISBLANK($AH9),"",DATE(YEAR($AH9)+$AA9,MONTH($AH9),DAY($AH9)-1))</f>
        <v/>
      </c>
    </row>
    <row r="10" spans="1:10" x14ac:dyDescent="0.2">
      <c r="A10" s="20"/>
      <c r="B10" s="20"/>
      <c r="C10" s="28"/>
      <c r="D10" s="35"/>
      <c r="E10" s="57"/>
      <c r="F10" s="57"/>
      <c r="G10" s="24"/>
      <c r="H10" s="36"/>
      <c r="I10" s="25" t="str">
        <f t="shared" si="1"/>
        <v/>
      </c>
      <c r="J10" s="37" t="str">
        <f t="shared" si="2"/>
        <v/>
      </c>
    </row>
  </sheetData>
  <customSheetViews>
    <customSheetView guid="{24ACC04C-2327-462A-AFF2-B36BFFECED7D}" topLeftCell="A10">
      <pageMargins left="0.7" right="0.7" top="0.75" bottom="0.75" header="0.3" footer="0.3"/>
    </customSheetView>
    <customSheetView guid="{927C2F0B-A57E-43CD-B245-A6A7C0319C7A}" topLeftCell="A10">
      <pageMargins left="0.7" right="0.7" top="0.75" bottom="0.75" header="0.3" footer="0.3"/>
    </customSheetView>
  </customSheetViews>
  <mergeCells count="3">
    <mergeCell ref="A2:A3"/>
    <mergeCell ref="A7:C7"/>
    <mergeCell ref="H7:J7"/>
  </mergeCells>
  <phoneticPr fontId="5"/>
  <conditionalFormatting sqref="A9:C10">
    <cfRule type="expression" dxfId="1" priority="1">
      <formula>$AC9="Nパケ"</formula>
    </cfRule>
  </conditionalFormatting>
  <conditionalFormatting sqref="B3">
    <cfRule type="expression" dxfId="0" priority="3">
      <formula>$D3="センドバックで使用"</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39315-0303-461E-958A-B58D9D352568}">
  <sheetPr codeName="Sheet5"/>
  <dimension ref="A1:C9"/>
  <sheetViews>
    <sheetView workbookViewId="0">
      <selection activeCell="E37" sqref="E37"/>
    </sheetView>
  </sheetViews>
  <sheetFormatPr defaultRowHeight="13.2" x14ac:dyDescent="0.2"/>
  <cols>
    <col min="1" max="1" width="21.21875" bestFit="1" customWidth="1"/>
  </cols>
  <sheetData>
    <row r="1" spans="1:3" x14ac:dyDescent="0.2">
      <c r="A1" s="22" t="s">
        <v>63</v>
      </c>
      <c r="B1" s="22" t="s">
        <v>64</v>
      </c>
      <c r="C1" s="22" t="s">
        <v>65</v>
      </c>
    </row>
    <row r="2" spans="1:3" x14ac:dyDescent="0.2">
      <c r="A2" s="22" t="s">
        <v>61</v>
      </c>
      <c r="B2" s="71">
        <v>31800</v>
      </c>
      <c r="C2" s="71">
        <v>21600</v>
      </c>
    </row>
    <row r="3" spans="1:3" x14ac:dyDescent="0.2">
      <c r="A3" s="22" t="s">
        <v>61</v>
      </c>
      <c r="B3" s="71">
        <v>31800</v>
      </c>
      <c r="C3" s="71">
        <v>21600</v>
      </c>
    </row>
    <row r="4" spans="1:3" x14ac:dyDescent="0.2">
      <c r="A4" s="22" t="s">
        <v>61</v>
      </c>
      <c r="B4" s="71">
        <v>31800</v>
      </c>
      <c r="C4" s="71">
        <v>21600</v>
      </c>
    </row>
    <row r="5" spans="1:3" x14ac:dyDescent="0.2">
      <c r="A5" s="22" t="s">
        <v>61</v>
      </c>
      <c r="B5" s="71">
        <v>31800</v>
      </c>
      <c r="C5" s="71">
        <v>21600</v>
      </c>
    </row>
    <row r="6" spans="1:3" x14ac:dyDescent="0.2">
      <c r="A6" s="22" t="s">
        <v>61</v>
      </c>
      <c r="B6" s="71">
        <v>31800</v>
      </c>
      <c r="C6" s="71">
        <v>21600</v>
      </c>
    </row>
    <row r="7" spans="1:3" x14ac:dyDescent="0.2">
      <c r="A7" s="22" t="s">
        <v>61</v>
      </c>
      <c r="B7" s="71">
        <v>31800</v>
      </c>
      <c r="C7" s="71">
        <v>21600</v>
      </c>
    </row>
    <row r="8" spans="1:3" x14ac:dyDescent="0.2">
      <c r="A8" s="22" t="s">
        <v>62</v>
      </c>
      <c r="B8" s="71">
        <v>339600</v>
      </c>
      <c r="C8" s="71">
        <v>301200</v>
      </c>
    </row>
    <row r="9" spans="1:3" x14ac:dyDescent="0.2">
      <c r="A9" s="22" t="s">
        <v>66</v>
      </c>
      <c r="B9" s="71">
        <f>SUM(B2:B8)</f>
        <v>530400</v>
      </c>
      <c r="C9" s="71">
        <f>SUM(C2:C8)</f>
        <v>430800</v>
      </c>
    </row>
  </sheetData>
  <phoneticPr fontId="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7</vt:i4>
      </vt:variant>
    </vt:vector>
  </HeadingPairs>
  <TitlesOfParts>
    <vt:vector size="12" baseType="lpstr">
      <vt:lpstr>オンサイト</vt:lpstr>
      <vt:lpstr>センドバック</vt:lpstr>
      <vt:lpstr>Nパッケージ</vt:lpstr>
      <vt:lpstr>記入事項</vt:lpstr>
      <vt:lpstr>Sheet1</vt:lpstr>
      <vt:lpstr>Nパッケージ!Print_Area</vt:lpstr>
      <vt:lpstr>センドバック!Print_Area</vt:lpstr>
      <vt:lpstr>Nパッケージ!Print_Titles</vt:lpstr>
      <vt:lpstr>センドバック!Print_Titles</vt:lpstr>
      <vt:lpstr>オンサイト</vt:lpstr>
      <vt:lpstr>Nパッケージ!センドバック</vt:lpstr>
      <vt:lpstr>センドバック</vt:lpstr>
    </vt:vector>
  </TitlesOfParts>
  <Company>パナソニックシステムネットワークス</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上杉 亜美</dc:creator>
  <cp:lastModifiedBy>WATANABE RISA (渡邊 里紗)</cp:lastModifiedBy>
  <cp:lastPrinted>2018-01-22T06:29:18Z</cp:lastPrinted>
  <dcterms:created xsi:type="dcterms:W3CDTF">2014-12-15T00:39:58Z</dcterms:created>
  <dcterms:modified xsi:type="dcterms:W3CDTF">2025-04-25T06:52:35Z</dcterms:modified>
</cp:coreProperties>
</file>