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ixiong Zhao\Documents\Projects\BTC_Bitcoin Mining Data\"/>
    </mc:Choice>
  </mc:AlternateContent>
  <xr:revisionPtr revIDLastSave="0" documentId="13_ncr:1_{760D3A92-53C8-4351-9799-812EDC038D3C}" xr6:coauthVersionLast="47" xr6:coauthVersionMax="47" xr10:uidLastSave="{00000000-0000-0000-0000-000000000000}"/>
  <bookViews>
    <workbookView xWindow="-110" yWindow="-110" windowWidth="22780" windowHeight="14660" xr2:uid="{A56403D0-B3D9-4078-AF05-C064EA7FF2D7}"/>
  </bookViews>
  <sheets>
    <sheet name="WikiASICS" sheetId="1" r:id="rId1"/>
    <sheet name="DenverAsics (2)" sheetId="3" r:id="rId2"/>
    <sheet name="DenverAs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3" i="3"/>
  <c r="G7" i="3"/>
  <c r="J8" i="3"/>
  <c r="F8" i="3"/>
  <c r="G8" i="3" s="1"/>
  <c r="J7" i="3"/>
  <c r="F7" i="3"/>
  <c r="E7" i="3"/>
  <c r="J6" i="3"/>
  <c r="F6" i="3"/>
  <c r="G6" i="3" s="1"/>
  <c r="J5" i="3"/>
  <c r="F5" i="3"/>
  <c r="G5" i="3" s="1"/>
  <c r="E5" i="3"/>
  <c r="J4" i="3"/>
  <c r="F4" i="3"/>
  <c r="G4" i="3" s="1"/>
  <c r="E4" i="3"/>
  <c r="J3" i="3"/>
  <c r="F3" i="3"/>
  <c r="E3" i="3"/>
  <c r="J2" i="3"/>
  <c r="F2" i="3"/>
  <c r="G2" i="3" s="1"/>
  <c r="I9" i="2"/>
  <c r="I10" i="2"/>
  <c r="I11" i="2"/>
  <c r="I17" i="2"/>
  <c r="K7" i="2"/>
  <c r="K8" i="2"/>
  <c r="K9" i="2"/>
  <c r="K10" i="2"/>
  <c r="K11" i="2"/>
  <c r="K12" i="2"/>
  <c r="K13" i="2"/>
  <c r="K14" i="2"/>
  <c r="K15" i="2"/>
  <c r="K16" i="2"/>
  <c r="K17" i="2"/>
  <c r="I5" i="2"/>
  <c r="I6" i="2"/>
  <c r="I4" i="2"/>
  <c r="K5" i="2"/>
  <c r="K6" i="2"/>
  <c r="K4" i="2"/>
  <c r="G17" i="2"/>
  <c r="H17" i="2" s="1"/>
  <c r="G10" i="2"/>
  <c r="H10" i="2" s="1"/>
  <c r="G11" i="2"/>
  <c r="G9" i="2"/>
  <c r="G5" i="2"/>
  <c r="G6" i="2"/>
  <c r="G4" i="2"/>
  <c r="H4" i="2" s="1"/>
  <c r="F11" i="2"/>
  <c r="F6" i="2"/>
  <c r="F5" i="2"/>
  <c r="H5" i="2" s="1"/>
  <c r="F9" i="2"/>
  <c r="F24" i="2"/>
  <c r="F23" i="2"/>
  <c r="F22" i="2"/>
  <c r="H2" i="3" l="1"/>
  <c r="H8" i="3"/>
  <c r="H7" i="3"/>
  <c r="H4" i="3"/>
  <c r="H5" i="3"/>
  <c r="H6" i="3"/>
  <c r="H3" i="3"/>
  <c r="H9" i="2"/>
  <c r="H11" i="2"/>
  <c r="H6" i="2"/>
</calcChain>
</file>

<file path=xl/sharedStrings.xml><?xml version="1.0" encoding="utf-8"?>
<sst xmlns="http://schemas.openxmlformats.org/spreadsheetml/2006/main" count="412" uniqueCount="160">
  <si>
    <t>Product</t>
  </si>
  <si>
    <t>Advertised Mhash/s</t>
  </si>
  <si>
    <t>Mhash/J</t>
  </si>
  <si>
    <t>Mhash/s/$</t>
  </si>
  <si>
    <t>Watts</t>
  </si>
  <si>
    <t>Price (USD)</t>
  </si>
  <si>
    <t>Currently shipping</t>
  </si>
  <si>
    <t>Comm ports</t>
  </si>
  <si>
    <t>Dev-friendly</t>
  </si>
  <si>
    <t>Discontinued</t>
  </si>
  <si>
    <t>Ethernet</t>
  </si>
  <si>
    <t>GPL infringement</t>
  </si>
  <si>
    <t>No</t>
  </si>
  <si>
    <t>Yes</t>
  </si>
  <si>
    <t>USB</t>
  </si>
  <si>
    <t>code, samples</t>
  </si>
  <si>
    <t>code</t>
  </si>
  <si>
    <t>ASICMiner BE Blade</t>
  </si>
  <si>
    <t>samples</t>
  </si>
  <si>
    <t>ASICMiner BE Cube</t>
  </si>
  <si>
    <t>Proprietary</t>
  </si>
  <si>
    <t>ASICMiner BE Sapphire</t>
  </si>
  <si>
    <t>Avalon Batch 1</t>
  </si>
  <si>
    <t>Ethernet, Wifi</t>
  </si>
  <si>
    <t>Avalon Batch 2</t>
  </si>
  <si>
    <t>Avalon Batch 3</t>
  </si>
  <si>
    <t>Avalon2</t>
  </si>
  <si>
    <t>USB or Ethernet</t>
  </si>
  <si>
    <t>code, docs, samples</t>
  </si>
  <si>
    <t>Avalon3</t>
  </si>
  <si>
    <t>Avalon6</t>
  </si>
  <si>
    <t>?</t>
  </si>
  <si>
    <t>Avalon721</t>
  </si>
  <si>
    <t>Avalon741</t>
  </si>
  <si>
    <t>Avalon761</t>
  </si>
  <si>
    <t>Avalon821</t>
  </si>
  <si>
    <t>Bulk only</t>
  </si>
  <si>
    <t>BFL 230 GH/s Rack Mount[18]</t>
  </si>
  <si>
    <t>docs</t>
  </si>
  <si>
    <t>BFL 500 GH/s Mini Rig SC</t>
  </si>
  <si>
    <t>Wifi</t>
  </si>
  <si>
    <t>docs, samples</t>
  </si>
  <si>
    <t>BFL Little Single</t>
  </si>
  <si>
    <t>BFL Monarch 700GH/s[19]</t>
  </si>
  <si>
    <t>PCIe, USB</t>
  </si>
  <si>
    <t>BFL SC 10 Gh/s</t>
  </si>
  <si>
    <t>BFL SC 25 Gh/s</t>
  </si>
  <si>
    <t>BFL SC 50 Gh/s</t>
  </si>
  <si>
    <t>BFL SC 5Gh/s</t>
  </si>
  <si>
    <t>BFL Single 'SC'</t>
  </si>
  <si>
    <t>bi*fury</t>
  </si>
  <si>
    <t>BitFury S.B.</t>
  </si>
  <si>
    <t>RPi GPIO</t>
  </si>
  <si>
    <t>Bitmine.ch Avalon Clone 85GH</t>
  </si>
  <si>
    <t>Ethernet, Wifi, USB</t>
  </si>
  <si>
    <t>Black Arrow Prospero X-1</t>
  </si>
  <si>
    <t>Black Arrow Prospero X-3</t>
  </si>
  <si>
    <t>Blue Fury</t>
  </si>
  <si>
    <t>BTC Garden AM-V1 310 GH/s[21]</t>
  </si>
  <si>
    <t>BTC Garden AM-V1 616 GH/s[21]</t>
  </si>
  <si>
    <t>CoinTerra TerraMiner IV</t>
  </si>
  <si>
    <t>docs, code, samples</t>
  </si>
  <si>
    <t>Drillbit</t>
  </si>
  <si>
    <t>HashBuster Micro</t>
  </si>
  <si>
    <t>HashBuster Nano</t>
  </si>
  <si>
    <t>HashCoins Apollo v3</t>
  </si>
  <si>
    <t>HashCoins Zeus v3</t>
  </si>
  <si>
    <t>HashFast Baby Jet</t>
  </si>
  <si>
    <t>Ethernet, USB</t>
  </si>
  <si>
    <t>HashFast Sierra</t>
  </si>
  <si>
    <t>HashFast Sierra Evo 3</t>
  </si>
  <si>
    <t>Klondike</t>
  </si>
  <si>
    <t>KnC Jupiter</t>
  </si>
  <si>
    <t>KnC Neptune [28]</t>
  </si>
  <si>
    <t>KnC Saturn</t>
  </si>
  <si>
    <t>KnCMiner Mercury</t>
  </si>
  <si>
    <t>LittleFury</t>
  </si>
  <si>
    <t>Metabank</t>
  </si>
  <si>
    <t>NanoFury / IceFury</t>
  </si>
  <si>
    <t>NanoFury NF2</t>
  </si>
  <si>
    <t>Red/BlueFury</t>
  </si>
  <si>
    <t>ROCKMINER R-BOX 110G[30]</t>
  </si>
  <si>
    <t>ROCKMINER R-BOX[30]</t>
  </si>
  <si>
    <t>ROCKMINER R3-BOX[30]</t>
  </si>
  <si>
    <t>ROCKMINER R4-BOX[30]</t>
  </si>
  <si>
    <t>ROCKMINER Rocket BOX [30]</t>
  </si>
  <si>
    <t>ROCKMINER T1 800G[30]</t>
  </si>
  <si>
    <t>Spondooliestech SP10 Dawson[31]</t>
  </si>
  <si>
    <t>Spondooliestech SP20 Jackson[32]</t>
  </si>
  <si>
    <t>Spondooliestech SP30 Yukon[33]</t>
  </si>
  <si>
    <t>Spondooliestech SP31 Yukon[34]</t>
  </si>
  <si>
    <t>Spondooliestech SP35 Yukon[35]</t>
  </si>
  <si>
    <t>TerraHash DX Large (full)</t>
  </si>
  <si>
    <t>TerraHash DX Mini (full)</t>
  </si>
  <si>
    <t>TerraHash Klondike 16 [36]</t>
  </si>
  <si>
    <t>TerraHash Klondike 64 [37]</t>
  </si>
  <si>
    <t>Twinfury</t>
  </si>
  <si>
    <t>WhatsMiner M1</t>
  </si>
  <si>
    <t>WhatsMiner M2</t>
  </si>
  <si>
    <t>WhatsMiner M3</t>
  </si>
  <si>
    <t>AntMiner S1 [1]</t>
  </si>
  <si>
    <t>AntMiner S2 [3]</t>
  </si>
  <si>
    <t>AntMiner S3 [4]</t>
  </si>
  <si>
    <t>AntMiner S4 [5]</t>
  </si>
  <si>
    <t>AntMiner S5 [6]</t>
  </si>
  <si>
    <t>AntMiner S5+ [7]</t>
  </si>
  <si>
    <t>AntMiner S7 [8]</t>
  </si>
  <si>
    <t>AntMiner S9 [9]</t>
  </si>
  <si>
    <t>AntMiner U1 [10]</t>
  </si>
  <si>
    <t>AntMiner U2+ [11]</t>
  </si>
  <si>
    <t>AntMiner U3 [12]</t>
  </si>
  <si>
    <t>ASICMiner BE Prisma [15]</t>
  </si>
  <si>
    <t>ASICMiner BE Tube [14]</t>
  </si>
  <si>
    <t>Ebit E10 [25]</t>
  </si>
  <si>
    <t>Ebit E9 [22]</t>
  </si>
  <si>
    <t>Ebit E9+ [23]</t>
  </si>
  <si>
    <t>Ebit E9++ [24]</t>
  </si>
  <si>
    <t>12995 </t>
  </si>
  <si>
    <t>ASIC Model</t>
  </si>
  <si>
    <t>Consumption(Watts)</t>
  </si>
  <si>
    <t>Hash Power (Th/s)</t>
  </si>
  <si>
    <t>Cost</t>
  </si>
  <si>
    <t>WattDollar</t>
  </si>
  <si>
    <t>Denver's Derivative</t>
  </si>
  <si>
    <t>Antminer S9</t>
  </si>
  <si>
    <t>Antminer S19</t>
  </si>
  <si>
    <t>Antminer S19Pro</t>
  </si>
  <si>
    <t>Antminer S19jPro</t>
  </si>
  <si>
    <t>Antminer S19a</t>
  </si>
  <si>
    <t>Antminer S19XPro</t>
  </si>
  <si>
    <t>Whatsminer M31s+</t>
  </si>
  <si>
    <t>Whatsminer M31s</t>
  </si>
  <si>
    <t>Whatsminer M30s</t>
  </si>
  <si>
    <t>Whatsminer M20s</t>
  </si>
  <si>
    <t>Whatsminer M21s</t>
  </si>
  <si>
    <t>Whatsminer M32</t>
  </si>
  <si>
    <t>Softwaretestinghelp</t>
  </si>
  <si>
    <t>AvalonMiner 1246</t>
  </si>
  <si>
    <t>AvalonMiner 1166 Pro</t>
  </si>
  <si>
    <t>Dragonmint T1</t>
  </si>
  <si>
    <t>ASICminer 8nano</t>
  </si>
  <si>
    <t>Power Efficiency (J/T)</t>
  </si>
  <si>
    <t>Bitmain Antminer S17</t>
  </si>
  <si>
    <t>*</t>
  </si>
  <si>
    <t>Antminer S19XP</t>
  </si>
  <si>
    <t>Antminer S19Pro + Hyd</t>
  </si>
  <si>
    <t>Whatsminer M30s++ 112</t>
  </si>
  <si>
    <t>Whatsminer M30s++ 106 (neq)</t>
  </si>
  <si>
    <t>Cost Efficiency ($/Th)</t>
  </si>
  <si>
    <t>Website</t>
  </si>
  <si>
    <t>https://shop.bitmain.com/product/detail?pid=00020220210152002039CHAR8f2i0636</t>
  </si>
  <si>
    <t>https://shop.bitmain.com/product/detail?pid=00020220215200429870z649US72061C</t>
  </si>
  <si>
    <t>https://shop.bitmain.com/product/detail?pid=00020220105112318868myo6YbOL06D3</t>
  </si>
  <si>
    <t>https://shop.bitmain.com/release/AntminerS19Pro/specification</t>
  </si>
  <si>
    <t>BT Miner</t>
  </si>
  <si>
    <t>Price Based on</t>
  </si>
  <si>
    <t>Hashprice</t>
  </si>
  <si>
    <t>Elongated Hashprice</t>
  </si>
  <si>
    <t>Hashrate(Th/s)</t>
  </si>
  <si>
    <t>Power Efficiency (J/Th)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</si>
</sst>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71D9-2C9C-4191-A2EA-1943B939DB03}">
  <dimension ref="A1:K86"/>
  <sheetViews>
    <sheetView tabSelected="1" workbookViewId="0">
      <selection activeCell="G2" sqref="G2"/>
    </sheetView>
  </sheetViews>
  <sheetFormatPr defaultRowHeight="14.5" x14ac:dyDescent="0.35"/>
  <cols>
    <col min="1" max="1" width="39" bestFit="1" customWidth="1"/>
    <col min="2" max="2" width="17.7265625" bestFit="1" customWidth="1"/>
    <col min="3" max="3" width="14.81640625" customWidth="1"/>
    <col min="4" max="4" width="8" customWidth="1"/>
    <col min="5" max="5" width="10" bestFit="1" customWidth="1"/>
    <col min="7" max="7" width="19.81640625" bestFit="1" customWidth="1"/>
    <col min="8" max="8" width="12.1796875" customWidth="1"/>
  </cols>
  <sheetData>
    <row r="1" spans="1:11" x14ac:dyDescent="0.35">
      <c r="A1" t="s">
        <v>0</v>
      </c>
      <c r="B1" t="s">
        <v>1</v>
      </c>
      <c r="C1" s="6" t="s">
        <v>158</v>
      </c>
      <c r="D1" t="s">
        <v>2</v>
      </c>
      <c r="E1" t="s">
        <v>3</v>
      </c>
      <c r="F1" t="s">
        <v>4</v>
      </c>
      <c r="G1" s="6" t="s">
        <v>159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 t="s">
        <v>100</v>
      </c>
      <c r="B2" s="1">
        <v>180000</v>
      </c>
      <c r="C2" s="5">
        <v>0.18</v>
      </c>
      <c r="D2">
        <v>500</v>
      </c>
      <c r="E2">
        <v>800</v>
      </c>
      <c r="F2">
        <v>360</v>
      </c>
      <c r="G2">
        <f>F2/C2</f>
        <v>2000</v>
      </c>
      <c r="H2">
        <v>299</v>
      </c>
      <c r="I2" t="s">
        <v>9</v>
      </c>
      <c r="J2" t="s">
        <v>10</v>
      </c>
      <c r="K2" t="s">
        <v>11</v>
      </c>
    </row>
    <row r="3" spans="1:11" x14ac:dyDescent="0.35">
      <c r="A3" t="s">
        <v>101</v>
      </c>
      <c r="B3" s="1">
        <v>1000000</v>
      </c>
      <c r="C3" s="5">
        <v>1</v>
      </c>
      <c r="D3">
        <v>900</v>
      </c>
      <c r="E3">
        <v>442</v>
      </c>
      <c r="F3">
        <v>1100</v>
      </c>
      <c r="G3">
        <f t="shared" ref="G3:G66" si="0">F3/C3</f>
        <v>1100</v>
      </c>
      <c r="H3">
        <v>2259</v>
      </c>
      <c r="I3" t="s">
        <v>9</v>
      </c>
      <c r="J3" t="s">
        <v>10</v>
      </c>
      <c r="K3" t="s">
        <v>11</v>
      </c>
    </row>
    <row r="4" spans="1:11" x14ac:dyDescent="0.35">
      <c r="A4" t="s">
        <v>102</v>
      </c>
      <c r="B4" s="1">
        <v>441000</v>
      </c>
      <c r="C4" s="5">
        <v>0.441</v>
      </c>
      <c r="D4">
        <v>1300</v>
      </c>
      <c r="E4">
        <v>1154</v>
      </c>
      <c r="F4">
        <v>340</v>
      </c>
      <c r="G4">
        <f t="shared" si="0"/>
        <v>770.97505668934241</v>
      </c>
      <c r="H4">
        <v>382</v>
      </c>
      <c r="I4" t="s">
        <v>9</v>
      </c>
      <c r="J4" t="s">
        <v>10</v>
      </c>
      <c r="K4" t="s">
        <v>11</v>
      </c>
    </row>
    <row r="5" spans="1:11" x14ac:dyDescent="0.35">
      <c r="A5" t="s">
        <v>103</v>
      </c>
      <c r="B5" s="1">
        <v>2000000</v>
      </c>
      <c r="C5" s="5">
        <v>2</v>
      </c>
      <c r="D5">
        <v>1429</v>
      </c>
      <c r="E5">
        <v>1429</v>
      </c>
      <c r="F5">
        <v>1400</v>
      </c>
      <c r="G5">
        <f t="shared" si="0"/>
        <v>700</v>
      </c>
      <c r="H5">
        <v>1400</v>
      </c>
      <c r="I5" t="s">
        <v>9</v>
      </c>
      <c r="J5" t="s">
        <v>10</v>
      </c>
      <c r="K5" t="s">
        <v>11</v>
      </c>
    </row>
    <row r="6" spans="1:11" x14ac:dyDescent="0.35">
      <c r="A6" t="s">
        <v>104</v>
      </c>
      <c r="B6" s="1">
        <v>1155000</v>
      </c>
      <c r="C6" s="5">
        <v>1.155</v>
      </c>
      <c r="D6">
        <v>1957</v>
      </c>
      <c r="E6">
        <v>3121</v>
      </c>
      <c r="F6">
        <v>590</v>
      </c>
      <c r="G6">
        <f t="shared" si="0"/>
        <v>510.82251082251082</v>
      </c>
      <c r="H6">
        <v>370</v>
      </c>
      <c r="I6" t="s">
        <v>9</v>
      </c>
      <c r="J6" t="s">
        <v>10</v>
      </c>
      <c r="K6" t="s">
        <v>11</v>
      </c>
    </row>
    <row r="7" spans="1:11" x14ac:dyDescent="0.35">
      <c r="A7" t="s">
        <v>105</v>
      </c>
      <c r="B7" s="1">
        <v>7722000</v>
      </c>
      <c r="C7" s="5">
        <v>7.7220000000000004</v>
      </c>
      <c r="D7">
        <v>2247</v>
      </c>
      <c r="E7">
        <v>3347</v>
      </c>
      <c r="F7" s="1">
        <v>3436</v>
      </c>
      <c r="G7">
        <f t="shared" si="0"/>
        <v>444.96244496244492</v>
      </c>
      <c r="H7" s="1">
        <v>2307</v>
      </c>
      <c r="I7" t="s">
        <v>12</v>
      </c>
      <c r="J7" t="s">
        <v>10</v>
      </c>
      <c r="K7" t="s">
        <v>11</v>
      </c>
    </row>
    <row r="8" spans="1:11" x14ac:dyDescent="0.35">
      <c r="A8" t="s">
        <v>106</v>
      </c>
      <c r="B8" s="1">
        <v>4860000</v>
      </c>
      <c r="C8" s="5">
        <v>4.8600000000000003</v>
      </c>
      <c r="D8">
        <v>4000</v>
      </c>
      <c r="E8">
        <v>2666</v>
      </c>
      <c r="F8" s="1">
        <v>1210</v>
      </c>
      <c r="G8">
        <f t="shared" si="0"/>
        <v>248.97119341563786</v>
      </c>
      <c r="H8" s="1">
        <v>1823</v>
      </c>
      <c r="I8" t="s">
        <v>12</v>
      </c>
      <c r="J8" t="s">
        <v>10</v>
      </c>
      <c r="K8" t="s">
        <v>11</v>
      </c>
    </row>
    <row r="9" spans="1:11" x14ac:dyDescent="0.35">
      <c r="A9" t="s">
        <v>107</v>
      </c>
      <c r="B9" s="1">
        <v>14000000</v>
      </c>
      <c r="C9" s="5">
        <v>14</v>
      </c>
      <c r="D9">
        <v>10182</v>
      </c>
      <c r="E9">
        <v>5833</v>
      </c>
      <c r="F9" s="1">
        <v>1375</v>
      </c>
      <c r="G9">
        <f t="shared" si="0"/>
        <v>98.214285714285708</v>
      </c>
      <c r="H9" s="1">
        <v>2400</v>
      </c>
      <c r="I9" t="s">
        <v>13</v>
      </c>
      <c r="J9" t="s">
        <v>10</v>
      </c>
      <c r="K9" t="s">
        <v>11</v>
      </c>
    </row>
    <row r="10" spans="1:11" x14ac:dyDescent="0.35">
      <c r="A10" t="s">
        <v>108</v>
      </c>
      <c r="B10" s="1">
        <v>1600</v>
      </c>
      <c r="C10" s="5">
        <v>1.6000000000000001E-3</v>
      </c>
      <c r="D10">
        <v>800</v>
      </c>
      <c r="E10">
        <v>55</v>
      </c>
      <c r="F10">
        <v>2</v>
      </c>
      <c r="G10">
        <f t="shared" si="0"/>
        <v>1250</v>
      </c>
      <c r="H10">
        <v>29</v>
      </c>
      <c r="I10" t="s">
        <v>9</v>
      </c>
      <c r="J10" t="s">
        <v>14</v>
      </c>
      <c r="K10" t="s">
        <v>15</v>
      </c>
    </row>
    <row r="11" spans="1:11" x14ac:dyDescent="0.35">
      <c r="A11" t="s">
        <v>109</v>
      </c>
      <c r="B11" s="1">
        <v>2000</v>
      </c>
      <c r="C11" s="5">
        <v>2E-3</v>
      </c>
      <c r="D11" s="1">
        <v>1000</v>
      </c>
      <c r="E11">
        <v>115</v>
      </c>
      <c r="F11">
        <v>2</v>
      </c>
      <c r="G11">
        <f t="shared" si="0"/>
        <v>1000</v>
      </c>
      <c r="H11">
        <v>17</v>
      </c>
      <c r="I11" t="s">
        <v>9</v>
      </c>
      <c r="J11" t="s">
        <v>14</v>
      </c>
      <c r="K11" t="s">
        <v>16</v>
      </c>
    </row>
    <row r="12" spans="1:11" x14ac:dyDescent="0.35">
      <c r="A12" t="s">
        <v>110</v>
      </c>
      <c r="B12" s="1">
        <v>63000</v>
      </c>
      <c r="C12" s="5">
        <v>6.3E-2</v>
      </c>
      <c r="D12" s="1">
        <v>1000</v>
      </c>
      <c r="E12">
        <v>1658</v>
      </c>
      <c r="F12">
        <v>63</v>
      </c>
      <c r="G12">
        <f t="shared" si="0"/>
        <v>1000</v>
      </c>
      <c r="H12">
        <v>38</v>
      </c>
      <c r="I12" t="s">
        <v>13</v>
      </c>
      <c r="J12" t="s">
        <v>14</v>
      </c>
      <c r="K12" t="s">
        <v>16</v>
      </c>
    </row>
    <row r="13" spans="1:11" x14ac:dyDescent="0.35">
      <c r="A13" t="s">
        <v>17</v>
      </c>
      <c r="B13" s="1">
        <v>10752</v>
      </c>
      <c r="C13" s="5">
        <v>1.0751999999999999E-2</v>
      </c>
      <c r="D13">
        <v>129</v>
      </c>
      <c r="E13">
        <v>28</v>
      </c>
      <c r="F13">
        <v>83</v>
      </c>
      <c r="G13">
        <f t="shared" si="0"/>
        <v>7719.4940476190477</v>
      </c>
      <c r="H13">
        <v>350</v>
      </c>
      <c r="I13" t="s">
        <v>9</v>
      </c>
      <c r="J13" t="s">
        <v>10</v>
      </c>
      <c r="K13" t="s">
        <v>18</v>
      </c>
    </row>
    <row r="14" spans="1:11" x14ac:dyDescent="0.35">
      <c r="A14" t="s">
        <v>19</v>
      </c>
      <c r="B14" s="1">
        <v>30000</v>
      </c>
      <c r="C14" s="5">
        <v>0.03</v>
      </c>
      <c r="D14">
        <v>150</v>
      </c>
      <c r="E14">
        <v>55</v>
      </c>
      <c r="F14">
        <v>200</v>
      </c>
      <c r="G14">
        <f t="shared" si="0"/>
        <v>6666.666666666667</v>
      </c>
      <c r="H14">
        <v>550</v>
      </c>
      <c r="I14" t="s">
        <v>9</v>
      </c>
      <c r="J14" t="s">
        <v>10</v>
      </c>
      <c r="K14" t="s">
        <v>18</v>
      </c>
    </row>
    <row r="15" spans="1:11" x14ac:dyDescent="0.35">
      <c r="A15" t="s">
        <v>111</v>
      </c>
      <c r="B15" s="1">
        <v>1400000</v>
      </c>
      <c r="C15" s="5">
        <v>1.4</v>
      </c>
      <c r="D15">
        <v>1333</v>
      </c>
      <c r="E15">
        <v>2333</v>
      </c>
      <c r="F15">
        <v>1100</v>
      </c>
      <c r="G15">
        <f t="shared" si="0"/>
        <v>785.71428571428578</v>
      </c>
      <c r="H15">
        <v>600</v>
      </c>
      <c r="I15" t="s">
        <v>9</v>
      </c>
      <c r="J15" t="s">
        <v>20</v>
      </c>
      <c r="K15" t="s">
        <v>12</v>
      </c>
    </row>
    <row r="16" spans="1:11" x14ac:dyDescent="0.35">
      <c r="A16" t="s">
        <v>21</v>
      </c>
      <c r="B16">
        <v>336</v>
      </c>
      <c r="C16" s="5">
        <v>3.3599999999999998E-4</v>
      </c>
      <c r="D16">
        <v>130</v>
      </c>
      <c r="E16">
        <v>17</v>
      </c>
      <c r="F16">
        <v>2.5499999999999998</v>
      </c>
      <c r="G16">
        <f t="shared" si="0"/>
        <v>7589.2857142857138</v>
      </c>
      <c r="H16">
        <v>20</v>
      </c>
      <c r="I16" t="s">
        <v>9</v>
      </c>
      <c r="J16" t="s">
        <v>14</v>
      </c>
      <c r="K16" t="s">
        <v>18</v>
      </c>
    </row>
    <row r="17" spans="1:11" x14ac:dyDescent="0.35">
      <c r="A17" t="s">
        <v>112</v>
      </c>
      <c r="B17" s="1">
        <v>800000</v>
      </c>
      <c r="C17" s="5">
        <v>0.8</v>
      </c>
      <c r="D17">
        <v>888</v>
      </c>
      <c r="E17">
        <v>2500</v>
      </c>
      <c r="F17">
        <v>900</v>
      </c>
      <c r="G17">
        <f t="shared" si="0"/>
        <v>1125</v>
      </c>
      <c r="H17">
        <v>320</v>
      </c>
      <c r="I17" t="s">
        <v>9</v>
      </c>
      <c r="J17" t="s">
        <v>20</v>
      </c>
      <c r="K17" t="s">
        <v>18</v>
      </c>
    </row>
    <row r="18" spans="1:11" x14ac:dyDescent="0.35">
      <c r="A18" t="s">
        <v>22</v>
      </c>
      <c r="B18" s="1">
        <v>66300</v>
      </c>
      <c r="C18" s="5">
        <v>6.6299999999999998E-2</v>
      </c>
      <c r="D18">
        <v>107</v>
      </c>
      <c r="E18">
        <v>52.34</v>
      </c>
      <c r="F18">
        <v>620</v>
      </c>
      <c r="G18">
        <f t="shared" si="0"/>
        <v>9351.4328808446462</v>
      </c>
      <c r="H18">
        <v>1299</v>
      </c>
      <c r="I18" t="s">
        <v>9</v>
      </c>
      <c r="J18" t="s">
        <v>23</v>
      </c>
      <c r="K18" t="s">
        <v>16</v>
      </c>
    </row>
    <row r="19" spans="1:11" x14ac:dyDescent="0.35">
      <c r="A19" t="s">
        <v>24</v>
      </c>
      <c r="B19" s="1">
        <v>82000</v>
      </c>
      <c r="C19" s="5">
        <v>8.2000000000000003E-2</v>
      </c>
      <c r="D19">
        <v>117</v>
      </c>
      <c r="E19">
        <v>54.7</v>
      </c>
      <c r="F19">
        <v>700</v>
      </c>
      <c r="G19">
        <f t="shared" si="0"/>
        <v>8536.585365853658</v>
      </c>
      <c r="H19">
        <v>1499</v>
      </c>
      <c r="I19" t="s">
        <v>9</v>
      </c>
      <c r="J19" t="s">
        <v>23</v>
      </c>
      <c r="K19" t="s">
        <v>16</v>
      </c>
    </row>
    <row r="20" spans="1:11" x14ac:dyDescent="0.35">
      <c r="A20" t="s">
        <v>25</v>
      </c>
      <c r="B20" s="1">
        <v>82000</v>
      </c>
      <c r="C20" s="5">
        <v>8.2000000000000003E-2</v>
      </c>
      <c r="D20">
        <v>117</v>
      </c>
      <c r="E20">
        <v>54.7</v>
      </c>
      <c r="F20">
        <v>700</v>
      </c>
      <c r="G20">
        <f t="shared" si="0"/>
        <v>8536.585365853658</v>
      </c>
      <c r="H20">
        <v>1499</v>
      </c>
      <c r="I20" t="s">
        <v>9</v>
      </c>
      <c r="J20" t="s">
        <v>23</v>
      </c>
      <c r="K20" t="s">
        <v>16</v>
      </c>
    </row>
    <row r="21" spans="1:11" x14ac:dyDescent="0.35">
      <c r="A21" t="s">
        <v>26</v>
      </c>
      <c r="B21" s="1">
        <v>300000</v>
      </c>
      <c r="C21" s="5">
        <v>0.3</v>
      </c>
      <c r="G21">
        <f t="shared" si="0"/>
        <v>0</v>
      </c>
      <c r="H21">
        <v>3075</v>
      </c>
      <c r="I21" t="s">
        <v>9</v>
      </c>
      <c r="J21" t="s">
        <v>27</v>
      </c>
      <c r="K21" t="s">
        <v>28</v>
      </c>
    </row>
    <row r="22" spans="1:11" x14ac:dyDescent="0.35">
      <c r="A22" t="s">
        <v>29</v>
      </c>
      <c r="B22" s="1">
        <v>800000</v>
      </c>
      <c r="C22" s="5">
        <v>0.8</v>
      </c>
      <c r="G22">
        <f t="shared" si="0"/>
        <v>0</v>
      </c>
      <c r="I22" t="s">
        <v>9</v>
      </c>
      <c r="J22" t="s">
        <v>27</v>
      </c>
      <c r="K22" t="s">
        <v>28</v>
      </c>
    </row>
    <row r="23" spans="1:11" x14ac:dyDescent="0.35">
      <c r="A23" t="s">
        <v>30</v>
      </c>
      <c r="B23" s="1">
        <v>3500000</v>
      </c>
      <c r="C23" s="5">
        <v>3.5</v>
      </c>
      <c r="F23">
        <v>1080</v>
      </c>
      <c r="G23">
        <f t="shared" si="0"/>
        <v>308.57142857142856</v>
      </c>
      <c r="I23" t="s">
        <v>9</v>
      </c>
      <c r="J23" t="s">
        <v>10</v>
      </c>
      <c r="K23" t="s">
        <v>31</v>
      </c>
    </row>
    <row r="24" spans="1:11" x14ac:dyDescent="0.35">
      <c r="A24" t="s">
        <v>32</v>
      </c>
      <c r="B24" s="1">
        <v>6000000</v>
      </c>
      <c r="C24" s="5">
        <v>6</v>
      </c>
      <c r="D24">
        <v>6000</v>
      </c>
      <c r="F24">
        <v>1000</v>
      </c>
      <c r="G24">
        <f t="shared" si="0"/>
        <v>166.66666666666666</v>
      </c>
      <c r="I24" t="s">
        <v>12</v>
      </c>
      <c r="J24" t="s">
        <v>10</v>
      </c>
      <c r="K24" t="s">
        <v>31</v>
      </c>
    </row>
    <row r="25" spans="1:11" x14ac:dyDescent="0.35">
      <c r="A25" t="s">
        <v>33</v>
      </c>
      <c r="B25" s="1">
        <v>7300000</v>
      </c>
      <c r="C25" s="5">
        <v>7.3</v>
      </c>
      <c r="D25">
        <v>6350</v>
      </c>
      <c r="E25">
        <v>5035</v>
      </c>
      <c r="F25">
        <v>1150</v>
      </c>
      <c r="G25">
        <f t="shared" si="0"/>
        <v>157.53424657534248</v>
      </c>
      <c r="H25">
        <v>1450</v>
      </c>
      <c r="I25" t="s">
        <v>13</v>
      </c>
      <c r="J25" t="s">
        <v>10</v>
      </c>
      <c r="K25" t="s">
        <v>31</v>
      </c>
    </row>
    <row r="26" spans="1:11" x14ac:dyDescent="0.35">
      <c r="A26" t="s">
        <v>34</v>
      </c>
      <c r="B26" s="1">
        <v>8800000</v>
      </c>
      <c r="C26" s="5">
        <v>8.8000000000000007</v>
      </c>
      <c r="D26">
        <v>6670</v>
      </c>
      <c r="E26">
        <v>4730</v>
      </c>
      <c r="F26">
        <v>1320</v>
      </c>
      <c r="G26">
        <f t="shared" si="0"/>
        <v>150</v>
      </c>
      <c r="H26">
        <v>1860</v>
      </c>
      <c r="I26" t="s">
        <v>13</v>
      </c>
      <c r="J26" t="s">
        <v>10</v>
      </c>
      <c r="K26" t="s">
        <v>31</v>
      </c>
    </row>
    <row r="27" spans="1:11" x14ac:dyDescent="0.35">
      <c r="A27" t="s">
        <v>35</v>
      </c>
      <c r="B27" s="1">
        <v>11000000</v>
      </c>
      <c r="C27" s="5">
        <v>11</v>
      </c>
      <c r="D27">
        <v>9170</v>
      </c>
      <c r="E27">
        <v>3800</v>
      </c>
      <c r="F27">
        <v>1200</v>
      </c>
      <c r="G27">
        <f t="shared" si="0"/>
        <v>109.09090909090909</v>
      </c>
      <c r="H27">
        <v>2900</v>
      </c>
      <c r="I27" t="s">
        <v>36</v>
      </c>
      <c r="J27" t="s">
        <v>10</v>
      </c>
      <c r="K27" t="s">
        <v>31</v>
      </c>
    </row>
    <row r="28" spans="1:11" x14ac:dyDescent="0.35">
      <c r="A28" t="s">
        <v>37</v>
      </c>
      <c r="B28" s="1">
        <v>230000</v>
      </c>
      <c r="C28" s="5">
        <v>0.23</v>
      </c>
      <c r="E28">
        <v>500</v>
      </c>
      <c r="G28">
        <f t="shared" si="0"/>
        <v>0</v>
      </c>
      <c r="H28">
        <v>399</v>
      </c>
      <c r="I28" t="s">
        <v>9</v>
      </c>
      <c r="J28" t="s">
        <v>14</v>
      </c>
      <c r="K28" t="s">
        <v>38</v>
      </c>
    </row>
    <row r="29" spans="1:11" x14ac:dyDescent="0.35">
      <c r="A29" t="s">
        <v>39</v>
      </c>
      <c r="B29" s="1">
        <v>500000</v>
      </c>
      <c r="C29" s="5">
        <v>0.5</v>
      </c>
      <c r="D29">
        <v>185</v>
      </c>
      <c r="F29">
        <v>2700</v>
      </c>
      <c r="G29">
        <f t="shared" si="0"/>
        <v>5400</v>
      </c>
      <c r="H29">
        <v>22484</v>
      </c>
      <c r="I29" t="s">
        <v>9</v>
      </c>
      <c r="J29" t="s">
        <v>40</v>
      </c>
      <c r="K29" t="s">
        <v>41</v>
      </c>
    </row>
    <row r="30" spans="1:11" x14ac:dyDescent="0.35">
      <c r="A30" t="s">
        <v>42</v>
      </c>
      <c r="B30" s="1">
        <v>30000</v>
      </c>
      <c r="C30" s="5">
        <v>0.03</v>
      </c>
      <c r="E30">
        <v>46.22</v>
      </c>
      <c r="G30">
        <f t="shared" si="0"/>
        <v>0</v>
      </c>
      <c r="H30">
        <v>649</v>
      </c>
      <c r="I30" t="s">
        <v>9</v>
      </c>
      <c r="J30" t="s">
        <v>14</v>
      </c>
      <c r="K30" t="s">
        <v>41</v>
      </c>
    </row>
    <row r="31" spans="1:11" x14ac:dyDescent="0.35">
      <c r="A31" t="s">
        <v>43</v>
      </c>
      <c r="B31" s="1">
        <v>700000</v>
      </c>
      <c r="C31" s="5">
        <v>0.7</v>
      </c>
      <c r="D31">
        <v>1428</v>
      </c>
      <c r="E31">
        <v>508</v>
      </c>
      <c r="F31">
        <v>490</v>
      </c>
      <c r="G31">
        <f t="shared" si="0"/>
        <v>700</v>
      </c>
      <c r="H31">
        <v>1379</v>
      </c>
      <c r="I31" t="s">
        <v>9</v>
      </c>
      <c r="J31" t="s">
        <v>44</v>
      </c>
      <c r="K31" t="s">
        <v>41</v>
      </c>
    </row>
    <row r="32" spans="1:11" x14ac:dyDescent="0.35">
      <c r="A32" t="s">
        <v>45</v>
      </c>
      <c r="B32" s="1">
        <v>10000</v>
      </c>
      <c r="C32" s="5">
        <v>0.01</v>
      </c>
      <c r="E32">
        <v>200</v>
      </c>
      <c r="G32">
        <f t="shared" si="0"/>
        <v>0</v>
      </c>
      <c r="H32">
        <v>50</v>
      </c>
      <c r="I32" t="s">
        <v>9</v>
      </c>
      <c r="J32" t="s">
        <v>14</v>
      </c>
      <c r="K32" t="s">
        <v>41</v>
      </c>
    </row>
    <row r="33" spans="1:11" x14ac:dyDescent="0.35">
      <c r="A33" t="s">
        <v>46</v>
      </c>
      <c r="B33" s="1">
        <v>25000</v>
      </c>
      <c r="C33" s="5">
        <v>2.5000000000000001E-2</v>
      </c>
      <c r="D33">
        <v>166</v>
      </c>
      <c r="E33">
        <v>20</v>
      </c>
      <c r="F33">
        <v>150</v>
      </c>
      <c r="G33">
        <f t="shared" si="0"/>
        <v>6000</v>
      </c>
      <c r="H33">
        <v>1249</v>
      </c>
      <c r="I33" t="s">
        <v>9</v>
      </c>
      <c r="J33" t="s">
        <v>14</v>
      </c>
      <c r="K33" t="s">
        <v>41</v>
      </c>
    </row>
    <row r="34" spans="1:11" x14ac:dyDescent="0.35">
      <c r="A34" t="s">
        <v>47</v>
      </c>
      <c r="B34" s="1">
        <v>50000</v>
      </c>
      <c r="C34" s="5">
        <v>0.05</v>
      </c>
      <c r="D34">
        <v>166</v>
      </c>
      <c r="E34">
        <v>50</v>
      </c>
      <c r="F34">
        <v>300</v>
      </c>
      <c r="G34">
        <f t="shared" si="0"/>
        <v>6000</v>
      </c>
      <c r="H34">
        <v>984</v>
      </c>
      <c r="I34" t="s">
        <v>9</v>
      </c>
      <c r="J34" t="s">
        <v>14</v>
      </c>
      <c r="K34" t="s">
        <v>41</v>
      </c>
    </row>
    <row r="35" spans="1:11" x14ac:dyDescent="0.35">
      <c r="A35" t="s">
        <v>48</v>
      </c>
      <c r="B35" s="1">
        <v>5000</v>
      </c>
      <c r="C35" s="5">
        <v>5.0000000000000001E-3</v>
      </c>
      <c r="D35">
        <v>166</v>
      </c>
      <c r="E35">
        <v>18.239999999999998</v>
      </c>
      <c r="F35">
        <v>30</v>
      </c>
      <c r="G35">
        <f t="shared" si="0"/>
        <v>6000</v>
      </c>
      <c r="H35">
        <v>274</v>
      </c>
      <c r="I35" t="s">
        <v>9</v>
      </c>
      <c r="J35" t="s">
        <v>14</v>
      </c>
      <c r="K35" t="s">
        <v>41</v>
      </c>
    </row>
    <row r="36" spans="1:11" x14ac:dyDescent="0.35">
      <c r="A36" t="s">
        <v>49</v>
      </c>
      <c r="B36" s="1">
        <v>60000</v>
      </c>
      <c r="C36" s="5">
        <v>0.06</v>
      </c>
      <c r="D36">
        <v>250</v>
      </c>
      <c r="E36">
        <v>46.18</v>
      </c>
      <c r="F36">
        <v>240</v>
      </c>
      <c r="G36">
        <f t="shared" si="0"/>
        <v>4000</v>
      </c>
      <c r="H36">
        <v>1299</v>
      </c>
      <c r="I36" t="s">
        <v>9</v>
      </c>
      <c r="J36" t="s">
        <v>14</v>
      </c>
      <c r="K36" t="s">
        <v>41</v>
      </c>
    </row>
    <row r="37" spans="1:11" x14ac:dyDescent="0.35">
      <c r="A37" t="s">
        <v>50</v>
      </c>
      <c r="B37" s="1">
        <v>5000</v>
      </c>
      <c r="C37" s="5">
        <v>5.0000000000000001E-3</v>
      </c>
      <c r="D37" s="1">
        <v>1176</v>
      </c>
      <c r="E37">
        <v>24</v>
      </c>
      <c r="F37">
        <v>4.25</v>
      </c>
      <c r="G37">
        <f t="shared" si="0"/>
        <v>850</v>
      </c>
      <c r="H37">
        <v>209</v>
      </c>
      <c r="I37" t="s">
        <v>9</v>
      </c>
      <c r="J37" t="s">
        <v>14</v>
      </c>
      <c r="K37" t="s">
        <v>41</v>
      </c>
    </row>
    <row r="38" spans="1:11" x14ac:dyDescent="0.35">
      <c r="A38" t="s">
        <v>51</v>
      </c>
      <c r="C38" s="5">
        <v>0</v>
      </c>
      <c r="I38" t="s">
        <v>9</v>
      </c>
      <c r="J38" t="s">
        <v>52</v>
      </c>
      <c r="K38" t="s">
        <v>12</v>
      </c>
    </row>
    <row r="39" spans="1:11" x14ac:dyDescent="0.35">
      <c r="A39" t="s">
        <v>53</v>
      </c>
      <c r="B39" s="1">
        <v>85000</v>
      </c>
      <c r="C39" s="5">
        <v>8.5000000000000006E-2</v>
      </c>
      <c r="E39">
        <v>13</v>
      </c>
      <c r="F39">
        <v>650</v>
      </c>
      <c r="G39">
        <f t="shared" si="0"/>
        <v>7647.0588235294108</v>
      </c>
      <c r="H39">
        <v>6489</v>
      </c>
      <c r="I39" t="s">
        <v>9</v>
      </c>
      <c r="J39" t="s">
        <v>54</v>
      </c>
      <c r="K39" t="s">
        <v>16</v>
      </c>
    </row>
    <row r="40" spans="1:11" x14ac:dyDescent="0.35">
      <c r="A40" t="s">
        <v>55</v>
      </c>
      <c r="B40" s="1">
        <v>100000</v>
      </c>
      <c r="C40" s="5">
        <v>0.1</v>
      </c>
      <c r="D40">
        <v>1000</v>
      </c>
      <c r="E40">
        <v>270</v>
      </c>
      <c r="F40">
        <v>100</v>
      </c>
      <c r="G40">
        <f t="shared" si="0"/>
        <v>1000</v>
      </c>
      <c r="H40">
        <v>370</v>
      </c>
      <c r="I40" t="s">
        <v>9</v>
      </c>
      <c r="J40" t="s">
        <v>10</v>
      </c>
      <c r="K40" t="s">
        <v>41</v>
      </c>
    </row>
    <row r="41" spans="1:11" x14ac:dyDescent="0.35">
      <c r="A41" t="s">
        <v>56</v>
      </c>
      <c r="B41" s="1">
        <v>2000000</v>
      </c>
      <c r="C41" s="5">
        <v>2</v>
      </c>
      <c r="D41">
        <v>1000</v>
      </c>
      <c r="E41">
        <v>333</v>
      </c>
      <c r="F41">
        <v>2000</v>
      </c>
      <c r="G41">
        <f t="shared" si="0"/>
        <v>1000</v>
      </c>
      <c r="H41">
        <v>6000</v>
      </c>
      <c r="I41" t="s">
        <v>9</v>
      </c>
      <c r="J41" t="s">
        <v>10</v>
      </c>
      <c r="K41" t="s">
        <v>31</v>
      </c>
    </row>
    <row r="42" spans="1:11" x14ac:dyDescent="0.35">
      <c r="A42" t="s">
        <v>57</v>
      </c>
      <c r="B42" s="1">
        <v>2500</v>
      </c>
      <c r="C42" s="5">
        <v>2.5000000000000001E-3</v>
      </c>
      <c r="D42">
        <v>1000</v>
      </c>
      <c r="E42">
        <v>17.8</v>
      </c>
      <c r="F42">
        <v>2.5</v>
      </c>
      <c r="G42">
        <f t="shared" si="0"/>
        <v>1000</v>
      </c>
      <c r="H42">
        <v>140</v>
      </c>
      <c r="I42" t="s">
        <v>9</v>
      </c>
      <c r="J42" t="s">
        <v>14</v>
      </c>
      <c r="K42" t="s">
        <v>15</v>
      </c>
    </row>
    <row r="43" spans="1:11" x14ac:dyDescent="0.35">
      <c r="A43" t="s">
        <v>58</v>
      </c>
      <c r="B43" s="1">
        <v>310000</v>
      </c>
      <c r="C43" s="5">
        <v>0.31</v>
      </c>
      <c r="D43">
        <v>954</v>
      </c>
      <c r="E43">
        <v>1003</v>
      </c>
      <c r="F43">
        <v>324</v>
      </c>
      <c r="G43">
        <f t="shared" si="0"/>
        <v>1045.1612903225807</v>
      </c>
      <c r="H43">
        <v>309</v>
      </c>
      <c r="I43" t="s">
        <v>9</v>
      </c>
      <c r="J43" t="s">
        <v>52</v>
      </c>
      <c r="K43" t="s">
        <v>12</v>
      </c>
    </row>
    <row r="44" spans="1:11" x14ac:dyDescent="0.35">
      <c r="A44" t="s">
        <v>59</v>
      </c>
      <c r="B44" s="1">
        <v>616000</v>
      </c>
      <c r="C44" s="5">
        <v>0.61599999999999999</v>
      </c>
      <c r="D44">
        <v>951</v>
      </c>
      <c r="E44">
        <v>1760</v>
      </c>
      <c r="F44">
        <v>648</v>
      </c>
      <c r="G44">
        <f t="shared" si="0"/>
        <v>1051.9480519480519</v>
      </c>
      <c r="H44">
        <v>350</v>
      </c>
      <c r="I44" t="s">
        <v>9</v>
      </c>
      <c r="J44" t="s">
        <v>52</v>
      </c>
      <c r="K44" t="s">
        <v>12</v>
      </c>
    </row>
    <row r="45" spans="1:11" x14ac:dyDescent="0.35">
      <c r="A45" t="s">
        <v>60</v>
      </c>
      <c r="B45" s="1">
        <v>1600000</v>
      </c>
      <c r="C45" s="5">
        <v>1.6</v>
      </c>
      <c r="E45">
        <v>1066.67</v>
      </c>
      <c r="F45">
        <v>2100</v>
      </c>
      <c r="G45">
        <f t="shared" si="0"/>
        <v>1312.5</v>
      </c>
      <c r="H45">
        <v>1500</v>
      </c>
      <c r="I45" t="s">
        <v>9</v>
      </c>
      <c r="J45" t="s">
        <v>10</v>
      </c>
      <c r="K45" t="s">
        <v>61</v>
      </c>
    </row>
    <row r="46" spans="1:11" x14ac:dyDescent="0.35">
      <c r="A46" t="s">
        <v>62</v>
      </c>
      <c r="C46" s="5">
        <v>0</v>
      </c>
      <c r="I46" t="s">
        <v>9</v>
      </c>
      <c r="J46" t="s">
        <v>14</v>
      </c>
      <c r="K46" t="s">
        <v>15</v>
      </c>
    </row>
    <row r="47" spans="1:11" x14ac:dyDescent="0.35">
      <c r="A47" t="s">
        <v>113</v>
      </c>
      <c r="B47" s="1">
        <v>18000000</v>
      </c>
      <c r="C47" s="5">
        <v>18</v>
      </c>
      <c r="D47">
        <v>11100</v>
      </c>
      <c r="E47">
        <v>3440</v>
      </c>
      <c r="F47">
        <v>1620</v>
      </c>
      <c r="G47">
        <f t="shared" si="0"/>
        <v>90</v>
      </c>
      <c r="H47">
        <v>5230</v>
      </c>
      <c r="I47" t="s">
        <v>13</v>
      </c>
      <c r="J47" t="s">
        <v>10</v>
      </c>
      <c r="K47" t="s">
        <v>12</v>
      </c>
    </row>
    <row r="48" spans="1:11" x14ac:dyDescent="0.35">
      <c r="A48" t="s">
        <v>114</v>
      </c>
      <c r="B48" s="1">
        <v>6300000</v>
      </c>
      <c r="C48" s="5">
        <v>6.3</v>
      </c>
      <c r="D48">
        <v>7140</v>
      </c>
      <c r="E48">
        <v>4468</v>
      </c>
      <c r="F48">
        <v>882</v>
      </c>
      <c r="G48">
        <f t="shared" si="0"/>
        <v>140</v>
      </c>
      <c r="H48">
        <v>1410</v>
      </c>
      <c r="I48" t="s">
        <v>12</v>
      </c>
      <c r="J48" t="s">
        <v>10</v>
      </c>
      <c r="K48" t="s">
        <v>12</v>
      </c>
    </row>
    <row r="49" spans="1:11" x14ac:dyDescent="0.35">
      <c r="A49" t="s">
        <v>115</v>
      </c>
      <c r="B49" s="1">
        <v>9000000</v>
      </c>
      <c r="C49" s="5">
        <v>9</v>
      </c>
      <c r="D49">
        <v>6900</v>
      </c>
      <c r="E49">
        <v>6428</v>
      </c>
      <c r="F49">
        <v>1300</v>
      </c>
      <c r="G49">
        <f t="shared" si="0"/>
        <v>144.44444444444446</v>
      </c>
      <c r="H49">
        <v>1400</v>
      </c>
      <c r="I49" t="s">
        <v>13</v>
      </c>
      <c r="J49" t="s">
        <v>10</v>
      </c>
      <c r="K49" t="s">
        <v>12</v>
      </c>
    </row>
    <row r="50" spans="1:11" x14ac:dyDescent="0.35">
      <c r="A50" t="s">
        <v>116</v>
      </c>
      <c r="B50" s="1">
        <v>14000000</v>
      </c>
      <c r="C50" s="5">
        <v>14</v>
      </c>
      <c r="D50">
        <v>10500</v>
      </c>
      <c r="E50">
        <v>3600</v>
      </c>
      <c r="F50">
        <v>1330</v>
      </c>
      <c r="G50">
        <f t="shared" si="0"/>
        <v>95</v>
      </c>
      <c r="H50">
        <v>3880</v>
      </c>
      <c r="I50" t="s">
        <v>13</v>
      </c>
      <c r="J50" t="s">
        <v>10</v>
      </c>
      <c r="K50" t="s">
        <v>12</v>
      </c>
    </row>
    <row r="51" spans="1:11" x14ac:dyDescent="0.35">
      <c r="A51" t="s">
        <v>63</v>
      </c>
      <c r="B51" s="1">
        <v>20000</v>
      </c>
      <c r="C51" s="5">
        <v>0.02</v>
      </c>
      <c r="D51">
        <v>869</v>
      </c>
      <c r="E51">
        <v>29</v>
      </c>
      <c r="F51">
        <v>23</v>
      </c>
      <c r="G51">
        <f t="shared" si="0"/>
        <v>1150</v>
      </c>
      <c r="H51">
        <v>688</v>
      </c>
      <c r="I51" t="s">
        <v>9</v>
      </c>
      <c r="J51" t="s">
        <v>14</v>
      </c>
      <c r="K51" t="s">
        <v>41</v>
      </c>
    </row>
    <row r="52" spans="1:11" x14ac:dyDescent="0.35">
      <c r="A52" t="s">
        <v>64</v>
      </c>
      <c r="C52" s="5">
        <v>0</v>
      </c>
      <c r="I52" t="s">
        <v>9</v>
      </c>
      <c r="J52" t="s">
        <v>14</v>
      </c>
      <c r="K52" t="s">
        <v>41</v>
      </c>
    </row>
    <row r="53" spans="1:11" x14ac:dyDescent="0.35">
      <c r="A53" t="s">
        <v>65</v>
      </c>
      <c r="B53" s="1">
        <v>1100000</v>
      </c>
      <c r="C53" s="5">
        <v>1.1000000000000001</v>
      </c>
      <c r="F53">
        <v>1000</v>
      </c>
      <c r="G53">
        <f t="shared" si="0"/>
        <v>909.09090909090901</v>
      </c>
      <c r="H53">
        <v>599</v>
      </c>
      <c r="I53" t="s">
        <v>9</v>
      </c>
      <c r="J53" t="s">
        <v>14</v>
      </c>
      <c r="K53" t="s">
        <v>12</v>
      </c>
    </row>
    <row r="54" spans="1:11" x14ac:dyDescent="0.35">
      <c r="A54" t="s">
        <v>66</v>
      </c>
      <c r="B54" s="1">
        <v>4500000</v>
      </c>
      <c r="C54" s="5">
        <v>4.5</v>
      </c>
      <c r="F54">
        <v>3000</v>
      </c>
      <c r="G54">
        <f t="shared" si="0"/>
        <v>666.66666666666663</v>
      </c>
      <c r="H54">
        <v>2299</v>
      </c>
      <c r="I54" t="s">
        <v>9</v>
      </c>
      <c r="J54" t="s">
        <v>14</v>
      </c>
      <c r="K54" t="s">
        <v>12</v>
      </c>
    </row>
    <row r="55" spans="1:11" x14ac:dyDescent="0.35">
      <c r="A55" t="s">
        <v>67</v>
      </c>
      <c r="B55" s="1">
        <v>400000</v>
      </c>
      <c r="C55" s="5">
        <v>0.4</v>
      </c>
      <c r="D55">
        <v>909</v>
      </c>
      <c r="E55">
        <v>71</v>
      </c>
      <c r="F55">
        <v>440</v>
      </c>
      <c r="G55">
        <f t="shared" si="0"/>
        <v>1100</v>
      </c>
      <c r="H55">
        <v>5600</v>
      </c>
      <c r="I55" t="s">
        <v>9</v>
      </c>
      <c r="J55" t="s">
        <v>68</v>
      </c>
      <c r="K55" t="s">
        <v>38</v>
      </c>
    </row>
    <row r="56" spans="1:11" x14ac:dyDescent="0.35">
      <c r="A56" t="s">
        <v>69</v>
      </c>
      <c r="B56" s="1">
        <v>1200000</v>
      </c>
      <c r="C56" s="5">
        <v>1.2</v>
      </c>
      <c r="D56">
        <v>909</v>
      </c>
      <c r="E56">
        <v>169</v>
      </c>
      <c r="F56">
        <v>1320</v>
      </c>
      <c r="G56">
        <f t="shared" si="0"/>
        <v>1100</v>
      </c>
      <c r="H56">
        <v>7080</v>
      </c>
      <c r="I56" t="s">
        <v>9</v>
      </c>
      <c r="J56" t="s">
        <v>14</v>
      </c>
      <c r="K56" t="s">
        <v>41</v>
      </c>
    </row>
    <row r="57" spans="1:11" x14ac:dyDescent="0.35">
      <c r="A57" t="s">
        <v>70</v>
      </c>
      <c r="B57" s="1">
        <v>2000000</v>
      </c>
      <c r="C57" s="5">
        <v>2</v>
      </c>
      <c r="D57">
        <v>909</v>
      </c>
      <c r="E57">
        <v>294</v>
      </c>
      <c r="F57">
        <v>2200</v>
      </c>
      <c r="G57">
        <f t="shared" si="0"/>
        <v>1100</v>
      </c>
      <c r="H57">
        <v>6800</v>
      </c>
      <c r="I57" t="s">
        <v>9</v>
      </c>
      <c r="J57" t="s">
        <v>14</v>
      </c>
      <c r="K57" t="s">
        <v>38</v>
      </c>
    </row>
    <row r="58" spans="1:11" x14ac:dyDescent="0.35">
      <c r="A58" t="s">
        <v>71</v>
      </c>
      <c r="B58" s="1">
        <v>5200</v>
      </c>
      <c r="C58" s="5">
        <v>5.1999999999999998E-3</v>
      </c>
      <c r="D58">
        <v>160</v>
      </c>
      <c r="E58">
        <v>260</v>
      </c>
      <c r="F58">
        <v>32</v>
      </c>
      <c r="G58">
        <f t="shared" si="0"/>
        <v>6153.8461538461543</v>
      </c>
      <c r="H58">
        <v>20</v>
      </c>
      <c r="I58" t="s">
        <v>9</v>
      </c>
      <c r="J58" t="s">
        <v>14</v>
      </c>
      <c r="K58" t="s">
        <v>18</v>
      </c>
    </row>
    <row r="59" spans="1:11" x14ac:dyDescent="0.35">
      <c r="A59" t="s">
        <v>72</v>
      </c>
      <c r="B59" s="1">
        <v>500000</v>
      </c>
      <c r="C59" s="5">
        <v>0.5</v>
      </c>
      <c r="D59">
        <v>400</v>
      </c>
      <c r="E59">
        <v>80</v>
      </c>
      <c r="F59">
        <v>600</v>
      </c>
      <c r="G59">
        <f t="shared" si="0"/>
        <v>1200</v>
      </c>
      <c r="H59">
        <v>4995</v>
      </c>
      <c r="I59" t="s">
        <v>9</v>
      </c>
      <c r="J59" t="s">
        <v>10</v>
      </c>
      <c r="K59" t="s">
        <v>15</v>
      </c>
    </row>
    <row r="60" spans="1:11" x14ac:dyDescent="0.35">
      <c r="A60" t="s">
        <v>73</v>
      </c>
      <c r="B60" s="1">
        <v>3000000</v>
      </c>
      <c r="C60" s="5">
        <v>3</v>
      </c>
      <c r="D60">
        <v>1429</v>
      </c>
      <c r="E60">
        <v>231</v>
      </c>
      <c r="F60">
        <v>2100</v>
      </c>
      <c r="G60">
        <f t="shared" si="0"/>
        <v>700</v>
      </c>
      <c r="H60" t="s">
        <v>117</v>
      </c>
      <c r="I60" t="s">
        <v>9</v>
      </c>
      <c r="J60" t="s">
        <v>10</v>
      </c>
      <c r="K60" t="s">
        <v>15</v>
      </c>
    </row>
    <row r="61" spans="1:11" x14ac:dyDescent="0.35">
      <c r="A61" t="s">
        <v>74</v>
      </c>
      <c r="B61" s="1">
        <v>250000</v>
      </c>
      <c r="C61" s="5">
        <v>0.25</v>
      </c>
      <c r="D61">
        <v>400</v>
      </c>
      <c r="E61">
        <v>66</v>
      </c>
      <c r="F61">
        <v>300</v>
      </c>
      <c r="G61">
        <f t="shared" si="0"/>
        <v>1200</v>
      </c>
      <c r="H61">
        <v>2995</v>
      </c>
      <c r="I61" t="s">
        <v>9</v>
      </c>
      <c r="J61" t="s">
        <v>10</v>
      </c>
      <c r="K61" t="s">
        <v>15</v>
      </c>
    </row>
    <row r="62" spans="1:11" x14ac:dyDescent="0.35">
      <c r="A62" t="s">
        <v>75</v>
      </c>
      <c r="B62" s="1">
        <v>100000</v>
      </c>
      <c r="C62" s="5">
        <v>0.1</v>
      </c>
      <c r="E62">
        <v>50.04</v>
      </c>
      <c r="F62">
        <v>250</v>
      </c>
      <c r="G62">
        <f t="shared" si="0"/>
        <v>2500</v>
      </c>
      <c r="H62">
        <v>1995</v>
      </c>
      <c r="I62" t="s">
        <v>9</v>
      </c>
      <c r="J62" t="s">
        <v>10</v>
      </c>
      <c r="K62" t="s">
        <v>15</v>
      </c>
    </row>
    <row r="63" spans="1:11" x14ac:dyDescent="0.35">
      <c r="A63" t="s">
        <v>76</v>
      </c>
      <c r="C63" s="5">
        <v>0</v>
      </c>
      <c r="I63" t="s">
        <v>9</v>
      </c>
      <c r="J63" t="s">
        <v>14</v>
      </c>
      <c r="K63" t="s">
        <v>41</v>
      </c>
    </row>
    <row r="64" spans="1:11" x14ac:dyDescent="0.35">
      <c r="A64" t="s">
        <v>77</v>
      </c>
      <c r="B64" s="1">
        <v>120000</v>
      </c>
      <c r="C64" s="5">
        <v>0.12</v>
      </c>
      <c r="D64">
        <v>705</v>
      </c>
      <c r="E64">
        <v>56</v>
      </c>
      <c r="F64">
        <v>170</v>
      </c>
      <c r="G64">
        <f t="shared" si="0"/>
        <v>1416.6666666666667</v>
      </c>
      <c r="H64">
        <v>2160</v>
      </c>
      <c r="I64" t="s">
        <v>12</v>
      </c>
      <c r="K64" t="s">
        <v>15</v>
      </c>
    </row>
    <row r="65" spans="1:11" x14ac:dyDescent="0.35">
      <c r="A65" t="s">
        <v>78</v>
      </c>
      <c r="B65" s="1">
        <v>2000</v>
      </c>
      <c r="C65" s="5">
        <v>2E-3</v>
      </c>
      <c r="D65">
        <v>800</v>
      </c>
      <c r="F65">
        <v>2.5</v>
      </c>
      <c r="G65">
        <f t="shared" si="0"/>
        <v>1250</v>
      </c>
      <c r="I65" t="s">
        <v>9</v>
      </c>
      <c r="J65" t="s">
        <v>14</v>
      </c>
      <c r="K65" t="s">
        <v>28</v>
      </c>
    </row>
    <row r="66" spans="1:11" x14ac:dyDescent="0.35">
      <c r="A66" t="s">
        <v>79</v>
      </c>
      <c r="B66" s="1">
        <v>3700</v>
      </c>
      <c r="C66" s="5">
        <v>3.7000000000000002E-3</v>
      </c>
      <c r="D66">
        <v>740</v>
      </c>
      <c r="E66">
        <v>74</v>
      </c>
      <c r="F66">
        <v>5</v>
      </c>
      <c r="G66">
        <f t="shared" si="0"/>
        <v>1351.3513513513512</v>
      </c>
      <c r="H66">
        <v>50</v>
      </c>
      <c r="I66" t="s">
        <v>9</v>
      </c>
      <c r="J66" t="s">
        <v>14</v>
      </c>
      <c r="K66" t="s">
        <v>28</v>
      </c>
    </row>
    <row r="67" spans="1:11" x14ac:dyDescent="0.35">
      <c r="A67" t="s">
        <v>80</v>
      </c>
      <c r="B67" s="1">
        <v>2600</v>
      </c>
      <c r="C67" s="5">
        <v>2.5999999999999999E-3</v>
      </c>
      <c r="D67">
        <v>1040</v>
      </c>
      <c r="E67">
        <v>4</v>
      </c>
      <c r="F67">
        <v>2.5</v>
      </c>
      <c r="G67">
        <f t="shared" ref="G67:G86" si="1">F67/C67</f>
        <v>961.53846153846155</v>
      </c>
      <c r="H67">
        <v>640</v>
      </c>
      <c r="I67" t="s">
        <v>9</v>
      </c>
      <c r="J67" t="s">
        <v>14</v>
      </c>
      <c r="K67" t="s">
        <v>15</v>
      </c>
    </row>
    <row r="68" spans="1:11" x14ac:dyDescent="0.35">
      <c r="A68" t="s">
        <v>81</v>
      </c>
      <c r="B68" s="1">
        <v>110000</v>
      </c>
      <c r="C68" s="5">
        <v>0.11</v>
      </c>
      <c r="D68">
        <v>917</v>
      </c>
      <c r="E68">
        <v>1250</v>
      </c>
      <c r="F68">
        <v>120</v>
      </c>
      <c r="G68">
        <f t="shared" si="1"/>
        <v>1090.909090909091</v>
      </c>
      <c r="H68">
        <v>88</v>
      </c>
      <c r="I68" t="s">
        <v>9</v>
      </c>
      <c r="J68" t="s">
        <v>14</v>
      </c>
      <c r="K68" t="s">
        <v>15</v>
      </c>
    </row>
    <row r="69" spans="1:11" x14ac:dyDescent="0.35">
      <c r="A69" t="s">
        <v>82</v>
      </c>
      <c r="B69" s="1">
        <v>32000</v>
      </c>
      <c r="C69" s="5">
        <v>3.2000000000000001E-2</v>
      </c>
      <c r="D69">
        <v>711</v>
      </c>
      <c r="E69">
        <v>500</v>
      </c>
      <c r="F69">
        <v>45</v>
      </c>
      <c r="G69">
        <f t="shared" si="1"/>
        <v>1406.25</v>
      </c>
      <c r="H69">
        <v>65</v>
      </c>
      <c r="I69" t="s">
        <v>9</v>
      </c>
      <c r="J69" t="s">
        <v>14</v>
      </c>
      <c r="K69" t="s">
        <v>15</v>
      </c>
    </row>
    <row r="70" spans="1:11" x14ac:dyDescent="0.35">
      <c r="A70" t="s">
        <v>83</v>
      </c>
      <c r="B70" s="1">
        <v>450000</v>
      </c>
      <c r="C70" s="5">
        <v>0.45</v>
      </c>
      <c r="D70">
        <v>1000</v>
      </c>
      <c r="E70">
        <v>2250</v>
      </c>
      <c r="F70">
        <v>450</v>
      </c>
      <c r="G70">
        <f t="shared" si="1"/>
        <v>1000</v>
      </c>
      <c r="H70">
        <v>200</v>
      </c>
      <c r="I70" t="s">
        <v>9</v>
      </c>
      <c r="J70" t="s">
        <v>14</v>
      </c>
      <c r="K70" t="s">
        <v>15</v>
      </c>
    </row>
    <row r="71" spans="1:11" x14ac:dyDescent="0.35">
      <c r="A71" t="s">
        <v>84</v>
      </c>
      <c r="B71" s="1">
        <v>470000</v>
      </c>
      <c r="C71" s="5">
        <v>0.47</v>
      </c>
      <c r="D71">
        <v>1000</v>
      </c>
      <c r="E71">
        <v>2238</v>
      </c>
      <c r="F71">
        <v>470</v>
      </c>
      <c r="G71">
        <f t="shared" si="1"/>
        <v>1000</v>
      </c>
      <c r="H71">
        <v>210</v>
      </c>
      <c r="I71" t="s">
        <v>9</v>
      </c>
      <c r="J71" t="s">
        <v>14</v>
      </c>
      <c r="K71" t="s">
        <v>15</v>
      </c>
    </row>
    <row r="72" spans="1:11" x14ac:dyDescent="0.35">
      <c r="A72" t="s">
        <v>85</v>
      </c>
      <c r="B72" s="1">
        <v>450000</v>
      </c>
      <c r="C72" s="5">
        <v>0.45</v>
      </c>
      <c r="D72">
        <v>937</v>
      </c>
      <c r="E72">
        <v>750</v>
      </c>
      <c r="F72">
        <v>480</v>
      </c>
      <c r="G72">
        <f t="shared" si="1"/>
        <v>1066.6666666666667</v>
      </c>
      <c r="H72">
        <v>599</v>
      </c>
      <c r="I72" t="s">
        <v>9</v>
      </c>
      <c r="J72" t="s">
        <v>52</v>
      </c>
    </row>
    <row r="73" spans="1:11" x14ac:dyDescent="0.35">
      <c r="A73" t="s">
        <v>86</v>
      </c>
      <c r="B73" s="1">
        <v>800000</v>
      </c>
      <c r="C73" s="5">
        <v>0.8</v>
      </c>
      <c r="D73">
        <v>800</v>
      </c>
      <c r="E73">
        <v>2462</v>
      </c>
      <c r="F73">
        <v>1000</v>
      </c>
      <c r="G73">
        <f t="shared" si="1"/>
        <v>1250</v>
      </c>
      <c r="H73">
        <v>325</v>
      </c>
      <c r="I73" t="s">
        <v>9</v>
      </c>
      <c r="J73" t="s">
        <v>14</v>
      </c>
      <c r="K73" t="s">
        <v>15</v>
      </c>
    </row>
    <row r="74" spans="1:11" x14ac:dyDescent="0.35">
      <c r="A74" t="s">
        <v>87</v>
      </c>
      <c r="B74" s="1">
        <v>1400000</v>
      </c>
      <c r="C74" s="5">
        <v>1.4</v>
      </c>
      <c r="D74">
        <v>1120</v>
      </c>
      <c r="E74">
        <v>492</v>
      </c>
      <c r="F74">
        <v>1250</v>
      </c>
      <c r="G74">
        <f t="shared" si="1"/>
        <v>892.85714285714289</v>
      </c>
      <c r="H74">
        <v>2845</v>
      </c>
      <c r="I74" t="s">
        <v>9</v>
      </c>
      <c r="J74" t="s">
        <v>10</v>
      </c>
      <c r="K74" t="s">
        <v>15</v>
      </c>
    </row>
    <row r="75" spans="1:11" x14ac:dyDescent="0.35">
      <c r="A75" t="s">
        <v>88</v>
      </c>
      <c r="B75" s="1">
        <v>1700000</v>
      </c>
      <c r="C75" s="5">
        <v>1.7</v>
      </c>
      <c r="D75">
        <v>1545</v>
      </c>
      <c r="E75">
        <v>1299</v>
      </c>
      <c r="F75">
        <v>1100</v>
      </c>
      <c r="G75">
        <f t="shared" si="1"/>
        <v>647.05882352941182</v>
      </c>
      <c r="H75">
        <v>1309</v>
      </c>
      <c r="I75" t="s">
        <v>9</v>
      </c>
      <c r="J75" t="s">
        <v>10</v>
      </c>
      <c r="K75" t="s">
        <v>15</v>
      </c>
    </row>
    <row r="76" spans="1:11" x14ac:dyDescent="0.35">
      <c r="A76" t="s">
        <v>89</v>
      </c>
      <c r="B76" s="1">
        <v>4500000</v>
      </c>
      <c r="C76" s="5">
        <v>4.5</v>
      </c>
      <c r="D76">
        <v>1500</v>
      </c>
      <c r="E76">
        <v>1068</v>
      </c>
      <c r="F76">
        <v>3000</v>
      </c>
      <c r="G76">
        <f t="shared" si="1"/>
        <v>666.66666666666663</v>
      </c>
      <c r="H76">
        <v>4121</v>
      </c>
      <c r="I76" t="s">
        <v>9</v>
      </c>
      <c r="J76" t="s">
        <v>10</v>
      </c>
      <c r="K76" t="s">
        <v>15</v>
      </c>
    </row>
    <row r="77" spans="1:11" x14ac:dyDescent="0.35">
      <c r="A77" t="s">
        <v>90</v>
      </c>
      <c r="B77" s="1">
        <v>4900000</v>
      </c>
      <c r="C77" s="5">
        <v>4.9000000000000004</v>
      </c>
      <c r="D77">
        <v>1633</v>
      </c>
      <c r="E77">
        <v>2361</v>
      </c>
      <c r="F77">
        <v>3000</v>
      </c>
      <c r="G77">
        <f t="shared" si="1"/>
        <v>612.24489795918362</v>
      </c>
      <c r="H77">
        <v>2075</v>
      </c>
      <c r="I77" t="s">
        <v>9</v>
      </c>
      <c r="J77" t="s">
        <v>10</v>
      </c>
      <c r="K77" t="s">
        <v>16</v>
      </c>
    </row>
    <row r="78" spans="1:11" x14ac:dyDescent="0.35">
      <c r="A78" t="s">
        <v>91</v>
      </c>
      <c r="B78" s="1">
        <v>5500000</v>
      </c>
      <c r="C78" s="5">
        <v>5.5</v>
      </c>
      <c r="D78">
        <v>1506</v>
      </c>
      <c r="E78">
        <v>2460</v>
      </c>
      <c r="F78">
        <v>3650</v>
      </c>
      <c r="G78">
        <f t="shared" si="1"/>
        <v>663.63636363636363</v>
      </c>
      <c r="H78">
        <v>2235</v>
      </c>
      <c r="I78" t="s">
        <v>9</v>
      </c>
      <c r="J78" t="s">
        <v>10</v>
      </c>
      <c r="K78" t="s">
        <v>16</v>
      </c>
    </row>
    <row r="79" spans="1:11" x14ac:dyDescent="0.35">
      <c r="A79" t="s">
        <v>92</v>
      </c>
      <c r="B79" s="1">
        <v>180000</v>
      </c>
      <c r="C79" s="5">
        <v>0.18</v>
      </c>
      <c r="D79">
        <v>140</v>
      </c>
      <c r="E79">
        <v>17.14</v>
      </c>
      <c r="F79" s="1">
        <v>1280</v>
      </c>
      <c r="G79">
        <f t="shared" si="1"/>
        <v>7111.1111111111113</v>
      </c>
      <c r="H79">
        <v>10500</v>
      </c>
      <c r="I79" t="s">
        <v>12</v>
      </c>
      <c r="J79" t="s">
        <v>14</v>
      </c>
    </row>
    <row r="80" spans="1:11" x14ac:dyDescent="0.35">
      <c r="A80" t="s">
        <v>93</v>
      </c>
      <c r="B80" s="1">
        <v>90000</v>
      </c>
      <c r="C80" s="5">
        <v>0.09</v>
      </c>
      <c r="D80">
        <v>140</v>
      </c>
      <c r="E80">
        <v>15</v>
      </c>
      <c r="F80">
        <v>640</v>
      </c>
      <c r="G80">
        <f t="shared" si="1"/>
        <v>7111.1111111111113</v>
      </c>
      <c r="H80">
        <v>6000</v>
      </c>
      <c r="I80" t="s">
        <v>12</v>
      </c>
      <c r="J80" t="s">
        <v>14</v>
      </c>
    </row>
    <row r="81" spans="1:11" x14ac:dyDescent="0.35">
      <c r="A81" t="s">
        <v>94</v>
      </c>
      <c r="B81" s="1">
        <v>4500</v>
      </c>
      <c r="C81" s="5">
        <v>4.4999999999999997E-3</v>
      </c>
      <c r="D81">
        <v>140</v>
      </c>
      <c r="E81">
        <v>18</v>
      </c>
      <c r="F81">
        <v>32</v>
      </c>
      <c r="G81">
        <f t="shared" si="1"/>
        <v>7111.1111111111113</v>
      </c>
      <c r="H81">
        <v>250</v>
      </c>
      <c r="I81" t="s">
        <v>12</v>
      </c>
      <c r="J81" t="s">
        <v>14</v>
      </c>
      <c r="K81" t="s">
        <v>18</v>
      </c>
    </row>
    <row r="82" spans="1:11" x14ac:dyDescent="0.35">
      <c r="A82" t="s">
        <v>95</v>
      </c>
      <c r="B82" s="1">
        <v>18000</v>
      </c>
      <c r="C82" s="5">
        <v>1.7999999999999999E-2</v>
      </c>
      <c r="D82">
        <v>140</v>
      </c>
      <c r="E82">
        <v>20</v>
      </c>
      <c r="F82">
        <v>127</v>
      </c>
      <c r="G82">
        <f t="shared" si="1"/>
        <v>7055.5555555555557</v>
      </c>
      <c r="H82">
        <v>900</v>
      </c>
      <c r="I82" t="s">
        <v>12</v>
      </c>
      <c r="J82" t="s">
        <v>14</v>
      </c>
      <c r="K82" t="s">
        <v>18</v>
      </c>
    </row>
    <row r="83" spans="1:11" x14ac:dyDescent="0.35">
      <c r="A83" t="s">
        <v>96</v>
      </c>
      <c r="B83" s="1">
        <v>4500</v>
      </c>
      <c r="C83" s="5">
        <v>4.4999999999999997E-3</v>
      </c>
      <c r="D83">
        <v>1174</v>
      </c>
      <c r="E83">
        <v>20</v>
      </c>
      <c r="F83">
        <v>3.83</v>
      </c>
      <c r="G83">
        <f t="shared" si="1"/>
        <v>851.1111111111112</v>
      </c>
      <c r="H83">
        <v>216</v>
      </c>
      <c r="I83" t="s">
        <v>9</v>
      </c>
      <c r="J83" t="s">
        <v>14</v>
      </c>
      <c r="K83" t="s">
        <v>15</v>
      </c>
    </row>
    <row r="84" spans="1:11" x14ac:dyDescent="0.35">
      <c r="A84" t="s">
        <v>97</v>
      </c>
      <c r="C84" s="5"/>
      <c r="I84" t="s">
        <v>9</v>
      </c>
      <c r="J84" t="s">
        <v>10</v>
      </c>
    </row>
    <row r="85" spans="1:11" x14ac:dyDescent="0.35">
      <c r="A85" t="s">
        <v>98</v>
      </c>
      <c r="B85" s="1">
        <v>9200000</v>
      </c>
      <c r="C85" s="5">
        <v>9.1999999999999993</v>
      </c>
      <c r="F85">
        <v>2046</v>
      </c>
      <c r="G85">
        <f t="shared" si="1"/>
        <v>222.39130434782609</v>
      </c>
      <c r="I85" t="s">
        <v>9</v>
      </c>
      <c r="J85" t="s">
        <v>10</v>
      </c>
    </row>
    <row r="86" spans="1:11" x14ac:dyDescent="0.35">
      <c r="A86" t="s">
        <v>99</v>
      </c>
      <c r="B86" s="1">
        <v>11500000</v>
      </c>
      <c r="C86" s="5">
        <v>11.5</v>
      </c>
      <c r="F86">
        <v>1785</v>
      </c>
      <c r="G86">
        <f t="shared" si="1"/>
        <v>155.21739130434781</v>
      </c>
      <c r="I86" t="s">
        <v>13</v>
      </c>
      <c r="J86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DE40-565B-430D-8D86-7228A19E6358}">
  <dimension ref="A1:J8"/>
  <sheetViews>
    <sheetView workbookViewId="0">
      <selection activeCell="E2" sqref="E2"/>
    </sheetView>
  </sheetViews>
  <sheetFormatPr defaultRowHeight="14.5" x14ac:dyDescent="0.35"/>
  <cols>
    <col min="1" max="1" width="21.81640625" bestFit="1" customWidth="1"/>
    <col min="2" max="2" width="18.36328125" bestFit="1" customWidth="1"/>
    <col min="3" max="3" width="16.26953125" bestFit="1" customWidth="1"/>
    <col min="4" max="4" width="5.81640625" customWidth="1"/>
    <col min="5" max="5" width="18.7265625" customWidth="1"/>
    <col min="6" max="6" width="19.08984375" bestFit="1" customWidth="1"/>
    <col min="7" max="7" width="10.08984375" bestFit="1" customWidth="1"/>
    <col min="8" max="8" width="17.7265625" bestFit="1" customWidth="1"/>
    <col min="9" max="9" width="9.90625" customWidth="1"/>
    <col min="10" max="10" width="18.36328125" bestFit="1" customWidth="1"/>
  </cols>
  <sheetData>
    <row r="1" spans="1:10" x14ac:dyDescent="0.35">
      <c r="A1" t="s">
        <v>118</v>
      </c>
      <c r="B1" t="s">
        <v>119</v>
      </c>
      <c r="C1" t="s">
        <v>120</v>
      </c>
      <c r="D1" t="s">
        <v>121</v>
      </c>
      <c r="E1" t="s">
        <v>141</v>
      </c>
      <c r="F1" t="s">
        <v>148</v>
      </c>
      <c r="G1" t="s">
        <v>122</v>
      </c>
      <c r="H1" t="s">
        <v>123</v>
      </c>
      <c r="I1" t="s">
        <v>156</v>
      </c>
      <c r="J1" t="s">
        <v>157</v>
      </c>
    </row>
    <row r="2" spans="1:10" x14ac:dyDescent="0.35">
      <c r="A2" t="s">
        <v>126</v>
      </c>
      <c r="B2">
        <v>3250</v>
      </c>
      <c r="C2">
        <v>110</v>
      </c>
      <c r="D2">
        <v>12000</v>
      </c>
      <c r="E2">
        <v>29.5</v>
      </c>
      <c r="F2" s="3">
        <f>D2/C2</f>
        <v>109.09090909090909</v>
      </c>
      <c r="G2" s="3">
        <f t="shared" ref="G2:G8" si="0">F2*E2</f>
        <v>3218.1818181818185</v>
      </c>
      <c r="H2" s="2">
        <f>G2/J2</f>
        <v>46.37149593921928</v>
      </c>
      <c r="I2">
        <v>0.2</v>
      </c>
      <c r="J2">
        <f>I2*347</f>
        <v>69.400000000000006</v>
      </c>
    </row>
    <row r="3" spans="1:10" x14ac:dyDescent="0.35">
      <c r="A3" t="s">
        <v>127</v>
      </c>
      <c r="B3">
        <v>3068</v>
      </c>
      <c r="C3">
        <v>104</v>
      </c>
      <c r="D3">
        <v>9984</v>
      </c>
      <c r="E3">
        <f>B3/C3</f>
        <v>29.5</v>
      </c>
      <c r="F3" s="3">
        <f t="shared" ref="F3:F4" si="1">D3/C3</f>
        <v>96</v>
      </c>
      <c r="G3" s="3">
        <f t="shared" si="0"/>
        <v>2832</v>
      </c>
      <c r="H3" s="2">
        <f t="shared" ref="H3:H8" si="2">G3/J3</f>
        <v>40.806916426512963</v>
      </c>
      <c r="I3">
        <v>0.2</v>
      </c>
      <c r="J3">
        <f t="shared" ref="J3:J8" si="3">I3*347</f>
        <v>69.400000000000006</v>
      </c>
    </row>
    <row r="4" spans="1:10" x14ac:dyDescent="0.35">
      <c r="A4" t="s">
        <v>145</v>
      </c>
      <c r="B4">
        <v>5445</v>
      </c>
      <c r="C4">
        <v>198</v>
      </c>
      <c r="D4">
        <v>15048</v>
      </c>
      <c r="E4">
        <f>B4/C4</f>
        <v>27.5</v>
      </c>
      <c r="F4" s="3">
        <f t="shared" si="1"/>
        <v>76</v>
      </c>
      <c r="G4" s="3">
        <f t="shared" si="0"/>
        <v>2090</v>
      </c>
      <c r="H4" s="2">
        <f t="shared" si="2"/>
        <v>30.115273775216135</v>
      </c>
      <c r="I4">
        <v>0.2</v>
      </c>
      <c r="J4">
        <f t="shared" si="3"/>
        <v>69.400000000000006</v>
      </c>
    </row>
    <row r="5" spans="1:10" x14ac:dyDescent="0.35">
      <c r="A5" t="s">
        <v>144</v>
      </c>
      <c r="B5">
        <v>3010</v>
      </c>
      <c r="C5">
        <v>140</v>
      </c>
      <c r="D5">
        <v>11620</v>
      </c>
      <c r="E5">
        <f>B5/C5</f>
        <v>21.5</v>
      </c>
      <c r="F5" s="3">
        <f t="shared" ref="F5:F7" si="4">D5/C5</f>
        <v>83</v>
      </c>
      <c r="G5" s="3">
        <f t="shared" si="0"/>
        <v>1784.5</v>
      </c>
      <c r="H5" s="2">
        <f t="shared" si="2"/>
        <v>25.713256484149852</v>
      </c>
      <c r="I5">
        <v>0.2</v>
      </c>
      <c r="J5">
        <f t="shared" si="3"/>
        <v>69.400000000000006</v>
      </c>
    </row>
    <row r="6" spans="1:10" x14ac:dyDescent="0.35">
      <c r="A6" t="s">
        <v>146</v>
      </c>
      <c r="B6">
        <v>3472</v>
      </c>
      <c r="C6">
        <v>112</v>
      </c>
      <c r="D6">
        <v>13035</v>
      </c>
      <c r="E6">
        <v>31</v>
      </c>
      <c r="F6" s="3">
        <f t="shared" si="4"/>
        <v>116.38392857142857</v>
      </c>
      <c r="G6" s="3">
        <f t="shared" si="0"/>
        <v>3607.9017857142858</v>
      </c>
      <c r="H6" s="2">
        <f t="shared" si="2"/>
        <v>51.987057431041578</v>
      </c>
      <c r="I6">
        <v>0.2</v>
      </c>
      <c r="J6">
        <f t="shared" si="3"/>
        <v>69.400000000000006</v>
      </c>
    </row>
    <row r="7" spans="1:10" x14ac:dyDescent="0.35">
      <c r="A7" t="s">
        <v>147</v>
      </c>
      <c r="B7">
        <v>3286</v>
      </c>
      <c r="C7">
        <v>106</v>
      </c>
      <c r="D7">
        <v>8100</v>
      </c>
      <c r="E7">
        <f>B7/C7</f>
        <v>31</v>
      </c>
      <c r="F7" s="3">
        <f t="shared" si="4"/>
        <v>76.415094339622641</v>
      </c>
      <c r="G7" s="3">
        <f t="shared" si="0"/>
        <v>2368.867924528302</v>
      </c>
      <c r="H7" s="2">
        <f t="shared" si="2"/>
        <v>34.133543581099453</v>
      </c>
      <c r="I7">
        <v>0.2</v>
      </c>
      <c r="J7">
        <f t="shared" si="3"/>
        <v>69.400000000000006</v>
      </c>
    </row>
    <row r="8" spans="1:10" x14ac:dyDescent="0.35">
      <c r="A8" t="s">
        <v>135</v>
      </c>
      <c r="B8">
        <v>3312</v>
      </c>
      <c r="C8">
        <v>68</v>
      </c>
      <c r="D8">
        <v>3557</v>
      </c>
      <c r="E8">
        <v>50</v>
      </c>
      <c r="F8" s="3">
        <f t="shared" ref="F8" si="5">D8/C8</f>
        <v>52.308823529411768</v>
      </c>
      <c r="G8" s="3">
        <f t="shared" si="0"/>
        <v>2615.4411764705883</v>
      </c>
      <c r="H8" s="2">
        <f t="shared" si="2"/>
        <v>37.686472283437865</v>
      </c>
      <c r="I8">
        <v>0.2</v>
      </c>
      <c r="J8">
        <f t="shared" si="3"/>
        <v>69.400000000000006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BD47-0606-4197-AD7B-102EB897E921}">
  <dimension ref="A1:M24"/>
  <sheetViews>
    <sheetView workbookViewId="0">
      <selection activeCell="K8" sqref="K8"/>
    </sheetView>
  </sheetViews>
  <sheetFormatPr defaultRowHeight="14.5" x14ac:dyDescent="0.35"/>
  <cols>
    <col min="2" max="2" width="21.81640625" bestFit="1" customWidth="1"/>
    <col min="3" max="3" width="18.36328125" bestFit="1" customWidth="1"/>
    <col min="4" max="4" width="16.26953125" bestFit="1" customWidth="1"/>
    <col min="5" max="5" width="5.81640625" bestFit="1" customWidth="1"/>
    <col min="6" max="6" width="18.7265625" customWidth="1"/>
    <col min="7" max="7" width="18.54296875" bestFit="1" customWidth="1"/>
    <col min="8" max="8" width="9.90625" bestFit="1" customWidth="1"/>
    <col min="9" max="9" width="17.7265625" bestFit="1" customWidth="1"/>
    <col min="10" max="10" width="9.90625" customWidth="1"/>
    <col min="11" max="11" width="18.36328125" bestFit="1" customWidth="1"/>
    <col min="12" max="12" width="74.7265625" bestFit="1" customWidth="1"/>
  </cols>
  <sheetData>
    <row r="1" spans="1:13" x14ac:dyDescent="0.35">
      <c r="B1" t="s">
        <v>118</v>
      </c>
      <c r="C1" t="s">
        <v>119</v>
      </c>
      <c r="D1" t="s">
        <v>120</v>
      </c>
      <c r="E1" t="s">
        <v>121</v>
      </c>
      <c r="F1" t="s">
        <v>141</v>
      </c>
      <c r="G1" t="s">
        <v>148</v>
      </c>
      <c r="H1" t="s">
        <v>122</v>
      </c>
      <c r="I1" t="s">
        <v>123</v>
      </c>
      <c r="J1" t="s">
        <v>156</v>
      </c>
      <c r="K1" t="s">
        <v>157</v>
      </c>
      <c r="L1" t="s">
        <v>149</v>
      </c>
      <c r="M1" t="s">
        <v>155</v>
      </c>
    </row>
    <row r="2" spans="1:13" x14ac:dyDescent="0.35">
      <c r="B2" t="s">
        <v>124</v>
      </c>
    </row>
    <row r="3" spans="1:13" x14ac:dyDescent="0.35">
      <c r="B3" t="s">
        <v>125</v>
      </c>
    </row>
    <row r="4" spans="1:13" x14ac:dyDescent="0.35">
      <c r="A4" t="s">
        <v>143</v>
      </c>
      <c r="B4" t="s">
        <v>126</v>
      </c>
      <c r="C4">
        <v>3250</v>
      </c>
      <c r="D4">
        <v>110</v>
      </c>
      <c r="E4">
        <v>11000</v>
      </c>
      <c r="F4">
        <v>29.5</v>
      </c>
      <c r="G4">
        <f>E4/D4</f>
        <v>100</v>
      </c>
      <c r="H4">
        <f>F4*G4</f>
        <v>2950</v>
      </c>
      <c r="I4" s="2">
        <f>H4/K4</f>
        <v>38.642913282682734</v>
      </c>
      <c r="J4">
        <v>0.22</v>
      </c>
      <c r="K4">
        <f>J4*347</f>
        <v>76.34</v>
      </c>
      <c r="L4" t="s">
        <v>153</v>
      </c>
    </row>
    <row r="5" spans="1:13" x14ac:dyDescent="0.35">
      <c r="A5" t="s">
        <v>143</v>
      </c>
      <c r="B5" t="s">
        <v>127</v>
      </c>
      <c r="C5">
        <v>3068</v>
      </c>
      <c r="D5">
        <v>104</v>
      </c>
      <c r="E5">
        <v>9984</v>
      </c>
      <c r="F5">
        <f>C5/D5</f>
        <v>29.5</v>
      </c>
      <c r="G5">
        <f t="shared" ref="G5:G6" si="0">E5/D5</f>
        <v>96</v>
      </c>
      <c r="H5">
        <f t="shared" ref="H5:H6" si="1">F5*G5</f>
        <v>2832</v>
      </c>
      <c r="I5" s="2">
        <f t="shared" ref="I5:I17" si="2">H5/K5</f>
        <v>37.097196751375421</v>
      </c>
      <c r="J5">
        <v>0.22</v>
      </c>
      <c r="K5">
        <f t="shared" ref="K5:K17" si="3">J5*347</f>
        <v>76.34</v>
      </c>
      <c r="L5" t="s">
        <v>151</v>
      </c>
    </row>
    <row r="6" spans="1:13" x14ac:dyDescent="0.35">
      <c r="A6" t="s">
        <v>143</v>
      </c>
      <c r="B6" t="s">
        <v>145</v>
      </c>
      <c r="C6">
        <v>5445</v>
      </c>
      <c r="D6">
        <v>198</v>
      </c>
      <c r="E6">
        <v>15048</v>
      </c>
      <c r="F6">
        <f>C6/D6</f>
        <v>27.5</v>
      </c>
      <c r="G6">
        <f t="shared" si="0"/>
        <v>76</v>
      </c>
      <c r="H6">
        <f t="shared" si="1"/>
        <v>2090</v>
      </c>
      <c r="I6" s="2">
        <f t="shared" si="2"/>
        <v>27.377521613832851</v>
      </c>
      <c r="J6">
        <v>0.22</v>
      </c>
      <c r="K6">
        <f t="shared" si="3"/>
        <v>76.34</v>
      </c>
      <c r="L6" t="s">
        <v>152</v>
      </c>
    </row>
    <row r="7" spans="1:13" x14ac:dyDescent="0.35">
      <c r="B7" t="s">
        <v>128</v>
      </c>
      <c r="I7" s="2"/>
      <c r="J7">
        <v>0.22</v>
      </c>
      <c r="K7">
        <f t="shared" si="3"/>
        <v>76.34</v>
      </c>
    </row>
    <row r="8" spans="1:13" x14ac:dyDescent="0.35">
      <c r="B8" t="s">
        <v>129</v>
      </c>
      <c r="I8" s="2"/>
      <c r="J8">
        <v>0.22</v>
      </c>
      <c r="K8">
        <f t="shared" si="3"/>
        <v>76.34</v>
      </c>
    </row>
    <row r="9" spans="1:13" x14ac:dyDescent="0.35">
      <c r="A9" t="s">
        <v>143</v>
      </c>
      <c r="B9" t="s">
        <v>144</v>
      </c>
      <c r="C9">
        <v>3010</v>
      </c>
      <c r="D9">
        <v>140</v>
      </c>
      <c r="E9">
        <v>11620</v>
      </c>
      <c r="F9">
        <f>C9/D9</f>
        <v>21.5</v>
      </c>
      <c r="G9">
        <f t="shared" ref="G9:G11" si="4">E9/D9</f>
        <v>83</v>
      </c>
      <c r="H9" s="4">
        <f>F9*G9</f>
        <v>1784.5</v>
      </c>
      <c r="I9" s="2">
        <f t="shared" si="2"/>
        <v>23.375687712863503</v>
      </c>
      <c r="J9">
        <v>0.22</v>
      </c>
      <c r="K9">
        <f t="shared" si="3"/>
        <v>76.34</v>
      </c>
      <c r="L9" t="s">
        <v>150</v>
      </c>
    </row>
    <row r="10" spans="1:13" x14ac:dyDescent="0.35">
      <c r="A10" t="s">
        <v>143</v>
      </c>
      <c r="B10" t="s">
        <v>146</v>
      </c>
      <c r="C10">
        <v>3472</v>
      </c>
      <c r="D10">
        <v>112</v>
      </c>
      <c r="E10">
        <v>13035</v>
      </c>
      <c r="F10">
        <v>31</v>
      </c>
      <c r="G10" s="4">
        <f t="shared" si="4"/>
        <v>116.38392857142857</v>
      </c>
      <c r="H10" s="4">
        <f t="shared" ref="H10:H11" si="5">F10*G10</f>
        <v>3607.9017857142858</v>
      </c>
      <c r="I10" s="2">
        <f t="shared" si="2"/>
        <v>47.260961300946889</v>
      </c>
      <c r="J10">
        <v>0.22</v>
      </c>
      <c r="K10">
        <f t="shared" si="3"/>
        <v>76.34</v>
      </c>
    </row>
    <row r="11" spans="1:13" x14ac:dyDescent="0.35">
      <c r="B11" t="s">
        <v>147</v>
      </c>
      <c r="C11">
        <v>3286</v>
      </c>
      <c r="D11">
        <v>106</v>
      </c>
      <c r="E11">
        <v>8100</v>
      </c>
      <c r="F11">
        <f>C11/D11</f>
        <v>31</v>
      </c>
      <c r="G11" s="4">
        <f t="shared" si="4"/>
        <v>76.415094339622641</v>
      </c>
      <c r="H11" s="4">
        <f t="shared" si="5"/>
        <v>2368.867924528302</v>
      </c>
      <c r="I11" s="2">
        <f t="shared" si="2"/>
        <v>31.030494164635865</v>
      </c>
      <c r="J11">
        <v>0.22</v>
      </c>
      <c r="K11">
        <f t="shared" si="3"/>
        <v>76.34</v>
      </c>
    </row>
    <row r="12" spans="1:13" x14ac:dyDescent="0.35">
      <c r="B12" t="s">
        <v>130</v>
      </c>
      <c r="H12" s="4"/>
      <c r="I12" s="2"/>
      <c r="J12">
        <v>0.22</v>
      </c>
      <c r="K12">
        <f t="shared" si="3"/>
        <v>76.34</v>
      </c>
    </row>
    <row r="13" spans="1:13" x14ac:dyDescent="0.35">
      <c r="B13" t="s">
        <v>131</v>
      </c>
      <c r="H13" s="4"/>
      <c r="I13" s="2"/>
      <c r="J13">
        <v>0.22</v>
      </c>
      <c r="K13">
        <f t="shared" si="3"/>
        <v>76.34</v>
      </c>
    </row>
    <row r="14" spans="1:13" x14ac:dyDescent="0.35">
      <c r="B14" t="s">
        <v>132</v>
      </c>
      <c r="H14" s="4"/>
      <c r="I14" s="2"/>
      <c r="J14">
        <v>0.22</v>
      </c>
      <c r="K14">
        <f t="shared" si="3"/>
        <v>76.34</v>
      </c>
    </row>
    <row r="15" spans="1:13" x14ac:dyDescent="0.35">
      <c r="B15" t="s">
        <v>133</v>
      </c>
      <c r="H15" s="4"/>
      <c r="I15" s="2"/>
      <c r="J15">
        <v>0.22</v>
      </c>
      <c r="K15">
        <f t="shared" si="3"/>
        <v>76.34</v>
      </c>
    </row>
    <row r="16" spans="1:13" x14ac:dyDescent="0.35">
      <c r="B16" t="s">
        <v>134</v>
      </c>
      <c r="H16" s="4"/>
      <c r="I16" s="2"/>
      <c r="J16">
        <v>0.22</v>
      </c>
      <c r="K16">
        <f t="shared" si="3"/>
        <v>76.34</v>
      </c>
    </row>
    <row r="17" spans="1:13" x14ac:dyDescent="0.35">
      <c r="A17" t="s">
        <v>143</v>
      </c>
      <c r="B17" t="s">
        <v>135</v>
      </c>
      <c r="C17">
        <v>3312</v>
      </c>
      <c r="D17">
        <v>68</v>
      </c>
      <c r="E17">
        <v>3557</v>
      </c>
      <c r="F17">
        <v>50</v>
      </c>
      <c r="G17" s="4">
        <f t="shared" ref="G17" si="6">E17/D17</f>
        <v>52.308823529411768</v>
      </c>
      <c r="H17" s="4">
        <f>F17*G17</f>
        <v>2615.4411764705883</v>
      </c>
      <c r="I17" s="2">
        <f t="shared" si="2"/>
        <v>34.260429348579883</v>
      </c>
      <c r="J17">
        <v>0.22</v>
      </c>
      <c r="K17">
        <f t="shared" si="3"/>
        <v>76.34</v>
      </c>
    </row>
    <row r="19" spans="1:13" x14ac:dyDescent="0.35">
      <c r="B19" t="s">
        <v>136</v>
      </c>
    </row>
    <row r="20" spans="1:13" x14ac:dyDescent="0.35">
      <c r="A20" t="s">
        <v>143</v>
      </c>
      <c r="B20" t="s">
        <v>137</v>
      </c>
      <c r="C20">
        <v>3420</v>
      </c>
      <c r="D20">
        <v>90</v>
      </c>
      <c r="E20">
        <v>7000</v>
      </c>
      <c r="F20">
        <v>38</v>
      </c>
      <c r="M20" t="s">
        <v>154</v>
      </c>
    </row>
    <row r="21" spans="1:13" x14ac:dyDescent="0.35">
      <c r="A21" t="s">
        <v>143</v>
      </c>
      <c r="B21" t="s">
        <v>138</v>
      </c>
      <c r="C21">
        <v>3400</v>
      </c>
      <c r="D21">
        <v>81</v>
      </c>
      <c r="E21">
        <v>6000</v>
      </c>
      <c r="F21">
        <v>42</v>
      </c>
    </row>
    <row r="22" spans="1:13" x14ac:dyDescent="0.35">
      <c r="A22" t="s">
        <v>143</v>
      </c>
      <c r="B22" t="s">
        <v>139</v>
      </c>
      <c r="C22">
        <v>1480</v>
      </c>
      <c r="D22">
        <v>16</v>
      </c>
      <c r="E22">
        <v>2729</v>
      </c>
      <c r="F22">
        <f>C22/D22</f>
        <v>92.5</v>
      </c>
    </row>
    <row r="23" spans="1:13" x14ac:dyDescent="0.35">
      <c r="A23" t="s">
        <v>143</v>
      </c>
      <c r="B23" t="s">
        <v>140</v>
      </c>
      <c r="C23">
        <v>2500</v>
      </c>
      <c r="D23">
        <v>58</v>
      </c>
      <c r="E23">
        <v>1200</v>
      </c>
      <c r="F23" s="4">
        <f>C23/D23</f>
        <v>43.103448275862071</v>
      </c>
    </row>
    <row r="24" spans="1:13" x14ac:dyDescent="0.35">
      <c r="A24" t="s">
        <v>143</v>
      </c>
      <c r="B24" t="s">
        <v>142</v>
      </c>
      <c r="C24">
        <v>2385</v>
      </c>
      <c r="D24">
        <v>53</v>
      </c>
      <c r="E24">
        <v>1590</v>
      </c>
      <c r="F24">
        <f>C24/D24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WikiASICS</vt:lpstr>
      <vt:lpstr>DenverAsics (2)</vt:lpstr>
      <vt:lpstr>DenverAsics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Peixiong Zhao</dc:creator>
  <cp:lastModifiedBy>Peixiong Zhao</cp:lastModifiedBy>
  <dcterms:created xsi:type="dcterms:W3CDTF">2022-02-24T17:27:52Z</dcterms:created>
  <dcterms:modified xsi:type="dcterms:W3CDTF">2022-02-25T02:10:14Z</dcterms:modified>
</cp:coreProperties>
</file>