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\"/>
    </mc:Choice>
  </mc:AlternateContent>
  <xr:revisionPtr revIDLastSave="0" documentId="13_ncr:1_{A3E5F6C9-AE23-4527-ABC8-182B6D63543A}" xr6:coauthVersionLast="47" xr6:coauthVersionMax="47" xr10:uidLastSave="{00000000-0000-0000-0000-000000000000}"/>
  <bookViews>
    <workbookView xWindow="-108" yWindow="-108" windowWidth="23256" windowHeight="12456" xr2:uid="{869D78F8-45C9-4E3F-8F2E-98DF33629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D5" i="1" l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C3" i="1"/>
  <c r="C4" i="1"/>
  <c r="D4" i="1" s="1"/>
  <c r="E4" i="1" l="1"/>
  <c r="F4" i="1" s="1"/>
  <c r="G4" i="1" s="1"/>
  <c r="D3" i="1"/>
  <c r="E3" i="1" l="1"/>
  <c r="F3" i="1" s="1"/>
  <c r="G3" i="1" l="1"/>
  <c r="H3" i="1" s="1"/>
  <c r="H4" i="1" s="1"/>
  <c r="H5" i="1" s="1"/>
  <c r="H6" i="1" s="1"/>
  <c r="F8" i="1"/>
  <c r="B12" i="1" s="1"/>
  <c r="B10" i="1" l="1"/>
  <c r="B13" i="1" s="1"/>
  <c r="G8" i="1"/>
  <c r="H7" i="1"/>
  <c r="B9" i="1" s="1"/>
</calcChain>
</file>

<file path=xl/sharedStrings.xml><?xml version="1.0" encoding="utf-8"?>
<sst xmlns="http://schemas.openxmlformats.org/spreadsheetml/2006/main" count="16" uniqueCount="16">
  <si>
    <t xml:space="preserve">initial investment </t>
  </si>
  <si>
    <t>year</t>
  </si>
  <si>
    <t>CFBT</t>
  </si>
  <si>
    <t>depreciation</t>
  </si>
  <si>
    <t>profit before tax</t>
  </si>
  <si>
    <t>tax</t>
  </si>
  <si>
    <t>profit after tax</t>
  </si>
  <si>
    <t>cfat</t>
  </si>
  <si>
    <t>economic life</t>
  </si>
  <si>
    <t>payback period</t>
  </si>
  <si>
    <t>npv</t>
  </si>
  <si>
    <t>irr</t>
  </si>
  <si>
    <t>arr</t>
  </si>
  <si>
    <t>avg</t>
  </si>
  <si>
    <t>pi</t>
  </si>
  <si>
    <t>cummulstive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</si>
</sst>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;[Red]&quot;₹&quot;\ \-#,##0"/>
    <numFmt numFmtId="165" formatCode="&quot;₹&quot;\ #,##0.00;[Red]&quot;₹&quot;\ \-#,##0.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2024-7D09-47C7-9636-B1E14443A2B1}">
  <dimension ref="A1:H13"/>
  <sheetViews>
    <sheetView tabSelected="1" zoomScale="98" zoomScaleNormal="98" workbookViewId="0">
      <selection activeCell="K10" sqref="K10"/>
    </sheetView>
  </sheetViews>
  <sheetFormatPr defaultRowHeight="14.4" x14ac:dyDescent="0.3"/>
  <cols>
    <col min="1" max="1" width="14.77734375" customWidth="1"/>
    <col min="2" max="2" width="10.44140625" bestFit="1" customWidth="1"/>
    <col min="3" max="3" width="11" customWidth="1"/>
    <col min="4" max="4" width="14.77734375" customWidth="1"/>
    <col min="6" max="6" width="13.21875" customWidth="1"/>
    <col min="8" max="8" width="18" customWidth="1"/>
  </cols>
  <sheetData>
    <row r="1" spans="1:8" x14ac:dyDescent="0.3">
      <c r="A1" t="s">
        <v>0</v>
      </c>
      <c r="B1">
        <v>50000</v>
      </c>
      <c r="D1" t="s">
        <v>8</v>
      </c>
      <c r="E1">
        <v>5</v>
      </c>
      <c r="G1" t="s">
        <v>7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-50000</v>
      </c>
      <c r="H2" t="s">
        <v>15</v>
      </c>
    </row>
    <row r="3" spans="1:8" x14ac:dyDescent="0.3">
      <c r="A3">
        <v>1</v>
      </c>
      <c r="B3">
        <v>10000</v>
      </c>
      <c r="C3">
        <f>B1/5</f>
        <v>10000</v>
      </c>
      <c r="D3">
        <f>B3-C3</f>
        <v>0</v>
      </c>
      <c r="E3">
        <f>0.35*D3</f>
        <v>0</v>
      </c>
      <c r="F3">
        <f>D3-E3</f>
        <v>0</v>
      </c>
      <c r="G3">
        <f>C3+F3</f>
        <v>10000</v>
      </c>
      <c r="H3">
        <f>D3+G3</f>
        <v>10000</v>
      </c>
    </row>
    <row r="4" spans="1:8" x14ac:dyDescent="0.3">
      <c r="A4">
        <v>2</v>
      </c>
      <c r="B4">
        <v>10692</v>
      </c>
      <c r="C4">
        <f>B1/5</f>
        <v>10000</v>
      </c>
      <c r="D4">
        <f t="shared" ref="D4:D7" si="0">B4-C4</f>
        <v>692</v>
      </c>
      <c r="E4" s="1">
        <f t="shared" ref="E4:E7" si="1">0.35*D4</f>
        <v>242.2</v>
      </c>
      <c r="F4" s="1">
        <f t="shared" ref="F4:F7" si="2">D4-E4</f>
        <v>449.8</v>
      </c>
      <c r="G4" s="1">
        <f t="shared" ref="G4:G7" si="3">C4+F4</f>
        <v>10449.799999999999</v>
      </c>
      <c r="H4" s="1">
        <f>H3+G4</f>
        <v>20449.8</v>
      </c>
    </row>
    <row r="5" spans="1:8" x14ac:dyDescent="0.3">
      <c r="A5">
        <v>3</v>
      </c>
      <c r="B5">
        <v>12769</v>
      </c>
      <c r="C5">
        <v>10000</v>
      </c>
      <c r="D5">
        <f t="shared" si="0"/>
        <v>2769</v>
      </c>
      <c r="E5" s="1">
        <f t="shared" si="1"/>
        <v>969.15</v>
      </c>
      <c r="F5" s="1">
        <f t="shared" si="2"/>
        <v>1799.85</v>
      </c>
      <c r="G5" s="1">
        <f t="shared" si="3"/>
        <v>11799.85</v>
      </c>
      <c r="H5" s="1">
        <f>H4+G5</f>
        <v>32249.65</v>
      </c>
    </row>
    <row r="6" spans="1:8" x14ac:dyDescent="0.3">
      <c r="A6">
        <v>4</v>
      </c>
      <c r="B6">
        <v>13462</v>
      </c>
      <c r="C6">
        <v>10000</v>
      </c>
      <c r="D6">
        <f t="shared" si="0"/>
        <v>3462</v>
      </c>
      <c r="E6" s="1">
        <f t="shared" si="1"/>
        <v>1211.6999999999998</v>
      </c>
      <c r="F6" s="1">
        <f t="shared" si="2"/>
        <v>2250.3000000000002</v>
      </c>
      <c r="G6" s="1">
        <f t="shared" si="3"/>
        <v>12250.3</v>
      </c>
      <c r="H6" s="1">
        <f>H5+G6</f>
        <v>44499.95</v>
      </c>
    </row>
    <row r="7" spans="1:8" x14ac:dyDescent="0.3">
      <c r="A7">
        <v>5</v>
      </c>
      <c r="B7">
        <v>20385</v>
      </c>
      <c r="C7">
        <v>10000</v>
      </c>
      <c r="D7">
        <f t="shared" si="0"/>
        <v>10385</v>
      </c>
      <c r="E7" s="1">
        <f t="shared" si="1"/>
        <v>3634.7499999999995</v>
      </c>
      <c r="F7" s="1">
        <f t="shared" si="2"/>
        <v>6750.25</v>
      </c>
      <c r="G7" s="1">
        <f t="shared" si="3"/>
        <v>16750.25</v>
      </c>
      <c r="H7" s="1">
        <f>H6+G7</f>
        <v>61250.2</v>
      </c>
    </row>
    <row r="8" spans="1:8" x14ac:dyDescent="0.3">
      <c r="A8" t="s">
        <v>13</v>
      </c>
      <c r="F8" s="1">
        <f>AVERAGE(F3:F7)</f>
        <v>2250.04</v>
      </c>
      <c r="G8" s="1">
        <f>AVERAGE(G3:G7)</f>
        <v>12250.039999999999</v>
      </c>
    </row>
    <row r="9" spans="1:8" x14ac:dyDescent="0.3">
      <c r="A9" t="s">
        <v>9</v>
      </c>
      <c r="B9" s="3">
        <f>(B1-H6)/(H7-H6)+4</f>
        <v>4.3283562931896542</v>
      </c>
    </row>
    <row r="10" spans="1:8" x14ac:dyDescent="0.3">
      <c r="A10" t="s">
        <v>10</v>
      </c>
      <c r="B10" s="4">
        <f>B1-NPV(10%,G3:G7)</f>
        <v>4639.7834847346676</v>
      </c>
      <c r="C10" s="2"/>
      <c r="F10" s="4"/>
    </row>
    <row r="11" spans="1:8" x14ac:dyDescent="0.3">
      <c r="A11" t="s">
        <v>11</v>
      </c>
      <c r="B11" s="5">
        <f>IRR(G2:G7)</f>
        <v>6.5815244669059858E-2</v>
      </c>
    </row>
    <row r="12" spans="1:8" x14ac:dyDescent="0.3">
      <c r="A12" t="s">
        <v>12</v>
      </c>
      <c r="B12" s="7">
        <f>(F8/(B1/2))*100</f>
        <v>9.0001599999999993</v>
      </c>
    </row>
    <row r="13" spans="1:8" x14ac:dyDescent="0.3">
      <c r="A13" t="s">
        <v>14</v>
      </c>
      <c r="B13" s="6">
        <f>(B10)/B1</f>
        <v>9.2795669694693356E-2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Baleri</dc:creator>
  <cp:lastModifiedBy>Preetham M</cp:lastModifiedBy>
  <dcterms:created xsi:type="dcterms:W3CDTF">2024-07-20T06:19:59Z</dcterms:created>
  <dcterms:modified xsi:type="dcterms:W3CDTF">2024-07-24T17:11:46Z</dcterms:modified>
</cp:coreProperties>
</file>